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I:\HP掲載依頼\H28年6月\計画部\計画部\160629　第2段階供給計画(平成28年度供給計画)について\"/>
    </mc:Choice>
  </mc:AlternateContent>
  <bookViews>
    <workbookView xWindow="0" yWindow="0" windowWidth="17040" windowHeight="7155" firstSheet="1" activeTab="1"/>
  </bookViews>
  <sheets>
    <sheet name="様式一覧" sheetId="108" state="hidden" r:id="rId1"/>
    <sheet name="作成時の注意事項について" sheetId="194" r:id="rId2"/>
    <sheet name="表紙" sheetId="127" r:id="rId3"/>
    <sheet name="目次" sheetId="163" r:id="rId4"/>
    <sheet name="様式32第1表(指定1)" sheetId="4" r:id="rId5"/>
    <sheet name="様式32第1表(指定2)" sheetId="165" r:id="rId6"/>
    <sheet name="様式32第1表(自社)" sheetId="200" r:id="rId7"/>
    <sheet name="様式32第2表" sheetId="132" r:id="rId8"/>
    <sheet name="様式32第3表(指定)" sheetId="133" r:id="rId9"/>
    <sheet name="様式32第3表(自社)" sheetId="197" r:id="rId10"/>
    <sheet name="様式32第4表" sheetId="134" r:id="rId11"/>
    <sheet name="様式第32第8表(指定１)_受電" sheetId="142" r:id="rId12"/>
    <sheet name="様式第32第8表(指定１)_送電" sheetId="172" r:id="rId13"/>
    <sheet name="様式第32第8表(指定２)_受電" sheetId="169" r:id="rId14"/>
    <sheet name="様式第32第8表(指定２)_送電" sheetId="173" r:id="rId15"/>
    <sheet name="様式第32第8表(自社)_受電" sheetId="198" r:id="rId16"/>
    <sheet name="様式第32第8表(自社)_送電" sheetId="199" r:id="rId17"/>
    <sheet name="添付書類" sheetId="175" r:id="rId18"/>
    <sheet name="様式第36(指定)_受電" sheetId="181" r:id="rId19"/>
    <sheet name="様式第36(指定)_送電" sheetId="184" r:id="rId20"/>
    <sheet name="様式第36(自社)_受電" sheetId="195" r:id="rId21"/>
    <sheet name="様式第36(自社)_送電" sheetId="196" r:id="rId22"/>
    <sheet name="様式第38-3(指定1)" sheetId="157" r:id="rId23"/>
    <sheet name="様式第38-3(指定2)" sheetId="178" r:id="rId24"/>
    <sheet name="更新履歴" sheetId="193" r:id="rId25"/>
    <sheet name="リスト" sheetId="192" state="hidden" r:id="rId26"/>
  </sheets>
  <definedNames>
    <definedName name="_xlnm.Print_Area" localSheetId="17">添付書類!$B$2:$AY$50</definedName>
    <definedName name="_xlnm.Print_Area" localSheetId="2">表紙!$B$2:$T$50</definedName>
    <definedName name="_xlnm.Print_Area" localSheetId="3">目次!$B$2:$S$49</definedName>
    <definedName name="_xlnm.Print_Area" localSheetId="4">'様式32第1表(指定1)'!$B$3:$T$651</definedName>
    <definedName name="_xlnm.Print_Area" localSheetId="5">'様式32第1表(指定2)'!$B$3:$T$120</definedName>
    <definedName name="_xlnm.Print_Area" localSheetId="6">'様式32第1表(自社)'!$B$3:$T$592</definedName>
    <definedName name="_xlnm.Print_Area" localSheetId="7">様式32第2表!$B$3:$T$574</definedName>
    <definedName name="_xlnm.Print_Area" localSheetId="8">'様式32第3表(指定)'!$B$3:$U$497</definedName>
    <definedName name="_xlnm.Print_Area" localSheetId="9">'様式32第3表(自社)'!$B$3:$U$452</definedName>
    <definedName name="_xlnm.Print_Area" localSheetId="10">様式32第4表!$B$3:$W$409</definedName>
    <definedName name="_xlnm.Print_Area" localSheetId="11">'様式第32第8表(指定１)_受電'!$B$3:$S$563</definedName>
    <definedName name="_xlnm.Print_Area" localSheetId="12">'様式第32第8表(指定１)_送電'!$B$3:$S$563</definedName>
    <definedName name="_xlnm.Print_Area" localSheetId="13">'様式第32第8表(指定２)_受電'!$B$3:$S$104</definedName>
    <definedName name="_xlnm.Print_Area" localSheetId="14">'様式第32第8表(指定２)_送電'!$B$3:$S$104</definedName>
    <definedName name="_xlnm.Print_Area" localSheetId="15">'様式第32第8表(自社)_受電'!$B$3:$S$512</definedName>
    <definedName name="_xlnm.Print_Area" localSheetId="16">'様式第32第8表(自社)_送電'!$B$3:$S$512</definedName>
    <definedName name="_xlnm.Print_Area" localSheetId="18">'様式第36(指定)_受電'!$B$3:$W$563</definedName>
    <definedName name="_xlnm.Print_Area" localSheetId="19">'様式第36(指定)_送電'!$B$3:$W$563</definedName>
    <definedName name="_xlnm.Print_Area" localSheetId="20">'様式第36(自社)_受電'!$B$3:$W$512</definedName>
    <definedName name="_xlnm.Print_Area" localSheetId="21">'様式第36(自社)_送電'!$B$3:$W$512</definedName>
    <definedName name="_xlnm.Print_Area" localSheetId="22">'様式第38-3(指定1)'!$B$3:$Q$46</definedName>
    <definedName name="_xlnm.Print_Area" localSheetId="23">'様式第38-3(指定2)'!$B$3:$Q$46</definedName>
  </definedNames>
  <calcPr calcId="152511"/>
</workbook>
</file>

<file path=xl/calcChain.xml><?xml version="1.0" encoding="utf-8"?>
<calcChain xmlns="http://schemas.openxmlformats.org/spreadsheetml/2006/main">
  <c r="U398" i="134" l="1"/>
  <c r="N398" i="134"/>
  <c r="V398" i="134" s="1"/>
  <c r="U361" i="134"/>
  <c r="N361" i="134"/>
  <c r="V361" i="134" s="1"/>
  <c r="U324" i="134"/>
  <c r="N324" i="134"/>
  <c r="V324" i="134" s="1"/>
  <c r="U287" i="134"/>
  <c r="N287" i="134"/>
  <c r="V287" i="134" s="1"/>
  <c r="U250" i="134"/>
  <c r="N250" i="134"/>
  <c r="V250" i="134" s="1"/>
  <c r="U213" i="134"/>
  <c r="N213" i="134"/>
  <c r="V213" i="134" s="1"/>
  <c r="U176" i="134"/>
  <c r="N176" i="134"/>
  <c r="V176" i="134" s="1"/>
  <c r="U139" i="134"/>
  <c r="N139" i="134"/>
  <c r="V139" i="134" s="1"/>
  <c r="U102" i="134"/>
  <c r="N102" i="134"/>
  <c r="V102" i="134" s="1"/>
  <c r="H603" i="4" l="1"/>
  <c r="H610" i="4" s="1"/>
  <c r="H544" i="4"/>
  <c r="H551" i="4" s="1"/>
  <c r="H485" i="4"/>
  <c r="H492" i="4" s="1"/>
  <c r="H426" i="4"/>
  <c r="H433" i="4" s="1"/>
  <c r="H367" i="4"/>
  <c r="H374" i="4" s="1"/>
  <c r="H308" i="4"/>
  <c r="H315" i="4" s="1"/>
  <c r="H249" i="4"/>
  <c r="H256" i="4" s="1"/>
  <c r="H190" i="4"/>
  <c r="H197" i="4" s="1"/>
  <c r="H131" i="4"/>
  <c r="H138" i="4" s="1"/>
  <c r="H72" i="4"/>
  <c r="H79" i="4" s="1"/>
  <c r="R633" i="4"/>
  <c r="M633" i="4"/>
  <c r="I633" i="4"/>
  <c r="H633" i="4"/>
  <c r="R625" i="4"/>
  <c r="M625" i="4"/>
  <c r="I625" i="4"/>
  <c r="H625" i="4"/>
  <c r="R622" i="4"/>
  <c r="R640" i="4" s="1"/>
  <c r="M622" i="4"/>
  <c r="M640" i="4" s="1"/>
  <c r="I622" i="4"/>
  <c r="I640" i="4" s="1"/>
  <c r="H622" i="4"/>
  <c r="H640" i="4" s="1"/>
  <c r="R574" i="4"/>
  <c r="M574" i="4"/>
  <c r="I574" i="4"/>
  <c r="H574" i="4"/>
  <c r="R566" i="4"/>
  <c r="M566" i="4"/>
  <c r="I566" i="4"/>
  <c r="H566" i="4"/>
  <c r="R563" i="4"/>
  <c r="R581" i="4" s="1"/>
  <c r="M563" i="4"/>
  <c r="M581" i="4" s="1"/>
  <c r="I563" i="4"/>
  <c r="I581" i="4" s="1"/>
  <c r="H563" i="4"/>
  <c r="H581" i="4" s="1"/>
  <c r="R515" i="4"/>
  <c r="M515" i="4"/>
  <c r="I515" i="4"/>
  <c r="H515" i="4"/>
  <c r="R507" i="4"/>
  <c r="M507" i="4"/>
  <c r="I507" i="4"/>
  <c r="H507" i="4"/>
  <c r="R504" i="4"/>
  <c r="R522" i="4" s="1"/>
  <c r="M504" i="4"/>
  <c r="M522" i="4" s="1"/>
  <c r="I504" i="4"/>
  <c r="I522" i="4" s="1"/>
  <c r="H504" i="4"/>
  <c r="H522" i="4" s="1"/>
  <c r="R456" i="4"/>
  <c r="M456" i="4"/>
  <c r="I456" i="4"/>
  <c r="H456" i="4"/>
  <c r="R448" i="4"/>
  <c r="M448" i="4"/>
  <c r="I448" i="4"/>
  <c r="H448" i="4"/>
  <c r="R445" i="4"/>
  <c r="R463" i="4" s="1"/>
  <c r="M445" i="4"/>
  <c r="M463" i="4" s="1"/>
  <c r="I445" i="4"/>
  <c r="I463" i="4" s="1"/>
  <c r="H445" i="4"/>
  <c r="H463" i="4" s="1"/>
  <c r="H404" i="4"/>
  <c r="R397" i="4"/>
  <c r="M397" i="4"/>
  <c r="I397" i="4"/>
  <c r="H397" i="4"/>
  <c r="R389" i="4"/>
  <c r="M389" i="4"/>
  <c r="I389" i="4"/>
  <c r="H389" i="4"/>
  <c r="R386" i="4"/>
  <c r="R404" i="4" s="1"/>
  <c r="M386" i="4"/>
  <c r="M404" i="4" s="1"/>
  <c r="I386" i="4"/>
  <c r="I404" i="4" s="1"/>
  <c r="H386" i="4"/>
  <c r="R338" i="4"/>
  <c r="M338" i="4"/>
  <c r="I338" i="4"/>
  <c r="H338" i="4"/>
  <c r="R330" i="4"/>
  <c r="M330" i="4"/>
  <c r="I330" i="4"/>
  <c r="H330" i="4"/>
  <c r="R327" i="4"/>
  <c r="R345" i="4" s="1"/>
  <c r="M327" i="4"/>
  <c r="M345" i="4" s="1"/>
  <c r="I327" i="4"/>
  <c r="I345" i="4" s="1"/>
  <c r="H327" i="4"/>
  <c r="H345" i="4" s="1"/>
  <c r="R279" i="4"/>
  <c r="M279" i="4"/>
  <c r="I279" i="4"/>
  <c r="H279" i="4"/>
  <c r="R271" i="4"/>
  <c r="M271" i="4"/>
  <c r="I271" i="4"/>
  <c r="H271" i="4"/>
  <c r="R268" i="4"/>
  <c r="R286" i="4" s="1"/>
  <c r="M268" i="4"/>
  <c r="M286" i="4" s="1"/>
  <c r="I268" i="4"/>
  <c r="I286" i="4" s="1"/>
  <c r="H268" i="4"/>
  <c r="H286" i="4" s="1"/>
  <c r="R220" i="4"/>
  <c r="M220" i="4"/>
  <c r="I220" i="4"/>
  <c r="H220" i="4"/>
  <c r="R212" i="4"/>
  <c r="M212" i="4"/>
  <c r="I212" i="4"/>
  <c r="H212" i="4"/>
  <c r="R209" i="4"/>
  <c r="R227" i="4" s="1"/>
  <c r="M209" i="4"/>
  <c r="M227" i="4" s="1"/>
  <c r="I209" i="4"/>
  <c r="I227" i="4" s="1"/>
  <c r="H209" i="4"/>
  <c r="H227" i="4" s="1"/>
  <c r="R161" i="4"/>
  <c r="M161" i="4"/>
  <c r="I161" i="4"/>
  <c r="H161" i="4"/>
  <c r="R153" i="4"/>
  <c r="M153" i="4"/>
  <c r="I153" i="4"/>
  <c r="H153" i="4"/>
  <c r="R150" i="4"/>
  <c r="R168" i="4" s="1"/>
  <c r="M150" i="4"/>
  <c r="M168" i="4" s="1"/>
  <c r="I150" i="4"/>
  <c r="I168" i="4" s="1"/>
  <c r="H150" i="4"/>
  <c r="H168" i="4" s="1"/>
  <c r="R102" i="4"/>
  <c r="M102" i="4"/>
  <c r="I102" i="4"/>
  <c r="H102" i="4"/>
  <c r="R94" i="4"/>
  <c r="M94" i="4"/>
  <c r="I94" i="4"/>
  <c r="H94" i="4"/>
  <c r="R91" i="4"/>
  <c r="R109" i="4" s="1"/>
  <c r="M91" i="4"/>
  <c r="M109" i="4" s="1"/>
  <c r="I91" i="4"/>
  <c r="I109" i="4" s="1"/>
  <c r="H91" i="4"/>
  <c r="H109" i="4" s="1"/>
  <c r="R102" i="165"/>
  <c r="M102" i="165"/>
  <c r="I102" i="165"/>
  <c r="H102" i="165"/>
  <c r="R94" i="165"/>
  <c r="M94" i="165"/>
  <c r="I94" i="165"/>
  <c r="H94" i="165"/>
  <c r="R91" i="165"/>
  <c r="R109" i="165" s="1"/>
  <c r="M91" i="165"/>
  <c r="M109" i="165" s="1"/>
  <c r="I91" i="165"/>
  <c r="I109" i="165" s="1"/>
  <c r="H91" i="165"/>
  <c r="H109" i="165" s="1"/>
  <c r="R43" i="165"/>
  <c r="M43" i="165"/>
  <c r="I43" i="165"/>
  <c r="H43" i="165"/>
  <c r="R35" i="165"/>
  <c r="M35" i="165"/>
  <c r="I35" i="165"/>
  <c r="H35" i="165"/>
  <c r="R32" i="165"/>
  <c r="R50" i="165" s="1"/>
  <c r="M32" i="165"/>
  <c r="M50" i="165" s="1"/>
  <c r="I32" i="165"/>
  <c r="I50" i="165" s="1"/>
  <c r="H32" i="165"/>
  <c r="H50" i="165" s="1"/>
  <c r="R574" i="200"/>
  <c r="M574" i="200"/>
  <c r="I574" i="200"/>
  <c r="H574" i="200"/>
  <c r="R566" i="200"/>
  <c r="M566" i="200"/>
  <c r="I566" i="200"/>
  <c r="H566" i="200"/>
  <c r="R563" i="200"/>
  <c r="R581" i="200" s="1"/>
  <c r="M563" i="200"/>
  <c r="M581" i="200" s="1"/>
  <c r="I563" i="200"/>
  <c r="I581" i="200" s="1"/>
  <c r="H563" i="200"/>
  <c r="H581" i="200" s="1"/>
  <c r="R515" i="200"/>
  <c r="M515" i="200"/>
  <c r="I515" i="200"/>
  <c r="H515" i="200"/>
  <c r="R507" i="200"/>
  <c r="M507" i="200"/>
  <c r="I507" i="200"/>
  <c r="H507" i="200"/>
  <c r="R504" i="200"/>
  <c r="R522" i="200" s="1"/>
  <c r="M504" i="200"/>
  <c r="M522" i="200" s="1"/>
  <c r="I504" i="200"/>
  <c r="I522" i="200" s="1"/>
  <c r="H504" i="200"/>
  <c r="H522" i="200" s="1"/>
  <c r="R456" i="200"/>
  <c r="M456" i="200"/>
  <c r="I456" i="200"/>
  <c r="H456" i="200"/>
  <c r="R448" i="200"/>
  <c r="M448" i="200"/>
  <c r="I448" i="200"/>
  <c r="H448" i="200"/>
  <c r="R445" i="200"/>
  <c r="R463" i="200" s="1"/>
  <c r="M445" i="200"/>
  <c r="M463" i="200" s="1"/>
  <c r="I445" i="200"/>
  <c r="I463" i="200" s="1"/>
  <c r="H445" i="200"/>
  <c r="H463" i="200" s="1"/>
  <c r="H404" i="200"/>
  <c r="R397" i="200"/>
  <c r="M397" i="200"/>
  <c r="I397" i="200"/>
  <c r="H397" i="200"/>
  <c r="R389" i="200"/>
  <c r="M389" i="200"/>
  <c r="I389" i="200"/>
  <c r="H389" i="200"/>
  <c r="R386" i="200"/>
  <c r="R404" i="200" s="1"/>
  <c r="M386" i="200"/>
  <c r="M404" i="200" s="1"/>
  <c r="I386" i="200"/>
  <c r="I404" i="200" s="1"/>
  <c r="H386" i="200"/>
  <c r="R338" i="200"/>
  <c r="M338" i="200"/>
  <c r="I338" i="200"/>
  <c r="H338" i="200"/>
  <c r="R330" i="200"/>
  <c r="M330" i="200"/>
  <c r="I330" i="200"/>
  <c r="H330" i="200"/>
  <c r="R327" i="200"/>
  <c r="R345" i="200" s="1"/>
  <c r="M327" i="200"/>
  <c r="M345" i="200" s="1"/>
  <c r="I327" i="200"/>
  <c r="I345" i="200" s="1"/>
  <c r="H327" i="200"/>
  <c r="H345" i="200" s="1"/>
  <c r="R279" i="200"/>
  <c r="M279" i="200"/>
  <c r="I279" i="200"/>
  <c r="H279" i="200"/>
  <c r="R271" i="200"/>
  <c r="M271" i="200"/>
  <c r="I271" i="200"/>
  <c r="H271" i="200"/>
  <c r="R268" i="200"/>
  <c r="R286" i="200" s="1"/>
  <c r="M268" i="200"/>
  <c r="M286" i="200" s="1"/>
  <c r="I268" i="200"/>
  <c r="I286" i="200" s="1"/>
  <c r="H268" i="200"/>
  <c r="H286" i="200" s="1"/>
  <c r="R220" i="200"/>
  <c r="M220" i="200"/>
  <c r="I220" i="200"/>
  <c r="H220" i="200"/>
  <c r="R212" i="200"/>
  <c r="M212" i="200"/>
  <c r="I212" i="200"/>
  <c r="H212" i="200"/>
  <c r="R209" i="200"/>
  <c r="R227" i="200" s="1"/>
  <c r="M209" i="200"/>
  <c r="M227" i="200" s="1"/>
  <c r="I209" i="200"/>
  <c r="I227" i="200" s="1"/>
  <c r="H209" i="200"/>
  <c r="H227" i="200" s="1"/>
  <c r="R161" i="200"/>
  <c r="M161" i="200"/>
  <c r="I161" i="200"/>
  <c r="H161" i="200"/>
  <c r="R153" i="200"/>
  <c r="M153" i="200"/>
  <c r="I153" i="200"/>
  <c r="H153" i="200"/>
  <c r="R150" i="200"/>
  <c r="R168" i="200" s="1"/>
  <c r="M150" i="200"/>
  <c r="M168" i="200" s="1"/>
  <c r="I150" i="200"/>
  <c r="I168" i="200" s="1"/>
  <c r="H150" i="200"/>
  <c r="H168" i="200" s="1"/>
  <c r="R102" i="200"/>
  <c r="M102" i="200"/>
  <c r="I102" i="200"/>
  <c r="H102" i="200"/>
  <c r="R94" i="200"/>
  <c r="M94" i="200"/>
  <c r="I94" i="200"/>
  <c r="H94" i="200"/>
  <c r="R91" i="200"/>
  <c r="R109" i="200" s="1"/>
  <c r="M91" i="200"/>
  <c r="M109" i="200" s="1"/>
  <c r="I91" i="200"/>
  <c r="I109" i="200" s="1"/>
  <c r="H91" i="200"/>
  <c r="H109" i="200" s="1"/>
  <c r="R43" i="200"/>
  <c r="R35" i="200"/>
  <c r="R32" i="200"/>
  <c r="R50" i="200" s="1"/>
  <c r="M43" i="200"/>
  <c r="M35" i="200"/>
  <c r="M32" i="200"/>
  <c r="M50" i="200" s="1"/>
  <c r="I43" i="200"/>
  <c r="I35" i="200"/>
  <c r="I32" i="200"/>
  <c r="I50" i="200" s="1"/>
  <c r="H533" i="132"/>
  <c r="H541" i="132" s="1"/>
  <c r="H481" i="132"/>
  <c r="H489" i="132" s="1"/>
  <c r="H429" i="132"/>
  <c r="H437" i="132" s="1"/>
  <c r="H377" i="132"/>
  <c r="H385" i="132" s="1"/>
  <c r="H325" i="132"/>
  <c r="H333" i="132" s="1"/>
  <c r="H273" i="132"/>
  <c r="H281" i="132" s="1"/>
  <c r="H221" i="132"/>
  <c r="H229" i="132" s="1"/>
  <c r="H177" i="132"/>
  <c r="H169" i="132"/>
  <c r="H117" i="132"/>
  <c r="H125" i="132" s="1"/>
  <c r="R555" i="132"/>
  <c r="M555" i="132"/>
  <c r="I555" i="132"/>
  <c r="H555" i="132"/>
  <c r="R547" i="132"/>
  <c r="M547" i="132"/>
  <c r="I547" i="132"/>
  <c r="H547" i="132"/>
  <c r="R544" i="132"/>
  <c r="R562" i="132" s="1"/>
  <c r="M544" i="132"/>
  <c r="M562" i="132" s="1"/>
  <c r="I544" i="132"/>
  <c r="I562" i="132" s="1"/>
  <c r="H544" i="132"/>
  <c r="H562" i="132" s="1"/>
  <c r="R503" i="132"/>
  <c r="M503" i="132"/>
  <c r="I503" i="132"/>
  <c r="H503" i="132"/>
  <c r="R495" i="132"/>
  <c r="M495" i="132"/>
  <c r="I495" i="132"/>
  <c r="H495" i="132"/>
  <c r="R492" i="132"/>
  <c r="R510" i="132" s="1"/>
  <c r="M492" i="132"/>
  <c r="M510" i="132" s="1"/>
  <c r="I492" i="132"/>
  <c r="I510" i="132" s="1"/>
  <c r="H492" i="132"/>
  <c r="H510" i="132" s="1"/>
  <c r="R451" i="132"/>
  <c r="M451" i="132"/>
  <c r="I451" i="132"/>
  <c r="H451" i="132"/>
  <c r="R443" i="132"/>
  <c r="M443" i="132"/>
  <c r="I443" i="132"/>
  <c r="H443" i="132"/>
  <c r="R440" i="132"/>
  <c r="R458" i="132" s="1"/>
  <c r="M440" i="132"/>
  <c r="M458" i="132" s="1"/>
  <c r="I440" i="132"/>
  <c r="I458" i="132" s="1"/>
  <c r="H440" i="132"/>
  <c r="H458" i="132" s="1"/>
  <c r="R399" i="132"/>
  <c r="M399" i="132"/>
  <c r="I399" i="132"/>
  <c r="H399" i="132"/>
  <c r="R391" i="132"/>
  <c r="M391" i="132"/>
  <c r="I391" i="132"/>
  <c r="H391" i="132"/>
  <c r="R388" i="132"/>
  <c r="R406" i="132" s="1"/>
  <c r="M388" i="132"/>
  <c r="M406" i="132" s="1"/>
  <c r="I388" i="132"/>
  <c r="I406" i="132" s="1"/>
  <c r="H388" i="132"/>
  <c r="H406" i="132" s="1"/>
  <c r="R347" i="132"/>
  <c r="M347" i="132"/>
  <c r="I347" i="132"/>
  <c r="H347" i="132"/>
  <c r="R339" i="132"/>
  <c r="M339" i="132"/>
  <c r="I339" i="132"/>
  <c r="H339" i="132"/>
  <c r="R336" i="132"/>
  <c r="R354" i="132" s="1"/>
  <c r="M336" i="132"/>
  <c r="M354" i="132" s="1"/>
  <c r="I336" i="132"/>
  <c r="I354" i="132" s="1"/>
  <c r="H336" i="132"/>
  <c r="H354" i="132" s="1"/>
  <c r="R302" i="132"/>
  <c r="M302" i="132"/>
  <c r="I302" i="132"/>
  <c r="H302" i="132"/>
  <c r="R295" i="132"/>
  <c r="M295" i="132"/>
  <c r="I295" i="132"/>
  <c r="H295" i="132"/>
  <c r="R287" i="132"/>
  <c r="M287" i="132"/>
  <c r="I287" i="132"/>
  <c r="H287" i="132"/>
  <c r="R284" i="132"/>
  <c r="M284" i="132"/>
  <c r="I284" i="132"/>
  <c r="H284" i="132"/>
  <c r="R250" i="132"/>
  <c r="M250" i="132"/>
  <c r="I250" i="132"/>
  <c r="H250" i="132"/>
  <c r="R243" i="132"/>
  <c r="M243" i="132"/>
  <c r="I243" i="132"/>
  <c r="H243" i="132"/>
  <c r="R235" i="132"/>
  <c r="M235" i="132"/>
  <c r="I235" i="132"/>
  <c r="H235" i="132"/>
  <c r="R232" i="132"/>
  <c r="M232" i="132"/>
  <c r="I232" i="132"/>
  <c r="H232" i="132"/>
  <c r="H198" i="132"/>
  <c r="R191" i="132"/>
  <c r="M191" i="132"/>
  <c r="I191" i="132"/>
  <c r="H191" i="132"/>
  <c r="R183" i="132"/>
  <c r="M183" i="132"/>
  <c r="I183" i="132"/>
  <c r="H183" i="132"/>
  <c r="R180" i="132"/>
  <c r="R198" i="132" s="1"/>
  <c r="M180" i="132"/>
  <c r="M198" i="132" s="1"/>
  <c r="I180" i="132"/>
  <c r="I198" i="132" s="1"/>
  <c r="H180" i="132"/>
  <c r="R139" i="132"/>
  <c r="M139" i="132"/>
  <c r="I139" i="132"/>
  <c r="H139" i="132"/>
  <c r="R131" i="132"/>
  <c r="M131" i="132"/>
  <c r="I131" i="132"/>
  <c r="H131" i="132"/>
  <c r="R128" i="132"/>
  <c r="R146" i="132" s="1"/>
  <c r="M128" i="132"/>
  <c r="M146" i="132" s="1"/>
  <c r="I128" i="132"/>
  <c r="I146" i="132" s="1"/>
  <c r="H128" i="132"/>
  <c r="H146" i="132" s="1"/>
  <c r="N397" i="134"/>
  <c r="N395" i="134"/>
  <c r="N360" i="134"/>
  <c r="N358" i="134"/>
  <c r="N323" i="134"/>
  <c r="N321" i="134"/>
  <c r="N286" i="134"/>
  <c r="N284" i="134"/>
  <c r="N249" i="134"/>
  <c r="N247" i="134"/>
  <c r="N212" i="134"/>
  <c r="N210" i="134"/>
  <c r="N175" i="134"/>
  <c r="N173" i="134"/>
  <c r="N138" i="134"/>
  <c r="N136" i="134"/>
  <c r="N101" i="134"/>
  <c r="N99" i="134"/>
  <c r="N386" i="134"/>
  <c r="N385" i="134"/>
  <c r="N384" i="134"/>
  <c r="N383" i="134"/>
  <c r="N382" i="134"/>
  <c r="N381" i="134"/>
  <c r="N380" i="134"/>
  <c r="N379" i="134"/>
  <c r="N349" i="134"/>
  <c r="N348" i="134"/>
  <c r="N347" i="134"/>
  <c r="N346" i="134"/>
  <c r="N345" i="134"/>
  <c r="N344" i="134"/>
  <c r="N343" i="134"/>
  <c r="N342" i="134"/>
  <c r="N312" i="134"/>
  <c r="N311" i="134"/>
  <c r="N310" i="134"/>
  <c r="N309" i="134"/>
  <c r="N308" i="134"/>
  <c r="N307" i="134"/>
  <c r="N306" i="134"/>
  <c r="N305" i="134"/>
  <c r="N275" i="134"/>
  <c r="N274" i="134"/>
  <c r="N273" i="134"/>
  <c r="N272" i="134"/>
  <c r="N271" i="134"/>
  <c r="N270" i="134"/>
  <c r="N269" i="134"/>
  <c r="N268" i="134"/>
  <c r="N238" i="134"/>
  <c r="N237" i="134"/>
  <c r="N236" i="134"/>
  <c r="N235" i="134"/>
  <c r="N234" i="134"/>
  <c r="N233" i="134"/>
  <c r="N232" i="134"/>
  <c r="N231" i="134"/>
  <c r="N201" i="134"/>
  <c r="N200" i="134"/>
  <c r="N199" i="134"/>
  <c r="N198" i="134"/>
  <c r="N197" i="134"/>
  <c r="N196" i="134"/>
  <c r="N195" i="134"/>
  <c r="N194" i="134"/>
  <c r="N164" i="134"/>
  <c r="N163" i="134"/>
  <c r="N162" i="134"/>
  <c r="N161" i="134"/>
  <c r="N160" i="134"/>
  <c r="N159" i="134"/>
  <c r="N158" i="134"/>
  <c r="N157" i="134"/>
  <c r="N127" i="134"/>
  <c r="N126" i="134"/>
  <c r="N125" i="134"/>
  <c r="N124" i="134"/>
  <c r="N123" i="134"/>
  <c r="N122" i="134"/>
  <c r="N121" i="134"/>
  <c r="N120" i="134"/>
  <c r="N90" i="134"/>
  <c r="N89" i="134"/>
  <c r="N88" i="134"/>
  <c r="N87" i="134"/>
  <c r="N86" i="134"/>
  <c r="N85" i="134"/>
  <c r="N84" i="134"/>
  <c r="N83" i="134"/>
  <c r="Q497" i="199"/>
  <c r="P497" i="199"/>
  <c r="O497" i="199"/>
  <c r="N497" i="199"/>
  <c r="M497" i="199"/>
  <c r="L497" i="199"/>
  <c r="K497" i="199"/>
  <c r="J497" i="199"/>
  <c r="I497" i="199"/>
  <c r="H497" i="199"/>
  <c r="Q495" i="199"/>
  <c r="P495" i="199"/>
  <c r="O495" i="199"/>
  <c r="N495" i="199"/>
  <c r="M495" i="199"/>
  <c r="L495" i="199"/>
  <c r="K495" i="199"/>
  <c r="J495" i="199"/>
  <c r="I495" i="199"/>
  <c r="H495" i="199"/>
  <c r="Q493" i="199"/>
  <c r="P493" i="199"/>
  <c r="O493" i="199"/>
  <c r="N493" i="199"/>
  <c r="M493" i="199"/>
  <c r="L493" i="199"/>
  <c r="K493" i="199"/>
  <c r="J493" i="199"/>
  <c r="I493" i="199"/>
  <c r="H493" i="199"/>
  <c r="Q490" i="199"/>
  <c r="P490" i="199"/>
  <c r="O490" i="199"/>
  <c r="N490" i="199"/>
  <c r="M490" i="199"/>
  <c r="L490" i="199"/>
  <c r="K490" i="199"/>
  <c r="J490" i="199"/>
  <c r="I490" i="199"/>
  <c r="H490" i="199"/>
  <c r="Q489" i="199"/>
  <c r="P489" i="199"/>
  <c r="O489" i="199"/>
  <c r="N489" i="199"/>
  <c r="M489" i="199"/>
  <c r="L489" i="199"/>
  <c r="K489" i="199"/>
  <c r="J489" i="199"/>
  <c r="I489" i="199"/>
  <c r="H489" i="199"/>
  <c r="Q487" i="199"/>
  <c r="P487" i="199"/>
  <c r="O487" i="199"/>
  <c r="N487" i="199"/>
  <c r="M487" i="199"/>
  <c r="L487" i="199"/>
  <c r="K487" i="199"/>
  <c r="J487" i="199"/>
  <c r="I487" i="199"/>
  <c r="H487" i="199"/>
  <c r="Q485" i="199"/>
  <c r="Q491" i="199" s="1"/>
  <c r="P485" i="199"/>
  <c r="P491" i="199" s="1"/>
  <c r="O485" i="199"/>
  <c r="O491" i="199" s="1"/>
  <c r="N485" i="199"/>
  <c r="N491" i="199" s="1"/>
  <c r="M485" i="199"/>
  <c r="M491" i="199" s="1"/>
  <c r="L485" i="199"/>
  <c r="L491" i="199" s="1"/>
  <c r="K485" i="199"/>
  <c r="K491" i="199" s="1"/>
  <c r="J485" i="199"/>
  <c r="J491" i="199" s="1"/>
  <c r="I485" i="199"/>
  <c r="I491" i="199" s="1"/>
  <c r="H485" i="199"/>
  <c r="H491" i="199" s="1"/>
  <c r="Q482" i="199"/>
  <c r="P482" i="199"/>
  <c r="O482" i="199"/>
  <c r="N482" i="199"/>
  <c r="M482" i="199"/>
  <c r="L482" i="199"/>
  <c r="K482" i="199"/>
  <c r="J482" i="199"/>
  <c r="I482" i="199"/>
  <c r="H482" i="199"/>
  <c r="Q481" i="199"/>
  <c r="P481" i="199"/>
  <c r="O481" i="199"/>
  <c r="N481" i="199"/>
  <c r="M481" i="199"/>
  <c r="L481" i="199"/>
  <c r="K481" i="199"/>
  <c r="J481" i="199"/>
  <c r="I481" i="199"/>
  <c r="H481" i="199"/>
  <c r="Q479" i="199"/>
  <c r="P479" i="199"/>
  <c r="O479" i="199"/>
  <c r="N479" i="199"/>
  <c r="M479" i="199"/>
  <c r="L479" i="199"/>
  <c r="K479" i="199"/>
  <c r="J479" i="199"/>
  <c r="I479" i="199"/>
  <c r="H479" i="199"/>
  <c r="Q477" i="199"/>
  <c r="Q483" i="199" s="1"/>
  <c r="P477" i="199"/>
  <c r="P483" i="199" s="1"/>
  <c r="O477" i="199"/>
  <c r="O483" i="199" s="1"/>
  <c r="N477" i="199"/>
  <c r="N483" i="199" s="1"/>
  <c r="M477" i="199"/>
  <c r="M483" i="199" s="1"/>
  <c r="L477" i="199"/>
  <c r="L483" i="199" s="1"/>
  <c r="K477" i="199"/>
  <c r="K483" i="199" s="1"/>
  <c r="J477" i="199"/>
  <c r="J483" i="199" s="1"/>
  <c r="I477" i="199"/>
  <c r="I483" i="199" s="1"/>
  <c r="H477" i="199"/>
  <c r="H483" i="199" s="1"/>
  <c r="Q474" i="199"/>
  <c r="P474" i="199"/>
  <c r="O474" i="199"/>
  <c r="N474" i="199"/>
  <c r="M474" i="199"/>
  <c r="L474" i="199"/>
  <c r="K474" i="199"/>
  <c r="J474" i="199"/>
  <c r="I474" i="199"/>
  <c r="H474" i="199"/>
  <c r="Q473" i="199"/>
  <c r="P473" i="199"/>
  <c r="O473" i="199"/>
  <c r="N473" i="199"/>
  <c r="M473" i="199"/>
  <c r="L473" i="199"/>
  <c r="K473" i="199"/>
  <c r="J473" i="199"/>
  <c r="I473" i="199"/>
  <c r="H473" i="199"/>
  <c r="Q471" i="199"/>
  <c r="P471" i="199"/>
  <c r="O471" i="199"/>
  <c r="N471" i="199"/>
  <c r="M471" i="199"/>
  <c r="L471" i="199"/>
  <c r="K471" i="199"/>
  <c r="J471" i="199"/>
  <c r="I471" i="199"/>
  <c r="H471" i="199"/>
  <c r="Q469" i="199"/>
  <c r="Q475" i="199" s="1"/>
  <c r="P469" i="199"/>
  <c r="P475" i="199" s="1"/>
  <c r="O469" i="199"/>
  <c r="O475" i="199" s="1"/>
  <c r="N469" i="199"/>
  <c r="N475" i="199" s="1"/>
  <c r="M469" i="199"/>
  <c r="M475" i="199" s="1"/>
  <c r="L469" i="199"/>
  <c r="L475" i="199" s="1"/>
  <c r="K469" i="199"/>
  <c r="K475" i="199" s="1"/>
  <c r="J469" i="199"/>
  <c r="J475" i="199" s="1"/>
  <c r="I469" i="199"/>
  <c r="I475" i="199" s="1"/>
  <c r="H469" i="199"/>
  <c r="H475" i="199" s="1"/>
  <c r="Q446" i="199"/>
  <c r="P446" i="199"/>
  <c r="O446" i="199"/>
  <c r="N446" i="199"/>
  <c r="M446" i="199"/>
  <c r="L446" i="199"/>
  <c r="K446" i="199"/>
  <c r="J446" i="199"/>
  <c r="I446" i="199"/>
  <c r="H446" i="199"/>
  <c r="Q444" i="199"/>
  <c r="P444" i="199"/>
  <c r="O444" i="199"/>
  <c r="N444" i="199"/>
  <c r="M444" i="199"/>
  <c r="L444" i="199"/>
  <c r="K444" i="199"/>
  <c r="J444" i="199"/>
  <c r="I444" i="199"/>
  <c r="H444" i="199"/>
  <c r="Q442" i="199"/>
  <c r="P442" i="199"/>
  <c r="O442" i="199"/>
  <c r="N442" i="199"/>
  <c r="M442" i="199"/>
  <c r="L442" i="199"/>
  <c r="K442" i="199"/>
  <c r="J442" i="199"/>
  <c r="I442" i="199"/>
  <c r="H442" i="199"/>
  <c r="Q439" i="199"/>
  <c r="P439" i="199"/>
  <c r="O439" i="199"/>
  <c r="N439" i="199"/>
  <c r="M439" i="199"/>
  <c r="L439" i="199"/>
  <c r="K439" i="199"/>
  <c r="J439" i="199"/>
  <c r="I439" i="199"/>
  <c r="H439" i="199"/>
  <c r="Q438" i="199"/>
  <c r="P438" i="199"/>
  <c r="O438" i="199"/>
  <c r="N438" i="199"/>
  <c r="M438" i="199"/>
  <c r="L438" i="199"/>
  <c r="K438" i="199"/>
  <c r="J438" i="199"/>
  <c r="I438" i="199"/>
  <c r="H438" i="199"/>
  <c r="Q436" i="199"/>
  <c r="P436" i="199"/>
  <c r="O436" i="199"/>
  <c r="N436" i="199"/>
  <c r="M436" i="199"/>
  <c r="L436" i="199"/>
  <c r="K436" i="199"/>
  <c r="J436" i="199"/>
  <c r="I436" i="199"/>
  <c r="H436" i="199"/>
  <c r="Q434" i="199"/>
  <c r="Q440" i="199" s="1"/>
  <c r="P434" i="199"/>
  <c r="P440" i="199" s="1"/>
  <c r="O434" i="199"/>
  <c r="O440" i="199" s="1"/>
  <c r="N434" i="199"/>
  <c r="N440" i="199" s="1"/>
  <c r="M434" i="199"/>
  <c r="M440" i="199" s="1"/>
  <c r="L434" i="199"/>
  <c r="L440" i="199" s="1"/>
  <c r="K434" i="199"/>
  <c r="K440" i="199" s="1"/>
  <c r="J434" i="199"/>
  <c r="J440" i="199" s="1"/>
  <c r="I434" i="199"/>
  <c r="I440" i="199" s="1"/>
  <c r="H434" i="199"/>
  <c r="H440" i="199" s="1"/>
  <c r="Q431" i="199"/>
  <c r="P431" i="199"/>
  <c r="O431" i="199"/>
  <c r="N431" i="199"/>
  <c r="M431" i="199"/>
  <c r="L431" i="199"/>
  <c r="K431" i="199"/>
  <c r="J431" i="199"/>
  <c r="I431" i="199"/>
  <c r="H431" i="199"/>
  <c r="Q430" i="199"/>
  <c r="P430" i="199"/>
  <c r="O430" i="199"/>
  <c r="N430" i="199"/>
  <c r="M430" i="199"/>
  <c r="L430" i="199"/>
  <c r="K430" i="199"/>
  <c r="J430" i="199"/>
  <c r="I430" i="199"/>
  <c r="H430" i="199"/>
  <c r="Q428" i="199"/>
  <c r="P428" i="199"/>
  <c r="O428" i="199"/>
  <c r="N428" i="199"/>
  <c r="M428" i="199"/>
  <c r="L428" i="199"/>
  <c r="K428" i="199"/>
  <c r="J428" i="199"/>
  <c r="I428" i="199"/>
  <c r="H428" i="199"/>
  <c r="Q426" i="199"/>
  <c r="Q432" i="199" s="1"/>
  <c r="P426" i="199"/>
  <c r="P432" i="199" s="1"/>
  <c r="O426" i="199"/>
  <c r="O432" i="199" s="1"/>
  <c r="N426" i="199"/>
  <c r="N432" i="199" s="1"/>
  <c r="M426" i="199"/>
  <c r="M432" i="199" s="1"/>
  <c r="L426" i="199"/>
  <c r="L432" i="199" s="1"/>
  <c r="K426" i="199"/>
  <c r="K432" i="199" s="1"/>
  <c r="J426" i="199"/>
  <c r="J432" i="199" s="1"/>
  <c r="I426" i="199"/>
  <c r="I432" i="199" s="1"/>
  <c r="H426" i="199"/>
  <c r="H432" i="199" s="1"/>
  <c r="Q423" i="199"/>
  <c r="P423" i="199"/>
  <c r="O423" i="199"/>
  <c r="N423" i="199"/>
  <c r="M423" i="199"/>
  <c r="L423" i="199"/>
  <c r="K423" i="199"/>
  <c r="J423" i="199"/>
  <c r="I423" i="199"/>
  <c r="H423" i="199"/>
  <c r="Q422" i="199"/>
  <c r="P422" i="199"/>
  <c r="O422" i="199"/>
  <c r="N422" i="199"/>
  <c r="M422" i="199"/>
  <c r="L422" i="199"/>
  <c r="K422" i="199"/>
  <c r="J422" i="199"/>
  <c r="I422" i="199"/>
  <c r="H422" i="199"/>
  <c r="Q420" i="199"/>
  <c r="P420" i="199"/>
  <c r="O420" i="199"/>
  <c r="N420" i="199"/>
  <c r="M420" i="199"/>
  <c r="L420" i="199"/>
  <c r="K420" i="199"/>
  <c r="J420" i="199"/>
  <c r="I420" i="199"/>
  <c r="H420" i="199"/>
  <c r="Q418" i="199"/>
  <c r="Q424" i="199" s="1"/>
  <c r="P418" i="199"/>
  <c r="P424" i="199" s="1"/>
  <c r="O418" i="199"/>
  <c r="O424" i="199" s="1"/>
  <c r="N418" i="199"/>
  <c r="N424" i="199" s="1"/>
  <c r="M418" i="199"/>
  <c r="M424" i="199" s="1"/>
  <c r="L418" i="199"/>
  <c r="L424" i="199" s="1"/>
  <c r="K418" i="199"/>
  <c r="K424" i="199" s="1"/>
  <c r="J418" i="199"/>
  <c r="J424" i="199" s="1"/>
  <c r="I418" i="199"/>
  <c r="I424" i="199" s="1"/>
  <c r="H418" i="199"/>
  <c r="H424" i="199" s="1"/>
  <c r="Q395" i="199"/>
  <c r="P395" i="199"/>
  <c r="O395" i="199"/>
  <c r="N395" i="199"/>
  <c r="M395" i="199"/>
  <c r="L395" i="199"/>
  <c r="K395" i="199"/>
  <c r="J395" i="199"/>
  <c r="I395" i="199"/>
  <c r="H395" i="199"/>
  <c r="Q393" i="199"/>
  <c r="P393" i="199"/>
  <c r="O393" i="199"/>
  <c r="N393" i="199"/>
  <c r="M393" i="199"/>
  <c r="L393" i="199"/>
  <c r="K393" i="199"/>
  <c r="J393" i="199"/>
  <c r="I393" i="199"/>
  <c r="H393" i="199"/>
  <c r="Q391" i="199"/>
  <c r="P391" i="199"/>
  <c r="O391" i="199"/>
  <c r="N391" i="199"/>
  <c r="M391" i="199"/>
  <c r="L391" i="199"/>
  <c r="K391" i="199"/>
  <c r="J391" i="199"/>
  <c r="I391" i="199"/>
  <c r="H391" i="199"/>
  <c r="Q388" i="199"/>
  <c r="P388" i="199"/>
  <c r="O388" i="199"/>
  <c r="N388" i="199"/>
  <c r="M388" i="199"/>
  <c r="L388" i="199"/>
  <c r="K388" i="199"/>
  <c r="J388" i="199"/>
  <c r="I388" i="199"/>
  <c r="H388" i="199"/>
  <c r="Q387" i="199"/>
  <c r="P387" i="199"/>
  <c r="O387" i="199"/>
  <c r="N387" i="199"/>
  <c r="M387" i="199"/>
  <c r="L387" i="199"/>
  <c r="K387" i="199"/>
  <c r="J387" i="199"/>
  <c r="I387" i="199"/>
  <c r="H387" i="199"/>
  <c r="Q385" i="199"/>
  <c r="P385" i="199"/>
  <c r="O385" i="199"/>
  <c r="N385" i="199"/>
  <c r="M385" i="199"/>
  <c r="L385" i="199"/>
  <c r="K385" i="199"/>
  <c r="J385" i="199"/>
  <c r="I385" i="199"/>
  <c r="H385" i="199"/>
  <c r="Q383" i="199"/>
  <c r="Q389" i="199" s="1"/>
  <c r="P383" i="199"/>
  <c r="P389" i="199" s="1"/>
  <c r="O383" i="199"/>
  <c r="O389" i="199" s="1"/>
  <c r="N383" i="199"/>
  <c r="N389" i="199" s="1"/>
  <c r="M383" i="199"/>
  <c r="M389" i="199" s="1"/>
  <c r="L383" i="199"/>
  <c r="L389" i="199" s="1"/>
  <c r="K383" i="199"/>
  <c r="K389" i="199" s="1"/>
  <c r="J383" i="199"/>
  <c r="J389" i="199" s="1"/>
  <c r="I383" i="199"/>
  <c r="I389" i="199" s="1"/>
  <c r="H383" i="199"/>
  <c r="H389" i="199" s="1"/>
  <c r="Q380" i="199"/>
  <c r="P380" i="199"/>
  <c r="O380" i="199"/>
  <c r="N380" i="199"/>
  <c r="M380" i="199"/>
  <c r="L380" i="199"/>
  <c r="K380" i="199"/>
  <c r="J380" i="199"/>
  <c r="I380" i="199"/>
  <c r="H380" i="199"/>
  <c r="Q379" i="199"/>
  <c r="P379" i="199"/>
  <c r="O379" i="199"/>
  <c r="N379" i="199"/>
  <c r="M379" i="199"/>
  <c r="L379" i="199"/>
  <c r="K379" i="199"/>
  <c r="J379" i="199"/>
  <c r="I379" i="199"/>
  <c r="H379" i="199"/>
  <c r="Q377" i="199"/>
  <c r="P377" i="199"/>
  <c r="O377" i="199"/>
  <c r="N377" i="199"/>
  <c r="M377" i="199"/>
  <c r="L377" i="199"/>
  <c r="K377" i="199"/>
  <c r="J377" i="199"/>
  <c r="I377" i="199"/>
  <c r="H377" i="199"/>
  <c r="Q375" i="199"/>
  <c r="Q381" i="199" s="1"/>
  <c r="P375" i="199"/>
  <c r="P381" i="199" s="1"/>
  <c r="O375" i="199"/>
  <c r="O381" i="199" s="1"/>
  <c r="N375" i="199"/>
  <c r="N381" i="199" s="1"/>
  <c r="M375" i="199"/>
  <c r="M381" i="199" s="1"/>
  <c r="L375" i="199"/>
  <c r="L381" i="199" s="1"/>
  <c r="K375" i="199"/>
  <c r="K381" i="199" s="1"/>
  <c r="J375" i="199"/>
  <c r="J381" i="199" s="1"/>
  <c r="I375" i="199"/>
  <c r="I381" i="199" s="1"/>
  <c r="H375" i="199"/>
  <c r="H381" i="199" s="1"/>
  <c r="Q372" i="199"/>
  <c r="P372" i="199"/>
  <c r="O372" i="199"/>
  <c r="N372" i="199"/>
  <c r="M372" i="199"/>
  <c r="L372" i="199"/>
  <c r="K372" i="199"/>
  <c r="J372" i="199"/>
  <c r="I372" i="199"/>
  <c r="H372" i="199"/>
  <c r="Q371" i="199"/>
  <c r="P371" i="199"/>
  <c r="O371" i="199"/>
  <c r="N371" i="199"/>
  <c r="M371" i="199"/>
  <c r="L371" i="199"/>
  <c r="K371" i="199"/>
  <c r="J371" i="199"/>
  <c r="I371" i="199"/>
  <c r="H371" i="199"/>
  <c r="Q369" i="199"/>
  <c r="P369" i="199"/>
  <c r="O369" i="199"/>
  <c r="N369" i="199"/>
  <c r="M369" i="199"/>
  <c r="L369" i="199"/>
  <c r="K369" i="199"/>
  <c r="J369" i="199"/>
  <c r="I369" i="199"/>
  <c r="H369" i="199"/>
  <c r="Q367" i="199"/>
  <c r="Q373" i="199" s="1"/>
  <c r="P367" i="199"/>
  <c r="P373" i="199" s="1"/>
  <c r="O367" i="199"/>
  <c r="O373" i="199" s="1"/>
  <c r="N367" i="199"/>
  <c r="N373" i="199" s="1"/>
  <c r="M367" i="199"/>
  <c r="M373" i="199" s="1"/>
  <c r="L367" i="199"/>
  <c r="L373" i="199" s="1"/>
  <c r="K367" i="199"/>
  <c r="K373" i="199" s="1"/>
  <c r="J367" i="199"/>
  <c r="J373" i="199" s="1"/>
  <c r="I367" i="199"/>
  <c r="I373" i="199" s="1"/>
  <c r="H367" i="199"/>
  <c r="H373" i="199" s="1"/>
  <c r="Q344" i="199"/>
  <c r="P344" i="199"/>
  <c r="O344" i="199"/>
  <c r="N344" i="199"/>
  <c r="M344" i="199"/>
  <c r="L344" i="199"/>
  <c r="K344" i="199"/>
  <c r="J344" i="199"/>
  <c r="I344" i="199"/>
  <c r="H344" i="199"/>
  <c r="Q342" i="199"/>
  <c r="P342" i="199"/>
  <c r="O342" i="199"/>
  <c r="N342" i="199"/>
  <c r="M342" i="199"/>
  <c r="L342" i="199"/>
  <c r="K342" i="199"/>
  <c r="J342" i="199"/>
  <c r="I342" i="199"/>
  <c r="H342" i="199"/>
  <c r="Q340" i="199"/>
  <c r="P340" i="199"/>
  <c r="O340" i="199"/>
  <c r="N340" i="199"/>
  <c r="M340" i="199"/>
  <c r="L340" i="199"/>
  <c r="K340" i="199"/>
  <c r="J340" i="199"/>
  <c r="I340" i="199"/>
  <c r="H340" i="199"/>
  <c r="Q337" i="199"/>
  <c r="P337" i="199"/>
  <c r="O337" i="199"/>
  <c r="N337" i="199"/>
  <c r="M337" i="199"/>
  <c r="L337" i="199"/>
  <c r="K337" i="199"/>
  <c r="J337" i="199"/>
  <c r="I337" i="199"/>
  <c r="H337" i="199"/>
  <c r="Q336" i="199"/>
  <c r="P336" i="199"/>
  <c r="O336" i="199"/>
  <c r="N336" i="199"/>
  <c r="M336" i="199"/>
  <c r="L336" i="199"/>
  <c r="K336" i="199"/>
  <c r="J336" i="199"/>
  <c r="I336" i="199"/>
  <c r="H336" i="199"/>
  <c r="Q334" i="199"/>
  <c r="P334" i="199"/>
  <c r="O334" i="199"/>
  <c r="N334" i="199"/>
  <c r="M334" i="199"/>
  <c r="L334" i="199"/>
  <c r="K334" i="199"/>
  <c r="J334" i="199"/>
  <c r="I334" i="199"/>
  <c r="H334" i="199"/>
  <c r="Q332" i="199"/>
  <c r="Q338" i="199" s="1"/>
  <c r="P332" i="199"/>
  <c r="P338" i="199" s="1"/>
  <c r="O332" i="199"/>
  <c r="O338" i="199" s="1"/>
  <c r="N332" i="199"/>
  <c r="N338" i="199" s="1"/>
  <c r="M332" i="199"/>
  <c r="M338" i="199" s="1"/>
  <c r="L332" i="199"/>
  <c r="L338" i="199" s="1"/>
  <c r="K332" i="199"/>
  <c r="K338" i="199" s="1"/>
  <c r="J332" i="199"/>
  <c r="J338" i="199" s="1"/>
  <c r="I332" i="199"/>
  <c r="I338" i="199" s="1"/>
  <c r="H332" i="199"/>
  <c r="H338" i="199" s="1"/>
  <c r="Q329" i="199"/>
  <c r="P329" i="199"/>
  <c r="O329" i="199"/>
  <c r="N329" i="199"/>
  <c r="M329" i="199"/>
  <c r="L329" i="199"/>
  <c r="K329" i="199"/>
  <c r="J329" i="199"/>
  <c r="I329" i="199"/>
  <c r="H329" i="199"/>
  <c r="Q328" i="199"/>
  <c r="P328" i="199"/>
  <c r="O328" i="199"/>
  <c r="N328" i="199"/>
  <c r="M328" i="199"/>
  <c r="L328" i="199"/>
  <c r="K328" i="199"/>
  <c r="J328" i="199"/>
  <c r="I328" i="199"/>
  <c r="H328" i="199"/>
  <c r="Q326" i="199"/>
  <c r="P326" i="199"/>
  <c r="O326" i="199"/>
  <c r="N326" i="199"/>
  <c r="M326" i="199"/>
  <c r="L326" i="199"/>
  <c r="K326" i="199"/>
  <c r="J326" i="199"/>
  <c r="I326" i="199"/>
  <c r="H326" i="199"/>
  <c r="Q324" i="199"/>
  <c r="Q330" i="199" s="1"/>
  <c r="P324" i="199"/>
  <c r="P330" i="199" s="1"/>
  <c r="O324" i="199"/>
  <c r="O330" i="199" s="1"/>
  <c r="N324" i="199"/>
  <c r="N330" i="199" s="1"/>
  <c r="M324" i="199"/>
  <c r="M330" i="199" s="1"/>
  <c r="L324" i="199"/>
  <c r="L330" i="199" s="1"/>
  <c r="K324" i="199"/>
  <c r="K330" i="199" s="1"/>
  <c r="J324" i="199"/>
  <c r="J330" i="199" s="1"/>
  <c r="I324" i="199"/>
  <c r="I330" i="199" s="1"/>
  <c r="H324" i="199"/>
  <c r="H330" i="199" s="1"/>
  <c r="Q321" i="199"/>
  <c r="P321" i="199"/>
  <c r="O321" i="199"/>
  <c r="N321" i="199"/>
  <c r="M321" i="199"/>
  <c r="L321" i="199"/>
  <c r="K321" i="199"/>
  <c r="J321" i="199"/>
  <c r="I321" i="199"/>
  <c r="H321" i="199"/>
  <c r="Q320" i="199"/>
  <c r="P320" i="199"/>
  <c r="O320" i="199"/>
  <c r="N320" i="199"/>
  <c r="M320" i="199"/>
  <c r="L320" i="199"/>
  <c r="K320" i="199"/>
  <c r="J320" i="199"/>
  <c r="I320" i="199"/>
  <c r="H320" i="199"/>
  <c r="Q318" i="199"/>
  <c r="P318" i="199"/>
  <c r="O318" i="199"/>
  <c r="N318" i="199"/>
  <c r="M318" i="199"/>
  <c r="L318" i="199"/>
  <c r="K318" i="199"/>
  <c r="J318" i="199"/>
  <c r="I318" i="199"/>
  <c r="H318" i="199"/>
  <c r="Q316" i="199"/>
  <c r="Q322" i="199" s="1"/>
  <c r="P316" i="199"/>
  <c r="P322" i="199" s="1"/>
  <c r="O316" i="199"/>
  <c r="O322" i="199" s="1"/>
  <c r="N316" i="199"/>
  <c r="N322" i="199" s="1"/>
  <c r="M316" i="199"/>
  <c r="M322" i="199" s="1"/>
  <c r="L316" i="199"/>
  <c r="L322" i="199" s="1"/>
  <c r="K316" i="199"/>
  <c r="K322" i="199" s="1"/>
  <c r="J316" i="199"/>
  <c r="J322" i="199" s="1"/>
  <c r="I316" i="199"/>
  <c r="I322" i="199" s="1"/>
  <c r="H316" i="199"/>
  <c r="H322" i="199" s="1"/>
  <c r="Q293" i="199"/>
  <c r="P293" i="199"/>
  <c r="O293" i="199"/>
  <c r="N293" i="199"/>
  <c r="M293" i="199"/>
  <c r="L293" i="199"/>
  <c r="K293" i="199"/>
  <c r="J293" i="199"/>
  <c r="I293" i="199"/>
  <c r="H293" i="199"/>
  <c r="Q291" i="199"/>
  <c r="P291" i="199"/>
  <c r="O291" i="199"/>
  <c r="N291" i="199"/>
  <c r="M291" i="199"/>
  <c r="L291" i="199"/>
  <c r="K291" i="199"/>
  <c r="J291" i="199"/>
  <c r="I291" i="199"/>
  <c r="H291" i="199"/>
  <c r="Q289" i="199"/>
  <c r="P289" i="199"/>
  <c r="O289" i="199"/>
  <c r="N289" i="199"/>
  <c r="M289" i="199"/>
  <c r="L289" i="199"/>
  <c r="K289" i="199"/>
  <c r="J289" i="199"/>
  <c r="I289" i="199"/>
  <c r="H289" i="199"/>
  <c r="Q286" i="199"/>
  <c r="P286" i="199"/>
  <c r="O286" i="199"/>
  <c r="N286" i="199"/>
  <c r="M286" i="199"/>
  <c r="L286" i="199"/>
  <c r="K286" i="199"/>
  <c r="J286" i="199"/>
  <c r="I286" i="199"/>
  <c r="H286" i="199"/>
  <c r="Q285" i="199"/>
  <c r="P285" i="199"/>
  <c r="O285" i="199"/>
  <c r="N285" i="199"/>
  <c r="M285" i="199"/>
  <c r="L285" i="199"/>
  <c r="K285" i="199"/>
  <c r="J285" i="199"/>
  <c r="I285" i="199"/>
  <c r="H285" i="199"/>
  <c r="Q283" i="199"/>
  <c r="P283" i="199"/>
  <c r="O283" i="199"/>
  <c r="N283" i="199"/>
  <c r="M283" i="199"/>
  <c r="L283" i="199"/>
  <c r="K283" i="199"/>
  <c r="J283" i="199"/>
  <c r="I283" i="199"/>
  <c r="H283" i="199"/>
  <c r="Q281" i="199"/>
  <c r="Q287" i="199" s="1"/>
  <c r="P281" i="199"/>
  <c r="P287" i="199" s="1"/>
  <c r="O281" i="199"/>
  <c r="O287" i="199" s="1"/>
  <c r="N281" i="199"/>
  <c r="N287" i="199" s="1"/>
  <c r="M281" i="199"/>
  <c r="M287" i="199" s="1"/>
  <c r="L281" i="199"/>
  <c r="L287" i="199" s="1"/>
  <c r="K281" i="199"/>
  <c r="K287" i="199" s="1"/>
  <c r="J281" i="199"/>
  <c r="J287" i="199" s="1"/>
  <c r="I281" i="199"/>
  <c r="I287" i="199" s="1"/>
  <c r="H281" i="199"/>
  <c r="H287" i="199" s="1"/>
  <c r="Q278" i="199"/>
  <c r="P278" i="199"/>
  <c r="O278" i="199"/>
  <c r="N278" i="199"/>
  <c r="M278" i="199"/>
  <c r="L278" i="199"/>
  <c r="K278" i="199"/>
  <c r="J278" i="199"/>
  <c r="I278" i="199"/>
  <c r="H278" i="199"/>
  <c r="Q277" i="199"/>
  <c r="P277" i="199"/>
  <c r="O277" i="199"/>
  <c r="N277" i="199"/>
  <c r="M277" i="199"/>
  <c r="L277" i="199"/>
  <c r="K277" i="199"/>
  <c r="J277" i="199"/>
  <c r="I277" i="199"/>
  <c r="H277" i="199"/>
  <c r="Q275" i="199"/>
  <c r="P275" i="199"/>
  <c r="O275" i="199"/>
  <c r="N275" i="199"/>
  <c r="M275" i="199"/>
  <c r="L275" i="199"/>
  <c r="K275" i="199"/>
  <c r="J275" i="199"/>
  <c r="I275" i="199"/>
  <c r="H275" i="199"/>
  <c r="Q273" i="199"/>
  <c r="Q279" i="199" s="1"/>
  <c r="P273" i="199"/>
  <c r="P279" i="199" s="1"/>
  <c r="O273" i="199"/>
  <c r="O279" i="199" s="1"/>
  <c r="N273" i="199"/>
  <c r="N279" i="199" s="1"/>
  <c r="M273" i="199"/>
  <c r="M279" i="199" s="1"/>
  <c r="L273" i="199"/>
  <c r="L279" i="199" s="1"/>
  <c r="K273" i="199"/>
  <c r="K279" i="199" s="1"/>
  <c r="J273" i="199"/>
  <c r="J279" i="199" s="1"/>
  <c r="I273" i="199"/>
  <c r="I279" i="199" s="1"/>
  <c r="H273" i="199"/>
  <c r="H279" i="199" s="1"/>
  <c r="Q270" i="199"/>
  <c r="P270" i="199"/>
  <c r="O270" i="199"/>
  <c r="N270" i="199"/>
  <c r="M270" i="199"/>
  <c r="L270" i="199"/>
  <c r="K270" i="199"/>
  <c r="J270" i="199"/>
  <c r="I270" i="199"/>
  <c r="H270" i="199"/>
  <c r="Q269" i="199"/>
  <c r="P269" i="199"/>
  <c r="O269" i="199"/>
  <c r="N269" i="199"/>
  <c r="M269" i="199"/>
  <c r="L269" i="199"/>
  <c r="K269" i="199"/>
  <c r="J269" i="199"/>
  <c r="I269" i="199"/>
  <c r="H269" i="199"/>
  <c r="Q267" i="199"/>
  <c r="P267" i="199"/>
  <c r="O267" i="199"/>
  <c r="N267" i="199"/>
  <c r="M267" i="199"/>
  <c r="L267" i="199"/>
  <c r="K267" i="199"/>
  <c r="J267" i="199"/>
  <c r="I267" i="199"/>
  <c r="H267" i="199"/>
  <c r="Q265" i="199"/>
  <c r="Q271" i="199" s="1"/>
  <c r="P265" i="199"/>
  <c r="P271" i="199" s="1"/>
  <c r="O265" i="199"/>
  <c r="O271" i="199" s="1"/>
  <c r="N265" i="199"/>
  <c r="N271" i="199" s="1"/>
  <c r="M265" i="199"/>
  <c r="M271" i="199" s="1"/>
  <c r="L265" i="199"/>
  <c r="L271" i="199" s="1"/>
  <c r="K265" i="199"/>
  <c r="K271" i="199" s="1"/>
  <c r="J265" i="199"/>
  <c r="J271" i="199" s="1"/>
  <c r="I265" i="199"/>
  <c r="I271" i="199" s="1"/>
  <c r="H265" i="199"/>
  <c r="H271" i="199" s="1"/>
  <c r="Q242" i="199"/>
  <c r="P242" i="199"/>
  <c r="O242" i="199"/>
  <c r="N242" i="199"/>
  <c r="M242" i="199"/>
  <c r="L242" i="199"/>
  <c r="K242" i="199"/>
  <c r="J242" i="199"/>
  <c r="I242" i="199"/>
  <c r="H242" i="199"/>
  <c r="Q240" i="199"/>
  <c r="P240" i="199"/>
  <c r="O240" i="199"/>
  <c r="N240" i="199"/>
  <c r="M240" i="199"/>
  <c r="L240" i="199"/>
  <c r="K240" i="199"/>
  <c r="J240" i="199"/>
  <c r="I240" i="199"/>
  <c r="H240" i="199"/>
  <c r="Q238" i="199"/>
  <c r="P238" i="199"/>
  <c r="O238" i="199"/>
  <c r="N238" i="199"/>
  <c r="M238" i="199"/>
  <c r="L238" i="199"/>
  <c r="K238" i="199"/>
  <c r="J238" i="199"/>
  <c r="I238" i="199"/>
  <c r="H238" i="199"/>
  <c r="Q235" i="199"/>
  <c r="P235" i="199"/>
  <c r="O235" i="199"/>
  <c r="N235" i="199"/>
  <c r="M235" i="199"/>
  <c r="L235" i="199"/>
  <c r="K235" i="199"/>
  <c r="J235" i="199"/>
  <c r="I235" i="199"/>
  <c r="H235" i="199"/>
  <c r="Q234" i="199"/>
  <c r="P234" i="199"/>
  <c r="O234" i="199"/>
  <c r="N234" i="199"/>
  <c r="M234" i="199"/>
  <c r="L234" i="199"/>
  <c r="K234" i="199"/>
  <c r="J234" i="199"/>
  <c r="I234" i="199"/>
  <c r="H234" i="199"/>
  <c r="Q232" i="199"/>
  <c r="P232" i="199"/>
  <c r="O232" i="199"/>
  <c r="N232" i="199"/>
  <c r="M232" i="199"/>
  <c r="L232" i="199"/>
  <c r="K232" i="199"/>
  <c r="J232" i="199"/>
  <c r="I232" i="199"/>
  <c r="H232" i="199"/>
  <c r="Q230" i="199"/>
  <c r="Q236" i="199" s="1"/>
  <c r="P230" i="199"/>
  <c r="P236" i="199" s="1"/>
  <c r="O230" i="199"/>
  <c r="O236" i="199" s="1"/>
  <c r="N230" i="199"/>
  <c r="N236" i="199" s="1"/>
  <c r="M230" i="199"/>
  <c r="M236" i="199" s="1"/>
  <c r="L230" i="199"/>
  <c r="L236" i="199" s="1"/>
  <c r="K230" i="199"/>
  <c r="K236" i="199" s="1"/>
  <c r="J230" i="199"/>
  <c r="J236" i="199" s="1"/>
  <c r="I230" i="199"/>
  <c r="I236" i="199" s="1"/>
  <c r="H230" i="199"/>
  <c r="H236" i="199" s="1"/>
  <c r="Q227" i="199"/>
  <c r="P227" i="199"/>
  <c r="O227" i="199"/>
  <c r="N227" i="199"/>
  <c r="M227" i="199"/>
  <c r="L227" i="199"/>
  <c r="K227" i="199"/>
  <c r="J227" i="199"/>
  <c r="I227" i="199"/>
  <c r="H227" i="199"/>
  <c r="Q226" i="199"/>
  <c r="P226" i="199"/>
  <c r="O226" i="199"/>
  <c r="N226" i="199"/>
  <c r="M226" i="199"/>
  <c r="L226" i="199"/>
  <c r="K226" i="199"/>
  <c r="J226" i="199"/>
  <c r="I226" i="199"/>
  <c r="H226" i="199"/>
  <c r="Q224" i="199"/>
  <c r="P224" i="199"/>
  <c r="O224" i="199"/>
  <c r="N224" i="199"/>
  <c r="M224" i="199"/>
  <c r="L224" i="199"/>
  <c r="K224" i="199"/>
  <c r="J224" i="199"/>
  <c r="I224" i="199"/>
  <c r="H224" i="199"/>
  <c r="Q222" i="199"/>
  <c r="Q228" i="199" s="1"/>
  <c r="P222" i="199"/>
  <c r="P228" i="199" s="1"/>
  <c r="O222" i="199"/>
  <c r="O228" i="199" s="1"/>
  <c r="N222" i="199"/>
  <c r="N228" i="199" s="1"/>
  <c r="M222" i="199"/>
  <c r="M228" i="199" s="1"/>
  <c r="L222" i="199"/>
  <c r="L228" i="199" s="1"/>
  <c r="K222" i="199"/>
  <c r="K228" i="199" s="1"/>
  <c r="J222" i="199"/>
  <c r="J228" i="199" s="1"/>
  <c r="I222" i="199"/>
  <c r="I228" i="199" s="1"/>
  <c r="H222" i="199"/>
  <c r="H228" i="199" s="1"/>
  <c r="Q219" i="199"/>
  <c r="P219" i="199"/>
  <c r="O219" i="199"/>
  <c r="N219" i="199"/>
  <c r="M219" i="199"/>
  <c r="L219" i="199"/>
  <c r="K219" i="199"/>
  <c r="J219" i="199"/>
  <c r="I219" i="199"/>
  <c r="H219" i="199"/>
  <c r="Q218" i="199"/>
  <c r="P218" i="199"/>
  <c r="O218" i="199"/>
  <c r="N218" i="199"/>
  <c r="M218" i="199"/>
  <c r="L218" i="199"/>
  <c r="K218" i="199"/>
  <c r="J218" i="199"/>
  <c r="I218" i="199"/>
  <c r="H218" i="199"/>
  <c r="Q216" i="199"/>
  <c r="P216" i="199"/>
  <c r="O216" i="199"/>
  <c r="N216" i="199"/>
  <c r="M216" i="199"/>
  <c r="L216" i="199"/>
  <c r="K216" i="199"/>
  <c r="J216" i="199"/>
  <c r="I216" i="199"/>
  <c r="H216" i="199"/>
  <c r="Q214" i="199"/>
  <c r="Q220" i="199" s="1"/>
  <c r="P214" i="199"/>
  <c r="P220" i="199" s="1"/>
  <c r="O214" i="199"/>
  <c r="O220" i="199" s="1"/>
  <c r="N214" i="199"/>
  <c r="N220" i="199" s="1"/>
  <c r="M214" i="199"/>
  <c r="M220" i="199" s="1"/>
  <c r="L214" i="199"/>
  <c r="L220" i="199" s="1"/>
  <c r="K214" i="199"/>
  <c r="K220" i="199" s="1"/>
  <c r="J214" i="199"/>
  <c r="J220" i="199" s="1"/>
  <c r="I214" i="199"/>
  <c r="I220" i="199" s="1"/>
  <c r="H214" i="199"/>
  <c r="H220" i="199" s="1"/>
  <c r="Q191" i="199"/>
  <c r="P191" i="199"/>
  <c r="O191" i="199"/>
  <c r="N191" i="199"/>
  <c r="M191" i="199"/>
  <c r="L191" i="199"/>
  <c r="K191" i="199"/>
  <c r="J191" i="199"/>
  <c r="I191" i="199"/>
  <c r="H191" i="199"/>
  <c r="Q189" i="199"/>
  <c r="P189" i="199"/>
  <c r="O189" i="199"/>
  <c r="N189" i="199"/>
  <c r="M189" i="199"/>
  <c r="L189" i="199"/>
  <c r="K189" i="199"/>
  <c r="J189" i="199"/>
  <c r="I189" i="199"/>
  <c r="H189" i="199"/>
  <c r="Q187" i="199"/>
  <c r="P187" i="199"/>
  <c r="O187" i="199"/>
  <c r="N187" i="199"/>
  <c r="M187" i="199"/>
  <c r="L187" i="199"/>
  <c r="K187" i="199"/>
  <c r="J187" i="199"/>
  <c r="I187" i="199"/>
  <c r="H187" i="199"/>
  <c r="Q184" i="199"/>
  <c r="P184" i="199"/>
  <c r="O184" i="199"/>
  <c r="N184" i="199"/>
  <c r="M184" i="199"/>
  <c r="L184" i="199"/>
  <c r="K184" i="199"/>
  <c r="J184" i="199"/>
  <c r="I184" i="199"/>
  <c r="H184" i="199"/>
  <c r="Q183" i="199"/>
  <c r="P183" i="199"/>
  <c r="O183" i="199"/>
  <c r="N183" i="199"/>
  <c r="M183" i="199"/>
  <c r="L183" i="199"/>
  <c r="K183" i="199"/>
  <c r="J183" i="199"/>
  <c r="I183" i="199"/>
  <c r="H183" i="199"/>
  <c r="Q181" i="199"/>
  <c r="P181" i="199"/>
  <c r="O181" i="199"/>
  <c r="N181" i="199"/>
  <c r="M181" i="199"/>
  <c r="L181" i="199"/>
  <c r="K181" i="199"/>
  <c r="J181" i="199"/>
  <c r="I181" i="199"/>
  <c r="H181" i="199"/>
  <c r="Q179" i="199"/>
  <c r="Q185" i="199" s="1"/>
  <c r="P179" i="199"/>
  <c r="P185" i="199" s="1"/>
  <c r="O179" i="199"/>
  <c r="O185" i="199" s="1"/>
  <c r="N179" i="199"/>
  <c r="N185" i="199" s="1"/>
  <c r="M179" i="199"/>
  <c r="M185" i="199" s="1"/>
  <c r="L179" i="199"/>
  <c r="L185" i="199" s="1"/>
  <c r="K179" i="199"/>
  <c r="K185" i="199" s="1"/>
  <c r="J179" i="199"/>
  <c r="J185" i="199" s="1"/>
  <c r="I179" i="199"/>
  <c r="I185" i="199" s="1"/>
  <c r="H179" i="199"/>
  <c r="H185" i="199" s="1"/>
  <c r="Q176" i="199"/>
  <c r="P176" i="199"/>
  <c r="O176" i="199"/>
  <c r="N176" i="199"/>
  <c r="M176" i="199"/>
  <c r="L176" i="199"/>
  <c r="K176" i="199"/>
  <c r="J176" i="199"/>
  <c r="I176" i="199"/>
  <c r="H176" i="199"/>
  <c r="Q175" i="199"/>
  <c r="P175" i="199"/>
  <c r="O175" i="199"/>
  <c r="N175" i="199"/>
  <c r="M175" i="199"/>
  <c r="L175" i="199"/>
  <c r="K175" i="199"/>
  <c r="J175" i="199"/>
  <c r="I175" i="199"/>
  <c r="H175" i="199"/>
  <c r="Q173" i="199"/>
  <c r="P173" i="199"/>
  <c r="O173" i="199"/>
  <c r="N173" i="199"/>
  <c r="M173" i="199"/>
  <c r="L173" i="199"/>
  <c r="K173" i="199"/>
  <c r="J173" i="199"/>
  <c r="I173" i="199"/>
  <c r="H173" i="199"/>
  <c r="Q171" i="199"/>
  <c r="Q177" i="199" s="1"/>
  <c r="P171" i="199"/>
  <c r="P177" i="199" s="1"/>
  <c r="O171" i="199"/>
  <c r="O177" i="199" s="1"/>
  <c r="N171" i="199"/>
  <c r="N177" i="199" s="1"/>
  <c r="M171" i="199"/>
  <c r="M177" i="199" s="1"/>
  <c r="L171" i="199"/>
  <c r="L177" i="199" s="1"/>
  <c r="K171" i="199"/>
  <c r="K177" i="199" s="1"/>
  <c r="J171" i="199"/>
  <c r="J177" i="199" s="1"/>
  <c r="I171" i="199"/>
  <c r="I177" i="199" s="1"/>
  <c r="H171" i="199"/>
  <c r="H177" i="199" s="1"/>
  <c r="Q168" i="199"/>
  <c r="P168" i="199"/>
  <c r="O168" i="199"/>
  <c r="N168" i="199"/>
  <c r="M168" i="199"/>
  <c r="L168" i="199"/>
  <c r="K168" i="199"/>
  <c r="J168" i="199"/>
  <c r="I168" i="199"/>
  <c r="H168" i="199"/>
  <c r="Q167" i="199"/>
  <c r="P167" i="199"/>
  <c r="O167" i="199"/>
  <c r="N167" i="199"/>
  <c r="M167" i="199"/>
  <c r="L167" i="199"/>
  <c r="K167" i="199"/>
  <c r="J167" i="199"/>
  <c r="I167" i="199"/>
  <c r="H167" i="199"/>
  <c r="Q165" i="199"/>
  <c r="P165" i="199"/>
  <c r="O165" i="199"/>
  <c r="N165" i="199"/>
  <c r="M165" i="199"/>
  <c r="L165" i="199"/>
  <c r="K165" i="199"/>
  <c r="J165" i="199"/>
  <c r="I165" i="199"/>
  <c r="H165" i="199"/>
  <c r="Q163" i="199"/>
  <c r="Q169" i="199" s="1"/>
  <c r="P163" i="199"/>
  <c r="P169" i="199" s="1"/>
  <c r="O163" i="199"/>
  <c r="O169" i="199" s="1"/>
  <c r="N163" i="199"/>
  <c r="N169" i="199" s="1"/>
  <c r="M163" i="199"/>
  <c r="M169" i="199" s="1"/>
  <c r="L163" i="199"/>
  <c r="L169" i="199" s="1"/>
  <c r="K163" i="199"/>
  <c r="K169" i="199" s="1"/>
  <c r="J163" i="199"/>
  <c r="J169" i="199" s="1"/>
  <c r="I163" i="199"/>
  <c r="I169" i="199" s="1"/>
  <c r="H163" i="199"/>
  <c r="H169" i="199" s="1"/>
  <c r="Q140" i="199"/>
  <c r="P140" i="199"/>
  <c r="O140" i="199"/>
  <c r="N140" i="199"/>
  <c r="M140" i="199"/>
  <c r="L140" i="199"/>
  <c r="K140" i="199"/>
  <c r="J140" i="199"/>
  <c r="I140" i="199"/>
  <c r="H140" i="199"/>
  <c r="Q138" i="199"/>
  <c r="P138" i="199"/>
  <c r="O138" i="199"/>
  <c r="N138" i="199"/>
  <c r="M138" i="199"/>
  <c r="L138" i="199"/>
  <c r="K138" i="199"/>
  <c r="J138" i="199"/>
  <c r="I138" i="199"/>
  <c r="H138" i="199"/>
  <c r="Q136" i="199"/>
  <c r="P136" i="199"/>
  <c r="O136" i="199"/>
  <c r="N136" i="199"/>
  <c r="M136" i="199"/>
  <c r="L136" i="199"/>
  <c r="K136" i="199"/>
  <c r="J136" i="199"/>
  <c r="I136" i="199"/>
  <c r="H136" i="199"/>
  <c r="H134" i="199"/>
  <c r="Q133" i="199"/>
  <c r="P133" i="199"/>
  <c r="O133" i="199"/>
  <c r="N133" i="199"/>
  <c r="M133" i="199"/>
  <c r="L133" i="199"/>
  <c r="K133" i="199"/>
  <c r="J133" i="199"/>
  <c r="I133" i="199"/>
  <c r="H133" i="199"/>
  <c r="Q132" i="199"/>
  <c r="P132" i="199"/>
  <c r="O132" i="199"/>
  <c r="N132" i="199"/>
  <c r="M132" i="199"/>
  <c r="L132" i="199"/>
  <c r="K132" i="199"/>
  <c r="J132" i="199"/>
  <c r="I132" i="199"/>
  <c r="H132" i="199"/>
  <c r="Q130" i="199"/>
  <c r="P130" i="199"/>
  <c r="O130" i="199"/>
  <c r="N130" i="199"/>
  <c r="M130" i="199"/>
  <c r="L130" i="199"/>
  <c r="K130" i="199"/>
  <c r="J130" i="199"/>
  <c r="I130" i="199"/>
  <c r="H130" i="199"/>
  <c r="Q128" i="199"/>
  <c r="Q134" i="199" s="1"/>
  <c r="P128" i="199"/>
  <c r="P134" i="199" s="1"/>
  <c r="O128" i="199"/>
  <c r="O134" i="199" s="1"/>
  <c r="N128" i="199"/>
  <c r="N134" i="199" s="1"/>
  <c r="M128" i="199"/>
  <c r="M134" i="199" s="1"/>
  <c r="L128" i="199"/>
  <c r="L134" i="199" s="1"/>
  <c r="K128" i="199"/>
  <c r="K134" i="199" s="1"/>
  <c r="J128" i="199"/>
  <c r="J134" i="199" s="1"/>
  <c r="I128" i="199"/>
  <c r="I134" i="199" s="1"/>
  <c r="H128" i="199"/>
  <c r="J126" i="199"/>
  <c r="Q125" i="199"/>
  <c r="P125" i="199"/>
  <c r="O125" i="199"/>
  <c r="N125" i="199"/>
  <c r="M125" i="199"/>
  <c r="L125" i="199"/>
  <c r="K125" i="199"/>
  <c r="J125" i="199"/>
  <c r="I125" i="199"/>
  <c r="H125" i="199"/>
  <c r="Q124" i="199"/>
  <c r="P124" i="199"/>
  <c r="O124" i="199"/>
  <c r="N124" i="199"/>
  <c r="M124" i="199"/>
  <c r="L124" i="199"/>
  <c r="K124" i="199"/>
  <c r="J124" i="199"/>
  <c r="I124" i="199"/>
  <c r="H124" i="199"/>
  <c r="Q122" i="199"/>
  <c r="P122" i="199"/>
  <c r="O122" i="199"/>
  <c r="N122" i="199"/>
  <c r="M122" i="199"/>
  <c r="L122" i="199"/>
  <c r="K122" i="199"/>
  <c r="J122" i="199"/>
  <c r="I122" i="199"/>
  <c r="H122" i="199"/>
  <c r="Q120" i="199"/>
  <c r="Q126" i="199" s="1"/>
  <c r="P120" i="199"/>
  <c r="P126" i="199" s="1"/>
  <c r="O120" i="199"/>
  <c r="O126" i="199" s="1"/>
  <c r="N120" i="199"/>
  <c r="N126" i="199" s="1"/>
  <c r="M120" i="199"/>
  <c r="M126" i="199" s="1"/>
  <c r="L120" i="199"/>
  <c r="L126" i="199" s="1"/>
  <c r="K120" i="199"/>
  <c r="K126" i="199" s="1"/>
  <c r="J120" i="199"/>
  <c r="I120" i="199"/>
  <c r="I126" i="199" s="1"/>
  <c r="H120" i="199"/>
  <c r="H126" i="199" s="1"/>
  <c r="Q117" i="199"/>
  <c r="P117" i="199"/>
  <c r="O117" i="199"/>
  <c r="N117" i="199"/>
  <c r="M117" i="199"/>
  <c r="L117" i="199"/>
  <c r="K117" i="199"/>
  <c r="J117" i="199"/>
  <c r="I117" i="199"/>
  <c r="H117" i="199"/>
  <c r="Q116" i="199"/>
  <c r="P116" i="199"/>
  <c r="O116" i="199"/>
  <c r="N116" i="199"/>
  <c r="M116" i="199"/>
  <c r="L116" i="199"/>
  <c r="K116" i="199"/>
  <c r="J116" i="199"/>
  <c r="I116" i="199"/>
  <c r="H116" i="199"/>
  <c r="Q114" i="199"/>
  <c r="P114" i="199"/>
  <c r="O114" i="199"/>
  <c r="N114" i="199"/>
  <c r="M114" i="199"/>
  <c r="L114" i="199"/>
  <c r="K114" i="199"/>
  <c r="J114" i="199"/>
  <c r="I114" i="199"/>
  <c r="H114" i="199"/>
  <c r="Q112" i="199"/>
  <c r="Q118" i="199" s="1"/>
  <c r="P112" i="199"/>
  <c r="P118" i="199" s="1"/>
  <c r="O112" i="199"/>
  <c r="O118" i="199" s="1"/>
  <c r="N112" i="199"/>
  <c r="N118" i="199" s="1"/>
  <c r="M112" i="199"/>
  <c r="M118" i="199" s="1"/>
  <c r="L112" i="199"/>
  <c r="L118" i="199" s="1"/>
  <c r="K112" i="199"/>
  <c r="K118" i="199" s="1"/>
  <c r="J112" i="199"/>
  <c r="J118" i="199" s="1"/>
  <c r="I112" i="199"/>
  <c r="I118" i="199" s="1"/>
  <c r="H112" i="199"/>
  <c r="H118" i="199" s="1"/>
  <c r="Q89" i="199"/>
  <c r="P89" i="199"/>
  <c r="O89" i="199"/>
  <c r="N89" i="199"/>
  <c r="M89" i="199"/>
  <c r="L89" i="199"/>
  <c r="K89" i="199"/>
  <c r="J89" i="199"/>
  <c r="I89" i="199"/>
  <c r="H89" i="199"/>
  <c r="Q87" i="199"/>
  <c r="P87" i="199"/>
  <c r="O87" i="199"/>
  <c r="N87" i="199"/>
  <c r="M87" i="199"/>
  <c r="L87" i="199"/>
  <c r="K87" i="199"/>
  <c r="J87" i="199"/>
  <c r="I87" i="199"/>
  <c r="H87" i="199"/>
  <c r="Q85" i="199"/>
  <c r="P85" i="199"/>
  <c r="O85" i="199"/>
  <c r="N85" i="199"/>
  <c r="M85" i="199"/>
  <c r="L85" i="199"/>
  <c r="K85" i="199"/>
  <c r="J85" i="199"/>
  <c r="I85" i="199"/>
  <c r="H85" i="199"/>
  <c r="Q82" i="199"/>
  <c r="P82" i="199"/>
  <c r="O82" i="199"/>
  <c r="N82" i="199"/>
  <c r="M82" i="199"/>
  <c r="L82" i="199"/>
  <c r="K82" i="199"/>
  <c r="J82" i="199"/>
  <c r="I82" i="199"/>
  <c r="H82" i="199"/>
  <c r="Q81" i="199"/>
  <c r="P81" i="199"/>
  <c r="O81" i="199"/>
  <c r="N81" i="199"/>
  <c r="M81" i="199"/>
  <c r="L81" i="199"/>
  <c r="K81" i="199"/>
  <c r="J81" i="199"/>
  <c r="I81" i="199"/>
  <c r="H81" i="199"/>
  <c r="Q79" i="199"/>
  <c r="P79" i="199"/>
  <c r="O79" i="199"/>
  <c r="N79" i="199"/>
  <c r="M79" i="199"/>
  <c r="L79" i="199"/>
  <c r="K79" i="199"/>
  <c r="J79" i="199"/>
  <c r="I79" i="199"/>
  <c r="H79" i="199"/>
  <c r="Q77" i="199"/>
  <c r="Q83" i="199" s="1"/>
  <c r="P77" i="199"/>
  <c r="P83" i="199" s="1"/>
  <c r="O77" i="199"/>
  <c r="O83" i="199" s="1"/>
  <c r="N77" i="199"/>
  <c r="N83" i="199" s="1"/>
  <c r="M77" i="199"/>
  <c r="M83" i="199" s="1"/>
  <c r="L77" i="199"/>
  <c r="L83" i="199" s="1"/>
  <c r="K77" i="199"/>
  <c r="K83" i="199" s="1"/>
  <c r="J77" i="199"/>
  <c r="J83" i="199" s="1"/>
  <c r="I77" i="199"/>
  <c r="I83" i="199" s="1"/>
  <c r="H77" i="199"/>
  <c r="H83" i="199" s="1"/>
  <c r="Q74" i="199"/>
  <c r="P74" i="199"/>
  <c r="O74" i="199"/>
  <c r="N74" i="199"/>
  <c r="M74" i="199"/>
  <c r="L74" i="199"/>
  <c r="K74" i="199"/>
  <c r="J74" i="199"/>
  <c r="I74" i="199"/>
  <c r="H74" i="199"/>
  <c r="Q73" i="199"/>
  <c r="P73" i="199"/>
  <c r="O73" i="199"/>
  <c r="N73" i="199"/>
  <c r="M73" i="199"/>
  <c r="L73" i="199"/>
  <c r="K73" i="199"/>
  <c r="J73" i="199"/>
  <c r="I73" i="199"/>
  <c r="H73" i="199"/>
  <c r="Q71" i="199"/>
  <c r="P71" i="199"/>
  <c r="O71" i="199"/>
  <c r="N71" i="199"/>
  <c r="M71" i="199"/>
  <c r="L71" i="199"/>
  <c r="K71" i="199"/>
  <c r="J71" i="199"/>
  <c r="I71" i="199"/>
  <c r="H71" i="199"/>
  <c r="Q69" i="199"/>
  <c r="Q75" i="199" s="1"/>
  <c r="P69" i="199"/>
  <c r="P75" i="199" s="1"/>
  <c r="O69" i="199"/>
  <c r="O75" i="199" s="1"/>
  <c r="N69" i="199"/>
  <c r="N75" i="199" s="1"/>
  <c r="M69" i="199"/>
  <c r="M75" i="199" s="1"/>
  <c r="L69" i="199"/>
  <c r="L75" i="199" s="1"/>
  <c r="K69" i="199"/>
  <c r="K75" i="199" s="1"/>
  <c r="J69" i="199"/>
  <c r="J75" i="199" s="1"/>
  <c r="I69" i="199"/>
  <c r="I75" i="199" s="1"/>
  <c r="H69" i="199"/>
  <c r="H75" i="199" s="1"/>
  <c r="Q66" i="199"/>
  <c r="P66" i="199"/>
  <c r="O66" i="199"/>
  <c r="N66" i="199"/>
  <c r="M66" i="199"/>
  <c r="L66" i="199"/>
  <c r="K66" i="199"/>
  <c r="J66" i="199"/>
  <c r="I66" i="199"/>
  <c r="H66" i="199"/>
  <c r="Q65" i="199"/>
  <c r="P65" i="199"/>
  <c r="O65" i="199"/>
  <c r="N65" i="199"/>
  <c r="M65" i="199"/>
  <c r="L65" i="199"/>
  <c r="K65" i="199"/>
  <c r="J65" i="199"/>
  <c r="I65" i="199"/>
  <c r="H65" i="199"/>
  <c r="Q63" i="199"/>
  <c r="P63" i="199"/>
  <c r="O63" i="199"/>
  <c r="N63" i="199"/>
  <c r="M63" i="199"/>
  <c r="L63" i="199"/>
  <c r="K63" i="199"/>
  <c r="J63" i="199"/>
  <c r="I63" i="199"/>
  <c r="H63" i="199"/>
  <c r="Q61" i="199"/>
  <c r="Q67" i="199" s="1"/>
  <c r="P61" i="199"/>
  <c r="P67" i="199" s="1"/>
  <c r="O61" i="199"/>
  <c r="O67" i="199" s="1"/>
  <c r="N61" i="199"/>
  <c r="N67" i="199" s="1"/>
  <c r="M61" i="199"/>
  <c r="M67" i="199" s="1"/>
  <c r="L61" i="199"/>
  <c r="L67" i="199" s="1"/>
  <c r="K61" i="199"/>
  <c r="K67" i="199" s="1"/>
  <c r="J61" i="199"/>
  <c r="J67" i="199" s="1"/>
  <c r="I61" i="199"/>
  <c r="I67" i="199" s="1"/>
  <c r="H61" i="199"/>
  <c r="H67" i="199" s="1"/>
  <c r="Q495" i="198"/>
  <c r="P495" i="198"/>
  <c r="O495" i="198"/>
  <c r="N495" i="198"/>
  <c r="M495" i="198"/>
  <c r="L495" i="198"/>
  <c r="K495" i="198"/>
  <c r="J495" i="198"/>
  <c r="I495" i="198"/>
  <c r="H495" i="198"/>
  <c r="Q493" i="198"/>
  <c r="P493" i="198"/>
  <c r="O493" i="198"/>
  <c r="N493" i="198"/>
  <c r="M493" i="198"/>
  <c r="L493" i="198"/>
  <c r="K493" i="198"/>
  <c r="J493" i="198"/>
  <c r="I493" i="198"/>
  <c r="H493" i="198"/>
  <c r="Q490" i="198"/>
  <c r="P490" i="198"/>
  <c r="O490" i="198"/>
  <c r="N490" i="198"/>
  <c r="M490" i="198"/>
  <c r="L490" i="198"/>
  <c r="K490" i="198"/>
  <c r="J490" i="198"/>
  <c r="I490" i="198"/>
  <c r="H490" i="198"/>
  <c r="Q489" i="198"/>
  <c r="P489" i="198"/>
  <c r="O489" i="198"/>
  <c r="N489" i="198"/>
  <c r="M489" i="198"/>
  <c r="L489" i="198"/>
  <c r="K489" i="198"/>
  <c r="J489" i="198"/>
  <c r="I489" i="198"/>
  <c r="H489" i="198"/>
  <c r="Q487" i="198"/>
  <c r="P487" i="198"/>
  <c r="O487" i="198"/>
  <c r="N487" i="198"/>
  <c r="M487" i="198"/>
  <c r="L487" i="198"/>
  <c r="K487" i="198"/>
  <c r="J487" i="198"/>
  <c r="I487" i="198"/>
  <c r="H487" i="198"/>
  <c r="Q485" i="198"/>
  <c r="Q491" i="198" s="1"/>
  <c r="P485" i="198"/>
  <c r="P491" i="198" s="1"/>
  <c r="O485" i="198"/>
  <c r="O491" i="198" s="1"/>
  <c r="N485" i="198"/>
  <c r="N491" i="198" s="1"/>
  <c r="M485" i="198"/>
  <c r="M491" i="198" s="1"/>
  <c r="L485" i="198"/>
  <c r="L491" i="198" s="1"/>
  <c r="K485" i="198"/>
  <c r="K491" i="198" s="1"/>
  <c r="J485" i="198"/>
  <c r="J491" i="198" s="1"/>
  <c r="I485" i="198"/>
  <c r="I491" i="198" s="1"/>
  <c r="H485" i="198"/>
  <c r="H491" i="198" s="1"/>
  <c r="Q482" i="198"/>
  <c r="P482" i="198"/>
  <c r="O482" i="198"/>
  <c r="N482" i="198"/>
  <c r="M482" i="198"/>
  <c r="L482" i="198"/>
  <c r="K482" i="198"/>
  <c r="J482" i="198"/>
  <c r="I482" i="198"/>
  <c r="H482" i="198"/>
  <c r="Q481" i="198"/>
  <c r="P481" i="198"/>
  <c r="O481" i="198"/>
  <c r="N481" i="198"/>
  <c r="M481" i="198"/>
  <c r="L481" i="198"/>
  <c r="K481" i="198"/>
  <c r="J481" i="198"/>
  <c r="I481" i="198"/>
  <c r="H481" i="198"/>
  <c r="Q479" i="198"/>
  <c r="P479" i="198"/>
  <c r="O479" i="198"/>
  <c r="N479" i="198"/>
  <c r="M479" i="198"/>
  <c r="L479" i="198"/>
  <c r="K479" i="198"/>
  <c r="J479" i="198"/>
  <c r="I479" i="198"/>
  <c r="H479" i="198"/>
  <c r="Q477" i="198"/>
  <c r="Q483" i="198" s="1"/>
  <c r="P477" i="198"/>
  <c r="P483" i="198" s="1"/>
  <c r="O477" i="198"/>
  <c r="O483" i="198" s="1"/>
  <c r="N477" i="198"/>
  <c r="N483" i="198" s="1"/>
  <c r="M477" i="198"/>
  <c r="M483" i="198" s="1"/>
  <c r="L477" i="198"/>
  <c r="L483" i="198" s="1"/>
  <c r="K477" i="198"/>
  <c r="K483" i="198" s="1"/>
  <c r="J477" i="198"/>
  <c r="J483" i="198" s="1"/>
  <c r="I477" i="198"/>
  <c r="I483" i="198" s="1"/>
  <c r="H477" i="198"/>
  <c r="H483" i="198" s="1"/>
  <c r="Q474" i="198"/>
  <c r="P474" i="198"/>
  <c r="O474" i="198"/>
  <c r="N474" i="198"/>
  <c r="M474" i="198"/>
  <c r="L474" i="198"/>
  <c r="K474" i="198"/>
  <c r="J474" i="198"/>
  <c r="I474" i="198"/>
  <c r="H474" i="198"/>
  <c r="Q473" i="198"/>
  <c r="P473" i="198"/>
  <c r="O473" i="198"/>
  <c r="N473" i="198"/>
  <c r="M473" i="198"/>
  <c r="L473" i="198"/>
  <c r="K473" i="198"/>
  <c r="J473" i="198"/>
  <c r="I473" i="198"/>
  <c r="H473" i="198"/>
  <c r="Q471" i="198"/>
  <c r="P471" i="198"/>
  <c r="O471" i="198"/>
  <c r="N471" i="198"/>
  <c r="M471" i="198"/>
  <c r="L471" i="198"/>
  <c r="K471" i="198"/>
  <c r="J471" i="198"/>
  <c r="I471" i="198"/>
  <c r="H471" i="198"/>
  <c r="Q469" i="198"/>
  <c r="Q475" i="198" s="1"/>
  <c r="P469" i="198"/>
  <c r="P475" i="198" s="1"/>
  <c r="O469" i="198"/>
  <c r="O475" i="198" s="1"/>
  <c r="N469" i="198"/>
  <c r="N475" i="198" s="1"/>
  <c r="M469" i="198"/>
  <c r="M475" i="198" s="1"/>
  <c r="L469" i="198"/>
  <c r="L475" i="198" s="1"/>
  <c r="K469" i="198"/>
  <c r="K475" i="198" s="1"/>
  <c r="J469" i="198"/>
  <c r="J475" i="198" s="1"/>
  <c r="I469" i="198"/>
  <c r="I475" i="198" s="1"/>
  <c r="H469" i="198"/>
  <c r="H475" i="198" s="1"/>
  <c r="Q444" i="198"/>
  <c r="P444" i="198"/>
  <c r="O444" i="198"/>
  <c r="N444" i="198"/>
  <c r="M444" i="198"/>
  <c r="L444" i="198"/>
  <c r="K444" i="198"/>
  <c r="J444" i="198"/>
  <c r="I444" i="198"/>
  <c r="H444" i="198"/>
  <c r="Q442" i="198"/>
  <c r="P442" i="198"/>
  <c r="O442" i="198"/>
  <c r="N442" i="198"/>
  <c r="M442" i="198"/>
  <c r="L442" i="198"/>
  <c r="K442" i="198"/>
  <c r="J442" i="198"/>
  <c r="I442" i="198"/>
  <c r="H442" i="198"/>
  <c r="Q439" i="198"/>
  <c r="P439" i="198"/>
  <c r="O439" i="198"/>
  <c r="N439" i="198"/>
  <c r="M439" i="198"/>
  <c r="L439" i="198"/>
  <c r="K439" i="198"/>
  <c r="J439" i="198"/>
  <c r="I439" i="198"/>
  <c r="H439" i="198"/>
  <c r="Q438" i="198"/>
  <c r="P438" i="198"/>
  <c r="O438" i="198"/>
  <c r="N438" i="198"/>
  <c r="M438" i="198"/>
  <c r="L438" i="198"/>
  <c r="K438" i="198"/>
  <c r="J438" i="198"/>
  <c r="I438" i="198"/>
  <c r="H438" i="198"/>
  <c r="Q436" i="198"/>
  <c r="P436" i="198"/>
  <c r="O436" i="198"/>
  <c r="N436" i="198"/>
  <c r="M436" i="198"/>
  <c r="L436" i="198"/>
  <c r="K436" i="198"/>
  <c r="J436" i="198"/>
  <c r="I436" i="198"/>
  <c r="H436" i="198"/>
  <c r="Q434" i="198"/>
  <c r="Q440" i="198" s="1"/>
  <c r="P434" i="198"/>
  <c r="P440" i="198" s="1"/>
  <c r="O434" i="198"/>
  <c r="O440" i="198" s="1"/>
  <c r="N434" i="198"/>
  <c r="N440" i="198" s="1"/>
  <c r="M434" i="198"/>
  <c r="M440" i="198" s="1"/>
  <c r="L434" i="198"/>
  <c r="L440" i="198" s="1"/>
  <c r="K434" i="198"/>
  <c r="K440" i="198" s="1"/>
  <c r="J434" i="198"/>
  <c r="J440" i="198" s="1"/>
  <c r="I434" i="198"/>
  <c r="I440" i="198" s="1"/>
  <c r="H434" i="198"/>
  <c r="H440" i="198" s="1"/>
  <c r="Q431" i="198"/>
  <c r="P431" i="198"/>
  <c r="O431" i="198"/>
  <c r="N431" i="198"/>
  <c r="M431" i="198"/>
  <c r="L431" i="198"/>
  <c r="K431" i="198"/>
  <c r="J431" i="198"/>
  <c r="I431" i="198"/>
  <c r="H431" i="198"/>
  <c r="Q430" i="198"/>
  <c r="P430" i="198"/>
  <c r="O430" i="198"/>
  <c r="N430" i="198"/>
  <c r="M430" i="198"/>
  <c r="L430" i="198"/>
  <c r="K430" i="198"/>
  <c r="J430" i="198"/>
  <c r="I430" i="198"/>
  <c r="H430" i="198"/>
  <c r="Q428" i="198"/>
  <c r="P428" i="198"/>
  <c r="O428" i="198"/>
  <c r="N428" i="198"/>
  <c r="M428" i="198"/>
  <c r="L428" i="198"/>
  <c r="K428" i="198"/>
  <c r="J428" i="198"/>
  <c r="I428" i="198"/>
  <c r="H428" i="198"/>
  <c r="Q426" i="198"/>
  <c r="Q432" i="198" s="1"/>
  <c r="P426" i="198"/>
  <c r="P432" i="198" s="1"/>
  <c r="O426" i="198"/>
  <c r="O432" i="198" s="1"/>
  <c r="N426" i="198"/>
  <c r="N432" i="198" s="1"/>
  <c r="M426" i="198"/>
  <c r="M432" i="198" s="1"/>
  <c r="L426" i="198"/>
  <c r="L432" i="198" s="1"/>
  <c r="K426" i="198"/>
  <c r="K432" i="198" s="1"/>
  <c r="J426" i="198"/>
  <c r="J432" i="198" s="1"/>
  <c r="I426" i="198"/>
  <c r="I432" i="198" s="1"/>
  <c r="H426" i="198"/>
  <c r="H432" i="198" s="1"/>
  <c r="Q423" i="198"/>
  <c r="P423" i="198"/>
  <c r="O423" i="198"/>
  <c r="N423" i="198"/>
  <c r="M423" i="198"/>
  <c r="L423" i="198"/>
  <c r="K423" i="198"/>
  <c r="J423" i="198"/>
  <c r="I423" i="198"/>
  <c r="H423" i="198"/>
  <c r="Q422" i="198"/>
  <c r="P422" i="198"/>
  <c r="O422" i="198"/>
  <c r="N422" i="198"/>
  <c r="M422" i="198"/>
  <c r="L422" i="198"/>
  <c r="K422" i="198"/>
  <c r="J422" i="198"/>
  <c r="I422" i="198"/>
  <c r="H422" i="198"/>
  <c r="Q420" i="198"/>
  <c r="P420" i="198"/>
  <c r="O420" i="198"/>
  <c r="N420" i="198"/>
  <c r="M420" i="198"/>
  <c r="L420" i="198"/>
  <c r="K420" i="198"/>
  <c r="J420" i="198"/>
  <c r="I420" i="198"/>
  <c r="H420" i="198"/>
  <c r="Q418" i="198"/>
  <c r="Q424" i="198" s="1"/>
  <c r="P418" i="198"/>
  <c r="P424" i="198" s="1"/>
  <c r="O418" i="198"/>
  <c r="O424" i="198" s="1"/>
  <c r="N418" i="198"/>
  <c r="N424" i="198" s="1"/>
  <c r="M418" i="198"/>
  <c r="M424" i="198" s="1"/>
  <c r="L418" i="198"/>
  <c r="L424" i="198" s="1"/>
  <c r="K418" i="198"/>
  <c r="K424" i="198" s="1"/>
  <c r="J418" i="198"/>
  <c r="J424" i="198" s="1"/>
  <c r="I418" i="198"/>
  <c r="I424" i="198" s="1"/>
  <c r="H418" i="198"/>
  <c r="H424" i="198" s="1"/>
  <c r="Q393" i="198"/>
  <c r="P393" i="198"/>
  <c r="O393" i="198"/>
  <c r="N393" i="198"/>
  <c r="M393" i="198"/>
  <c r="L393" i="198"/>
  <c r="K393" i="198"/>
  <c r="J393" i="198"/>
  <c r="I393" i="198"/>
  <c r="H393" i="198"/>
  <c r="Q391" i="198"/>
  <c r="P391" i="198"/>
  <c r="O391" i="198"/>
  <c r="N391" i="198"/>
  <c r="M391" i="198"/>
  <c r="L391" i="198"/>
  <c r="K391" i="198"/>
  <c r="J391" i="198"/>
  <c r="I391" i="198"/>
  <c r="H391" i="198"/>
  <c r="Q388" i="198"/>
  <c r="P388" i="198"/>
  <c r="O388" i="198"/>
  <c r="N388" i="198"/>
  <c r="M388" i="198"/>
  <c r="L388" i="198"/>
  <c r="K388" i="198"/>
  <c r="J388" i="198"/>
  <c r="I388" i="198"/>
  <c r="H388" i="198"/>
  <c r="Q387" i="198"/>
  <c r="P387" i="198"/>
  <c r="O387" i="198"/>
  <c r="N387" i="198"/>
  <c r="M387" i="198"/>
  <c r="L387" i="198"/>
  <c r="K387" i="198"/>
  <c r="J387" i="198"/>
  <c r="I387" i="198"/>
  <c r="H387" i="198"/>
  <c r="Q385" i="198"/>
  <c r="P385" i="198"/>
  <c r="O385" i="198"/>
  <c r="N385" i="198"/>
  <c r="M385" i="198"/>
  <c r="L385" i="198"/>
  <c r="K385" i="198"/>
  <c r="J385" i="198"/>
  <c r="I385" i="198"/>
  <c r="H385" i="198"/>
  <c r="Q383" i="198"/>
  <c r="Q389" i="198" s="1"/>
  <c r="P383" i="198"/>
  <c r="P389" i="198" s="1"/>
  <c r="O383" i="198"/>
  <c r="O389" i="198" s="1"/>
  <c r="N383" i="198"/>
  <c r="N389" i="198" s="1"/>
  <c r="M383" i="198"/>
  <c r="M389" i="198" s="1"/>
  <c r="L383" i="198"/>
  <c r="L389" i="198" s="1"/>
  <c r="K383" i="198"/>
  <c r="K389" i="198" s="1"/>
  <c r="J383" i="198"/>
  <c r="J389" i="198" s="1"/>
  <c r="I383" i="198"/>
  <c r="I389" i="198" s="1"/>
  <c r="H383" i="198"/>
  <c r="H389" i="198" s="1"/>
  <c r="Q380" i="198"/>
  <c r="P380" i="198"/>
  <c r="O380" i="198"/>
  <c r="N380" i="198"/>
  <c r="M380" i="198"/>
  <c r="L380" i="198"/>
  <c r="K380" i="198"/>
  <c r="J380" i="198"/>
  <c r="I380" i="198"/>
  <c r="H380" i="198"/>
  <c r="Q379" i="198"/>
  <c r="P379" i="198"/>
  <c r="O379" i="198"/>
  <c r="N379" i="198"/>
  <c r="M379" i="198"/>
  <c r="L379" i="198"/>
  <c r="K379" i="198"/>
  <c r="J379" i="198"/>
  <c r="I379" i="198"/>
  <c r="H379" i="198"/>
  <c r="Q377" i="198"/>
  <c r="P377" i="198"/>
  <c r="O377" i="198"/>
  <c r="N377" i="198"/>
  <c r="M377" i="198"/>
  <c r="L377" i="198"/>
  <c r="K377" i="198"/>
  <c r="J377" i="198"/>
  <c r="I377" i="198"/>
  <c r="H377" i="198"/>
  <c r="Q375" i="198"/>
  <c r="Q381" i="198" s="1"/>
  <c r="P375" i="198"/>
  <c r="P381" i="198" s="1"/>
  <c r="O375" i="198"/>
  <c r="O381" i="198" s="1"/>
  <c r="N375" i="198"/>
  <c r="N381" i="198" s="1"/>
  <c r="M375" i="198"/>
  <c r="M381" i="198" s="1"/>
  <c r="L375" i="198"/>
  <c r="L381" i="198" s="1"/>
  <c r="K375" i="198"/>
  <c r="K381" i="198" s="1"/>
  <c r="J375" i="198"/>
  <c r="J381" i="198" s="1"/>
  <c r="I375" i="198"/>
  <c r="I381" i="198" s="1"/>
  <c r="H375" i="198"/>
  <c r="H381" i="198" s="1"/>
  <c r="Q372" i="198"/>
  <c r="P372" i="198"/>
  <c r="O372" i="198"/>
  <c r="N372" i="198"/>
  <c r="M372" i="198"/>
  <c r="L372" i="198"/>
  <c r="K372" i="198"/>
  <c r="J372" i="198"/>
  <c r="I372" i="198"/>
  <c r="H372" i="198"/>
  <c r="Q371" i="198"/>
  <c r="P371" i="198"/>
  <c r="O371" i="198"/>
  <c r="N371" i="198"/>
  <c r="M371" i="198"/>
  <c r="L371" i="198"/>
  <c r="K371" i="198"/>
  <c r="J371" i="198"/>
  <c r="I371" i="198"/>
  <c r="H371" i="198"/>
  <c r="Q369" i="198"/>
  <c r="P369" i="198"/>
  <c r="O369" i="198"/>
  <c r="N369" i="198"/>
  <c r="M369" i="198"/>
  <c r="L369" i="198"/>
  <c r="K369" i="198"/>
  <c r="J369" i="198"/>
  <c r="I369" i="198"/>
  <c r="H369" i="198"/>
  <c r="Q367" i="198"/>
  <c r="Q373" i="198" s="1"/>
  <c r="P367" i="198"/>
  <c r="P373" i="198" s="1"/>
  <c r="O367" i="198"/>
  <c r="O373" i="198" s="1"/>
  <c r="N367" i="198"/>
  <c r="N373" i="198" s="1"/>
  <c r="M367" i="198"/>
  <c r="M373" i="198" s="1"/>
  <c r="L367" i="198"/>
  <c r="L373" i="198" s="1"/>
  <c r="K367" i="198"/>
  <c r="K373" i="198" s="1"/>
  <c r="J367" i="198"/>
  <c r="J373" i="198" s="1"/>
  <c r="I367" i="198"/>
  <c r="I373" i="198" s="1"/>
  <c r="H367" i="198"/>
  <c r="H373" i="198" s="1"/>
  <c r="Q342" i="198"/>
  <c r="P342" i="198"/>
  <c r="O342" i="198"/>
  <c r="N342" i="198"/>
  <c r="M342" i="198"/>
  <c r="L342" i="198"/>
  <c r="K342" i="198"/>
  <c r="J342" i="198"/>
  <c r="I342" i="198"/>
  <c r="H342" i="198"/>
  <c r="Q340" i="198"/>
  <c r="P340" i="198"/>
  <c r="O340" i="198"/>
  <c r="N340" i="198"/>
  <c r="M340" i="198"/>
  <c r="L340" i="198"/>
  <c r="K340" i="198"/>
  <c r="J340" i="198"/>
  <c r="I340" i="198"/>
  <c r="H340" i="198"/>
  <c r="Q337" i="198"/>
  <c r="P337" i="198"/>
  <c r="O337" i="198"/>
  <c r="N337" i="198"/>
  <c r="M337" i="198"/>
  <c r="L337" i="198"/>
  <c r="K337" i="198"/>
  <c r="J337" i="198"/>
  <c r="I337" i="198"/>
  <c r="H337" i="198"/>
  <c r="Q336" i="198"/>
  <c r="P336" i="198"/>
  <c r="O336" i="198"/>
  <c r="N336" i="198"/>
  <c r="M336" i="198"/>
  <c r="L336" i="198"/>
  <c r="K336" i="198"/>
  <c r="J336" i="198"/>
  <c r="I336" i="198"/>
  <c r="H336" i="198"/>
  <c r="Q334" i="198"/>
  <c r="P334" i="198"/>
  <c r="O334" i="198"/>
  <c r="N334" i="198"/>
  <c r="M334" i="198"/>
  <c r="L334" i="198"/>
  <c r="K334" i="198"/>
  <c r="J334" i="198"/>
  <c r="I334" i="198"/>
  <c r="H334" i="198"/>
  <c r="Q332" i="198"/>
  <c r="Q338" i="198" s="1"/>
  <c r="P332" i="198"/>
  <c r="P338" i="198" s="1"/>
  <c r="O332" i="198"/>
  <c r="O338" i="198" s="1"/>
  <c r="N332" i="198"/>
  <c r="N338" i="198" s="1"/>
  <c r="M332" i="198"/>
  <c r="M338" i="198" s="1"/>
  <c r="L332" i="198"/>
  <c r="L338" i="198" s="1"/>
  <c r="K332" i="198"/>
  <c r="K338" i="198" s="1"/>
  <c r="J332" i="198"/>
  <c r="J338" i="198" s="1"/>
  <c r="I332" i="198"/>
  <c r="I338" i="198" s="1"/>
  <c r="H332" i="198"/>
  <c r="H338" i="198" s="1"/>
  <c r="Q329" i="198"/>
  <c r="P329" i="198"/>
  <c r="O329" i="198"/>
  <c r="N329" i="198"/>
  <c r="M329" i="198"/>
  <c r="L329" i="198"/>
  <c r="K329" i="198"/>
  <c r="J329" i="198"/>
  <c r="I329" i="198"/>
  <c r="H329" i="198"/>
  <c r="Q328" i="198"/>
  <c r="P328" i="198"/>
  <c r="O328" i="198"/>
  <c r="N328" i="198"/>
  <c r="M328" i="198"/>
  <c r="L328" i="198"/>
  <c r="K328" i="198"/>
  <c r="J328" i="198"/>
  <c r="I328" i="198"/>
  <c r="H328" i="198"/>
  <c r="Q326" i="198"/>
  <c r="P326" i="198"/>
  <c r="O326" i="198"/>
  <c r="N326" i="198"/>
  <c r="M326" i="198"/>
  <c r="L326" i="198"/>
  <c r="K326" i="198"/>
  <c r="J326" i="198"/>
  <c r="I326" i="198"/>
  <c r="H326" i="198"/>
  <c r="Q324" i="198"/>
  <c r="Q330" i="198" s="1"/>
  <c r="P324" i="198"/>
  <c r="P330" i="198" s="1"/>
  <c r="O324" i="198"/>
  <c r="O330" i="198" s="1"/>
  <c r="N324" i="198"/>
  <c r="N330" i="198" s="1"/>
  <c r="M324" i="198"/>
  <c r="M330" i="198" s="1"/>
  <c r="L324" i="198"/>
  <c r="L330" i="198" s="1"/>
  <c r="K324" i="198"/>
  <c r="K330" i="198" s="1"/>
  <c r="J324" i="198"/>
  <c r="J330" i="198" s="1"/>
  <c r="I324" i="198"/>
  <c r="I330" i="198" s="1"/>
  <c r="H324" i="198"/>
  <c r="H330" i="198" s="1"/>
  <c r="Q321" i="198"/>
  <c r="P321" i="198"/>
  <c r="O321" i="198"/>
  <c r="N321" i="198"/>
  <c r="M321" i="198"/>
  <c r="L321" i="198"/>
  <c r="K321" i="198"/>
  <c r="J321" i="198"/>
  <c r="I321" i="198"/>
  <c r="H321" i="198"/>
  <c r="Q320" i="198"/>
  <c r="P320" i="198"/>
  <c r="O320" i="198"/>
  <c r="N320" i="198"/>
  <c r="M320" i="198"/>
  <c r="L320" i="198"/>
  <c r="K320" i="198"/>
  <c r="J320" i="198"/>
  <c r="I320" i="198"/>
  <c r="H320" i="198"/>
  <c r="Q318" i="198"/>
  <c r="P318" i="198"/>
  <c r="O318" i="198"/>
  <c r="N318" i="198"/>
  <c r="M318" i="198"/>
  <c r="L318" i="198"/>
  <c r="K318" i="198"/>
  <c r="J318" i="198"/>
  <c r="I318" i="198"/>
  <c r="H318" i="198"/>
  <c r="Q316" i="198"/>
  <c r="Q322" i="198" s="1"/>
  <c r="P316" i="198"/>
  <c r="P322" i="198" s="1"/>
  <c r="O316" i="198"/>
  <c r="O322" i="198" s="1"/>
  <c r="N316" i="198"/>
  <c r="N322" i="198" s="1"/>
  <c r="M316" i="198"/>
  <c r="M322" i="198" s="1"/>
  <c r="L316" i="198"/>
  <c r="L322" i="198" s="1"/>
  <c r="K316" i="198"/>
  <c r="K322" i="198" s="1"/>
  <c r="J316" i="198"/>
  <c r="J322" i="198" s="1"/>
  <c r="I316" i="198"/>
  <c r="I322" i="198" s="1"/>
  <c r="H316" i="198"/>
  <c r="H322" i="198" s="1"/>
  <c r="Q291" i="198"/>
  <c r="P291" i="198"/>
  <c r="O291" i="198"/>
  <c r="N291" i="198"/>
  <c r="M291" i="198"/>
  <c r="L291" i="198"/>
  <c r="K291" i="198"/>
  <c r="J291" i="198"/>
  <c r="I291" i="198"/>
  <c r="H291" i="198"/>
  <c r="Q289" i="198"/>
  <c r="P289" i="198"/>
  <c r="O289" i="198"/>
  <c r="N289" i="198"/>
  <c r="M289" i="198"/>
  <c r="L289" i="198"/>
  <c r="K289" i="198"/>
  <c r="J289" i="198"/>
  <c r="I289" i="198"/>
  <c r="H289" i="198"/>
  <c r="Q286" i="198"/>
  <c r="P286" i="198"/>
  <c r="O286" i="198"/>
  <c r="N286" i="198"/>
  <c r="M286" i="198"/>
  <c r="L286" i="198"/>
  <c r="K286" i="198"/>
  <c r="J286" i="198"/>
  <c r="I286" i="198"/>
  <c r="H286" i="198"/>
  <c r="Q285" i="198"/>
  <c r="P285" i="198"/>
  <c r="O285" i="198"/>
  <c r="N285" i="198"/>
  <c r="M285" i="198"/>
  <c r="L285" i="198"/>
  <c r="K285" i="198"/>
  <c r="J285" i="198"/>
  <c r="I285" i="198"/>
  <c r="H285" i="198"/>
  <c r="Q283" i="198"/>
  <c r="P283" i="198"/>
  <c r="O283" i="198"/>
  <c r="N283" i="198"/>
  <c r="M283" i="198"/>
  <c r="L283" i="198"/>
  <c r="K283" i="198"/>
  <c r="J283" i="198"/>
  <c r="I283" i="198"/>
  <c r="H283" i="198"/>
  <c r="Q281" i="198"/>
  <c r="Q287" i="198" s="1"/>
  <c r="P281" i="198"/>
  <c r="P287" i="198" s="1"/>
  <c r="O281" i="198"/>
  <c r="O287" i="198" s="1"/>
  <c r="N281" i="198"/>
  <c r="N287" i="198" s="1"/>
  <c r="M281" i="198"/>
  <c r="M287" i="198" s="1"/>
  <c r="L281" i="198"/>
  <c r="L287" i="198" s="1"/>
  <c r="K281" i="198"/>
  <c r="K287" i="198" s="1"/>
  <c r="J281" i="198"/>
  <c r="J287" i="198" s="1"/>
  <c r="I281" i="198"/>
  <c r="I287" i="198" s="1"/>
  <c r="H281" i="198"/>
  <c r="H287" i="198" s="1"/>
  <c r="Q278" i="198"/>
  <c r="P278" i="198"/>
  <c r="O278" i="198"/>
  <c r="N278" i="198"/>
  <c r="M278" i="198"/>
  <c r="L278" i="198"/>
  <c r="K278" i="198"/>
  <c r="J278" i="198"/>
  <c r="I278" i="198"/>
  <c r="H278" i="198"/>
  <c r="Q277" i="198"/>
  <c r="P277" i="198"/>
  <c r="O277" i="198"/>
  <c r="N277" i="198"/>
  <c r="M277" i="198"/>
  <c r="L277" i="198"/>
  <c r="K277" i="198"/>
  <c r="J277" i="198"/>
  <c r="I277" i="198"/>
  <c r="H277" i="198"/>
  <c r="Q275" i="198"/>
  <c r="P275" i="198"/>
  <c r="O275" i="198"/>
  <c r="N275" i="198"/>
  <c r="M275" i="198"/>
  <c r="L275" i="198"/>
  <c r="K275" i="198"/>
  <c r="J275" i="198"/>
  <c r="I275" i="198"/>
  <c r="H275" i="198"/>
  <c r="Q273" i="198"/>
  <c r="Q279" i="198" s="1"/>
  <c r="P273" i="198"/>
  <c r="P279" i="198" s="1"/>
  <c r="O273" i="198"/>
  <c r="O279" i="198" s="1"/>
  <c r="N273" i="198"/>
  <c r="N279" i="198" s="1"/>
  <c r="M273" i="198"/>
  <c r="M279" i="198" s="1"/>
  <c r="L273" i="198"/>
  <c r="L279" i="198" s="1"/>
  <c r="K273" i="198"/>
  <c r="K279" i="198" s="1"/>
  <c r="J273" i="198"/>
  <c r="J279" i="198" s="1"/>
  <c r="I273" i="198"/>
  <c r="I279" i="198" s="1"/>
  <c r="H273" i="198"/>
  <c r="H279" i="198" s="1"/>
  <c r="Q270" i="198"/>
  <c r="P270" i="198"/>
  <c r="O270" i="198"/>
  <c r="N270" i="198"/>
  <c r="M270" i="198"/>
  <c r="L270" i="198"/>
  <c r="K270" i="198"/>
  <c r="J270" i="198"/>
  <c r="I270" i="198"/>
  <c r="H270" i="198"/>
  <c r="Q269" i="198"/>
  <c r="P269" i="198"/>
  <c r="O269" i="198"/>
  <c r="N269" i="198"/>
  <c r="M269" i="198"/>
  <c r="L269" i="198"/>
  <c r="K269" i="198"/>
  <c r="J269" i="198"/>
  <c r="I269" i="198"/>
  <c r="H269" i="198"/>
  <c r="Q267" i="198"/>
  <c r="P267" i="198"/>
  <c r="O267" i="198"/>
  <c r="N267" i="198"/>
  <c r="M267" i="198"/>
  <c r="L267" i="198"/>
  <c r="K267" i="198"/>
  <c r="J267" i="198"/>
  <c r="I267" i="198"/>
  <c r="H267" i="198"/>
  <c r="Q265" i="198"/>
  <c r="Q271" i="198" s="1"/>
  <c r="P265" i="198"/>
  <c r="P271" i="198" s="1"/>
  <c r="O265" i="198"/>
  <c r="O271" i="198" s="1"/>
  <c r="N265" i="198"/>
  <c r="N271" i="198" s="1"/>
  <c r="M265" i="198"/>
  <c r="M271" i="198" s="1"/>
  <c r="L265" i="198"/>
  <c r="L271" i="198" s="1"/>
  <c r="K265" i="198"/>
  <c r="K271" i="198" s="1"/>
  <c r="J265" i="198"/>
  <c r="J271" i="198" s="1"/>
  <c r="I265" i="198"/>
  <c r="I271" i="198" s="1"/>
  <c r="H265" i="198"/>
  <c r="H271" i="198" s="1"/>
  <c r="Q240" i="198"/>
  <c r="P240" i="198"/>
  <c r="O240" i="198"/>
  <c r="N240" i="198"/>
  <c r="M240" i="198"/>
  <c r="L240" i="198"/>
  <c r="K240" i="198"/>
  <c r="J240" i="198"/>
  <c r="I240" i="198"/>
  <c r="H240" i="198"/>
  <c r="Q238" i="198"/>
  <c r="P238" i="198"/>
  <c r="O238" i="198"/>
  <c r="N238" i="198"/>
  <c r="M238" i="198"/>
  <c r="L238" i="198"/>
  <c r="K238" i="198"/>
  <c r="J238" i="198"/>
  <c r="I238" i="198"/>
  <c r="H238" i="198"/>
  <c r="Q235" i="198"/>
  <c r="P235" i="198"/>
  <c r="O235" i="198"/>
  <c r="N235" i="198"/>
  <c r="M235" i="198"/>
  <c r="L235" i="198"/>
  <c r="K235" i="198"/>
  <c r="J235" i="198"/>
  <c r="I235" i="198"/>
  <c r="H235" i="198"/>
  <c r="Q234" i="198"/>
  <c r="P234" i="198"/>
  <c r="O234" i="198"/>
  <c r="N234" i="198"/>
  <c r="M234" i="198"/>
  <c r="L234" i="198"/>
  <c r="K234" i="198"/>
  <c r="J234" i="198"/>
  <c r="I234" i="198"/>
  <c r="H234" i="198"/>
  <c r="Q232" i="198"/>
  <c r="P232" i="198"/>
  <c r="O232" i="198"/>
  <c r="N232" i="198"/>
  <c r="M232" i="198"/>
  <c r="L232" i="198"/>
  <c r="K232" i="198"/>
  <c r="J232" i="198"/>
  <c r="I232" i="198"/>
  <c r="H232" i="198"/>
  <c r="Q230" i="198"/>
  <c r="Q236" i="198" s="1"/>
  <c r="P230" i="198"/>
  <c r="P236" i="198" s="1"/>
  <c r="O230" i="198"/>
  <c r="O236" i="198" s="1"/>
  <c r="N230" i="198"/>
  <c r="N236" i="198" s="1"/>
  <c r="M230" i="198"/>
  <c r="M236" i="198" s="1"/>
  <c r="L230" i="198"/>
  <c r="L236" i="198" s="1"/>
  <c r="K230" i="198"/>
  <c r="K236" i="198" s="1"/>
  <c r="J230" i="198"/>
  <c r="J236" i="198" s="1"/>
  <c r="I230" i="198"/>
  <c r="I236" i="198" s="1"/>
  <c r="H230" i="198"/>
  <c r="H236" i="198" s="1"/>
  <c r="Q227" i="198"/>
  <c r="P227" i="198"/>
  <c r="O227" i="198"/>
  <c r="N227" i="198"/>
  <c r="M227" i="198"/>
  <c r="L227" i="198"/>
  <c r="K227" i="198"/>
  <c r="J227" i="198"/>
  <c r="I227" i="198"/>
  <c r="H227" i="198"/>
  <c r="Q226" i="198"/>
  <c r="P226" i="198"/>
  <c r="O226" i="198"/>
  <c r="N226" i="198"/>
  <c r="M226" i="198"/>
  <c r="L226" i="198"/>
  <c r="K226" i="198"/>
  <c r="J226" i="198"/>
  <c r="I226" i="198"/>
  <c r="H226" i="198"/>
  <c r="Q224" i="198"/>
  <c r="P224" i="198"/>
  <c r="O224" i="198"/>
  <c r="N224" i="198"/>
  <c r="M224" i="198"/>
  <c r="L224" i="198"/>
  <c r="K224" i="198"/>
  <c r="J224" i="198"/>
  <c r="I224" i="198"/>
  <c r="H224" i="198"/>
  <c r="Q222" i="198"/>
  <c r="Q228" i="198" s="1"/>
  <c r="P222" i="198"/>
  <c r="P228" i="198" s="1"/>
  <c r="O222" i="198"/>
  <c r="O228" i="198" s="1"/>
  <c r="N222" i="198"/>
  <c r="N228" i="198" s="1"/>
  <c r="M222" i="198"/>
  <c r="M228" i="198" s="1"/>
  <c r="L222" i="198"/>
  <c r="L228" i="198" s="1"/>
  <c r="K222" i="198"/>
  <c r="K228" i="198" s="1"/>
  <c r="J222" i="198"/>
  <c r="J228" i="198" s="1"/>
  <c r="I222" i="198"/>
  <c r="I228" i="198" s="1"/>
  <c r="H222" i="198"/>
  <c r="H228" i="198" s="1"/>
  <c r="Q219" i="198"/>
  <c r="P219" i="198"/>
  <c r="O219" i="198"/>
  <c r="N219" i="198"/>
  <c r="M219" i="198"/>
  <c r="L219" i="198"/>
  <c r="K219" i="198"/>
  <c r="J219" i="198"/>
  <c r="I219" i="198"/>
  <c r="H219" i="198"/>
  <c r="Q218" i="198"/>
  <c r="P218" i="198"/>
  <c r="O218" i="198"/>
  <c r="N218" i="198"/>
  <c r="M218" i="198"/>
  <c r="L218" i="198"/>
  <c r="K218" i="198"/>
  <c r="J218" i="198"/>
  <c r="I218" i="198"/>
  <c r="H218" i="198"/>
  <c r="Q216" i="198"/>
  <c r="P216" i="198"/>
  <c r="O216" i="198"/>
  <c r="N216" i="198"/>
  <c r="M216" i="198"/>
  <c r="L216" i="198"/>
  <c r="K216" i="198"/>
  <c r="J216" i="198"/>
  <c r="I216" i="198"/>
  <c r="H216" i="198"/>
  <c r="Q214" i="198"/>
  <c r="Q220" i="198" s="1"/>
  <c r="P214" i="198"/>
  <c r="P220" i="198" s="1"/>
  <c r="O214" i="198"/>
  <c r="O220" i="198" s="1"/>
  <c r="N214" i="198"/>
  <c r="N220" i="198" s="1"/>
  <c r="M214" i="198"/>
  <c r="M220" i="198" s="1"/>
  <c r="L214" i="198"/>
  <c r="L220" i="198" s="1"/>
  <c r="K214" i="198"/>
  <c r="K220" i="198" s="1"/>
  <c r="J214" i="198"/>
  <c r="J220" i="198" s="1"/>
  <c r="I214" i="198"/>
  <c r="I220" i="198" s="1"/>
  <c r="H214" i="198"/>
  <c r="H220" i="198" s="1"/>
  <c r="Q189" i="198"/>
  <c r="P189" i="198"/>
  <c r="O189" i="198"/>
  <c r="N189" i="198"/>
  <c r="M189" i="198"/>
  <c r="L189" i="198"/>
  <c r="K189" i="198"/>
  <c r="J189" i="198"/>
  <c r="I189" i="198"/>
  <c r="H189" i="198"/>
  <c r="Q187" i="198"/>
  <c r="P187" i="198"/>
  <c r="O187" i="198"/>
  <c r="N187" i="198"/>
  <c r="M187" i="198"/>
  <c r="L187" i="198"/>
  <c r="K187" i="198"/>
  <c r="J187" i="198"/>
  <c r="I187" i="198"/>
  <c r="H187" i="198"/>
  <c r="Q184" i="198"/>
  <c r="P184" i="198"/>
  <c r="O184" i="198"/>
  <c r="N184" i="198"/>
  <c r="M184" i="198"/>
  <c r="L184" i="198"/>
  <c r="K184" i="198"/>
  <c r="J184" i="198"/>
  <c r="I184" i="198"/>
  <c r="H184" i="198"/>
  <c r="Q183" i="198"/>
  <c r="P183" i="198"/>
  <c r="O183" i="198"/>
  <c r="N183" i="198"/>
  <c r="M183" i="198"/>
  <c r="L183" i="198"/>
  <c r="K183" i="198"/>
  <c r="J183" i="198"/>
  <c r="I183" i="198"/>
  <c r="H183" i="198"/>
  <c r="Q181" i="198"/>
  <c r="P181" i="198"/>
  <c r="O181" i="198"/>
  <c r="N181" i="198"/>
  <c r="M181" i="198"/>
  <c r="L181" i="198"/>
  <c r="K181" i="198"/>
  <c r="J181" i="198"/>
  <c r="I181" i="198"/>
  <c r="H181" i="198"/>
  <c r="Q179" i="198"/>
  <c r="Q185" i="198" s="1"/>
  <c r="P179" i="198"/>
  <c r="P185" i="198" s="1"/>
  <c r="O179" i="198"/>
  <c r="O185" i="198" s="1"/>
  <c r="N179" i="198"/>
  <c r="N185" i="198" s="1"/>
  <c r="M179" i="198"/>
  <c r="M185" i="198" s="1"/>
  <c r="L179" i="198"/>
  <c r="L185" i="198" s="1"/>
  <c r="K179" i="198"/>
  <c r="K185" i="198" s="1"/>
  <c r="J179" i="198"/>
  <c r="J185" i="198" s="1"/>
  <c r="I179" i="198"/>
  <c r="I185" i="198" s="1"/>
  <c r="H179" i="198"/>
  <c r="H185" i="198" s="1"/>
  <c r="Q176" i="198"/>
  <c r="P176" i="198"/>
  <c r="O176" i="198"/>
  <c r="N176" i="198"/>
  <c r="M176" i="198"/>
  <c r="L176" i="198"/>
  <c r="K176" i="198"/>
  <c r="J176" i="198"/>
  <c r="I176" i="198"/>
  <c r="H176" i="198"/>
  <c r="Q175" i="198"/>
  <c r="P175" i="198"/>
  <c r="O175" i="198"/>
  <c r="N175" i="198"/>
  <c r="M175" i="198"/>
  <c r="L175" i="198"/>
  <c r="K175" i="198"/>
  <c r="J175" i="198"/>
  <c r="I175" i="198"/>
  <c r="H175" i="198"/>
  <c r="Q173" i="198"/>
  <c r="P173" i="198"/>
  <c r="O173" i="198"/>
  <c r="N173" i="198"/>
  <c r="M173" i="198"/>
  <c r="L173" i="198"/>
  <c r="K173" i="198"/>
  <c r="J173" i="198"/>
  <c r="I173" i="198"/>
  <c r="H173" i="198"/>
  <c r="Q171" i="198"/>
  <c r="Q177" i="198" s="1"/>
  <c r="P171" i="198"/>
  <c r="P177" i="198" s="1"/>
  <c r="O171" i="198"/>
  <c r="O177" i="198" s="1"/>
  <c r="N171" i="198"/>
  <c r="N177" i="198" s="1"/>
  <c r="M171" i="198"/>
  <c r="M177" i="198" s="1"/>
  <c r="L171" i="198"/>
  <c r="L177" i="198" s="1"/>
  <c r="K171" i="198"/>
  <c r="K177" i="198" s="1"/>
  <c r="J171" i="198"/>
  <c r="J177" i="198" s="1"/>
  <c r="I171" i="198"/>
  <c r="I177" i="198" s="1"/>
  <c r="H171" i="198"/>
  <c r="H177" i="198" s="1"/>
  <c r="Q168" i="198"/>
  <c r="P168" i="198"/>
  <c r="O168" i="198"/>
  <c r="N168" i="198"/>
  <c r="M168" i="198"/>
  <c r="L168" i="198"/>
  <c r="K168" i="198"/>
  <c r="J168" i="198"/>
  <c r="I168" i="198"/>
  <c r="H168" i="198"/>
  <c r="Q167" i="198"/>
  <c r="P167" i="198"/>
  <c r="O167" i="198"/>
  <c r="N167" i="198"/>
  <c r="M167" i="198"/>
  <c r="L167" i="198"/>
  <c r="K167" i="198"/>
  <c r="J167" i="198"/>
  <c r="I167" i="198"/>
  <c r="H167" i="198"/>
  <c r="Q165" i="198"/>
  <c r="P165" i="198"/>
  <c r="O165" i="198"/>
  <c r="N165" i="198"/>
  <c r="M165" i="198"/>
  <c r="L165" i="198"/>
  <c r="K165" i="198"/>
  <c r="J165" i="198"/>
  <c r="I165" i="198"/>
  <c r="H165" i="198"/>
  <c r="Q163" i="198"/>
  <c r="Q169" i="198" s="1"/>
  <c r="P163" i="198"/>
  <c r="P169" i="198" s="1"/>
  <c r="O163" i="198"/>
  <c r="O169" i="198" s="1"/>
  <c r="N163" i="198"/>
  <c r="N169" i="198" s="1"/>
  <c r="M163" i="198"/>
  <c r="M169" i="198" s="1"/>
  <c r="L163" i="198"/>
  <c r="L169" i="198" s="1"/>
  <c r="K163" i="198"/>
  <c r="K169" i="198" s="1"/>
  <c r="J163" i="198"/>
  <c r="J169" i="198" s="1"/>
  <c r="I163" i="198"/>
  <c r="I169" i="198" s="1"/>
  <c r="H163" i="198"/>
  <c r="H169" i="198" s="1"/>
  <c r="Q138" i="198"/>
  <c r="P138" i="198"/>
  <c r="O138" i="198"/>
  <c r="N138" i="198"/>
  <c r="M138" i="198"/>
  <c r="L138" i="198"/>
  <c r="K138" i="198"/>
  <c r="J138" i="198"/>
  <c r="I138" i="198"/>
  <c r="H138" i="198"/>
  <c r="Q136" i="198"/>
  <c r="P136" i="198"/>
  <c r="O136" i="198"/>
  <c r="N136" i="198"/>
  <c r="M136" i="198"/>
  <c r="L136" i="198"/>
  <c r="K136" i="198"/>
  <c r="J136" i="198"/>
  <c r="I136" i="198"/>
  <c r="H136" i="198"/>
  <c r="Q133" i="198"/>
  <c r="P133" i="198"/>
  <c r="O133" i="198"/>
  <c r="N133" i="198"/>
  <c r="M133" i="198"/>
  <c r="L133" i="198"/>
  <c r="K133" i="198"/>
  <c r="J133" i="198"/>
  <c r="I133" i="198"/>
  <c r="H133" i="198"/>
  <c r="Q132" i="198"/>
  <c r="P132" i="198"/>
  <c r="O132" i="198"/>
  <c r="N132" i="198"/>
  <c r="M132" i="198"/>
  <c r="L132" i="198"/>
  <c r="K132" i="198"/>
  <c r="J132" i="198"/>
  <c r="I132" i="198"/>
  <c r="H132" i="198"/>
  <c r="Q130" i="198"/>
  <c r="P130" i="198"/>
  <c r="O130" i="198"/>
  <c r="N130" i="198"/>
  <c r="M130" i="198"/>
  <c r="L130" i="198"/>
  <c r="K130" i="198"/>
  <c r="J130" i="198"/>
  <c r="I130" i="198"/>
  <c r="H130" i="198"/>
  <c r="Q128" i="198"/>
  <c r="Q134" i="198" s="1"/>
  <c r="P128" i="198"/>
  <c r="P134" i="198" s="1"/>
  <c r="O128" i="198"/>
  <c r="O134" i="198" s="1"/>
  <c r="N128" i="198"/>
  <c r="N134" i="198" s="1"/>
  <c r="M128" i="198"/>
  <c r="M134" i="198" s="1"/>
  <c r="L128" i="198"/>
  <c r="L134" i="198" s="1"/>
  <c r="K128" i="198"/>
  <c r="K134" i="198" s="1"/>
  <c r="J128" i="198"/>
  <c r="J134" i="198" s="1"/>
  <c r="I128" i="198"/>
  <c r="I134" i="198" s="1"/>
  <c r="H128" i="198"/>
  <c r="H134" i="198" s="1"/>
  <c r="Q125" i="198"/>
  <c r="P125" i="198"/>
  <c r="O125" i="198"/>
  <c r="N125" i="198"/>
  <c r="M125" i="198"/>
  <c r="L125" i="198"/>
  <c r="K125" i="198"/>
  <c r="J125" i="198"/>
  <c r="I125" i="198"/>
  <c r="H125" i="198"/>
  <c r="Q124" i="198"/>
  <c r="P124" i="198"/>
  <c r="O124" i="198"/>
  <c r="N124" i="198"/>
  <c r="M124" i="198"/>
  <c r="L124" i="198"/>
  <c r="K124" i="198"/>
  <c r="J124" i="198"/>
  <c r="I124" i="198"/>
  <c r="H124" i="198"/>
  <c r="Q122" i="198"/>
  <c r="P122" i="198"/>
  <c r="O122" i="198"/>
  <c r="N122" i="198"/>
  <c r="M122" i="198"/>
  <c r="L122" i="198"/>
  <c r="K122" i="198"/>
  <c r="J122" i="198"/>
  <c r="I122" i="198"/>
  <c r="H122" i="198"/>
  <c r="Q120" i="198"/>
  <c r="Q126" i="198" s="1"/>
  <c r="P120" i="198"/>
  <c r="P126" i="198" s="1"/>
  <c r="O120" i="198"/>
  <c r="O126" i="198" s="1"/>
  <c r="N120" i="198"/>
  <c r="N126" i="198" s="1"/>
  <c r="M120" i="198"/>
  <c r="M126" i="198" s="1"/>
  <c r="L120" i="198"/>
  <c r="L126" i="198" s="1"/>
  <c r="K120" i="198"/>
  <c r="K126" i="198" s="1"/>
  <c r="J120" i="198"/>
  <c r="J126" i="198" s="1"/>
  <c r="I120" i="198"/>
  <c r="I126" i="198" s="1"/>
  <c r="H120" i="198"/>
  <c r="H126" i="198" s="1"/>
  <c r="Q117" i="198"/>
  <c r="P117" i="198"/>
  <c r="O117" i="198"/>
  <c r="N117" i="198"/>
  <c r="M117" i="198"/>
  <c r="L117" i="198"/>
  <c r="K117" i="198"/>
  <c r="J117" i="198"/>
  <c r="I117" i="198"/>
  <c r="H117" i="198"/>
  <c r="Q116" i="198"/>
  <c r="P116" i="198"/>
  <c r="O116" i="198"/>
  <c r="N116" i="198"/>
  <c r="M116" i="198"/>
  <c r="L116" i="198"/>
  <c r="K116" i="198"/>
  <c r="J116" i="198"/>
  <c r="I116" i="198"/>
  <c r="H116" i="198"/>
  <c r="Q114" i="198"/>
  <c r="P114" i="198"/>
  <c r="O114" i="198"/>
  <c r="N114" i="198"/>
  <c r="M114" i="198"/>
  <c r="L114" i="198"/>
  <c r="K114" i="198"/>
  <c r="J114" i="198"/>
  <c r="I114" i="198"/>
  <c r="H114" i="198"/>
  <c r="Q112" i="198"/>
  <c r="Q118" i="198" s="1"/>
  <c r="P112" i="198"/>
  <c r="P118" i="198" s="1"/>
  <c r="O112" i="198"/>
  <c r="O118" i="198" s="1"/>
  <c r="N112" i="198"/>
  <c r="N118" i="198" s="1"/>
  <c r="M112" i="198"/>
  <c r="M118" i="198" s="1"/>
  <c r="L112" i="198"/>
  <c r="L118" i="198" s="1"/>
  <c r="K112" i="198"/>
  <c r="K118" i="198" s="1"/>
  <c r="J112" i="198"/>
  <c r="J118" i="198" s="1"/>
  <c r="I112" i="198"/>
  <c r="I118" i="198" s="1"/>
  <c r="H112" i="198"/>
  <c r="H118" i="198" s="1"/>
  <c r="Q87" i="198"/>
  <c r="P87" i="198"/>
  <c r="O87" i="198"/>
  <c r="N87" i="198"/>
  <c r="M87" i="198"/>
  <c r="L87" i="198"/>
  <c r="K87" i="198"/>
  <c r="J87" i="198"/>
  <c r="I87" i="198"/>
  <c r="H87" i="198"/>
  <c r="Q85" i="198"/>
  <c r="P85" i="198"/>
  <c r="O85" i="198"/>
  <c r="N85" i="198"/>
  <c r="M85" i="198"/>
  <c r="L85" i="198"/>
  <c r="K85" i="198"/>
  <c r="J85" i="198"/>
  <c r="I85" i="198"/>
  <c r="H85" i="198"/>
  <c r="Q82" i="198"/>
  <c r="P82" i="198"/>
  <c r="O82" i="198"/>
  <c r="N82" i="198"/>
  <c r="M82" i="198"/>
  <c r="L82" i="198"/>
  <c r="K82" i="198"/>
  <c r="J82" i="198"/>
  <c r="I82" i="198"/>
  <c r="H82" i="198"/>
  <c r="Q81" i="198"/>
  <c r="P81" i="198"/>
  <c r="O81" i="198"/>
  <c r="N81" i="198"/>
  <c r="M81" i="198"/>
  <c r="L81" i="198"/>
  <c r="K81" i="198"/>
  <c r="J81" i="198"/>
  <c r="I81" i="198"/>
  <c r="H81" i="198"/>
  <c r="Q79" i="198"/>
  <c r="P79" i="198"/>
  <c r="O79" i="198"/>
  <c r="N79" i="198"/>
  <c r="M79" i="198"/>
  <c r="L79" i="198"/>
  <c r="K79" i="198"/>
  <c r="J79" i="198"/>
  <c r="I79" i="198"/>
  <c r="H79" i="198"/>
  <c r="Q77" i="198"/>
  <c r="Q83" i="198" s="1"/>
  <c r="P77" i="198"/>
  <c r="P83" i="198" s="1"/>
  <c r="O77" i="198"/>
  <c r="O83" i="198" s="1"/>
  <c r="N77" i="198"/>
  <c r="N83" i="198" s="1"/>
  <c r="M77" i="198"/>
  <c r="M83" i="198" s="1"/>
  <c r="L77" i="198"/>
  <c r="L83" i="198" s="1"/>
  <c r="K77" i="198"/>
  <c r="K83" i="198" s="1"/>
  <c r="J77" i="198"/>
  <c r="J83" i="198" s="1"/>
  <c r="I77" i="198"/>
  <c r="I83" i="198" s="1"/>
  <c r="H77" i="198"/>
  <c r="H83" i="198" s="1"/>
  <c r="Q74" i="198"/>
  <c r="P74" i="198"/>
  <c r="O74" i="198"/>
  <c r="N74" i="198"/>
  <c r="M74" i="198"/>
  <c r="L74" i="198"/>
  <c r="K74" i="198"/>
  <c r="J74" i="198"/>
  <c r="I74" i="198"/>
  <c r="H74" i="198"/>
  <c r="Q73" i="198"/>
  <c r="P73" i="198"/>
  <c r="O73" i="198"/>
  <c r="N73" i="198"/>
  <c r="M73" i="198"/>
  <c r="L73" i="198"/>
  <c r="K73" i="198"/>
  <c r="J73" i="198"/>
  <c r="I73" i="198"/>
  <c r="H73" i="198"/>
  <c r="Q71" i="198"/>
  <c r="P71" i="198"/>
  <c r="O71" i="198"/>
  <c r="N71" i="198"/>
  <c r="M71" i="198"/>
  <c r="L71" i="198"/>
  <c r="K71" i="198"/>
  <c r="J71" i="198"/>
  <c r="I71" i="198"/>
  <c r="H71" i="198"/>
  <c r="Q69" i="198"/>
  <c r="Q75" i="198" s="1"/>
  <c r="P69" i="198"/>
  <c r="P75" i="198" s="1"/>
  <c r="O69" i="198"/>
  <c r="O75" i="198" s="1"/>
  <c r="N69" i="198"/>
  <c r="N75" i="198" s="1"/>
  <c r="M69" i="198"/>
  <c r="M75" i="198" s="1"/>
  <c r="L69" i="198"/>
  <c r="L75" i="198" s="1"/>
  <c r="K69" i="198"/>
  <c r="K75" i="198" s="1"/>
  <c r="J69" i="198"/>
  <c r="J75" i="198" s="1"/>
  <c r="I69" i="198"/>
  <c r="I75" i="198" s="1"/>
  <c r="H69" i="198"/>
  <c r="H75" i="198" s="1"/>
  <c r="Q66" i="198"/>
  <c r="P66" i="198"/>
  <c r="O66" i="198"/>
  <c r="N66" i="198"/>
  <c r="M66" i="198"/>
  <c r="L66" i="198"/>
  <c r="K66" i="198"/>
  <c r="J66" i="198"/>
  <c r="I66" i="198"/>
  <c r="H66" i="198"/>
  <c r="Q65" i="198"/>
  <c r="P65" i="198"/>
  <c r="O65" i="198"/>
  <c r="N65" i="198"/>
  <c r="M65" i="198"/>
  <c r="L65" i="198"/>
  <c r="K65" i="198"/>
  <c r="J65" i="198"/>
  <c r="I65" i="198"/>
  <c r="H65" i="198"/>
  <c r="Q63" i="198"/>
  <c r="P63" i="198"/>
  <c r="O63" i="198"/>
  <c r="N63" i="198"/>
  <c r="M63" i="198"/>
  <c r="L63" i="198"/>
  <c r="K63" i="198"/>
  <c r="J63" i="198"/>
  <c r="I63" i="198"/>
  <c r="H63" i="198"/>
  <c r="Q61" i="198"/>
  <c r="Q67" i="198" s="1"/>
  <c r="P61" i="198"/>
  <c r="P67" i="198" s="1"/>
  <c r="O61" i="198"/>
  <c r="O67" i="198" s="1"/>
  <c r="N61" i="198"/>
  <c r="N67" i="198" s="1"/>
  <c r="M61" i="198"/>
  <c r="M67" i="198" s="1"/>
  <c r="L61" i="198"/>
  <c r="L67" i="198" s="1"/>
  <c r="K61" i="198"/>
  <c r="K67" i="198" s="1"/>
  <c r="J61" i="198"/>
  <c r="J67" i="198" s="1"/>
  <c r="I61" i="198"/>
  <c r="I67" i="198" s="1"/>
  <c r="H61" i="198"/>
  <c r="H67" i="198" s="1"/>
  <c r="Q87" i="173"/>
  <c r="P87" i="173"/>
  <c r="O87" i="173"/>
  <c r="N87" i="173"/>
  <c r="M87" i="173"/>
  <c r="L87" i="173"/>
  <c r="K87" i="173"/>
  <c r="J87" i="173"/>
  <c r="I87" i="173"/>
  <c r="Q85" i="173"/>
  <c r="P85" i="173"/>
  <c r="O85" i="173"/>
  <c r="N85" i="173"/>
  <c r="M85" i="173"/>
  <c r="L85" i="173"/>
  <c r="K85" i="173"/>
  <c r="J85" i="173"/>
  <c r="I85" i="173"/>
  <c r="Q82" i="173"/>
  <c r="P82" i="173"/>
  <c r="O82" i="173"/>
  <c r="N82" i="173"/>
  <c r="M82" i="173"/>
  <c r="L82" i="173"/>
  <c r="K82" i="173"/>
  <c r="J82" i="173"/>
  <c r="I82" i="173"/>
  <c r="Q81" i="173"/>
  <c r="P81" i="173"/>
  <c r="O81" i="173"/>
  <c r="N81" i="173"/>
  <c r="M81" i="173"/>
  <c r="L81" i="173"/>
  <c r="K81" i="173"/>
  <c r="J81" i="173"/>
  <c r="I81" i="173"/>
  <c r="Q79" i="173"/>
  <c r="P79" i="173"/>
  <c r="O79" i="173"/>
  <c r="N79" i="173"/>
  <c r="M79" i="173"/>
  <c r="L79" i="173"/>
  <c r="K79" i="173"/>
  <c r="J79" i="173"/>
  <c r="I79" i="173"/>
  <c r="Q77" i="173"/>
  <c r="Q83" i="173" s="1"/>
  <c r="P77" i="173"/>
  <c r="P83" i="173" s="1"/>
  <c r="O77" i="173"/>
  <c r="O83" i="173" s="1"/>
  <c r="N77" i="173"/>
  <c r="N83" i="173" s="1"/>
  <c r="M77" i="173"/>
  <c r="M83" i="173" s="1"/>
  <c r="L77" i="173"/>
  <c r="L83" i="173" s="1"/>
  <c r="K77" i="173"/>
  <c r="K83" i="173" s="1"/>
  <c r="J77" i="173"/>
  <c r="J83" i="173" s="1"/>
  <c r="I77" i="173"/>
  <c r="I83" i="173" s="1"/>
  <c r="I75" i="173"/>
  <c r="Q74" i="173"/>
  <c r="P74" i="173"/>
  <c r="O74" i="173"/>
  <c r="N74" i="173"/>
  <c r="M74" i="173"/>
  <c r="L74" i="173"/>
  <c r="K74" i="173"/>
  <c r="J74" i="173"/>
  <c r="I74" i="173"/>
  <c r="Q73" i="173"/>
  <c r="P73" i="173"/>
  <c r="O73" i="173"/>
  <c r="N73" i="173"/>
  <c r="M73" i="173"/>
  <c r="L73" i="173"/>
  <c r="K73" i="173"/>
  <c r="J73" i="173"/>
  <c r="I73" i="173"/>
  <c r="Q71" i="173"/>
  <c r="P71" i="173"/>
  <c r="O71" i="173"/>
  <c r="N71" i="173"/>
  <c r="M71" i="173"/>
  <c r="L71" i="173"/>
  <c r="K71" i="173"/>
  <c r="J71" i="173"/>
  <c r="I71" i="173"/>
  <c r="Q69" i="173"/>
  <c r="Q75" i="173" s="1"/>
  <c r="P69" i="173"/>
  <c r="P75" i="173" s="1"/>
  <c r="O69" i="173"/>
  <c r="O75" i="173" s="1"/>
  <c r="N69" i="173"/>
  <c r="N75" i="173" s="1"/>
  <c r="M69" i="173"/>
  <c r="M75" i="173" s="1"/>
  <c r="L69" i="173"/>
  <c r="L75" i="173" s="1"/>
  <c r="K69" i="173"/>
  <c r="K75" i="173" s="1"/>
  <c r="J69" i="173"/>
  <c r="J75" i="173" s="1"/>
  <c r="I69" i="173"/>
  <c r="Q66" i="173"/>
  <c r="P66" i="173"/>
  <c r="O66" i="173"/>
  <c r="N66" i="173"/>
  <c r="M66" i="173"/>
  <c r="L66" i="173"/>
  <c r="K66" i="173"/>
  <c r="J66" i="173"/>
  <c r="I66" i="173"/>
  <c r="Q65" i="173"/>
  <c r="P65" i="173"/>
  <c r="O65" i="173"/>
  <c r="N65" i="173"/>
  <c r="M65" i="173"/>
  <c r="L65" i="173"/>
  <c r="K65" i="173"/>
  <c r="J65" i="173"/>
  <c r="I65" i="173"/>
  <c r="Q63" i="173"/>
  <c r="P63" i="173"/>
  <c r="O63" i="173"/>
  <c r="N63" i="173"/>
  <c r="M63" i="173"/>
  <c r="L63" i="173"/>
  <c r="K63" i="173"/>
  <c r="J63" i="173"/>
  <c r="I63" i="173"/>
  <c r="Q61" i="173"/>
  <c r="Q67" i="173" s="1"/>
  <c r="P61" i="173"/>
  <c r="P67" i="173" s="1"/>
  <c r="O61" i="173"/>
  <c r="O67" i="173" s="1"/>
  <c r="N61" i="173"/>
  <c r="N67" i="173" s="1"/>
  <c r="M61" i="173"/>
  <c r="M67" i="173" s="1"/>
  <c r="L61" i="173"/>
  <c r="L67" i="173" s="1"/>
  <c r="K61" i="173"/>
  <c r="K67" i="173" s="1"/>
  <c r="J61" i="173"/>
  <c r="J67" i="173" s="1"/>
  <c r="I61" i="173"/>
  <c r="I67" i="173" s="1"/>
  <c r="Q89" i="169"/>
  <c r="P89" i="169"/>
  <c r="O89" i="169"/>
  <c r="N89" i="169"/>
  <c r="M89" i="169"/>
  <c r="L89" i="169"/>
  <c r="K89" i="169"/>
  <c r="J89" i="169"/>
  <c r="I89" i="169"/>
  <c r="Q87" i="169"/>
  <c r="P87" i="169"/>
  <c r="O87" i="169"/>
  <c r="N87" i="169"/>
  <c r="M87" i="169"/>
  <c r="L87" i="169"/>
  <c r="K87" i="169"/>
  <c r="J87" i="169"/>
  <c r="I87" i="169"/>
  <c r="Q85" i="169"/>
  <c r="P85" i="169"/>
  <c r="O85" i="169"/>
  <c r="N85" i="169"/>
  <c r="M85" i="169"/>
  <c r="L85" i="169"/>
  <c r="K85" i="169"/>
  <c r="J85" i="169"/>
  <c r="I85" i="169"/>
  <c r="Q82" i="169"/>
  <c r="P82" i="169"/>
  <c r="O82" i="169"/>
  <c r="N82" i="169"/>
  <c r="M82" i="169"/>
  <c r="L82" i="169"/>
  <c r="K82" i="169"/>
  <c r="J82" i="169"/>
  <c r="I82" i="169"/>
  <c r="Q81" i="169"/>
  <c r="P81" i="169"/>
  <c r="O81" i="169"/>
  <c r="N81" i="169"/>
  <c r="M81" i="169"/>
  <c r="L81" i="169"/>
  <c r="K81" i="169"/>
  <c r="J81" i="169"/>
  <c r="I81" i="169"/>
  <c r="Q79" i="169"/>
  <c r="P79" i="169"/>
  <c r="O79" i="169"/>
  <c r="N79" i="169"/>
  <c r="M79" i="169"/>
  <c r="L79" i="169"/>
  <c r="K79" i="169"/>
  <c r="J79" i="169"/>
  <c r="I79" i="169"/>
  <c r="Q77" i="169"/>
  <c r="Q83" i="169" s="1"/>
  <c r="P77" i="169"/>
  <c r="P83" i="169" s="1"/>
  <c r="O77" i="169"/>
  <c r="O83" i="169" s="1"/>
  <c r="N77" i="169"/>
  <c r="N83" i="169" s="1"/>
  <c r="M77" i="169"/>
  <c r="M83" i="169" s="1"/>
  <c r="L77" i="169"/>
  <c r="L83" i="169" s="1"/>
  <c r="K77" i="169"/>
  <c r="K83" i="169" s="1"/>
  <c r="J77" i="169"/>
  <c r="J83" i="169" s="1"/>
  <c r="I77" i="169"/>
  <c r="I83" i="169" s="1"/>
  <c r="Q74" i="169"/>
  <c r="P74" i="169"/>
  <c r="O74" i="169"/>
  <c r="N74" i="169"/>
  <c r="M74" i="169"/>
  <c r="L74" i="169"/>
  <c r="K74" i="169"/>
  <c r="J74" i="169"/>
  <c r="I74" i="169"/>
  <c r="Q73" i="169"/>
  <c r="P73" i="169"/>
  <c r="O73" i="169"/>
  <c r="N73" i="169"/>
  <c r="M73" i="169"/>
  <c r="L73" i="169"/>
  <c r="K73" i="169"/>
  <c r="J73" i="169"/>
  <c r="I73" i="169"/>
  <c r="Q71" i="169"/>
  <c r="P71" i="169"/>
  <c r="O71" i="169"/>
  <c r="N71" i="169"/>
  <c r="M71" i="169"/>
  <c r="L71" i="169"/>
  <c r="K71" i="169"/>
  <c r="J71" i="169"/>
  <c r="I71" i="169"/>
  <c r="Q69" i="169"/>
  <c r="Q75" i="169" s="1"/>
  <c r="P69" i="169"/>
  <c r="P75" i="169" s="1"/>
  <c r="O69" i="169"/>
  <c r="O75" i="169" s="1"/>
  <c r="N69" i="169"/>
  <c r="N75" i="169" s="1"/>
  <c r="M69" i="169"/>
  <c r="M75" i="169" s="1"/>
  <c r="L69" i="169"/>
  <c r="L75" i="169" s="1"/>
  <c r="K69" i="169"/>
  <c r="K75" i="169" s="1"/>
  <c r="J69" i="169"/>
  <c r="J75" i="169" s="1"/>
  <c r="I69" i="169"/>
  <c r="I75" i="169" s="1"/>
  <c r="Q66" i="169"/>
  <c r="P66" i="169"/>
  <c r="O66" i="169"/>
  <c r="N66" i="169"/>
  <c r="M66" i="169"/>
  <c r="L66" i="169"/>
  <c r="K66" i="169"/>
  <c r="J66" i="169"/>
  <c r="I66" i="169"/>
  <c r="Q65" i="169"/>
  <c r="P65" i="169"/>
  <c r="O65" i="169"/>
  <c r="N65" i="169"/>
  <c r="M65" i="169"/>
  <c r="L65" i="169"/>
  <c r="K65" i="169"/>
  <c r="J65" i="169"/>
  <c r="I65" i="169"/>
  <c r="Q63" i="169"/>
  <c r="P63" i="169"/>
  <c r="O63" i="169"/>
  <c r="N63" i="169"/>
  <c r="M63" i="169"/>
  <c r="L63" i="169"/>
  <c r="K63" i="169"/>
  <c r="J63" i="169"/>
  <c r="I63" i="169"/>
  <c r="Q61" i="169"/>
  <c r="Q67" i="169" s="1"/>
  <c r="P61" i="169"/>
  <c r="P67" i="169" s="1"/>
  <c r="O61" i="169"/>
  <c r="O67" i="169" s="1"/>
  <c r="N61" i="169"/>
  <c r="N67" i="169" s="1"/>
  <c r="M61" i="169"/>
  <c r="M67" i="169" s="1"/>
  <c r="L61" i="169"/>
  <c r="L67" i="169" s="1"/>
  <c r="K61" i="169"/>
  <c r="K67" i="169" s="1"/>
  <c r="J61" i="169"/>
  <c r="J67" i="169" s="1"/>
  <c r="I61" i="169"/>
  <c r="I67" i="169" s="1"/>
  <c r="Q542" i="172"/>
  <c r="P542" i="172"/>
  <c r="O542" i="172"/>
  <c r="N542" i="172"/>
  <c r="M542" i="172"/>
  <c r="L542" i="172"/>
  <c r="K542" i="172"/>
  <c r="J542" i="172"/>
  <c r="I542" i="172"/>
  <c r="Q541" i="172"/>
  <c r="P541" i="172"/>
  <c r="O541" i="172"/>
  <c r="N541" i="172"/>
  <c r="M541" i="172"/>
  <c r="L541" i="172"/>
  <c r="K541" i="172"/>
  <c r="J541" i="172"/>
  <c r="I541" i="172"/>
  <c r="Q534" i="172"/>
  <c r="P534" i="172"/>
  <c r="O534" i="172"/>
  <c r="N534" i="172"/>
  <c r="M534" i="172"/>
  <c r="L534" i="172"/>
  <c r="K534" i="172"/>
  <c r="J534" i="172"/>
  <c r="I534" i="172"/>
  <c r="Q533" i="172"/>
  <c r="P533" i="172"/>
  <c r="O533" i="172"/>
  <c r="N533" i="172"/>
  <c r="M533" i="172"/>
  <c r="L533" i="172"/>
  <c r="K533" i="172"/>
  <c r="J533" i="172"/>
  <c r="I533" i="172"/>
  <c r="Q526" i="172"/>
  <c r="P526" i="172"/>
  <c r="O526" i="172"/>
  <c r="N526" i="172"/>
  <c r="M526" i="172"/>
  <c r="L526" i="172"/>
  <c r="K526" i="172"/>
  <c r="J526" i="172"/>
  <c r="I526" i="172"/>
  <c r="Q525" i="172"/>
  <c r="P525" i="172"/>
  <c r="O525" i="172"/>
  <c r="N525" i="172"/>
  <c r="M525" i="172"/>
  <c r="L525" i="172"/>
  <c r="K525" i="172"/>
  <c r="J525" i="172"/>
  <c r="I525" i="172"/>
  <c r="Q518" i="172"/>
  <c r="P518" i="172"/>
  <c r="O518" i="172"/>
  <c r="N518" i="172"/>
  <c r="M518" i="172"/>
  <c r="L518" i="172"/>
  <c r="K518" i="172"/>
  <c r="J518" i="172"/>
  <c r="I518" i="172"/>
  <c r="Q499" i="172"/>
  <c r="P499" i="172"/>
  <c r="O499" i="172"/>
  <c r="N499" i="172"/>
  <c r="M499" i="172"/>
  <c r="L499" i="172"/>
  <c r="K499" i="172"/>
  <c r="J499" i="172"/>
  <c r="I499" i="172"/>
  <c r="Q498" i="172"/>
  <c r="P498" i="172"/>
  <c r="O498" i="172"/>
  <c r="N498" i="172"/>
  <c r="M498" i="172"/>
  <c r="L498" i="172"/>
  <c r="K498" i="172"/>
  <c r="J498" i="172"/>
  <c r="I498" i="172"/>
  <c r="Q491" i="172"/>
  <c r="P491" i="172"/>
  <c r="O491" i="172"/>
  <c r="N491" i="172"/>
  <c r="M491" i="172"/>
  <c r="L491" i="172"/>
  <c r="K491" i="172"/>
  <c r="J491" i="172"/>
  <c r="I491" i="172"/>
  <c r="Q490" i="172"/>
  <c r="P490" i="172"/>
  <c r="O490" i="172"/>
  <c r="N490" i="172"/>
  <c r="M490" i="172"/>
  <c r="L490" i="172"/>
  <c r="K490" i="172"/>
  <c r="J490" i="172"/>
  <c r="I490" i="172"/>
  <c r="Q483" i="172"/>
  <c r="P483" i="172"/>
  <c r="O483" i="172"/>
  <c r="N483" i="172"/>
  <c r="M483" i="172"/>
  <c r="L483" i="172"/>
  <c r="K483" i="172"/>
  <c r="J483" i="172"/>
  <c r="I483" i="172"/>
  <c r="Q482" i="172"/>
  <c r="P482" i="172"/>
  <c r="O482" i="172"/>
  <c r="N482" i="172"/>
  <c r="M482" i="172"/>
  <c r="L482" i="172"/>
  <c r="K482" i="172"/>
  <c r="J482" i="172"/>
  <c r="I482" i="172"/>
  <c r="Q475" i="172"/>
  <c r="Q501" i="172" s="1"/>
  <c r="P475" i="172"/>
  <c r="P501" i="172" s="1"/>
  <c r="O475" i="172"/>
  <c r="O501" i="172" s="1"/>
  <c r="N475" i="172"/>
  <c r="N501" i="172" s="1"/>
  <c r="M475" i="172"/>
  <c r="M501" i="172" s="1"/>
  <c r="L475" i="172"/>
  <c r="L501" i="172" s="1"/>
  <c r="K475" i="172"/>
  <c r="K501" i="172" s="1"/>
  <c r="J475" i="172"/>
  <c r="J501" i="172" s="1"/>
  <c r="I475" i="172"/>
  <c r="I501" i="172" s="1"/>
  <c r="Q474" i="172"/>
  <c r="Q500" i="172" s="1"/>
  <c r="P474" i="172"/>
  <c r="P500" i="172" s="1"/>
  <c r="O474" i="172"/>
  <c r="O500" i="172" s="1"/>
  <c r="N474" i="172"/>
  <c r="N500" i="172" s="1"/>
  <c r="M474" i="172"/>
  <c r="M500" i="172" s="1"/>
  <c r="L474" i="172"/>
  <c r="L500" i="172" s="1"/>
  <c r="K474" i="172"/>
  <c r="K500" i="172" s="1"/>
  <c r="J474" i="172"/>
  <c r="J500" i="172" s="1"/>
  <c r="I474" i="172"/>
  <c r="I500" i="172" s="1"/>
  <c r="Q467" i="172"/>
  <c r="P467" i="172"/>
  <c r="O467" i="172"/>
  <c r="N467" i="172"/>
  <c r="M467" i="172"/>
  <c r="L467" i="172"/>
  <c r="K467" i="172"/>
  <c r="J467" i="172"/>
  <c r="I467" i="172"/>
  <c r="Q448" i="172"/>
  <c r="P448" i="172"/>
  <c r="O448" i="172"/>
  <c r="N448" i="172"/>
  <c r="M448" i="172"/>
  <c r="L448" i="172"/>
  <c r="K448" i="172"/>
  <c r="J448" i="172"/>
  <c r="I448" i="172"/>
  <c r="Q447" i="172"/>
  <c r="P447" i="172"/>
  <c r="O447" i="172"/>
  <c r="N447" i="172"/>
  <c r="M447" i="172"/>
  <c r="L447" i="172"/>
  <c r="K447" i="172"/>
  <c r="J447" i="172"/>
  <c r="I447" i="172"/>
  <c r="Q440" i="172"/>
  <c r="P440" i="172"/>
  <c r="O440" i="172"/>
  <c r="N440" i="172"/>
  <c r="M440" i="172"/>
  <c r="L440" i="172"/>
  <c r="K440" i="172"/>
  <c r="J440" i="172"/>
  <c r="I440" i="172"/>
  <c r="Q439" i="172"/>
  <c r="P439" i="172"/>
  <c r="O439" i="172"/>
  <c r="N439" i="172"/>
  <c r="M439" i="172"/>
  <c r="L439" i="172"/>
  <c r="K439" i="172"/>
  <c r="J439" i="172"/>
  <c r="I439" i="172"/>
  <c r="Q432" i="172"/>
  <c r="P432" i="172"/>
  <c r="O432" i="172"/>
  <c r="N432" i="172"/>
  <c r="M432" i="172"/>
  <c r="L432" i="172"/>
  <c r="K432" i="172"/>
  <c r="J432" i="172"/>
  <c r="I432" i="172"/>
  <c r="Q431" i="172"/>
  <c r="P431" i="172"/>
  <c r="O431" i="172"/>
  <c r="N431" i="172"/>
  <c r="M431" i="172"/>
  <c r="L431" i="172"/>
  <c r="K431" i="172"/>
  <c r="J431" i="172"/>
  <c r="I431" i="172"/>
  <c r="Q424" i="172"/>
  <c r="Q450" i="172" s="1"/>
  <c r="P424" i="172"/>
  <c r="P450" i="172" s="1"/>
  <c r="O424" i="172"/>
  <c r="O450" i="172" s="1"/>
  <c r="N424" i="172"/>
  <c r="N450" i="172" s="1"/>
  <c r="M424" i="172"/>
  <c r="M450" i="172" s="1"/>
  <c r="L424" i="172"/>
  <c r="L450" i="172" s="1"/>
  <c r="K424" i="172"/>
  <c r="K450" i="172" s="1"/>
  <c r="J424" i="172"/>
  <c r="J450" i="172" s="1"/>
  <c r="I424" i="172"/>
  <c r="I450" i="172" s="1"/>
  <c r="Q423" i="172"/>
  <c r="Q449" i="172" s="1"/>
  <c r="P423" i="172"/>
  <c r="P449" i="172" s="1"/>
  <c r="O423" i="172"/>
  <c r="O449" i="172" s="1"/>
  <c r="N423" i="172"/>
  <c r="N449" i="172" s="1"/>
  <c r="M423" i="172"/>
  <c r="M449" i="172" s="1"/>
  <c r="L423" i="172"/>
  <c r="L449" i="172" s="1"/>
  <c r="K423" i="172"/>
  <c r="K449" i="172" s="1"/>
  <c r="J423" i="172"/>
  <c r="J449" i="172" s="1"/>
  <c r="I423" i="172"/>
  <c r="I449" i="172" s="1"/>
  <c r="Q416" i="172"/>
  <c r="P416" i="172"/>
  <c r="O416" i="172"/>
  <c r="N416" i="172"/>
  <c r="M416" i="172"/>
  <c r="L416" i="172"/>
  <c r="K416" i="172"/>
  <c r="J416" i="172"/>
  <c r="I416" i="172"/>
  <c r="Q397" i="172"/>
  <c r="P397" i="172"/>
  <c r="O397" i="172"/>
  <c r="N397" i="172"/>
  <c r="M397" i="172"/>
  <c r="L397" i="172"/>
  <c r="K397" i="172"/>
  <c r="J397" i="172"/>
  <c r="I397" i="172"/>
  <c r="Q396" i="172"/>
  <c r="P396" i="172"/>
  <c r="O396" i="172"/>
  <c r="N396" i="172"/>
  <c r="M396" i="172"/>
  <c r="L396" i="172"/>
  <c r="K396" i="172"/>
  <c r="J396" i="172"/>
  <c r="I396" i="172"/>
  <c r="Q389" i="172"/>
  <c r="P389" i="172"/>
  <c r="O389" i="172"/>
  <c r="N389" i="172"/>
  <c r="M389" i="172"/>
  <c r="L389" i="172"/>
  <c r="K389" i="172"/>
  <c r="J389" i="172"/>
  <c r="I389" i="172"/>
  <c r="Q388" i="172"/>
  <c r="P388" i="172"/>
  <c r="O388" i="172"/>
  <c r="N388" i="172"/>
  <c r="M388" i="172"/>
  <c r="L388" i="172"/>
  <c r="K388" i="172"/>
  <c r="J388" i="172"/>
  <c r="I388" i="172"/>
  <c r="Q381" i="172"/>
  <c r="P381" i="172"/>
  <c r="O381" i="172"/>
  <c r="N381" i="172"/>
  <c r="M381" i="172"/>
  <c r="L381" i="172"/>
  <c r="K381" i="172"/>
  <c r="J381" i="172"/>
  <c r="I381" i="172"/>
  <c r="Q380" i="172"/>
  <c r="P380" i="172"/>
  <c r="O380" i="172"/>
  <c r="N380" i="172"/>
  <c r="M380" i="172"/>
  <c r="L380" i="172"/>
  <c r="K380" i="172"/>
  <c r="J380" i="172"/>
  <c r="I380" i="172"/>
  <c r="Q373" i="172"/>
  <c r="Q399" i="172" s="1"/>
  <c r="P373" i="172"/>
  <c r="P399" i="172" s="1"/>
  <c r="O373" i="172"/>
  <c r="O399" i="172" s="1"/>
  <c r="N373" i="172"/>
  <c r="N399" i="172" s="1"/>
  <c r="M373" i="172"/>
  <c r="M399" i="172" s="1"/>
  <c r="L373" i="172"/>
  <c r="L399" i="172" s="1"/>
  <c r="K373" i="172"/>
  <c r="K399" i="172" s="1"/>
  <c r="J373" i="172"/>
  <c r="J399" i="172" s="1"/>
  <c r="I373" i="172"/>
  <c r="I399" i="172" s="1"/>
  <c r="Q372" i="172"/>
  <c r="Q398" i="172" s="1"/>
  <c r="P372" i="172"/>
  <c r="P398" i="172" s="1"/>
  <c r="O372" i="172"/>
  <c r="O398" i="172" s="1"/>
  <c r="N372" i="172"/>
  <c r="N398" i="172" s="1"/>
  <c r="M372" i="172"/>
  <c r="M398" i="172" s="1"/>
  <c r="L372" i="172"/>
  <c r="L398" i="172" s="1"/>
  <c r="K372" i="172"/>
  <c r="K398" i="172" s="1"/>
  <c r="J372" i="172"/>
  <c r="J398" i="172" s="1"/>
  <c r="I372" i="172"/>
  <c r="I398" i="172" s="1"/>
  <c r="Q365" i="172"/>
  <c r="P365" i="172"/>
  <c r="O365" i="172"/>
  <c r="N365" i="172"/>
  <c r="M365" i="172"/>
  <c r="L365" i="172"/>
  <c r="K365" i="172"/>
  <c r="J365" i="172"/>
  <c r="I365" i="172"/>
  <c r="Q346" i="172"/>
  <c r="P346" i="172"/>
  <c r="O346" i="172"/>
  <c r="N346" i="172"/>
  <c r="M346" i="172"/>
  <c r="L346" i="172"/>
  <c r="K346" i="172"/>
  <c r="J346" i="172"/>
  <c r="I346" i="172"/>
  <c r="Q345" i="172"/>
  <c r="P345" i="172"/>
  <c r="O345" i="172"/>
  <c r="N345" i="172"/>
  <c r="M345" i="172"/>
  <c r="L345" i="172"/>
  <c r="K345" i="172"/>
  <c r="J345" i="172"/>
  <c r="I345" i="172"/>
  <c r="Q338" i="172"/>
  <c r="P338" i="172"/>
  <c r="O338" i="172"/>
  <c r="N338" i="172"/>
  <c r="M338" i="172"/>
  <c r="L338" i="172"/>
  <c r="K338" i="172"/>
  <c r="J338" i="172"/>
  <c r="I338" i="172"/>
  <c r="Q337" i="172"/>
  <c r="P337" i="172"/>
  <c r="O337" i="172"/>
  <c r="N337" i="172"/>
  <c r="M337" i="172"/>
  <c r="L337" i="172"/>
  <c r="K337" i="172"/>
  <c r="J337" i="172"/>
  <c r="I337" i="172"/>
  <c r="Q330" i="172"/>
  <c r="P330" i="172"/>
  <c r="O330" i="172"/>
  <c r="N330" i="172"/>
  <c r="M330" i="172"/>
  <c r="L330" i="172"/>
  <c r="K330" i="172"/>
  <c r="J330" i="172"/>
  <c r="I330" i="172"/>
  <c r="Q329" i="172"/>
  <c r="P329" i="172"/>
  <c r="O329" i="172"/>
  <c r="N329" i="172"/>
  <c r="M329" i="172"/>
  <c r="L329" i="172"/>
  <c r="K329" i="172"/>
  <c r="J329" i="172"/>
  <c r="I329" i="172"/>
  <c r="Q322" i="172"/>
  <c r="Q348" i="172" s="1"/>
  <c r="P322" i="172"/>
  <c r="P348" i="172" s="1"/>
  <c r="O322" i="172"/>
  <c r="O348" i="172" s="1"/>
  <c r="N322" i="172"/>
  <c r="N348" i="172" s="1"/>
  <c r="M322" i="172"/>
  <c r="M348" i="172" s="1"/>
  <c r="L322" i="172"/>
  <c r="L348" i="172" s="1"/>
  <c r="K322" i="172"/>
  <c r="K348" i="172" s="1"/>
  <c r="J322" i="172"/>
  <c r="J348" i="172" s="1"/>
  <c r="I322" i="172"/>
  <c r="I348" i="172" s="1"/>
  <c r="Q321" i="172"/>
  <c r="Q347" i="172" s="1"/>
  <c r="P321" i="172"/>
  <c r="P347" i="172" s="1"/>
  <c r="O321" i="172"/>
  <c r="O347" i="172" s="1"/>
  <c r="N321" i="172"/>
  <c r="N347" i="172" s="1"/>
  <c r="M321" i="172"/>
  <c r="M347" i="172" s="1"/>
  <c r="L321" i="172"/>
  <c r="L347" i="172" s="1"/>
  <c r="K321" i="172"/>
  <c r="K347" i="172" s="1"/>
  <c r="J321" i="172"/>
  <c r="J347" i="172" s="1"/>
  <c r="I321" i="172"/>
  <c r="I347" i="172" s="1"/>
  <c r="Q314" i="172"/>
  <c r="P314" i="172"/>
  <c r="O314" i="172"/>
  <c r="N314" i="172"/>
  <c r="M314" i="172"/>
  <c r="L314" i="172"/>
  <c r="K314" i="172"/>
  <c r="J314" i="172"/>
  <c r="I314" i="172"/>
  <c r="Q295" i="172"/>
  <c r="P295" i="172"/>
  <c r="O295" i="172"/>
  <c r="N295" i="172"/>
  <c r="M295" i="172"/>
  <c r="L295" i="172"/>
  <c r="K295" i="172"/>
  <c r="J295" i="172"/>
  <c r="I295" i="172"/>
  <c r="Q294" i="172"/>
  <c r="P294" i="172"/>
  <c r="O294" i="172"/>
  <c r="N294" i="172"/>
  <c r="M294" i="172"/>
  <c r="L294" i="172"/>
  <c r="K294" i="172"/>
  <c r="J294" i="172"/>
  <c r="I294" i="172"/>
  <c r="Q287" i="172"/>
  <c r="P287" i="172"/>
  <c r="O287" i="172"/>
  <c r="N287" i="172"/>
  <c r="M287" i="172"/>
  <c r="L287" i="172"/>
  <c r="K287" i="172"/>
  <c r="J287" i="172"/>
  <c r="I287" i="172"/>
  <c r="Q286" i="172"/>
  <c r="P286" i="172"/>
  <c r="O286" i="172"/>
  <c r="N286" i="172"/>
  <c r="M286" i="172"/>
  <c r="L286" i="172"/>
  <c r="K286" i="172"/>
  <c r="J286" i="172"/>
  <c r="I286" i="172"/>
  <c r="Q279" i="172"/>
  <c r="P279" i="172"/>
  <c r="O279" i="172"/>
  <c r="N279" i="172"/>
  <c r="M279" i="172"/>
  <c r="L279" i="172"/>
  <c r="K279" i="172"/>
  <c r="J279" i="172"/>
  <c r="I279" i="172"/>
  <c r="Q278" i="172"/>
  <c r="P278" i="172"/>
  <c r="O278" i="172"/>
  <c r="N278" i="172"/>
  <c r="M278" i="172"/>
  <c r="L278" i="172"/>
  <c r="K278" i="172"/>
  <c r="J278" i="172"/>
  <c r="I278" i="172"/>
  <c r="Q271" i="172"/>
  <c r="Q297" i="172" s="1"/>
  <c r="P271" i="172"/>
  <c r="P297" i="172" s="1"/>
  <c r="O271" i="172"/>
  <c r="O297" i="172" s="1"/>
  <c r="N271" i="172"/>
  <c r="N297" i="172" s="1"/>
  <c r="M271" i="172"/>
  <c r="M297" i="172" s="1"/>
  <c r="L271" i="172"/>
  <c r="L297" i="172" s="1"/>
  <c r="K271" i="172"/>
  <c r="K297" i="172" s="1"/>
  <c r="J271" i="172"/>
  <c r="J297" i="172" s="1"/>
  <c r="I271" i="172"/>
  <c r="I297" i="172" s="1"/>
  <c r="Q270" i="172"/>
  <c r="Q296" i="172" s="1"/>
  <c r="P270" i="172"/>
  <c r="P296" i="172" s="1"/>
  <c r="O270" i="172"/>
  <c r="O296" i="172" s="1"/>
  <c r="N270" i="172"/>
  <c r="N296" i="172" s="1"/>
  <c r="M270" i="172"/>
  <c r="M296" i="172" s="1"/>
  <c r="L270" i="172"/>
  <c r="L296" i="172" s="1"/>
  <c r="K270" i="172"/>
  <c r="K296" i="172" s="1"/>
  <c r="J270" i="172"/>
  <c r="J296" i="172" s="1"/>
  <c r="I270" i="172"/>
  <c r="I296" i="172" s="1"/>
  <c r="Q263" i="172"/>
  <c r="P263" i="172"/>
  <c r="O263" i="172"/>
  <c r="N263" i="172"/>
  <c r="M263" i="172"/>
  <c r="L263" i="172"/>
  <c r="K263" i="172"/>
  <c r="J263" i="172"/>
  <c r="I263" i="172"/>
  <c r="Q244" i="172"/>
  <c r="P244" i="172"/>
  <c r="O244" i="172"/>
  <c r="N244" i="172"/>
  <c r="M244" i="172"/>
  <c r="L244" i="172"/>
  <c r="K244" i="172"/>
  <c r="J244" i="172"/>
  <c r="I244" i="172"/>
  <c r="Q243" i="172"/>
  <c r="P243" i="172"/>
  <c r="O243" i="172"/>
  <c r="N243" i="172"/>
  <c r="M243" i="172"/>
  <c r="L243" i="172"/>
  <c r="K243" i="172"/>
  <c r="J243" i="172"/>
  <c r="I243" i="172"/>
  <c r="Q236" i="172"/>
  <c r="P236" i="172"/>
  <c r="O236" i="172"/>
  <c r="N236" i="172"/>
  <c r="M236" i="172"/>
  <c r="L236" i="172"/>
  <c r="K236" i="172"/>
  <c r="J236" i="172"/>
  <c r="I236" i="172"/>
  <c r="Q235" i="172"/>
  <c r="P235" i="172"/>
  <c r="O235" i="172"/>
  <c r="N235" i="172"/>
  <c r="M235" i="172"/>
  <c r="L235" i="172"/>
  <c r="K235" i="172"/>
  <c r="J235" i="172"/>
  <c r="I235" i="172"/>
  <c r="Q228" i="172"/>
  <c r="P228" i="172"/>
  <c r="O228" i="172"/>
  <c r="N228" i="172"/>
  <c r="M228" i="172"/>
  <c r="L228" i="172"/>
  <c r="K228" i="172"/>
  <c r="J228" i="172"/>
  <c r="I228" i="172"/>
  <c r="Q227" i="172"/>
  <c r="P227" i="172"/>
  <c r="O227" i="172"/>
  <c r="N227" i="172"/>
  <c r="M227" i="172"/>
  <c r="L227" i="172"/>
  <c r="K227" i="172"/>
  <c r="J227" i="172"/>
  <c r="I227" i="172"/>
  <c r="Q220" i="172"/>
  <c r="Q246" i="172" s="1"/>
  <c r="P220" i="172"/>
  <c r="P246" i="172" s="1"/>
  <c r="O220" i="172"/>
  <c r="O246" i="172" s="1"/>
  <c r="N220" i="172"/>
  <c r="N246" i="172" s="1"/>
  <c r="M220" i="172"/>
  <c r="M246" i="172" s="1"/>
  <c r="L220" i="172"/>
  <c r="L246" i="172" s="1"/>
  <c r="K220" i="172"/>
  <c r="K246" i="172" s="1"/>
  <c r="J220" i="172"/>
  <c r="J246" i="172" s="1"/>
  <c r="I220" i="172"/>
  <c r="I246" i="172" s="1"/>
  <c r="Q219" i="172"/>
  <c r="Q245" i="172" s="1"/>
  <c r="P219" i="172"/>
  <c r="P245" i="172" s="1"/>
  <c r="O219" i="172"/>
  <c r="O245" i="172" s="1"/>
  <c r="N219" i="172"/>
  <c r="N245" i="172" s="1"/>
  <c r="M219" i="172"/>
  <c r="M245" i="172" s="1"/>
  <c r="L219" i="172"/>
  <c r="L245" i="172" s="1"/>
  <c r="K219" i="172"/>
  <c r="K245" i="172" s="1"/>
  <c r="J219" i="172"/>
  <c r="J245" i="172" s="1"/>
  <c r="I219" i="172"/>
  <c r="I245" i="172" s="1"/>
  <c r="Q212" i="172"/>
  <c r="P212" i="172"/>
  <c r="O212" i="172"/>
  <c r="N212" i="172"/>
  <c r="M212" i="172"/>
  <c r="L212" i="172"/>
  <c r="K212" i="172"/>
  <c r="J212" i="172"/>
  <c r="I212" i="172"/>
  <c r="Q193" i="172"/>
  <c r="P193" i="172"/>
  <c r="O193" i="172"/>
  <c r="N193" i="172"/>
  <c r="M193" i="172"/>
  <c r="L193" i="172"/>
  <c r="K193" i="172"/>
  <c r="J193" i="172"/>
  <c r="I193" i="172"/>
  <c r="Q192" i="172"/>
  <c r="P192" i="172"/>
  <c r="O192" i="172"/>
  <c r="N192" i="172"/>
  <c r="M192" i="172"/>
  <c r="L192" i="172"/>
  <c r="K192" i="172"/>
  <c r="J192" i="172"/>
  <c r="I192" i="172"/>
  <c r="Q185" i="172"/>
  <c r="P185" i="172"/>
  <c r="O185" i="172"/>
  <c r="N185" i="172"/>
  <c r="M185" i="172"/>
  <c r="L185" i="172"/>
  <c r="K185" i="172"/>
  <c r="J185" i="172"/>
  <c r="I185" i="172"/>
  <c r="Q184" i="172"/>
  <c r="P184" i="172"/>
  <c r="O184" i="172"/>
  <c r="N184" i="172"/>
  <c r="M184" i="172"/>
  <c r="L184" i="172"/>
  <c r="K184" i="172"/>
  <c r="J184" i="172"/>
  <c r="I184" i="172"/>
  <c r="Q177" i="172"/>
  <c r="P177" i="172"/>
  <c r="O177" i="172"/>
  <c r="N177" i="172"/>
  <c r="M177" i="172"/>
  <c r="L177" i="172"/>
  <c r="K177" i="172"/>
  <c r="J177" i="172"/>
  <c r="I177" i="172"/>
  <c r="Q176" i="172"/>
  <c r="P176" i="172"/>
  <c r="O176" i="172"/>
  <c r="N176" i="172"/>
  <c r="M176" i="172"/>
  <c r="L176" i="172"/>
  <c r="K176" i="172"/>
  <c r="J176" i="172"/>
  <c r="I176" i="172"/>
  <c r="Q169" i="172"/>
  <c r="Q195" i="172" s="1"/>
  <c r="P169" i="172"/>
  <c r="P195" i="172" s="1"/>
  <c r="O169" i="172"/>
  <c r="O195" i="172" s="1"/>
  <c r="N169" i="172"/>
  <c r="N195" i="172" s="1"/>
  <c r="M169" i="172"/>
  <c r="M195" i="172" s="1"/>
  <c r="L169" i="172"/>
  <c r="L195" i="172" s="1"/>
  <c r="K169" i="172"/>
  <c r="K195" i="172" s="1"/>
  <c r="J169" i="172"/>
  <c r="J195" i="172" s="1"/>
  <c r="I169" i="172"/>
  <c r="I195" i="172" s="1"/>
  <c r="Q168" i="172"/>
  <c r="Q194" i="172" s="1"/>
  <c r="P168" i="172"/>
  <c r="P194" i="172" s="1"/>
  <c r="O168" i="172"/>
  <c r="O194" i="172" s="1"/>
  <c r="N168" i="172"/>
  <c r="N194" i="172" s="1"/>
  <c r="M168" i="172"/>
  <c r="M194" i="172" s="1"/>
  <c r="L168" i="172"/>
  <c r="L194" i="172" s="1"/>
  <c r="K168" i="172"/>
  <c r="K194" i="172" s="1"/>
  <c r="J168" i="172"/>
  <c r="J194" i="172" s="1"/>
  <c r="I168" i="172"/>
  <c r="I194" i="172" s="1"/>
  <c r="Q161" i="172"/>
  <c r="P161" i="172"/>
  <c r="O161" i="172"/>
  <c r="N161" i="172"/>
  <c r="M161" i="172"/>
  <c r="L161" i="172"/>
  <c r="K161" i="172"/>
  <c r="J161" i="172"/>
  <c r="I161" i="172"/>
  <c r="Q142" i="172"/>
  <c r="P142" i="172"/>
  <c r="O142" i="172"/>
  <c r="N142" i="172"/>
  <c r="M142" i="172"/>
  <c r="L142" i="172"/>
  <c r="K142" i="172"/>
  <c r="J142" i="172"/>
  <c r="I142" i="172"/>
  <c r="Q141" i="172"/>
  <c r="P141" i="172"/>
  <c r="O141" i="172"/>
  <c r="N141" i="172"/>
  <c r="M141" i="172"/>
  <c r="L141" i="172"/>
  <c r="K141" i="172"/>
  <c r="J141" i="172"/>
  <c r="I141" i="172"/>
  <c r="Q134" i="172"/>
  <c r="P134" i="172"/>
  <c r="O134" i="172"/>
  <c r="N134" i="172"/>
  <c r="M134" i="172"/>
  <c r="L134" i="172"/>
  <c r="K134" i="172"/>
  <c r="J134" i="172"/>
  <c r="I134" i="172"/>
  <c r="Q133" i="172"/>
  <c r="P133" i="172"/>
  <c r="O133" i="172"/>
  <c r="N133" i="172"/>
  <c r="M133" i="172"/>
  <c r="L133" i="172"/>
  <c r="K133" i="172"/>
  <c r="J133" i="172"/>
  <c r="I133" i="172"/>
  <c r="Q126" i="172"/>
  <c r="P126" i="172"/>
  <c r="O126" i="172"/>
  <c r="N126" i="172"/>
  <c r="M126" i="172"/>
  <c r="L126" i="172"/>
  <c r="K126" i="172"/>
  <c r="J126" i="172"/>
  <c r="I126" i="172"/>
  <c r="Q125" i="172"/>
  <c r="P125" i="172"/>
  <c r="O125" i="172"/>
  <c r="N125" i="172"/>
  <c r="M125" i="172"/>
  <c r="L125" i="172"/>
  <c r="K125" i="172"/>
  <c r="J125" i="172"/>
  <c r="I125" i="172"/>
  <c r="Q118" i="172"/>
  <c r="Q144" i="172" s="1"/>
  <c r="P118" i="172"/>
  <c r="P144" i="172" s="1"/>
  <c r="O118" i="172"/>
  <c r="O144" i="172" s="1"/>
  <c r="N118" i="172"/>
  <c r="N144" i="172" s="1"/>
  <c r="M118" i="172"/>
  <c r="M144" i="172" s="1"/>
  <c r="L118" i="172"/>
  <c r="L144" i="172" s="1"/>
  <c r="K118" i="172"/>
  <c r="K144" i="172" s="1"/>
  <c r="J118" i="172"/>
  <c r="J144" i="172" s="1"/>
  <c r="I118" i="172"/>
  <c r="I144" i="172" s="1"/>
  <c r="Q117" i="172"/>
  <c r="Q143" i="172" s="1"/>
  <c r="P117" i="172"/>
  <c r="P143" i="172" s="1"/>
  <c r="O117" i="172"/>
  <c r="O143" i="172" s="1"/>
  <c r="N117" i="172"/>
  <c r="N143" i="172" s="1"/>
  <c r="M117" i="172"/>
  <c r="M143" i="172" s="1"/>
  <c r="L117" i="172"/>
  <c r="L143" i="172" s="1"/>
  <c r="K117" i="172"/>
  <c r="K143" i="172" s="1"/>
  <c r="J117" i="172"/>
  <c r="J143" i="172" s="1"/>
  <c r="I117" i="172"/>
  <c r="I143" i="172" s="1"/>
  <c r="Q110" i="172"/>
  <c r="P110" i="172"/>
  <c r="O110" i="172"/>
  <c r="N110" i="172"/>
  <c r="M110" i="172"/>
  <c r="L110" i="172"/>
  <c r="K110" i="172"/>
  <c r="J110" i="172"/>
  <c r="I110" i="172"/>
  <c r="Q91" i="172"/>
  <c r="P91" i="172"/>
  <c r="O91" i="172"/>
  <c r="N91" i="172"/>
  <c r="M91" i="172"/>
  <c r="L91" i="172"/>
  <c r="K91" i="172"/>
  <c r="J91" i="172"/>
  <c r="I91" i="172"/>
  <c r="Q90" i="172"/>
  <c r="P90" i="172"/>
  <c r="O90" i="172"/>
  <c r="N90" i="172"/>
  <c r="M90" i="172"/>
  <c r="L90" i="172"/>
  <c r="K90" i="172"/>
  <c r="J90" i="172"/>
  <c r="I90" i="172"/>
  <c r="Q83" i="172"/>
  <c r="P83" i="172"/>
  <c r="O83" i="172"/>
  <c r="N83" i="172"/>
  <c r="M83" i="172"/>
  <c r="L83" i="172"/>
  <c r="K83" i="172"/>
  <c r="J83" i="172"/>
  <c r="I83" i="172"/>
  <c r="Q82" i="172"/>
  <c r="P82" i="172"/>
  <c r="O82" i="172"/>
  <c r="N82" i="172"/>
  <c r="M82" i="172"/>
  <c r="L82" i="172"/>
  <c r="K82" i="172"/>
  <c r="J82" i="172"/>
  <c r="I82" i="172"/>
  <c r="Q75" i="172"/>
  <c r="P75" i="172"/>
  <c r="O75" i="172"/>
  <c r="N75" i="172"/>
  <c r="M75" i="172"/>
  <c r="L75" i="172"/>
  <c r="K75" i="172"/>
  <c r="J75" i="172"/>
  <c r="I75" i="172"/>
  <c r="Q74" i="172"/>
  <c r="P74" i="172"/>
  <c r="O74" i="172"/>
  <c r="N74" i="172"/>
  <c r="M74" i="172"/>
  <c r="L74" i="172"/>
  <c r="K74" i="172"/>
  <c r="J74" i="172"/>
  <c r="I74" i="172"/>
  <c r="Q67" i="172"/>
  <c r="Q93" i="172" s="1"/>
  <c r="P67" i="172"/>
  <c r="P93" i="172" s="1"/>
  <c r="O67" i="172"/>
  <c r="O93" i="172" s="1"/>
  <c r="N67" i="172"/>
  <c r="N93" i="172" s="1"/>
  <c r="M67" i="172"/>
  <c r="M93" i="172" s="1"/>
  <c r="L67" i="172"/>
  <c r="L93" i="172" s="1"/>
  <c r="K67" i="172"/>
  <c r="K93" i="172" s="1"/>
  <c r="J67" i="172"/>
  <c r="J93" i="172" s="1"/>
  <c r="I67" i="172"/>
  <c r="I93" i="172" s="1"/>
  <c r="Q66" i="172"/>
  <c r="Q92" i="172" s="1"/>
  <c r="P66" i="172"/>
  <c r="P92" i="172" s="1"/>
  <c r="O66" i="172"/>
  <c r="O92" i="172" s="1"/>
  <c r="N66" i="172"/>
  <c r="N92" i="172" s="1"/>
  <c r="M66" i="172"/>
  <c r="M92" i="172" s="1"/>
  <c r="L66" i="172"/>
  <c r="L92" i="172" s="1"/>
  <c r="K66" i="172"/>
  <c r="K92" i="172" s="1"/>
  <c r="J66" i="172"/>
  <c r="J92" i="172" s="1"/>
  <c r="I66" i="172"/>
  <c r="I92" i="172" s="1"/>
  <c r="Q542" i="142"/>
  <c r="P542" i="142"/>
  <c r="O542" i="142"/>
  <c r="N542" i="142"/>
  <c r="M542" i="142"/>
  <c r="L542" i="142"/>
  <c r="K542" i="142"/>
  <c r="J542" i="142"/>
  <c r="I542" i="142"/>
  <c r="Q541" i="142"/>
  <c r="P541" i="142"/>
  <c r="O541" i="142"/>
  <c r="N541" i="142"/>
  <c r="M541" i="142"/>
  <c r="L541" i="142"/>
  <c r="K541" i="142"/>
  <c r="J541" i="142"/>
  <c r="I541" i="142"/>
  <c r="Q534" i="142"/>
  <c r="P534" i="142"/>
  <c r="O534" i="142"/>
  <c r="N534" i="142"/>
  <c r="M534" i="142"/>
  <c r="L534" i="142"/>
  <c r="K534" i="142"/>
  <c r="J534" i="142"/>
  <c r="I534" i="142"/>
  <c r="Q533" i="142"/>
  <c r="P533" i="142"/>
  <c r="O533" i="142"/>
  <c r="N533" i="142"/>
  <c r="M533" i="142"/>
  <c r="L533" i="142"/>
  <c r="K533" i="142"/>
  <c r="J533" i="142"/>
  <c r="I533" i="142"/>
  <c r="Q526" i="142"/>
  <c r="P526" i="142"/>
  <c r="O526" i="142"/>
  <c r="N526" i="142"/>
  <c r="M526" i="142"/>
  <c r="L526" i="142"/>
  <c r="K526" i="142"/>
  <c r="J526" i="142"/>
  <c r="I526" i="142"/>
  <c r="Q525" i="142"/>
  <c r="P525" i="142"/>
  <c r="O525" i="142"/>
  <c r="N525" i="142"/>
  <c r="M525" i="142"/>
  <c r="L525" i="142"/>
  <c r="K525" i="142"/>
  <c r="J525" i="142"/>
  <c r="I525" i="142"/>
  <c r="Q491" i="142"/>
  <c r="P491" i="142"/>
  <c r="O491" i="142"/>
  <c r="N491" i="142"/>
  <c r="M491" i="142"/>
  <c r="L491" i="142"/>
  <c r="K491" i="142"/>
  <c r="J491" i="142"/>
  <c r="I491" i="142"/>
  <c r="Q490" i="142"/>
  <c r="P490" i="142"/>
  <c r="O490" i="142"/>
  <c r="N490" i="142"/>
  <c r="M490" i="142"/>
  <c r="L490" i="142"/>
  <c r="K490" i="142"/>
  <c r="J490" i="142"/>
  <c r="I490" i="142"/>
  <c r="Q483" i="142"/>
  <c r="P483" i="142"/>
  <c r="O483" i="142"/>
  <c r="N483" i="142"/>
  <c r="M483" i="142"/>
  <c r="L483" i="142"/>
  <c r="K483" i="142"/>
  <c r="J483" i="142"/>
  <c r="I483" i="142"/>
  <c r="Q482" i="142"/>
  <c r="P482" i="142"/>
  <c r="O482" i="142"/>
  <c r="N482" i="142"/>
  <c r="M482" i="142"/>
  <c r="L482" i="142"/>
  <c r="K482" i="142"/>
  <c r="J482" i="142"/>
  <c r="I482" i="142"/>
  <c r="Q475" i="142"/>
  <c r="P475" i="142"/>
  <c r="O475" i="142"/>
  <c r="N475" i="142"/>
  <c r="M475" i="142"/>
  <c r="L475" i="142"/>
  <c r="K475" i="142"/>
  <c r="J475" i="142"/>
  <c r="I475" i="142"/>
  <c r="Q474" i="142"/>
  <c r="P474" i="142"/>
  <c r="O474" i="142"/>
  <c r="N474" i="142"/>
  <c r="M474" i="142"/>
  <c r="L474" i="142"/>
  <c r="K474" i="142"/>
  <c r="J474" i="142"/>
  <c r="I474" i="142"/>
  <c r="Q440" i="142"/>
  <c r="P440" i="142"/>
  <c r="O440" i="142"/>
  <c r="N440" i="142"/>
  <c r="M440" i="142"/>
  <c r="L440" i="142"/>
  <c r="K440" i="142"/>
  <c r="J440" i="142"/>
  <c r="I440" i="142"/>
  <c r="Q439" i="142"/>
  <c r="P439" i="142"/>
  <c r="O439" i="142"/>
  <c r="N439" i="142"/>
  <c r="M439" i="142"/>
  <c r="L439" i="142"/>
  <c r="K439" i="142"/>
  <c r="J439" i="142"/>
  <c r="I439" i="142"/>
  <c r="Q432" i="142"/>
  <c r="P432" i="142"/>
  <c r="O432" i="142"/>
  <c r="N432" i="142"/>
  <c r="M432" i="142"/>
  <c r="L432" i="142"/>
  <c r="K432" i="142"/>
  <c r="J432" i="142"/>
  <c r="I432" i="142"/>
  <c r="Q431" i="142"/>
  <c r="P431" i="142"/>
  <c r="O431" i="142"/>
  <c r="N431" i="142"/>
  <c r="M431" i="142"/>
  <c r="L431" i="142"/>
  <c r="K431" i="142"/>
  <c r="J431" i="142"/>
  <c r="I431" i="142"/>
  <c r="Q424" i="142"/>
  <c r="P424" i="142"/>
  <c r="O424" i="142"/>
  <c r="N424" i="142"/>
  <c r="M424" i="142"/>
  <c r="L424" i="142"/>
  <c r="K424" i="142"/>
  <c r="J424" i="142"/>
  <c r="I424" i="142"/>
  <c r="Q423" i="142"/>
  <c r="P423" i="142"/>
  <c r="O423" i="142"/>
  <c r="N423" i="142"/>
  <c r="M423" i="142"/>
  <c r="L423" i="142"/>
  <c r="K423" i="142"/>
  <c r="J423" i="142"/>
  <c r="I423" i="142"/>
  <c r="Q389" i="142"/>
  <c r="P389" i="142"/>
  <c r="O389" i="142"/>
  <c r="N389" i="142"/>
  <c r="M389" i="142"/>
  <c r="L389" i="142"/>
  <c r="K389" i="142"/>
  <c r="J389" i="142"/>
  <c r="I389" i="142"/>
  <c r="Q388" i="142"/>
  <c r="P388" i="142"/>
  <c r="O388" i="142"/>
  <c r="N388" i="142"/>
  <c r="M388" i="142"/>
  <c r="L388" i="142"/>
  <c r="K388" i="142"/>
  <c r="J388" i="142"/>
  <c r="I388" i="142"/>
  <c r="Q381" i="142"/>
  <c r="P381" i="142"/>
  <c r="O381" i="142"/>
  <c r="N381" i="142"/>
  <c r="M381" i="142"/>
  <c r="L381" i="142"/>
  <c r="K381" i="142"/>
  <c r="J381" i="142"/>
  <c r="I381" i="142"/>
  <c r="Q380" i="142"/>
  <c r="P380" i="142"/>
  <c r="O380" i="142"/>
  <c r="N380" i="142"/>
  <c r="M380" i="142"/>
  <c r="L380" i="142"/>
  <c r="K380" i="142"/>
  <c r="J380" i="142"/>
  <c r="I380" i="142"/>
  <c r="Q373" i="142"/>
  <c r="P373" i="142"/>
  <c r="O373" i="142"/>
  <c r="N373" i="142"/>
  <c r="M373" i="142"/>
  <c r="L373" i="142"/>
  <c r="K373" i="142"/>
  <c r="J373" i="142"/>
  <c r="I373" i="142"/>
  <c r="Q372" i="142"/>
  <c r="P372" i="142"/>
  <c r="O372" i="142"/>
  <c r="N372" i="142"/>
  <c r="M372" i="142"/>
  <c r="L372" i="142"/>
  <c r="K372" i="142"/>
  <c r="J372" i="142"/>
  <c r="I372" i="142"/>
  <c r="Q338" i="142"/>
  <c r="P338" i="142"/>
  <c r="O338" i="142"/>
  <c r="N338" i="142"/>
  <c r="M338" i="142"/>
  <c r="L338" i="142"/>
  <c r="K338" i="142"/>
  <c r="J338" i="142"/>
  <c r="I338" i="142"/>
  <c r="Q337" i="142"/>
  <c r="P337" i="142"/>
  <c r="O337" i="142"/>
  <c r="N337" i="142"/>
  <c r="M337" i="142"/>
  <c r="L337" i="142"/>
  <c r="K337" i="142"/>
  <c r="J337" i="142"/>
  <c r="I337" i="142"/>
  <c r="Q330" i="142"/>
  <c r="P330" i="142"/>
  <c r="O330" i="142"/>
  <c r="N330" i="142"/>
  <c r="M330" i="142"/>
  <c r="L330" i="142"/>
  <c r="K330" i="142"/>
  <c r="J330" i="142"/>
  <c r="I330" i="142"/>
  <c r="Q329" i="142"/>
  <c r="P329" i="142"/>
  <c r="O329" i="142"/>
  <c r="N329" i="142"/>
  <c r="M329" i="142"/>
  <c r="L329" i="142"/>
  <c r="K329" i="142"/>
  <c r="J329" i="142"/>
  <c r="I329" i="142"/>
  <c r="Q322" i="142"/>
  <c r="P322" i="142"/>
  <c r="O322" i="142"/>
  <c r="N322" i="142"/>
  <c r="M322" i="142"/>
  <c r="L322" i="142"/>
  <c r="K322" i="142"/>
  <c r="J322" i="142"/>
  <c r="I322" i="142"/>
  <c r="Q321" i="142"/>
  <c r="P321" i="142"/>
  <c r="O321" i="142"/>
  <c r="N321" i="142"/>
  <c r="M321" i="142"/>
  <c r="L321" i="142"/>
  <c r="K321" i="142"/>
  <c r="J321" i="142"/>
  <c r="I321" i="142"/>
  <c r="Q287" i="142"/>
  <c r="P287" i="142"/>
  <c r="O287" i="142"/>
  <c r="N287" i="142"/>
  <c r="M287" i="142"/>
  <c r="L287" i="142"/>
  <c r="K287" i="142"/>
  <c r="J287" i="142"/>
  <c r="I287" i="142"/>
  <c r="Q286" i="142"/>
  <c r="P286" i="142"/>
  <c r="O286" i="142"/>
  <c r="N286" i="142"/>
  <c r="M286" i="142"/>
  <c r="L286" i="142"/>
  <c r="K286" i="142"/>
  <c r="J286" i="142"/>
  <c r="I286" i="142"/>
  <c r="Q279" i="142"/>
  <c r="P279" i="142"/>
  <c r="O279" i="142"/>
  <c r="N279" i="142"/>
  <c r="M279" i="142"/>
  <c r="L279" i="142"/>
  <c r="K279" i="142"/>
  <c r="J279" i="142"/>
  <c r="I279" i="142"/>
  <c r="Q278" i="142"/>
  <c r="P278" i="142"/>
  <c r="O278" i="142"/>
  <c r="N278" i="142"/>
  <c r="M278" i="142"/>
  <c r="L278" i="142"/>
  <c r="K278" i="142"/>
  <c r="J278" i="142"/>
  <c r="I278" i="142"/>
  <c r="Q271" i="142"/>
  <c r="P271" i="142"/>
  <c r="O271" i="142"/>
  <c r="N271" i="142"/>
  <c r="M271" i="142"/>
  <c r="L271" i="142"/>
  <c r="K271" i="142"/>
  <c r="J271" i="142"/>
  <c r="I271" i="142"/>
  <c r="Q270" i="142"/>
  <c r="P270" i="142"/>
  <c r="O270" i="142"/>
  <c r="N270" i="142"/>
  <c r="M270" i="142"/>
  <c r="L270" i="142"/>
  <c r="K270" i="142"/>
  <c r="J270" i="142"/>
  <c r="I270" i="142"/>
  <c r="Q236" i="142"/>
  <c r="P236" i="142"/>
  <c r="O236" i="142"/>
  <c r="N236" i="142"/>
  <c r="M236" i="142"/>
  <c r="L236" i="142"/>
  <c r="K236" i="142"/>
  <c r="J236" i="142"/>
  <c r="I236" i="142"/>
  <c r="Q235" i="142"/>
  <c r="P235" i="142"/>
  <c r="O235" i="142"/>
  <c r="N235" i="142"/>
  <c r="M235" i="142"/>
  <c r="L235" i="142"/>
  <c r="K235" i="142"/>
  <c r="J235" i="142"/>
  <c r="I235" i="142"/>
  <c r="Q228" i="142"/>
  <c r="P228" i="142"/>
  <c r="O228" i="142"/>
  <c r="N228" i="142"/>
  <c r="M228" i="142"/>
  <c r="L228" i="142"/>
  <c r="K228" i="142"/>
  <c r="J228" i="142"/>
  <c r="I228" i="142"/>
  <c r="Q227" i="142"/>
  <c r="P227" i="142"/>
  <c r="O227" i="142"/>
  <c r="N227" i="142"/>
  <c r="M227" i="142"/>
  <c r="L227" i="142"/>
  <c r="K227" i="142"/>
  <c r="J227" i="142"/>
  <c r="I227" i="142"/>
  <c r="Q220" i="142"/>
  <c r="P220" i="142"/>
  <c r="O220" i="142"/>
  <c r="N220" i="142"/>
  <c r="M220" i="142"/>
  <c r="L220" i="142"/>
  <c r="K220" i="142"/>
  <c r="J220" i="142"/>
  <c r="I220" i="142"/>
  <c r="Q219" i="142"/>
  <c r="P219" i="142"/>
  <c r="O219" i="142"/>
  <c r="N219" i="142"/>
  <c r="M219" i="142"/>
  <c r="L219" i="142"/>
  <c r="K219" i="142"/>
  <c r="J219" i="142"/>
  <c r="I219" i="142"/>
  <c r="Q185" i="142"/>
  <c r="P185" i="142"/>
  <c r="O185" i="142"/>
  <c r="N185" i="142"/>
  <c r="M185" i="142"/>
  <c r="L185" i="142"/>
  <c r="K185" i="142"/>
  <c r="J185" i="142"/>
  <c r="I185" i="142"/>
  <c r="Q184" i="142"/>
  <c r="P184" i="142"/>
  <c r="O184" i="142"/>
  <c r="N184" i="142"/>
  <c r="M184" i="142"/>
  <c r="L184" i="142"/>
  <c r="K184" i="142"/>
  <c r="J184" i="142"/>
  <c r="I184" i="142"/>
  <c r="Q177" i="142"/>
  <c r="P177" i="142"/>
  <c r="O177" i="142"/>
  <c r="N177" i="142"/>
  <c r="M177" i="142"/>
  <c r="L177" i="142"/>
  <c r="K177" i="142"/>
  <c r="J177" i="142"/>
  <c r="I177" i="142"/>
  <c r="Q176" i="142"/>
  <c r="P176" i="142"/>
  <c r="O176" i="142"/>
  <c r="N176" i="142"/>
  <c r="M176" i="142"/>
  <c r="L176" i="142"/>
  <c r="K176" i="142"/>
  <c r="J176" i="142"/>
  <c r="I176" i="142"/>
  <c r="Q169" i="142"/>
  <c r="P169" i="142"/>
  <c r="O169" i="142"/>
  <c r="N169" i="142"/>
  <c r="M169" i="142"/>
  <c r="L169" i="142"/>
  <c r="K169" i="142"/>
  <c r="J169" i="142"/>
  <c r="I169" i="142"/>
  <c r="Q168" i="142"/>
  <c r="P168" i="142"/>
  <c r="O168" i="142"/>
  <c r="N168" i="142"/>
  <c r="M168" i="142"/>
  <c r="L168" i="142"/>
  <c r="K168" i="142"/>
  <c r="J168" i="142"/>
  <c r="I168" i="142"/>
  <c r="Q134" i="142"/>
  <c r="P134" i="142"/>
  <c r="O134" i="142"/>
  <c r="N134" i="142"/>
  <c r="M134" i="142"/>
  <c r="L134" i="142"/>
  <c r="K134" i="142"/>
  <c r="J134" i="142"/>
  <c r="I134" i="142"/>
  <c r="Q133" i="142"/>
  <c r="P133" i="142"/>
  <c r="O133" i="142"/>
  <c r="N133" i="142"/>
  <c r="M133" i="142"/>
  <c r="L133" i="142"/>
  <c r="K133" i="142"/>
  <c r="J133" i="142"/>
  <c r="I133" i="142"/>
  <c r="Q126" i="142"/>
  <c r="P126" i="142"/>
  <c r="O126" i="142"/>
  <c r="N126" i="142"/>
  <c r="M126" i="142"/>
  <c r="L126" i="142"/>
  <c r="K126" i="142"/>
  <c r="J126" i="142"/>
  <c r="I126" i="142"/>
  <c r="Q125" i="142"/>
  <c r="P125" i="142"/>
  <c r="O125" i="142"/>
  <c r="N125" i="142"/>
  <c r="M125" i="142"/>
  <c r="L125" i="142"/>
  <c r="K125" i="142"/>
  <c r="J125" i="142"/>
  <c r="I125" i="142"/>
  <c r="Q118" i="142"/>
  <c r="P118" i="142"/>
  <c r="O118" i="142"/>
  <c r="N118" i="142"/>
  <c r="M118" i="142"/>
  <c r="L118" i="142"/>
  <c r="K118" i="142"/>
  <c r="J118" i="142"/>
  <c r="I118" i="142"/>
  <c r="Q117" i="142"/>
  <c r="P117" i="142"/>
  <c r="O117" i="142"/>
  <c r="N117" i="142"/>
  <c r="M117" i="142"/>
  <c r="L117" i="142"/>
  <c r="K117" i="142"/>
  <c r="J117" i="142"/>
  <c r="I117" i="142"/>
  <c r="N548" i="181" l="1"/>
  <c r="N546" i="181"/>
  <c r="N544" i="181"/>
  <c r="T542" i="181"/>
  <c r="S542" i="181"/>
  <c r="R542" i="181"/>
  <c r="Q542" i="181"/>
  <c r="P542" i="181"/>
  <c r="O542" i="181"/>
  <c r="M542" i="181"/>
  <c r="L542" i="181"/>
  <c r="K542" i="181"/>
  <c r="J542" i="181"/>
  <c r="I542" i="181"/>
  <c r="H542" i="181"/>
  <c r="N542" i="181" s="1"/>
  <c r="T541" i="181"/>
  <c r="S541" i="181"/>
  <c r="R541" i="181"/>
  <c r="Q541" i="181"/>
  <c r="P541" i="181"/>
  <c r="O541" i="181"/>
  <c r="M541" i="181"/>
  <c r="L541" i="181"/>
  <c r="K541" i="181"/>
  <c r="J541" i="181"/>
  <c r="I541" i="181"/>
  <c r="H541" i="181"/>
  <c r="N540" i="181"/>
  <c r="N538" i="181"/>
  <c r="N536" i="181"/>
  <c r="T534" i="181"/>
  <c r="S534" i="181"/>
  <c r="R534" i="181"/>
  <c r="Q534" i="181"/>
  <c r="P534" i="181"/>
  <c r="O534" i="181"/>
  <c r="M534" i="181"/>
  <c r="L534" i="181"/>
  <c r="K534" i="181"/>
  <c r="J534" i="181"/>
  <c r="I534" i="181"/>
  <c r="H534" i="181"/>
  <c r="N534" i="181" s="1"/>
  <c r="T533" i="181"/>
  <c r="S533" i="181"/>
  <c r="R533" i="181"/>
  <c r="Q533" i="181"/>
  <c r="P533" i="181"/>
  <c r="O533" i="181"/>
  <c r="M533" i="181"/>
  <c r="L533" i="181"/>
  <c r="K533" i="181"/>
  <c r="J533" i="181"/>
  <c r="I533" i="181"/>
  <c r="H533" i="181"/>
  <c r="N532" i="181"/>
  <c r="N530" i="181"/>
  <c r="N528" i="181"/>
  <c r="T526" i="181"/>
  <c r="S526" i="181"/>
  <c r="R526" i="181"/>
  <c r="Q526" i="181"/>
  <c r="P526" i="181"/>
  <c r="O526" i="181"/>
  <c r="M526" i="181"/>
  <c r="L526" i="181"/>
  <c r="K526" i="181"/>
  <c r="J526" i="181"/>
  <c r="I526" i="181"/>
  <c r="H526" i="181"/>
  <c r="N526" i="181" s="1"/>
  <c r="T525" i="181"/>
  <c r="S525" i="181"/>
  <c r="R525" i="181"/>
  <c r="Q525" i="181"/>
  <c r="P525" i="181"/>
  <c r="O525" i="181"/>
  <c r="M525" i="181"/>
  <c r="L525" i="181"/>
  <c r="K525" i="181"/>
  <c r="J525" i="181"/>
  <c r="I525" i="181"/>
  <c r="H525" i="181"/>
  <c r="N524" i="181"/>
  <c r="N522" i="181"/>
  <c r="N520" i="181"/>
  <c r="N497" i="181"/>
  <c r="N495" i="181"/>
  <c r="N493" i="181"/>
  <c r="T491" i="181"/>
  <c r="S491" i="181"/>
  <c r="R491" i="181"/>
  <c r="Q491" i="181"/>
  <c r="P491" i="181"/>
  <c r="O491" i="181"/>
  <c r="M491" i="181"/>
  <c r="L491" i="181"/>
  <c r="K491" i="181"/>
  <c r="J491" i="181"/>
  <c r="I491" i="181"/>
  <c r="H491" i="181"/>
  <c r="N491" i="181" s="1"/>
  <c r="T490" i="181"/>
  <c r="S490" i="181"/>
  <c r="R490" i="181"/>
  <c r="Q490" i="181"/>
  <c r="P490" i="181"/>
  <c r="O490" i="181"/>
  <c r="M490" i="181"/>
  <c r="L490" i="181"/>
  <c r="K490" i="181"/>
  <c r="J490" i="181"/>
  <c r="I490" i="181"/>
  <c r="H490" i="181"/>
  <c r="N489" i="181"/>
  <c r="N487" i="181"/>
  <c r="N485" i="181"/>
  <c r="T483" i="181"/>
  <c r="S483" i="181"/>
  <c r="R483" i="181"/>
  <c r="Q483" i="181"/>
  <c r="P483" i="181"/>
  <c r="O483" i="181"/>
  <c r="M483" i="181"/>
  <c r="L483" i="181"/>
  <c r="K483" i="181"/>
  <c r="J483" i="181"/>
  <c r="I483" i="181"/>
  <c r="H483" i="181"/>
  <c r="N483" i="181" s="1"/>
  <c r="T482" i="181"/>
  <c r="S482" i="181"/>
  <c r="R482" i="181"/>
  <c r="Q482" i="181"/>
  <c r="P482" i="181"/>
  <c r="O482" i="181"/>
  <c r="M482" i="181"/>
  <c r="L482" i="181"/>
  <c r="K482" i="181"/>
  <c r="J482" i="181"/>
  <c r="I482" i="181"/>
  <c r="H482" i="181"/>
  <c r="N481" i="181"/>
  <c r="N479" i="181"/>
  <c r="N477" i="181"/>
  <c r="T475" i="181"/>
  <c r="S475" i="181"/>
  <c r="R475" i="181"/>
  <c r="Q475" i="181"/>
  <c r="P475" i="181"/>
  <c r="O475" i="181"/>
  <c r="M475" i="181"/>
  <c r="L475" i="181"/>
  <c r="K475" i="181"/>
  <c r="J475" i="181"/>
  <c r="I475" i="181"/>
  <c r="H475" i="181"/>
  <c r="N475" i="181" s="1"/>
  <c r="T474" i="181"/>
  <c r="S474" i="181"/>
  <c r="R474" i="181"/>
  <c r="Q474" i="181"/>
  <c r="P474" i="181"/>
  <c r="O474" i="181"/>
  <c r="M474" i="181"/>
  <c r="L474" i="181"/>
  <c r="K474" i="181"/>
  <c r="J474" i="181"/>
  <c r="I474" i="181"/>
  <c r="H474" i="181"/>
  <c r="N473" i="181"/>
  <c r="N471" i="181"/>
  <c r="N469" i="181"/>
  <c r="N446" i="181"/>
  <c r="N444" i="181"/>
  <c r="N442" i="181"/>
  <c r="T440" i="181"/>
  <c r="S440" i="181"/>
  <c r="R440" i="181"/>
  <c r="Q440" i="181"/>
  <c r="P440" i="181"/>
  <c r="O440" i="181"/>
  <c r="M440" i="181"/>
  <c r="L440" i="181"/>
  <c r="K440" i="181"/>
  <c r="J440" i="181"/>
  <c r="I440" i="181"/>
  <c r="H440" i="181"/>
  <c r="N440" i="181" s="1"/>
  <c r="T439" i="181"/>
  <c r="S439" i="181"/>
  <c r="R439" i="181"/>
  <c r="Q439" i="181"/>
  <c r="P439" i="181"/>
  <c r="O439" i="181"/>
  <c r="M439" i="181"/>
  <c r="L439" i="181"/>
  <c r="K439" i="181"/>
  <c r="J439" i="181"/>
  <c r="I439" i="181"/>
  <c r="H439" i="181"/>
  <c r="N438" i="181"/>
  <c r="N436" i="181"/>
  <c r="N434" i="181"/>
  <c r="T432" i="181"/>
  <c r="S432" i="181"/>
  <c r="R432" i="181"/>
  <c r="Q432" i="181"/>
  <c r="P432" i="181"/>
  <c r="O432" i="181"/>
  <c r="M432" i="181"/>
  <c r="L432" i="181"/>
  <c r="K432" i="181"/>
  <c r="J432" i="181"/>
  <c r="I432" i="181"/>
  <c r="H432" i="181"/>
  <c r="N432" i="181" s="1"/>
  <c r="T431" i="181"/>
  <c r="S431" i="181"/>
  <c r="R431" i="181"/>
  <c r="Q431" i="181"/>
  <c r="P431" i="181"/>
  <c r="O431" i="181"/>
  <c r="M431" i="181"/>
  <c r="L431" i="181"/>
  <c r="K431" i="181"/>
  <c r="J431" i="181"/>
  <c r="I431" i="181"/>
  <c r="H431" i="181"/>
  <c r="N430" i="181"/>
  <c r="N428" i="181"/>
  <c r="N426" i="181"/>
  <c r="T424" i="181"/>
  <c r="S424" i="181"/>
  <c r="R424" i="181"/>
  <c r="Q424" i="181"/>
  <c r="P424" i="181"/>
  <c r="O424" i="181"/>
  <c r="M424" i="181"/>
  <c r="L424" i="181"/>
  <c r="K424" i="181"/>
  <c r="J424" i="181"/>
  <c r="I424" i="181"/>
  <c r="H424" i="181"/>
  <c r="N424" i="181" s="1"/>
  <c r="T423" i="181"/>
  <c r="S423" i="181"/>
  <c r="R423" i="181"/>
  <c r="Q423" i="181"/>
  <c r="P423" i="181"/>
  <c r="O423" i="181"/>
  <c r="M423" i="181"/>
  <c r="L423" i="181"/>
  <c r="K423" i="181"/>
  <c r="J423" i="181"/>
  <c r="I423" i="181"/>
  <c r="H423" i="181"/>
  <c r="N422" i="181"/>
  <c r="N420" i="181"/>
  <c r="N418" i="181"/>
  <c r="N395" i="181"/>
  <c r="N393" i="181"/>
  <c r="N391" i="181"/>
  <c r="T389" i="181"/>
  <c r="S389" i="181"/>
  <c r="R389" i="181"/>
  <c r="Q389" i="181"/>
  <c r="P389" i="181"/>
  <c r="O389" i="181"/>
  <c r="M389" i="181"/>
  <c r="L389" i="181"/>
  <c r="K389" i="181"/>
  <c r="J389" i="181"/>
  <c r="I389" i="181"/>
  <c r="H389" i="181"/>
  <c r="N389" i="181" s="1"/>
  <c r="T388" i="181"/>
  <c r="S388" i="181"/>
  <c r="R388" i="181"/>
  <c r="Q388" i="181"/>
  <c r="P388" i="181"/>
  <c r="O388" i="181"/>
  <c r="M388" i="181"/>
  <c r="L388" i="181"/>
  <c r="K388" i="181"/>
  <c r="J388" i="181"/>
  <c r="I388" i="181"/>
  <c r="H388" i="181"/>
  <c r="N387" i="181"/>
  <c r="N385" i="181"/>
  <c r="N383" i="181"/>
  <c r="T381" i="181"/>
  <c r="S381" i="181"/>
  <c r="R381" i="181"/>
  <c r="Q381" i="181"/>
  <c r="P381" i="181"/>
  <c r="O381" i="181"/>
  <c r="M381" i="181"/>
  <c r="L381" i="181"/>
  <c r="K381" i="181"/>
  <c r="J381" i="181"/>
  <c r="I381" i="181"/>
  <c r="H381" i="181"/>
  <c r="N381" i="181" s="1"/>
  <c r="T380" i="181"/>
  <c r="S380" i="181"/>
  <c r="R380" i="181"/>
  <c r="Q380" i="181"/>
  <c r="P380" i="181"/>
  <c r="O380" i="181"/>
  <c r="M380" i="181"/>
  <c r="L380" i="181"/>
  <c r="K380" i="181"/>
  <c r="J380" i="181"/>
  <c r="I380" i="181"/>
  <c r="H380" i="181"/>
  <c r="N379" i="181"/>
  <c r="N377" i="181"/>
  <c r="N375" i="181"/>
  <c r="T373" i="181"/>
  <c r="S373" i="181"/>
  <c r="R373" i="181"/>
  <c r="Q373" i="181"/>
  <c r="P373" i="181"/>
  <c r="O373" i="181"/>
  <c r="M373" i="181"/>
  <c r="L373" i="181"/>
  <c r="K373" i="181"/>
  <c r="J373" i="181"/>
  <c r="I373" i="181"/>
  <c r="H373" i="181"/>
  <c r="N373" i="181" s="1"/>
  <c r="T372" i="181"/>
  <c r="S372" i="181"/>
  <c r="R372" i="181"/>
  <c r="Q372" i="181"/>
  <c r="P372" i="181"/>
  <c r="O372" i="181"/>
  <c r="M372" i="181"/>
  <c r="L372" i="181"/>
  <c r="K372" i="181"/>
  <c r="J372" i="181"/>
  <c r="I372" i="181"/>
  <c r="H372" i="181"/>
  <c r="N371" i="181"/>
  <c r="N369" i="181"/>
  <c r="N367" i="181"/>
  <c r="N344" i="181"/>
  <c r="N342" i="181"/>
  <c r="N340" i="181"/>
  <c r="T338" i="181"/>
  <c r="S338" i="181"/>
  <c r="R338" i="181"/>
  <c r="Q338" i="181"/>
  <c r="P338" i="181"/>
  <c r="O338" i="181"/>
  <c r="M338" i="181"/>
  <c r="L338" i="181"/>
  <c r="K338" i="181"/>
  <c r="J338" i="181"/>
  <c r="I338" i="181"/>
  <c r="H338" i="181"/>
  <c r="N338" i="181" s="1"/>
  <c r="T337" i="181"/>
  <c r="S337" i="181"/>
  <c r="R337" i="181"/>
  <c r="Q337" i="181"/>
  <c r="P337" i="181"/>
  <c r="O337" i="181"/>
  <c r="M337" i="181"/>
  <c r="L337" i="181"/>
  <c r="K337" i="181"/>
  <c r="J337" i="181"/>
  <c r="I337" i="181"/>
  <c r="H337" i="181"/>
  <c r="N336" i="181"/>
  <c r="N334" i="181"/>
  <c r="N332" i="181"/>
  <c r="T330" i="181"/>
  <c r="S330" i="181"/>
  <c r="R330" i="181"/>
  <c r="Q330" i="181"/>
  <c r="P330" i="181"/>
  <c r="O330" i="181"/>
  <c r="M330" i="181"/>
  <c r="L330" i="181"/>
  <c r="K330" i="181"/>
  <c r="J330" i="181"/>
  <c r="I330" i="181"/>
  <c r="H330" i="181"/>
  <c r="N330" i="181" s="1"/>
  <c r="T329" i="181"/>
  <c r="S329" i="181"/>
  <c r="R329" i="181"/>
  <c r="Q329" i="181"/>
  <c r="P329" i="181"/>
  <c r="O329" i="181"/>
  <c r="M329" i="181"/>
  <c r="L329" i="181"/>
  <c r="K329" i="181"/>
  <c r="J329" i="181"/>
  <c r="I329" i="181"/>
  <c r="H329" i="181"/>
  <c r="N328" i="181"/>
  <c r="N326" i="181"/>
  <c r="N324" i="181"/>
  <c r="T322" i="181"/>
  <c r="S322" i="181"/>
  <c r="R322" i="181"/>
  <c r="Q322" i="181"/>
  <c r="P322" i="181"/>
  <c r="O322" i="181"/>
  <c r="M322" i="181"/>
  <c r="L322" i="181"/>
  <c r="K322" i="181"/>
  <c r="J322" i="181"/>
  <c r="I322" i="181"/>
  <c r="H322" i="181"/>
  <c r="N322" i="181" s="1"/>
  <c r="T321" i="181"/>
  <c r="S321" i="181"/>
  <c r="R321" i="181"/>
  <c r="Q321" i="181"/>
  <c r="P321" i="181"/>
  <c r="O321" i="181"/>
  <c r="M321" i="181"/>
  <c r="L321" i="181"/>
  <c r="K321" i="181"/>
  <c r="J321" i="181"/>
  <c r="I321" i="181"/>
  <c r="H321" i="181"/>
  <c r="N320" i="181"/>
  <c r="N318" i="181"/>
  <c r="N316" i="181"/>
  <c r="N293" i="181"/>
  <c r="N291" i="181"/>
  <c r="N289" i="181"/>
  <c r="T287" i="181"/>
  <c r="S287" i="181"/>
  <c r="R287" i="181"/>
  <c r="Q287" i="181"/>
  <c r="P287" i="181"/>
  <c r="O287" i="181"/>
  <c r="M287" i="181"/>
  <c r="L287" i="181"/>
  <c r="K287" i="181"/>
  <c r="J287" i="181"/>
  <c r="I287" i="181"/>
  <c r="H287" i="181"/>
  <c r="N287" i="181" s="1"/>
  <c r="T286" i="181"/>
  <c r="S286" i="181"/>
  <c r="R286" i="181"/>
  <c r="Q286" i="181"/>
  <c r="P286" i="181"/>
  <c r="O286" i="181"/>
  <c r="M286" i="181"/>
  <c r="L286" i="181"/>
  <c r="K286" i="181"/>
  <c r="J286" i="181"/>
  <c r="I286" i="181"/>
  <c r="H286" i="181"/>
  <c r="N285" i="181"/>
  <c r="N283" i="181"/>
  <c r="N281" i="181"/>
  <c r="T279" i="181"/>
  <c r="S279" i="181"/>
  <c r="R279" i="181"/>
  <c r="Q279" i="181"/>
  <c r="P279" i="181"/>
  <c r="O279" i="181"/>
  <c r="M279" i="181"/>
  <c r="L279" i="181"/>
  <c r="K279" i="181"/>
  <c r="J279" i="181"/>
  <c r="I279" i="181"/>
  <c r="H279" i="181"/>
  <c r="N279" i="181" s="1"/>
  <c r="T278" i="181"/>
  <c r="S278" i="181"/>
  <c r="R278" i="181"/>
  <c r="Q278" i="181"/>
  <c r="P278" i="181"/>
  <c r="O278" i="181"/>
  <c r="M278" i="181"/>
  <c r="L278" i="181"/>
  <c r="K278" i="181"/>
  <c r="J278" i="181"/>
  <c r="I278" i="181"/>
  <c r="H278" i="181"/>
  <c r="N277" i="181"/>
  <c r="N275" i="181"/>
  <c r="N273" i="181"/>
  <c r="T271" i="181"/>
  <c r="S271" i="181"/>
  <c r="R271" i="181"/>
  <c r="Q271" i="181"/>
  <c r="P271" i="181"/>
  <c r="O271" i="181"/>
  <c r="M271" i="181"/>
  <c r="L271" i="181"/>
  <c r="K271" i="181"/>
  <c r="J271" i="181"/>
  <c r="I271" i="181"/>
  <c r="H271" i="181"/>
  <c r="N271" i="181" s="1"/>
  <c r="T270" i="181"/>
  <c r="S270" i="181"/>
  <c r="R270" i="181"/>
  <c r="Q270" i="181"/>
  <c r="P270" i="181"/>
  <c r="O270" i="181"/>
  <c r="M270" i="181"/>
  <c r="L270" i="181"/>
  <c r="K270" i="181"/>
  <c r="J270" i="181"/>
  <c r="I270" i="181"/>
  <c r="H270" i="181"/>
  <c r="N269" i="181"/>
  <c r="N267" i="181"/>
  <c r="N265" i="181"/>
  <c r="N242" i="181"/>
  <c r="N240" i="181"/>
  <c r="N238" i="181"/>
  <c r="T236" i="181"/>
  <c r="S236" i="181"/>
  <c r="R236" i="181"/>
  <c r="Q236" i="181"/>
  <c r="P236" i="181"/>
  <c r="O236" i="181"/>
  <c r="M236" i="181"/>
  <c r="L236" i="181"/>
  <c r="K236" i="181"/>
  <c r="J236" i="181"/>
  <c r="I236" i="181"/>
  <c r="H236" i="181"/>
  <c r="N236" i="181" s="1"/>
  <c r="T235" i="181"/>
  <c r="S235" i="181"/>
  <c r="R235" i="181"/>
  <c r="Q235" i="181"/>
  <c r="P235" i="181"/>
  <c r="O235" i="181"/>
  <c r="M235" i="181"/>
  <c r="L235" i="181"/>
  <c r="K235" i="181"/>
  <c r="J235" i="181"/>
  <c r="I235" i="181"/>
  <c r="H235" i="181"/>
  <c r="N234" i="181"/>
  <c r="N232" i="181"/>
  <c r="N230" i="181"/>
  <c r="T228" i="181"/>
  <c r="S228" i="181"/>
  <c r="R228" i="181"/>
  <c r="Q228" i="181"/>
  <c r="P228" i="181"/>
  <c r="O228" i="181"/>
  <c r="M228" i="181"/>
  <c r="L228" i="181"/>
  <c r="K228" i="181"/>
  <c r="J228" i="181"/>
  <c r="I228" i="181"/>
  <c r="H228" i="181"/>
  <c r="N228" i="181" s="1"/>
  <c r="T227" i="181"/>
  <c r="S227" i="181"/>
  <c r="R227" i="181"/>
  <c r="Q227" i="181"/>
  <c r="P227" i="181"/>
  <c r="O227" i="181"/>
  <c r="M227" i="181"/>
  <c r="L227" i="181"/>
  <c r="K227" i="181"/>
  <c r="J227" i="181"/>
  <c r="I227" i="181"/>
  <c r="H227" i="181"/>
  <c r="N226" i="181"/>
  <c r="N224" i="181"/>
  <c r="N222" i="181"/>
  <c r="T220" i="181"/>
  <c r="S220" i="181"/>
  <c r="R220" i="181"/>
  <c r="Q220" i="181"/>
  <c r="P220" i="181"/>
  <c r="O220" i="181"/>
  <c r="M220" i="181"/>
  <c r="L220" i="181"/>
  <c r="K220" i="181"/>
  <c r="J220" i="181"/>
  <c r="I220" i="181"/>
  <c r="H220" i="181"/>
  <c r="N220" i="181" s="1"/>
  <c r="T219" i="181"/>
  <c r="S219" i="181"/>
  <c r="R219" i="181"/>
  <c r="Q219" i="181"/>
  <c r="P219" i="181"/>
  <c r="O219" i="181"/>
  <c r="M219" i="181"/>
  <c r="L219" i="181"/>
  <c r="K219" i="181"/>
  <c r="J219" i="181"/>
  <c r="I219" i="181"/>
  <c r="H219" i="181"/>
  <c r="N218" i="181"/>
  <c r="N216" i="181"/>
  <c r="N214" i="181"/>
  <c r="N191" i="181"/>
  <c r="N189" i="181"/>
  <c r="N187" i="181"/>
  <c r="T185" i="181"/>
  <c r="S185" i="181"/>
  <c r="R185" i="181"/>
  <c r="Q185" i="181"/>
  <c r="P185" i="181"/>
  <c r="O185" i="181"/>
  <c r="M185" i="181"/>
  <c r="L185" i="181"/>
  <c r="K185" i="181"/>
  <c r="J185" i="181"/>
  <c r="I185" i="181"/>
  <c r="H185" i="181"/>
  <c r="N185" i="181" s="1"/>
  <c r="T184" i="181"/>
  <c r="S184" i="181"/>
  <c r="R184" i="181"/>
  <c r="Q184" i="181"/>
  <c r="P184" i="181"/>
  <c r="O184" i="181"/>
  <c r="M184" i="181"/>
  <c r="L184" i="181"/>
  <c r="K184" i="181"/>
  <c r="J184" i="181"/>
  <c r="I184" i="181"/>
  <c r="H184" i="181"/>
  <c r="N183" i="181"/>
  <c r="N181" i="181"/>
  <c r="N179" i="181"/>
  <c r="T177" i="181"/>
  <c r="S177" i="181"/>
  <c r="R177" i="181"/>
  <c r="Q177" i="181"/>
  <c r="P177" i="181"/>
  <c r="O177" i="181"/>
  <c r="M177" i="181"/>
  <c r="L177" i="181"/>
  <c r="K177" i="181"/>
  <c r="J177" i="181"/>
  <c r="I177" i="181"/>
  <c r="H177" i="181"/>
  <c r="N177" i="181" s="1"/>
  <c r="T176" i="181"/>
  <c r="S176" i="181"/>
  <c r="R176" i="181"/>
  <c r="Q176" i="181"/>
  <c r="P176" i="181"/>
  <c r="O176" i="181"/>
  <c r="M176" i="181"/>
  <c r="L176" i="181"/>
  <c r="K176" i="181"/>
  <c r="J176" i="181"/>
  <c r="I176" i="181"/>
  <c r="H176" i="181"/>
  <c r="N175" i="181"/>
  <c r="N173" i="181"/>
  <c r="N171" i="181"/>
  <c r="T169" i="181"/>
  <c r="S169" i="181"/>
  <c r="R169" i="181"/>
  <c r="Q169" i="181"/>
  <c r="P169" i="181"/>
  <c r="O169" i="181"/>
  <c r="M169" i="181"/>
  <c r="L169" i="181"/>
  <c r="K169" i="181"/>
  <c r="J169" i="181"/>
  <c r="I169" i="181"/>
  <c r="H169" i="181"/>
  <c r="N169" i="181" s="1"/>
  <c r="T168" i="181"/>
  <c r="S168" i="181"/>
  <c r="R168" i="181"/>
  <c r="Q168" i="181"/>
  <c r="P168" i="181"/>
  <c r="O168" i="181"/>
  <c r="M168" i="181"/>
  <c r="L168" i="181"/>
  <c r="K168" i="181"/>
  <c r="J168" i="181"/>
  <c r="I168" i="181"/>
  <c r="H168" i="181"/>
  <c r="N167" i="181"/>
  <c r="N165" i="181"/>
  <c r="N163" i="181"/>
  <c r="N140" i="181"/>
  <c r="N138" i="181"/>
  <c r="N136" i="181"/>
  <c r="T134" i="181"/>
  <c r="S134" i="181"/>
  <c r="R134" i="181"/>
  <c r="Q134" i="181"/>
  <c r="P134" i="181"/>
  <c r="O134" i="181"/>
  <c r="M134" i="181"/>
  <c r="L134" i="181"/>
  <c r="K134" i="181"/>
  <c r="J134" i="181"/>
  <c r="I134" i="181"/>
  <c r="H134" i="181"/>
  <c r="N134" i="181" s="1"/>
  <c r="T133" i="181"/>
  <c r="S133" i="181"/>
  <c r="R133" i="181"/>
  <c r="Q133" i="181"/>
  <c r="P133" i="181"/>
  <c r="O133" i="181"/>
  <c r="M133" i="181"/>
  <c r="L133" i="181"/>
  <c r="K133" i="181"/>
  <c r="J133" i="181"/>
  <c r="I133" i="181"/>
  <c r="H133" i="181"/>
  <c r="N132" i="181"/>
  <c r="N130" i="181"/>
  <c r="N128" i="181"/>
  <c r="T126" i="181"/>
  <c r="S126" i="181"/>
  <c r="R126" i="181"/>
  <c r="Q126" i="181"/>
  <c r="P126" i="181"/>
  <c r="O126" i="181"/>
  <c r="M126" i="181"/>
  <c r="L126" i="181"/>
  <c r="K126" i="181"/>
  <c r="J126" i="181"/>
  <c r="I126" i="181"/>
  <c r="H126" i="181"/>
  <c r="N126" i="181" s="1"/>
  <c r="T125" i="181"/>
  <c r="S125" i="181"/>
  <c r="R125" i="181"/>
  <c r="Q125" i="181"/>
  <c r="P125" i="181"/>
  <c r="O125" i="181"/>
  <c r="M125" i="181"/>
  <c r="L125" i="181"/>
  <c r="K125" i="181"/>
  <c r="J125" i="181"/>
  <c r="I125" i="181"/>
  <c r="H125" i="181"/>
  <c r="N124" i="181"/>
  <c r="N122" i="181"/>
  <c r="N120" i="181"/>
  <c r="T118" i="181"/>
  <c r="S118" i="181"/>
  <c r="R118" i="181"/>
  <c r="Q118" i="181"/>
  <c r="P118" i="181"/>
  <c r="O118" i="181"/>
  <c r="M118" i="181"/>
  <c r="L118" i="181"/>
  <c r="K118" i="181"/>
  <c r="J118" i="181"/>
  <c r="I118" i="181"/>
  <c r="H118" i="181"/>
  <c r="N118" i="181" s="1"/>
  <c r="T117" i="181"/>
  <c r="S117" i="181"/>
  <c r="R117" i="181"/>
  <c r="Q117" i="181"/>
  <c r="P117" i="181"/>
  <c r="O117" i="181"/>
  <c r="M117" i="181"/>
  <c r="L117" i="181"/>
  <c r="K117" i="181"/>
  <c r="J117" i="181"/>
  <c r="I117" i="181"/>
  <c r="H117" i="181"/>
  <c r="N116" i="181"/>
  <c r="N114" i="181"/>
  <c r="N112" i="181"/>
  <c r="N89" i="181"/>
  <c r="N87" i="181"/>
  <c r="N85" i="181"/>
  <c r="T83" i="181"/>
  <c r="S83" i="181"/>
  <c r="R83" i="181"/>
  <c r="Q83" i="181"/>
  <c r="P83" i="181"/>
  <c r="O83" i="181"/>
  <c r="M83" i="181"/>
  <c r="L83" i="181"/>
  <c r="K83" i="181"/>
  <c r="J83" i="181"/>
  <c r="I83" i="181"/>
  <c r="H83" i="181"/>
  <c r="N83" i="181" s="1"/>
  <c r="T82" i="181"/>
  <c r="S82" i="181"/>
  <c r="R82" i="181"/>
  <c r="Q82" i="181"/>
  <c r="P82" i="181"/>
  <c r="O82" i="181"/>
  <c r="M82" i="181"/>
  <c r="L82" i="181"/>
  <c r="K82" i="181"/>
  <c r="J82" i="181"/>
  <c r="I82" i="181"/>
  <c r="H82" i="181"/>
  <c r="N81" i="181"/>
  <c r="N79" i="181"/>
  <c r="N77" i="181"/>
  <c r="T75" i="181"/>
  <c r="S75" i="181"/>
  <c r="R75" i="181"/>
  <c r="Q75" i="181"/>
  <c r="P75" i="181"/>
  <c r="O75" i="181"/>
  <c r="M75" i="181"/>
  <c r="L75" i="181"/>
  <c r="K75" i="181"/>
  <c r="J75" i="181"/>
  <c r="I75" i="181"/>
  <c r="H75" i="181"/>
  <c r="N75" i="181" s="1"/>
  <c r="T74" i="181"/>
  <c r="S74" i="181"/>
  <c r="R74" i="181"/>
  <c r="Q74" i="181"/>
  <c r="P74" i="181"/>
  <c r="O74" i="181"/>
  <c r="M74" i="181"/>
  <c r="L74" i="181"/>
  <c r="K74" i="181"/>
  <c r="J74" i="181"/>
  <c r="I74" i="181"/>
  <c r="H74" i="181"/>
  <c r="N73" i="181"/>
  <c r="N71" i="181"/>
  <c r="N69" i="181"/>
  <c r="T67" i="181"/>
  <c r="S67" i="181"/>
  <c r="R67" i="181"/>
  <c r="Q67" i="181"/>
  <c r="P67" i="181"/>
  <c r="O67" i="181"/>
  <c r="M67" i="181"/>
  <c r="L67" i="181"/>
  <c r="K67" i="181"/>
  <c r="J67" i="181"/>
  <c r="I67" i="181"/>
  <c r="H67" i="181"/>
  <c r="N67" i="181" s="1"/>
  <c r="T66" i="181"/>
  <c r="S66" i="181"/>
  <c r="R66" i="181"/>
  <c r="Q66" i="181"/>
  <c r="P66" i="181"/>
  <c r="O66" i="181"/>
  <c r="M66" i="181"/>
  <c r="L66" i="181"/>
  <c r="K66" i="181"/>
  <c r="J66" i="181"/>
  <c r="I66" i="181"/>
  <c r="H66" i="181"/>
  <c r="N65" i="181"/>
  <c r="N63" i="181"/>
  <c r="N61" i="181"/>
  <c r="N497" i="195"/>
  <c r="N495" i="195"/>
  <c r="N493" i="195"/>
  <c r="T491" i="195"/>
  <c r="S491" i="195"/>
  <c r="R491" i="195"/>
  <c r="Q491" i="195"/>
  <c r="P491" i="195"/>
  <c r="O491" i="195"/>
  <c r="M491" i="195"/>
  <c r="L491" i="195"/>
  <c r="K491" i="195"/>
  <c r="J491" i="195"/>
  <c r="I491" i="195"/>
  <c r="H491" i="195"/>
  <c r="N491" i="195" s="1"/>
  <c r="T490" i="195"/>
  <c r="S490" i="195"/>
  <c r="R490" i="195"/>
  <c r="Q490" i="195"/>
  <c r="P490" i="195"/>
  <c r="O490" i="195"/>
  <c r="M490" i="195"/>
  <c r="L490" i="195"/>
  <c r="K490" i="195"/>
  <c r="J490" i="195"/>
  <c r="I490" i="195"/>
  <c r="H490" i="195"/>
  <c r="N489" i="195"/>
  <c r="N487" i="195"/>
  <c r="N485" i="195"/>
  <c r="T483" i="195"/>
  <c r="S483" i="195"/>
  <c r="R483" i="195"/>
  <c r="Q483" i="195"/>
  <c r="P483" i="195"/>
  <c r="O483" i="195"/>
  <c r="M483" i="195"/>
  <c r="L483" i="195"/>
  <c r="K483" i="195"/>
  <c r="J483" i="195"/>
  <c r="I483" i="195"/>
  <c r="H483" i="195"/>
  <c r="N483" i="195" s="1"/>
  <c r="T482" i="195"/>
  <c r="S482" i="195"/>
  <c r="R482" i="195"/>
  <c r="Q482" i="195"/>
  <c r="P482" i="195"/>
  <c r="O482" i="195"/>
  <c r="M482" i="195"/>
  <c r="L482" i="195"/>
  <c r="K482" i="195"/>
  <c r="J482" i="195"/>
  <c r="I482" i="195"/>
  <c r="H482" i="195"/>
  <c r="N481" i="195"/>
  <c r="N479" i="195"/>
  <c r="N477" i="195"/>
  <c r="T475" i="195"/>
  <c r="S475" i="195"/>
  <c r="R475" i="195"/>
  <c r="Q475" i="195"/>
  <c r="P475" i="195"/>
  <c r="O475" i="195"/>
  <c r="M475" i="195"/>
  <c r="L475" i="195"/>
  <c r="K475" i="195"/>
  <c r="J475" i="195"/>
  <c r="I475" i="195"/>
  <c r="H475" i="195"/>
  <c r="N475" i="195" s="1"/>
  <c r="T474" i="195"/>
  <c r="S474" i="195"/>
  <c r="R474" i="195"/>
  <c r="Q474" i="195"/>
  <c r="P474" i="195"/>
  <c r="O474" i="195"/>
  <c r="M474" i="195"/>
  <c r="L474" i="195"/>
  <c r="K474" i="195"/>
  <c r="J474" i="195"/>
  <c r="I474" i="195"/>
  <c r="H474" i="195"/>
  <c r="N473" i="195"/>
  <c r="N471" i="195"/>
  <c r="N469" i="195"/>
  <c r="N446" i="195"/>
  <c r="N444" i="195"/>
  <c r="N442" i="195"/>
  <c r="T440" i="195"/>
  <c r="S440" i="195"/>
  <c r="R440" i="195"/>
  <c r="Q440" i="195"/>
  <c r="P440" i="195"/>
  <c r="O440" i="195"/>
  <c r="M440" i="195"/>
  <c r="L440" i="195"/>
  <c r="K440" i="195"/>
  <c r="J440" i="195"/>
  <c r="I440" i="195"/>
  <c r="H440" i="195"/>
  <c r="N440" i="195" s="1"/>
  <c r="T439" i="195"/>
  <c r="S439" i="195"/>
  <c r="R439" i="195"/>
  <c r="Q439" i="195"/>
  <c r="P439" i="195"/>
  <c r="O439" i="195"/>
  <c r="M439" i="195"/>
  <c r="L439" i="195"/>
  <c r="K439" i="195"/>
  <c r="J439" i="195"/>
  <c r="I439" i="195"/>
  <c r="H439" i="195"/>
  <c r="N438" i="195"/>
  <c r="N436" i="195"/>
  <c r="N434" i="195"/>
  <c r="T432" i="195"/>
  <c r="S432" i="195"/>
  <c r="R432" i="195"/>
  <c r="Q432" i="195"/>
  <c r="P432" i="195"/>
  <c r="O432" i="195"/>
  <c r="M432" i="195"/>
  <c r="L432" i="195"/>
  <c r="K432" i="195"/>
  <c r="J432" i="195"/>
  <c r="I432" i="195"/>
  <c r="H432" i="195"/>
  <c r="N432" i="195" s="1"/>
  <c r="T431" i="195"/>
  <c r="S431" i="195"/>
  <c r="R431" i="195"/>
  <c r="Q431" i="195"/>
  <c r="P431" i="195"/>
  <c r="O431" i="195"/>
  <c r="M431" i="195"/>
  <c r="L431" i="195"/>
  <c r="K431" i="195"/>
  <c r="J431" i="195"/>
  <c r="I431" i="195"/>
  <c r="H431" i="195"/>
  <c r="N430" i="195"/>
  <c r="N428" i="195"/>
  <c r="N426" i="195"/>
  <c r="T424" i="195"/>
  <c r="S424" i="195"/>
  <c r="R424" i="195"/>
  <c r="Q424" i="195"/>
  <c r="P424" i="195"/>
  <c r="O424" i="195"/>
  <c r="M424" i="195"/>
  <c r="L424" i="195"/>
  <c r="K424" i="195"/>
  <c r="J424" i="195"/>
  <c r="I424" i="195"/>
  <c r="H424" i="195"/>
  <c r="N424" i="195" s="1"/>
  <c r="T423" i="195"/>
  <c r="S423" i="195"/>
  <c r="R423" i="195"/>
  <c r="Q423" i="195"/>
  <c r="P423" i="195"/>
  <c r="O423" i="195"/>
  <c r="M423" i="195"/>
  <c r="L423" i="195"/>
  <c r="K423" i="195"/>
  <c r="J423" i="195"/>
  <c r="I423" i="195"/>
  <c r="H423" i="195"/>
  <c r="N422" i="195"/>
  <c r="N420" i="195"/>
  <c r="N418" i="195"/>
  <c r="N395" i="195"/>
  <c r="N393" i="195"/>
  <c r="N391" i="195"/>
  <c r="T389" i="195"/>
  <c r="S389" i="195"/>
  <c r="R389" i="195"/>
  <c r="Q389" i="195"/>
  <c r="P389" i="195"/>
  <c r="O389" i="195"/>
  <c r="M389" i="195"/>
  <c r="L389" i="195"/>
  <c r="K389" i="195"/>
  <c r="J389" i="195"/>
  <c r="I389" i="195"/>
  <c r="H389" i="195"/>
  <c r="N389" i="195" s="1"/>
  <c r="T388" i="195"/>
  <c r="S388" i="195"/>
  <c r="R388" i="195"/>
  <c r="Q388" i="195"/>
  <c r="P388" i="195"/>
  <c r="O388" i="195"/>
  <c r="M388" i="195"/>
  <c r="L388" i="195"/>
  <c r="K388" i="195"/>
  <c r="J388" i="195"/>
  <c r="I388" i="195"/>
  <c r="H388" i="195"/>
  <c r="N387" i="195"/>
  <c r="N385" i="195"/>
  <c r="N383" i="195"/>
  <c r="T381" i="195"/>
  <c r="S381" i="195"/>
  <c r="R381" i="195"/>
  <c r="Q381" i="195"/>
  <c r="P381" i="195"/>
  <c r="O381" i="195"/>
  <c r="M381" i="195"/>
  <c r="L381" i="195"/>
  <c r="K381" i="195"/>
  <c r="J381" i="195"/>
  <c r="I381" i="195"/>
  <c r="H381" i="195"/>
  <c r="N381" i="195" s="1"/>
  <c r="T380" i="195"/>
  <c r="S380" i="195"/>
  <c r="R380" i="195"/>
  <c r="Q380" i="195"/>
  <c r="P380" i="195"/>
  <c r="O380" i="195"/>
  <c r="M380" i="195"/>
  <c r="L380" i="195"/>
  <c r="K380" i="195"/>
  <c r="J380" i="195"/>
  <c r="I380" i="195"/>
  <c r="H380" i="195"/>
  <c r="N379" i="195"/>
  <c r="N377" i="195"/>
  <c r="N375" i="195"/>
  <c r="T373" i="195"/>
  <c r="S373" i="195"/>
  <c r="R373" i="195"/>
  <c r="Q373" i="195"/>
  <c r="P373" i="195"/>
  <c r="O373" i="195"/>
  <c r="M373" i="195"/>
  <c r="L373" i="195"/>
  <c r="K373" i="195"/>
  <c r="J373" i="195"/>
  <c r="I373" i="195"/>
  <c r="H373" i="195"/>
  <c r="N373" i="195" s="1"/>
  <c r="T372" i="195"/>
  <c r="S372" i="195"/>
  <c r="R372" i="195"/>
  <c r="Q372" i="195"/>
  <c r="P372" i="195"/>
  <c r="O372" i="195"/>
  <c r="M372" i="195"/>
  <c r="L372" i="195"/>
  <c r="K372" i="195"/>
  <c r="J372" i="195"/>
  <c r="I372" i="195"/>
  <c r="H372" i="195"/>
  <c r="N371" i="195"/>
  <c r="N369" i="195"/>
  <c r="N367" i="195"/>
  <c r="N344" i="195"/>
  <c r="N342" i="195"/>
  <c r="N340" i="195"/>
  <c r="T338" i="195"/>
  <c r="S338" i="195"/>
  <c r="R338" i="195"/>
  <c r="Q338" i="195"/>
  <c r="P338" i="195"/>
  <c r="O338" i="195"/>
  <c r="M338" i="195"/>
  <c r="L338" i="195"/>
  <c r="K338" i="195"/>
  <c r="J338" i="195"/>
  <c r="I338" i="195"/>
  <c r="H338" i="195"/>
  <c r="N338" i="195" s="1"/>
  <c r="T337" i="195"/>
  <c r="S337" i="195"/>
  <c r="R337" i="195"/>
  <c r="Q337" i="195"/>
  <c r="P337" i="195"/>
  <c r="O337" i="195"/>
  <c r="M337" i="195"/>
  <c r="L337" i="195"/>
  <c r="K337" i="195"/>
  <c r="J337" i="195"/>
  <c r="I337" i="195"/>
  <c r="H337" i="195"/>
  <c r="N336" i="195"/>
  <c r="N334" i="195"/>
  <c r="N332" i="195"/>
  <c r="T330" i="195"/>
  <c r="S330" i="195"/>
  <c r="R330" i="195"/>
  <c r="Q330" i="195"/>
  <c r="P330" i="195"/>
  <c r="O330" i="195"/>
  <c r="M330" i="195"/>
  <c r="L330" i="195"/>
  <c r="K330" i="195"/>
  <c r="J330" i="195"/>
  <c r="I330" i="195"/>
  <c r="H330" i="195"/>
  <c r="N330" i="195" s="1"/>
  <c r="T329" i="195"/>
  <c r="S329" i="195"/>
  <c r="R329" i="195"/>
  <c r="Q329" i="195"/>
  <c r="P329" i="195"/>
  <c r="O329" i="195"/>
  <c r="M329" i="195"/>
  <c r="L329" i="195"/>
  <c r="K329" i="195"/>
  <c r="J329" i="195"/>
  <c r="I329" i="195"/>
  <c r="H329" i="195"/>
  <c r="N328" i="195"/>
  <c r="N326" i="195"/>
  <c r="N324" i="195"/>
  <c r="T322" i="195"/>
  <c r="S322" i="195"/>
  <c r="R322" i="195"/>
  <c r="Q322" i="195"/>
  <c r="P322" i="195"/>
  <c r="O322" i="195"/>
  <c r="M322" i="195"/>
  <c r="L322" i="195"/>
  <c r="K322" i="195"/>
  <c r="J322" i="195"/>
  <c r="I322" i="195"/>
  <c r="H322" i="195"/>
  <c r="N322" i="195" s="1"/>
  <c r="T321" i="195"/>
  <c r="S321" i="195"/>
  <c r="R321" i="195"/>
  <c r="Q321" i="195"/>
  <c r="P321" i="195"/>
  <c r="O321" i="195"/>
  <c r="M321" i="195"/>
  <c r="L321" i="195"/>
  <c r="K321" i="195"/>
  <c r="J321" i="195"/>
  <c r="I321" i="195"/>
  <c r="H321" i="195"/>
  <c r="N320" i="195"/>
  <c r="N318" i="195"/>
  <c r="N316" i="195"/>
  <c r="N293" i="195"/>
  <c r="N291" i="195"/>
  <c r="N289" i="195"/>
  <c r="T287" i="195"/>
  <c r="S287" i="195"/>
  <c r="R287" i="195"/>
  <c r="Q287" i="195"/>
  <c r="P287" i="195"/>
  <c r="O287" i="195"/>
  <c r="M287" i="195"/>
  <c r="L287" i="195"/>
  <c r="K287" i="195"/>
  <c r="J287" i="195"/>
  <c r="I287" i="195"/>
  <c r="H287" i="195"/>
  <c r="N287" i="195" s="1"/>
  <c r="T286" i="195"/>
  <c r="S286" i="195"/>
  <c r="R286" i="195"/>
  <c r="Q286" i="195"/>
  <c r="P286" i="195"/>
  <c r="O286" i="195"/>
  <c r="M286" i="195"/>
  <c r="L286" i="195"/>
  <c r="K286" i="195"/>
  <c r="J286" i="195"/>
  <c r="I286" i="195"/>
  <c r="H286" i="195"/>
  <c r="N285" i="195"/>
  <c r="N283" i="195"/>
  <c r="N281" i="195"/>
  <c r="T279" i="195"/>
  <c r="S279" i="195"/>
  <c r="R279" i="195"/>
  <c r="Q279" i="195"/>
  <c r="P279" i="195"/>
  <c r="O279" i="195"/>
  <c r="M279" i="195"/>
  <c r="L279" i="195"/>
  <c r="K279" i="195"/>
  <c r="J279" i="195"/>
  <c r="I279" i="195"/>
  <c r="H279" i="195"/>
  <c r="N279" i="195" s="1"/>
  <c r="T278" i="195"/>
  <c r="S278" i="195"/>
  <c r="R278" i="195"/>
  <c r="Q278" i="195"/>
  <c r="P278" i="195"/>
  <c r="O278" i="195"/>
  <c r="M278" i="195"/>
  <c r="L278" i="195"/>
  <c r="K278" i="195"/>
  <c r="J278" i="195"/>
  <c r="I278" i="195"/>
  <c r="H278" i="195"/>
  <c r="N277" i="195"/>
  <c r="N275" i="195"/>
  <c r="N273" i="195"/>
  <c r="T271" i="195"/>
  <c r="S271" i="195"/>
  <c r="R271" i="195"/>
  <c r="Q271" i="195"/>
  <c r="P271" i="195"/>
  <c r="O271" i="195"/>
  <c r="M271" i="195"/>
  <c r="L271" i="195"/>
  <c r="K271" i="195"/>
  <c r="J271" i="195"/>
  <c r="I271" i="195"/>
  <c r="H271" i="195"/>
  <c r="N271" i="195" s="1"/>
  <c r="T270" i="195"/>
  <c r="S270" i="195"/>
  <c r="R270" i="195"/>
  <c r="Q270" i="195"/>
  <c r="P270" i="195"/>
  <c r="O270" i="195"/>
  <c r="M270" i="195"/>
  <c r="L270" i="195"/>
  <c r="K270" i="195"/>
  <c r="J270" i="195"/>
  <c r="I270" i="195"/>
  <c r="H270" i="195"/>
  <c r="N269" i="195"/>
  <c r="N267" i="195"/>
  <c r="N265" i="195"/>
  <c r="N242" i="195"/>
  <c r="N240" i="195"/>
  <c r="N238" i="195"/>
  <c r="T236" i="195"/>
  <c r="S236" i="195"/>
  <c r="R236" i="195"/>
  <c r="Q236" i="195"/>
  <c r="P236" i="195"/>
  <c r="O236" i="195"/>
  <c r="M236" i="195"/>
  <c r="L236" i="195"/>
  <c r="K236" i="195"/>
  <c r="J236" i="195"/>
  <c r="I236" i="195"/>
  <c r="H236" i="195"/>
  <c r="N236" i="195" s="1"/>
  <c r="T235" i="195"/>
  <c r="S235" i="195"/>
  <c r="R235" i="195"/>
  <c r="Q235" i="195"/>
  <c r="P235" i="195"/>
  <c r="O235" i="195"/>
  <c r="M235" i="195"/>
  <c r="L235" i="195"/>
  <c r="K235" i="195"/>
  <c r="J235" i="195"/>
  <c r="I235" i="195"/>
  <c r="H235" i="195"/>
  <c r="N234" i="195"/>
  <c r="N232" i="195"/>
  <c r="N230" i="195"/>
  <c r="T228" i="195"/>
  <c r="S228" i="195"/>
  <c r="R228" i="195"/>
  <c r="Q228" i="195"/>
  <c r="P228" i="195"/>
  <c r="O228" i="195"/>
  <c r="M228" i="195"/>
  <c r="L228" i="195"/>
  <c r="K228" i="195"/>
  <c r="J228" i="195"/>
  <c r="I228" i="195"/>
  <c r="H228" i="195"/>
  <c r="N228" i="195" s="1"/>
  <c r="T227" i="195"/>
  <c r="S227" i="195"/>
  <c r="R227" i="195"/>
  <c r="Q227" i="195"/>
  <c r="P227" i="195"/>
  <c r="O227" i="195"/>
  <c r="M227" i="195"/>
  <c r="L227" i="195"/>
  <c r="K227" i="195"/>
  <c r="J227" i="195"/>
  <c r="I227" i="195"/>
  <c r="H227" i="195"/>
  <c r="N226" i="195"/>
  <c r="N224" i="195"/>
  <c r="N222" i="195"/>
  <c r="T220" i="195"/>
  <c r="S220" i="195"/>
  <c r="R220" i="195"/>
  <c r="Q220" i="195"/>
  <c r="P220" i="195"/>
  <c r="O220" i="195"/>
  <c r="M220" i="195"/>
  <c r="L220" i="195"/>
  <c r="K220" i="195"/>
  <c r="J220" i="195"/>
  <c r="I220" i="195"/>
  <c r="H220" i="195"/>
  <c r="N220" i="195" s="1"/>
  <c r="T219" i="195"/>
  <c r="S219" i="195"/>
  <c r="R219" i="195"/>
  <c r="Q219" i="195"/>
  <c r="P219" i="195"/>
  <c r="O219" i="195"/>
  <c r="M219" i="195"/>
  <c r="L219" i="195"/>
  <c r="K219" i="195"/>
  <c r="J219" i="195"/>
  <c r="I219" i="195"/>
  <c r="H219" i="195"/>
  <c r="N218" i="195"/>
  <c r="N216" i="195"/>
  <c r="N214" i="195"/>
  <c r="N191" i="195"/>
  <c r="N189" i="195"/>
  <c r="N187" i="195"/>
  <c r="T185" i="195"/>
  <c r="S185" i="195"/>
  <c r="R185" i="195"/>
  <c r="Q185" i="195"/>
  <c r="P185" i="195"/>
  <c r="O185" i="195"/>
  <c r="M185" i="195"/>
  <c r="L185" i="195"/>
  <c r="K185" i="195"/>
  <c r="J185" i="195"/>
  <c r="I185" i="195"/>
  <c r="H185" i="195"/>
  <c r="N185" i="195" s="1"/>
  <c r="T184" i="195"/>
  <c r="S184" i="195"/>
  <c r="R184" i="195"/>
  <c r="Q184" i="195"/>
  <c r="P184" i="195"/>
  <c r="O184" i="195"/>
  <c r="M184" i="195"/>
  <c r="L184" i="195"/>
  <c r="K184" i="195"/>
  <c r="J184" i="195"/>
  <c r="I184" i="195"/>
  <c r="H184" i="195"/>
  <c r="N183" i="195"/>
  <c r="N181" i="195"/>
  <c r="N179" i="195"/>
  <c r="T177" i="195"/>
  <c r="S177" i="195"/>
  <c r="R177" i="195"/>
  <c r="Q177" i="195"/>
  <c r="P177" i="195"/>
  <c r="O177" i="195"/>
  <c r="M177" i="195"/>
  <c r="L177" i="195"/>
  <c r="K177" i="195"/>
  <c r="J177" i="195"/>
  <c r="I177" i="195"/>
  <c r="H177" i="195"/>
  <c r="N177" i="195" s="1"/>
  <c r="T176" i="195"/>
  <c r="S176" i="195"/>
  <c r="R176" i="195"/>
  <c r="Q176" i="195"/>
  <c r="P176" i="195"/>
  <c r="O176" i="195"/>
  <c r="M176" i="195"/>
  <c r="L176" i="195"/>
  <c r="K176" i="195"/>
  <c r="J176" i="195"/>
  <c r="I176" i="195"/>
  <c r="H176" i="195"/>
  <c r="N175" i="195"/>
  <c r="N173" i="195"/>
  <c r="N171" i="195"/>
  <c r="T169" i="195"/>
  <c r="S169" i="195"/>
  <c r="R169" i="195"/>
  <c r="Q169" i="195"/>
  <c r="P169" i="195"/>
  <c r="O169" i="195"/>
  <c r="M169" i="195"/>
  <c r="L169" i="195"/>
  <c r="K169" i="195"/>
  <c r="J169" i="195"/>
  <c r="I169" i="195"/>
  <c r="H169" i="195"/>
  <c r="N169" i="195" s="1"/>
  <c r="T168" i="195"/>
  <c r="S168" i="195"/>
  <c r="R168" i="195"/>
  <c r="Q168" i="195"/>
  <c r="P168" i="195"/>
  <c r="O168" i="195"/>
  <c r="M168" i="195"/>
  <c r="L168" i="195"/>
  <c r="K168" i="195"/>
  <c r="J168" i="195"/>
  <c r="I168" i="195"/>
  <c r="H168" i="195"/>
  <c r="N167" i="195"/>
  <c r="N165" i="195"/>
  <c r="N163" i="195"/>
  <c r="N140" i="195"/>
  <c r="N138" i="195"/>
  <c r="N136" i="195"/>
  <c r="T134" i="195"/>
  <c r="S134" i="195"/>
  <c r="R134" i="195"/>
  <c r="Q134" i="195"/>
  <c r="P134" i="195"/>
  <c r="O134" i="195"/>
  <c r="M134" i="195"/>
  <c r="L134" i="195"/>
  <c r="K134" i="195"/>
  <c r="J134" i="195"/>
  <c r="I134" i="195"/>
  <c r="H134" i="195"/>
  <c r="N134" i="195" s="1"/>
  <c r="T133" i="195"/>
  <c r="S133" i="195"/>
  <c r="R133" i="195"/>
  <c r="Q133" i="195"/>
  <c r="P133" i="195"/>
  <c r="O133" i="195"/>
  <c r="M133" i="195"/>
  <c r="L133" i="195"/>
  <c r="K133" i="195"/>
  <c r="J133" i="195"/>
  <c r="I133" i="195"/>
  <c r="H133" i="195"/>
  <c r="N132" i="195"/>
  <c r="N130" i="195"/>
  <c r="N128" i="195"/>
  <c r="T126" i="195"/>
  <c r="S126" i="195"/>
  <c r="R126" i="195"/>
  <c r="Q126" i="195"/>
  <c r="P126" i="195"/>
  <c r="O126" i="195"/>
  <c r="M126" i="195"/>
  <c r="L126" i="195"/>
  <c r="K126" i="195"/>
  <c r="J126" i="195"/>
  <c r="I126" i="195"/>
  <c r="H126" i="195"/>
  <c r="N126" i="195" s="1"/>
  <c r="T125" i="195"/>
  <c r="S125" i="195"/>
  <c r="R125" i="195"/>
  <c r="Q125" i="195"/>
  <c r="P125" i="195"/>
  <c r="O125" i="195"/>
  <c r="M125" i="195"/>
  <c r="L125" i="195"/>
  <c r="K125" i="195"/>
  <c r="J125" i="195"/>
  <c r="I125" i="195"/>
  <c r="H125" i="195"/>
  <c r="N124" i="195"/>
  <c r="N122" i="195"/>
  <c r="N120" i="195"/>
  <c r="T118" i="195"/>
  <c r="S118" i="195"/>
  <c r="R118" i="195"/>
  <c r="Q118" i="195"/>
  <c r="P118" i="195"/>
  <c r="O118" i="195"/>
  <c r="M118" i="195"/>
  <c r="L118" i="195"/>
  <c r="K118" i="195"/>
  <c r="J118" i="195"/>
  <c r="I118" i="195"/>
  <c r="H118" i="195"/>
  <c r="N118" i="195" s="1"/>
  <c r="T117" i="195"/>
  <c r="S117" i="195"/>
  <c r="R117" i="195"/>
  <c r="Q117" i="195"/>
  <c r="P117" i="195"/>
  <c r="O117" i="195"/>
  <c r="M117" i="195"/>
  <c r="L117" i="195"/>
  <c r="K117" i="195"/>
  <c r="J117" i="195"/>
  <c r="I117" i="195"/>
  <c r="H117" i="195"/>
  <c r="N116" i="195"/>
  <c r="N114" i="195"/>
  <c r="N112" i="195"/>
  <c r="N89" i="195"/>
  <c r="N87" i="195"/>
  <c r="N85" i="195"/>
  <c r="T83" i="195"/>
  <c r="S83" i="195"/>
  <c r="R83" i="195"/>
  <c r="Q83" i="195"/>
  <c r="P83" i="195"/>
  <c r="O83" i="195"/>
  <c r="M83" i="195"/>
  <c r="L83" i="195"/>
  <c r="K83" i="195"/>
  <c r="J83" i="195"/>
  <c r="I83" i="195"/>
  <c r="H83" i="195"/>
  <c r="N83" i="195" s="1"/>
  <c r="T82" i="195"/>
  <c r="S82" i="195"/>
  <c r="R82" i="195"/>
  <c r="Q82" i="195"/>
  <c r="P82" i="195"/>
  <c r="O82" i="195"/>
  <c r="M82" i="195"/>
  <c r="L82" i="195"/>
  <c r="K82" i="195"/>
  <c r="J82" i="195"/>
  <c r="I82" i="195"/>
  <c r="H82" i="195"/>
  <c r="N81" i="195"/>
  <c r="N79" i="195"/>
  <c r="N77" i="195"/>
  <c r="T75" i="195"/>
  <c r="S75" i="195"/>
  <c r="R75" i="195"/>
  <c r="Q75" i="195"/>
  <c r="P75" i="195"/>
  <c r="O75" i="195"/>
  <c r="M75" i="195"/>
  <c r="L75" i="195"/>
  <c r="K75" i="195"/>
  <c r="J75" i="195"/>
  <c r="I75" i="195"/>
  <c r="H75" i="195"/>
  <c r="N75" i="195" s="1"/>
  <c r="T74" i="195"/>
  <c r="S74" i="195"/>
  <c r="R74" i="195"/>
  <c r="Q74" i="195"/>
  <c r="P74" i="195"/>
  <c r="O74" i="195"/>
  <c r="M74" i="195"/>
  <c r="L74" i="195"/>
  <c r="K74" i="195"/>
  <c r="J74" i="195"/>
  <c r="I74" i="195"/>
  <c r="H74" i="195"/>
  <c r="N73" i="195"/>
  <c r="N71" i="195"/>
  <c r="N69" i="195"/>
  <c r="T67" i="195"/>
  <c r="S67" i="195"/>
  <c r="R67" i="195"/>
  <c r="Q67" i="195"/>
  <c r="P67" i="195"/>
  <c r="O67" i="195"/>
  <c r="M67" i="195"/>
  <c r="L67" i="195"/>
  <c r="K67" i="195"/>
  <c r="J67" i="195"/>
  <c r="I67" i="195"/>
  <c r="H67" i="195"/>
  <c r="N67" i="195" s="1"/>
  <c r="T66" i="195"/>
  <c r="S66" i="195"/>
  <c r="R66" i="195"/>
  <c r="Q66" i="195"/>
  <c r="P66" i="195"/>
  <c r="O66" i="195"/>
  <c r="M66" i="195"/>
  <c r="L66" i="195"/>
  <c r="K66" i="195"/>
  <c r="J66" i="195"/>
  <c r="I66" i="195"/>
  <c r="H66" i="195"/>
  <c r="N65" i="195"/>
  <c r="N63" i="195"/>
  <c r="N61" i="195"/>
  <c r="N38" i="195"/>
  <c r="N36" i="195"/>
  <c r="N34" i="195"/>
  <c r="T32" i="195"/>
  <c r="S32" i="195"/>
  <c r="R32" i="195"/>
  <c r="Q32" i="195"/>
  <c r="P32" i="195"/>
  <c r="O32" i="195"/>
  <c r="M32" i="195"/>
  <c r="L32" i="195"/>
  <c r="K32" i="195"/>
  <c r="J32" i="195"/>
  <c r="I32" i="195"/>
  <c r="H32" i="195"/>
  <c r="N32" i="195" s="1"/>
  <c r="T31" i="195"/>
  <c r="S31" i="195"/>
  <c r="R31" i="195"/>
  <c r="Q31" i="195"/>
  <c r="P31" i="195"/>
  <c r="O31" i="195"/>
  <c r="M31" i="195"/>
  <c r="L31" i="195"/>
  <c r="K31" i="195"/>
  <c r="J31" i="195"/>
  <c r="I31" i="195"/>
  <c r="H31" i="195"/>
  <c r="N30" i="195"/>
  <c r="N28" i="195"/>
  <c r="N26" i="195"/>
  <c r="T24" i="195"/>
  <c r="S24" i="195"/>
  <c r="R24" i="195"/>
  <c r="Q24" i="195"/>
  <c r="P24" i="195"/>
  <c r="O24" i="195"/>
  <c r="M24" i="195"/>
  <c r="L24" i="195"/>
  <c r="K24" i="195"/>
  <c r="J24" i="195"/>
  <c r="I24" i="195"/>
  <c r="H24" i="195"/>
  <c r="N24" i="195" s="1"/>
  <c r="T23" i="195"/>
  <c r="S23" i="195"/>
  <c r="R23" i="195"/>
  <c r="Q23" i="195"/>
  <c r="P23" i="195"/>
  <c r="O23" i="195"/>
  <c r="M23" i="195"/>
  <c r="L23" i="195"/>
  <c r="K23" i="195"/>
  <c r="J23" i="195"/>
  <c r="I23" i="195"/>
  <c r="H23" i="195"/>
  <c r="N22" i="195"/>
  <c r="N20" i="195"/>
  <c r="N18" i="195"/>
  <c r="T16" i="195"/>
  <c r="S16" i="195"/>
  <c r="R16" i="195"/>
  <c r="Q16" i="195"/>
  <c r="P16" i="195"/>
  <c r="O16" i="195"/>
  <c r="M16" i="195"/>
  <c r="L16" i="195"/>
  <c r="K16" i="195"/>
  <c r="J16" i="195"/>
  <c r="I16" i="195"/>
  <c r="H16" i="195"/>
  <c r="N16" i="195" s="1"/>
  <c r="T15" i="195"/>
  <c r="S15" i="195"/>
  <c r="R15" i="195"/>
  <c r="Q15" i="195"/>
  <c r="P15" i="195"/>
  <c r="O15" i="195"/>
  <c r="M15" i="195"/>
  <c r="L15" i="195"/>
  <c r="K15" i="195"/>
  <c r="J15" i="195"/>
  <c r="I15" i="195"/>
  <c r="H15" i="195"/>
  <c r="N14" i="195"/>
  <c r="N12" i="195"/>
  <c r="N10" i="195"/>
  <c r="N497" i="196"/>
  <c r="N495" i="196"/>
  <c r="N493" i="196"/>
  <c r="T491" i="196"/>
  <c r="S491" i="196"/>
  <c r="R491" i="196"/>
  <c r="Q491" i="196"/>
  <c r="P491" i="196"/>
  <c r="O491" i="196"/>
  <c r="M491" i="196"/>
  <c r="L491" i="196"/>
  <c r="K491" i="196"/>
  <c r="J491" i="196"/>
  <c r="I491" i="196"/>
  <c r="H491" i="196"/>
  <c r="N491" i="196" s="1"/>
  <c r="T490" i="196"/>
  <c r="S490" i="196"/>
  <c r="R490" i="196"/>
  <c r="Q490" i="196"/>
  <c r="P490" i="196"/>
  <c r="O490" i="196"/>
  <c r="M490" i="196"/>
  <c r="L490" i="196"/>
  <c r="K490" i="196"/>
  <c r="J490" i="196"/>
  <c r="I490" i="196"/>
  <c r="H490" i="196"/>
  <c r="N489" i="196"/>
  <c r="N487" i="196"/>
  <c r="N485" i="196"/>
  <c r="T483" i="196"/>
  <c r="S483" i="196"/>
  <c r="R483" i="196"/>
  <c r="Q483" i="196"/>
  <c r="P483" i="196"/>
  <c r="O483" i="196"/>
  <c r="M483" i="196"/>
  <c r="L483" i="196"/>
  <c r="K483" i="196"/>
  <c r="J483" i="196"/>
  <c r="I483" i="196"/>
  <c r="H483" i="196"/>
  <c r="N483" i="196" s="1"/>
  <c r="T482" i="196"/>
  <c r="S482" i="196"/>
  <c r="R482" i="196"/>
  <c r="Q482" i="196"/>
  <c r="P482" i="196"/>
  <c r="O482" i="196"/>
  <c r="M482" i="196"/>
  <c r="L482" i="196"/>
  <c r="K482" i="196"/>
  <c r="J482" i="196"/>
  <c r="I482" i="196"/>
  <c r="H482" i="196"/>
  <c r="N481" i="196"/>
  <c r="N479" i="196"/>
  <c r="N477" i="196"/>
  <c r="T475" i="196"/>
  <c r="S475" i="196"/>
  <c r="R475" i="196"/>
  <c r="Q475" i="196"/>
  <c r="P475" i="196"/>
  <c r="O475" i="196"/>
  <c r="M475" i="196"/>
  <c r="L475" i="196"/>
  <c r="K475" i="196"/>
  <c r="J475" i="196"/>
  <c r="I475" i="196"/>
  <c r="H475" i="196"/>
  <c r="N475" i="196" s="1"/>
  <c r="T474" i="196"/>
  <c r="S474" i="196"/>
  <c r="R474" i="196"/>
  <c r="Q474" i="196"/>
  <c r="P474" i="196"/>
  <c r="O474" i="196"/>
  <c r="M474" i="196"/>
  <c r="L474" i="196"/>
  <c r="K474" i="196"/>
  <c r="J474" i="196"/>
  <c r="I474" i="196"/>
  <c r="H474" i="196"/>
  <c r="N473" i="196"/>
  <c r="N471" i="196"/>
  <c r="N469" i="196"/>
  <c r="N446" i="196"/>
  <c r="N444" i="196"/>
  <c r="N442" i="196"/>
  <c r="T440" i="196"/>
  <c r="S440" i="196"/>
  <c r="R440" i="196"/>
  <c r="Q440" i="196"/>
  <c r="P440" i="196"/>
  <c r="O440" i="196"/>
  <c r="M440" i="196"/>
  <c r="L440" i="196"/>
  <c r="K440" i="196"/>
  <c r="J440" i="196"/>
  <c r="I440" i="196"/>
  <c r="H440" i="196"/>
  <c r="N440" i="196" s="1"/>
  <c r="T439" i="196"/>
  <c r="S439" i="196"/>
  <c r="R439" i="196"/>
  <c r="Q439" i="196"/>
  <c r="P439" i="196"/>
  <c r="O439" i="196"/>
  <c r="M439" i="196"/>
  <c r="L439" i="196"/>
  <c r="K439" i="196"/>
  <c r="J439" i="196"/>
  <c r="I439" i="196"/>
  <c r="H439" i="196"/>
  <c r="N438" i="196"/>
  <c r="N436" i="196"/>
  <c r="N434" i="196"/>
  <c r="T432" i="196"/>
  <c r="S432" i="196"/>
  <c r="R432" i="196"/>
  <c r="Q432" i="196"/>
  <c r="P432" i="196"/>
  <c r="O432" i="196"/>
  <c r="M432" i="196"/>
  <c r="L432" i="196"/>
  <c r="K432" i="196"/>
  <c r="J432" i="196"/>
  <c r="I432" i="196"/>
  <c r="H432" i="196"/>
  <c r="N432" i="196" s="1"/>
  <c r="T431" i="196"/>
  <c r="S431" i="196"/>
  <c r="R431" i="196"/>
  <c r="Q431" i="196"/>
  <c r="P431" i="196"/>
  <c r="O431" i="196"/>
  <c r="M431" i="196"/>
  <c r="L431" i="196"/>
  <c r="K431" i="196"/>
  <c r="J431" i="196"/>
  <c r="I431" i="196"/>
  <c r="H431" i="196"/>
  <c r="N430" i="196"/>
  <c r="N428" i="196"/>
  <c r="N426" i="196"/>
  <c r="T424" i="196"/>
  <c r="S424" i="196"/>
  <c r="R424" i="196"/>
  <c r="Q424" i="196"/>
  <c r="P424" i="196"/>
  <c r="O424" i="196"/>
  <c r="M424" i="196"/>
  <c r="L424" i="196"/>
  <c r="K424" i="196"/>
  <c r="J424" i="196"/>
  <c r="I424" i="196"/>
  <c r="H424" i="196"/>
  <c r="N424" i="196" s="1"/>
  <c r="T423" i="196"/>
  <c r="S423" i="196"/>
  <c r="R423" i="196"/>
  <c r="Q423" i="196"/>
  <c r="P423" i="196"/>
  <c r="O423" i="196"/>
  <c r="M423" i="196"/>
  <c r="L423" i="196"/>
  <c r="K423" i="196"/>
  <c r="J423" i="196"/>
  <c r="I423" i="196"/>
  <c r="H423" i="196"/>
  <c r="N422" i="196"/>
  <c r="N420" i="196"/>
  <c r="N418" i="196"/>
  <c r="N395" i="196"/>
  <c r="N393" i="196"/>
  <c r="N391" i="196"/>
  <c r="T389" i="196"/>
  <c r="S389" i="196"/>
  <c r="R389" i="196"/>
  <c r="Q389" i="196"/>
  <c r="P389" i="196"/>
  <c r="O389" i="196"/>
  <c r="M389" i="196"/>
  <c r="L389" i="196"/>
  <c r="K389" i="196"/>
  <c r="J389" i="196"/>
  <c r="I389" i="196"/>
  <c r="H389" i="196"/>
  <c r="N389" i="196" s="1"/>
  <c r="T388" i="196"/>
  <c r="S388" i="196"/>
  <c r="R388" i="196"/>
  <c r="Q388" i="196"/>
  <c r="P388" i="196"/>
  <c r="O388" i="196"/>
  <c r="M388" i="196"/>
  <c r="L388" i="196"/>
  <c r="K388" i="196"/>
  <c r="J388" i="196"/>
  <c r="I388" i="196"/>
  <c r="H388" i="196"/>
  <c r="N387" i="196"/>
  <c r="N385" i="196"/>
  <c r="N383" i="196"/>
  <c r="T381" i="196"/>
  <c r="S381" i="196"/>
  <c r="R381" i="196"/>
  <c r="Q381" i="196"/>
  <c r="P381" i="196"/>
  <c r="O381" i="196"/>
  <c r="M381" i="196"/>
  <c r="L381" i="196"/>
  <c r="K381" i="196"/>
  <c r="J381" i="196"/>
  <c r="I381" i="196"/>
  <c r="H381" i="196"/>
  <c r="N381" i="196" s="1"/>
  <c r="T380" i="196"/>
  <c r="S380" i="196"/>
  <c r="R380" i="196"/>
  <c r="Q380" i="196"/>
  <c r="P380" i="196"/>
  <c r="O380" i="196"/>
  <c r="M380" i="196"/>
  <c r="L380" i="196"/>
  <c r="K380" i="196"/>
  <c r="J380" i="196"/>
  <c r="I380" i="196"/>
  <c r="H380" i="196"/>
  <c r="N379" i="196"/>
  <c r="N377" i="196"/>
  <c r="N375" i="196"/>
  <c r="T373" i="196"/>
  <c r="S373" i="196"/>
  <c r="R373" i="196"/>
  <c r="Q373" i="196"/>
  <c r="P373" i="196"/>
  <c r="O373" i="196"/>
  <c r="M373" i="196"/>
  <c r="L373" i="196"/>
  <c r="K373" i="196"/>
  <c r="J373" i="196"/>
  <c r="I373" i="196"/>
  <c r="H373" i="196"/>
  <c r="N373" i="196" s="1"/>
  <c r="T372" i="196"/>
  <c r="S372" i="196"/>
  <c r="R372" i="196"/>
  <c r="Q372" i="196"/>
  <c r="P372" i="196"/>
  <c r="O372" i="196"/>
  <c r="M372" i="196"/>
  <c r="L372" i="196"/>
  <c r="K372" i="196"/>
  <c r="J372" i="196"/>
  <c r="I372" i="196"/>
  <c r="H372" i="196"/>
  <c r="N371" i="196"/>
  <c r="N369" i="196"/>
  <c r="N367" i="196"/>
  <c r="N344" i="196"/>
  <c r="N342" i="196"/>
  <c r="N340" i="196"/>
  <c r="T338" i="196"/>
  <c r="S338" i="196"/>
  <c r="R338" i="196"/>
  <c r="Q338" i="196"/>
  <c r="P338" i="196"/>
  <c r="O338" i="196"/>
  <c r="M338" i="196"/>
  <c r="L338" i="196"/>
  <c r="K338" i="196"/>
  <c r="J338" i="196"/>
  <c r="I338" i="196"/>
  <c r="H338" i="196"/>
  <c r="N338" i="196" s="1"/>
  <c r="T337" i="196"/>
  <c r="S337" i="196"/>
  <c r="R337" i="196"/>
  <c r="Q337" i="196"/>
  <c r="P337" i="196"/>
  <c r="O337" i="196"/>
  <c r="M337" i="196"/>
  <c r="L337" i="196"/>
  <c r="K337" i="196"/>
  <c r="J337" i="196"/>
  <c r="I337" i="196"/>
  <c r="H337" i="196"/>
  <c r="N336" i="196"/>
  <c r="N334" i="196"/>
  <c r="N332" i="196"/>
  <c r="T330" i="196"/>
  <c r="S330" i="196"/>
  <c r="R330" i="196"/>
  <c r="Q330" i="196"/>
  <c r="P330" i="196"/>
  <c r="O330" i="196"/>
  <c r="M330" i="196"/>
  <c r="L330" i="196"/>
  <c r="K330" i="196"/>
  <c r="J330" i="196"/>
  <c r="I330" i="196"/>
  <c r="H330" i="196"/>
  <c r="N330" i="196" s="1"/>
  <c r="T329" i="196"/>
  <c r="S329" i="196"/>
  <c r="R329" i="196"/>
  <c r="Q329" i="196"/>
  <c r="P329" i="196"/>
  <c r="O329" i="196"/>
  <c r="M329" i="196"/>
  <c r="L329" i="196"/>
  <c r="K329" i="196"/>
  <c r="J329" i="196"/>
  <c r="I329" i="196"/>
  <c r="H329" i="196"/>
  <c r="N328" i="196"/>
  <c r="N326" i="196"/>
  <c r="N324" i="196"/>
  <c r="T322" i="196"/>
  <c r="S322" i="196"/>
  <c r="R322" i="196"/>
  <c r="Q322" i="196"/>
  <c r="P322" i="196"/>
  <c r="O322" i="196"/>
  <c r="M322" i="196"/>
  <c r="L322" i="196"/>
  <c r="K322" i="196"/>
  <c r="J322" i="196"/>
  <c r="I322" i="196"/>
  <c r="H322" i="196"/>
  <c r="N322" i="196" s="1"/>
  <c r="T321" i="196"/>
  <c r="S321" i="196"/>
  <c r="R321" i="196"/>
  <c r="Q321" i="196"/>
  <c r="P321" i="196"/>
  <c r="O321" i="196"/>
  <c r="M321" i="196"/>
  <c r="L321" i="196"/>
  <c r="K321" i="196"/>
  <c r="J321" i="196"/>
  <c r="I321" i="196"/>
  <c r="H321" i="196"/>
  <c r="N320" i="196"/>
  <c r="N318" i="196"/>
  <c r="N316" i="196"/>
  <c r="N293" i="196"/>
  <c r="N291" i="196"/>
  <c r="N289" i="196"/>
  <c r="T287" i="196"/>
  <c r="S287" i="196"/>
  <c r="R287" i="196"/>
  <c r="Q287" i="196"/>
  <c r="P287" i="196"/>
  <c r="O287" i="196"/>
  <c r="M287" i="196"/>
  <c r="L287" i="196"/>
  <c r="K287" i="196"/>
  <c r="J287" i="196"/>
  <c r="I287" i="196"/>
  <c r="H287" i="196"/>
  <c r="N287" i="196" s="1"/>
  <c r="T286" i="196"/>
  <c r="S286" i="196"/>
  <c r="R286" i="196"/>
  <c r="Q286" i="196"/>
  <c r="P286" i="196"/>
  <c r="O286" i="196"/>
  <c r="M286" i="196"/>
  <c r="L286" i="196"/>
  <c r="K286" i="196"/>
  <c r="J286" i="196"/>
  <c r="I286" i="196"/>
  <c r="H286" i="196"/>
  <c r="N285" i="196"/>
  <c r="N283" i="196"/>
  <c r="N281" i="196"/>
  <c r="T279" i="196"/>
  <c r="S279" i="196"/>
  <c r="R279" i="196"/>
  <c r="Q279" i="196"/>
  <c r="P279" i="196"/>
  <c r="O279" i="196"/>
  <c r="M279" i="196"/>
  <c r="L279" i="196"/>
  <c r="K279" i="196"/>
  <c r="J279" i="196"/>
  <c r="I279" i="196"/>
  <c r="H279" i="196"/>
  <c r="N279" i="196" s="1"/>
  <c r="T278" i="196"/>
  <c r="S278" i="196"/>
  <c r="R278" i="196"/>
  <c r="Q278" i="196"/>
  <c r="P278" i="196"/>
  <c r="O278" i="196"/>
  <c r="M278" i="196"/>
  <c r="L278" i="196"/>
  <c r="K278" i="196"/>
  <c r="J278" i="196"/>
  <c r="I278" i="196"/>
  <c r="H278" i="196"/>
  <c r="N277" i="196"/>
  <c r="N275" i="196"/>
  <c r="N273" i="196"/>
  <c r="T271" i="196"/>
  <c r="S271" i="196"/>
  <c r="R271" i="196"/>
  <c r="Q271" i="196"/>
  <c r="P271" i="196"/>
  <c r="O271" i="196"/>
  <c r="M271" i="196"/>
  <c r="L271" i="196"/>
  <c r="K271" i="196"/>
  <c r="J271" i="196"/>
  <c r="I271" i="196"/>
  <c r="H271" i="196"/>
  <c r="N271" i="196" s="1"/>
  <c r="T270" i="196"/>
  <c r="S270" i="196"/>
  <c r="R270" i="196"/>
  <c r="Q270" i="196"/>
  <c r="P270" i="196"/>
  <c r="O270" i="196"/>
  <c r="M270" i="196"/>
  <c r="L270" i="196"/>
  <c r="K270" i="196"/>
  <c r="J270" i="196"/>
  <c r="I270" i="196"/>
  <c r="H270" i="196"/>
  <c r="N269" i="196"/>
  <c r="N267" i="196"/>
  <c r="N265" i="196"/>
  <c r="N242" i="196"/>
  <c r="N240" i="196"/>
  <c r="N238" i="196"/>
  <c r="T236" i="196"/>
  <c r="S236" i="196"/>
  <c r="R236" i="196"/>
  <c r="Q236" i="196"/>
  <c r="P236" i="196"/>
  <c r="O236" i="196"/>
  <c r="M236" i="196"/>
  <c r="L236" i="196"/>
  <c r="K236" i="196"/>
  <c r="J236" i="196"/>
  <c r="I236" i="196"/>
  <c r="H236" i="196"/>
  <c r="N236" i="196" s="1"/>
  <c r="T235" i="196"/>
  <c r="S235" i="196"/>
  <c r="R235" i="196"/>
  <c r="Q235" i="196"/>
  <c r="P235" i="196"/>
  <c r="O235" i="196"/>
  <c r="M235" i="196"/>
  <c r="L235" i="196"/>
  <c r="K235" i="196"/>
  <c r="J235" i="196"/>
  <c r="I235" i="196"/>
  <c r="H235" i="196"/>
  <c r="N234" i="196"/>
  <c r="N232" i="196"/>
  <c r="N230" i="196"/>
  <c r="T228" i="196"/>
  <c r="S228" i="196"/>
  <c r="R228" i="196"/>
  <c r="Q228" i="196"/>
  <c r="P228" i="196"/>
  <c r="O228" i="196"/>
  <c r="M228" i="196"/>
  <c r="L228" i="196"/>
  <c r="K228" i="196"/>
  <c r="J228" i="196"/>
  <c r="I228" i="196"/>
  <c r="H228" i="196"/>
  <c r="N228" i="196" s="1"/>
  <c r="T227" i="196"/>
  <c r="S227" i="196"/>
  <c r="R227" i="196"/>
  <c r="Q227" i="196"/>
  <c r="P227" i="196"/>
  <c r="O227" i="196"/>
  <c r="M227" i="196"/>
  <c r="L227" i="196"/>
  <c r="K227" i="196"/>
  <c r="J227" i="196"/>
  <c r="I227" i="196"/>
  <c r="H227" i="196"/>
  <c r="N226" i="196"/>
  <c r="N224" i="196"/>
  <c r="N222" i="196"/>
  <c r="T220" i="196"/>
  <c r="S220" i="196"/>
  <c r="R220" i="196"/>
  <c r="Q220" i="196"/>
  <c r="P220" i="196"/>
  <c r="O220" i="196"/>
  <c r="M220" i="196"/>
  <c r="L220" i="196"/>
  <c r="K220" i="196"/>
  <c r="J220" i="196"/>
  <c r="I220" i="196"/>
  <c r="H220" i="196"/>
  <c r="N220" i="196" s="1"/>
  <c r="T219" i="196"/>
  <c r="S219" i="196"/>
  <c r="R219" i="196"/>
  <c r="Q219" i="196"/>
  <c r="P219" i="196"/>
  <c r="O219" i="196"/>
  <c r="M219" i="196"/>
  <c r="L219" i="196"/>
  <c r="K219" i="196"/>
  <c r="J219" i="196"/>
  <c r="I219" i="196"/>
  <c r="H219" i="196"/>
  <c r="N218" i="196"/>
  <c r="N216" i="196"/>
  <c r="N214" i="196"/>
  <c r="N191" i="196"/>
  <c r="N189" i="196"/>
  <c r="N187" i="196"/>
  <c r="T185" i="196"/>
  <c r="S185" i="196"/>
  <c r="R185" i="196"/>
  <c r="Q185" i="196"/>
  <c r="P185" i="196"/>
  <c r="O185" i="196"/>
  <c r="M185" i="196"/>
  <c r="L185" i="196"/>
  <c r="K185" i="196"/>
  <c r="J185" i="196"/>
  <c r="I185" i="196"/>
  <c r="H185" i="196"/>
  <c r="N185" i="196" s="1"/>
  <c r="T184" i="196"/>
  <c r="S184" i="196"/>
  <c r="R184" i="196"/>
  <c r="Q184" i="196"/>
  <c r="P184" i="196"/>
  <c r="O184" i="196"/>
  <c r="M184" i="196"/>
  <c r="L184" i="196"/>
  <c r="K184" i="196"/>
  <c r="J184" i="196"/>
  <c r="I184" i="196"/>
  <c r="H184" i="196"/>
  <c r="N183" i="196"/>
  <c r="N181" i="196"/>
  <c r="N179" i="196"/>
  <c r="T177" i="196"/>
  <c r="S177" i="196"/>
  <c r="R177" i="196"/>
  <c r="Q177" i="196"/>
  <c r="P177" i="196"/>
  <c r="O177" i="196"/>
  <c r="M177" i="196"/>
  <c r="L177" i="196"/>
  <c r="K177" i="196"/>
  <c r="J177" i="196"/>
  <c r="I177" i="196"/>
  <c r="H177" i="196"/>
  <c r="N177" i="196" s="1"/>
  <c r="T176" i="196"/>
  <c r="S176" i="196"/>
  <c r="R176" i="196"/>
  <c r="Q176" i="196"/>
  <c r="P176" i="196"/>
  <c r="O176" i="196"/>
  <c r="M176" i="196"/>
  <c r="L176" i="196"/>
  <c r="K176" i="196"/>
  <c r="J176" i="196"/>
  <c r="I176" i="196"/>
  <c r="H176" i="196"/>
  <c r="N175" i="196"/>
  <c r="N173" i="196"/>
  <c r="N171" i="196"/>
  <c r="T169" i="196"/>
  <c r="S169" i="196"/>
  <c r="R169" i="196"/>
  <c r="Q169" i="196"/>
  <c r="P169" i="196"/>
  <c r="O169" i="196"/>
  <c r="M169" i="196"/>
  <c r="L169" i="196"/>
  <c r="K169" i="196"/>
  <c r="J169" i="196"/>
  <c r="I169" i="196"/>
  <c r="H169" i="196"/>
  <c r="N169" i="196" s="1"/>
  <c r="T168" i="196"/>
  <c r="S168" i="196"/>
  <c r="R168" i="196"/>
  <c r="Q168" i="196"/>
  <c r="P168" i="196"/>
  <c r="O168" i="196"/>
  <c r="M168" i="196"/>
  <c r="L168" i="196"/>
  <c r="K168" i="196"/>
  <c r="J168" i="196"/>
  <c r="I168" i="196"/>
  <c r="H168" i="196"/>
  <c r="N167" i="196"/>
  <c r="N165" i="196"/>
  <c r="N163" i="196"/>
  <c r="N140" i="196"/>
  <c r="N138" i="196"/>
  <c r="N136" i="196"/>
  <c r="T134" i="196"/>
  <c r="S134" i="196"/>
  <c r="R134" i="196"/>
  <c r="Q134" i="196"/>
  <c r="P134" i="196"/>
  <c r="O134" i="196"/>
  <c r="M134" i="196"/>
  <c r="L134" i="196"/>
  <c r="K134" i="196"/>
  <c r="J134" i="196"/>
  <c r="I134" i="196"/>
  <c r="H134" i="196"/>
  <c r="N134" i="196" s="1"/>
  <c r="T133" i="196"/>
  <c r="S133" i="196"/>
  <c r="R133" i="196"/>
  <c r="Q133" i="196"/>
  <c r="P133" i="196"/>
  <c r="O133" i="196"/>
  <c r="M133" i="196"/>
  <c r="L133" i="196"/>
  <c r="K133" i="196"/>
  <c r="J133" i="196"/>
  <c r="I133" i="196"/>
  <c r="H133" i="196"/>
  <c r="N132" i="196"/>
  <c r="N130" i="196"/>
  <c r="N128" i="196"/>
  <c r="T126" i="196"/>
  <c r="S126" i="196"/>
  <c r="R126" i="196"/>
  <c r="Q126" i="196"/>
  <c r="P126" i="196"/>
  <c r="O126" i="196"/>
  <c r="M126" i="196"/>
  <c r="L126" i="196"/>
  <c r="K126" i="196"/>
  <c r="J126" i="196"/>
  <c r="I126" i="196"/>
  <c r="H126" i="196"/>
  <c r="N126" i="196" s="1"/>
  <c r="T125" i="196"/>
  <c r="S125" i="196"/>
  <c r="R125" i="196"/>
  <c r="Q125" i="196"/>
  <c r="P125" i="196"/>
  <c r="O125" i="196"/>
  <c r="M125" i="196"/>
  <c r="L125" i="196"/>
  <c r="K125" i="196"/>
  <c r="J125" i="196"/>
  <c r="I125" i="196"/>
  <c r="H125" i="196"/>
  <c r="N124" i="196"/>
  <c r="N122" i="196"/>
  <c r="N120" i="196"/>
  <c r="T118" i="196"/>
  <c r="S118" i="196"/>
  <c r="R118" i="196"/>
  <c r="Q118" i="196"/>
  <c r="P118" i="196"/>
  <c r="O118" i="196"/>
  <c r="M118" i="196"/>
  <c r="L118" i="196"/>
  <c r="K118" i="196"/>
  <c r="J118" i="196"/>
  <c r="I118" i="196"/>
  <c r="H118" i="196"/>
  <c r="N118" i="196" s="1"/>
  <c r="T117" i="196"/>
  <c r="S117" i="196"/>
  <c r="R117" i="196"/>
  <c r="Q117" i="196"/>
  <c r="P117" i="196"/>
  <c r="O117" i="196"/>
  <c r="M117" i="196"/>
  <c r="L117" i="196"/>
  <c r="K117" i="196"/>
  <c r="J117" i="196"/>
  <c r="I117" i="196"/>
  <c r="H117" i="196"/>
  <c r="N116" i="196"/>
  <c r="N114" i="196"/>
  <c r="N112" i="196"/>
  <c r="N89" i="196"/>
  <c r="N87" i="196"/>
  <c r="N85" i="196"/>
  <c r="T83" i="196"/>
  <c r="S83" i="196"/>
  <c r="R83" i="196"/>
  <c r="Q83" i="196"/>
  <c r="P83" i="196"/>
  <c r="O83" i="196"/>
  <c r="M83" i="196"/>
  <c r="L83" i="196"/>
  <c r="K83" i="196"/>
  <c r="J83" i="196"/>
  <c r="I83" i="196"/>
  <c r="H83" i="196"/>
  <c r="N83" i="196" s="1"/>
  <c r="T82" i="196"/>
  <c r="S82" i="196"/>
  <c r="R82" i="196"/>
  <c r="Q82" i="196"/>
  <c r="P82" i="196"/>
  <c r="O82" i="196"/>
  <c r="M82" i="196"/>
  <c r="L82" i="196"/>
  <c r="K82" i="196"/>
  <c r="J82" i="196"/>
  <c r="I82" i="196"/>
  <c r="H82" i="196"/>
  <c r="N81" i="196"/>
  <c r="N79" i="196"/>
  <c r="N77" i="196"/>
  <c r="T75" i="196"/>
  <c r="S75" i="196"/>
  <c r="R75" i="196"/>
  <c r="Q75" i="196"/>
  <c r="P75" i="196"/>
  <c r="O75" i="196"/>
  <c r="M75" i="196"/>
  <c r="L75" i="196"/>
  <c r="K75" i="196"/>
  <c r="J75" i="196"/>
  <c r="I75" i="196"/>
  <c r="H75" i="196"/>
  <c r="N75" i="196" s="1"/>
  <c r="T74" i="196"/>
  <c r="S74" i="196"/>
  <c r="R74" i="196"/>
  <c r="Q74" i="196"/>
  <c r="P74" i="196"/>
  <c r="O74" i="196"/>
  <c r="M74" i="196"/>
  <c r="L74" i="196"/>
  <c r="K74" i="196"/>
  <c r="J74" i="196"/>
  <c r="I74" i="196"/>
  <c r="H74" i="196"/>
  <c r="N73" i="196"/>
  <c r="N71" i="196"/>
  <c r="N69" i="196"/>
  <c r="T67" i="196"/>
  <c r="S67" i="196"/>
  <c r="R67" i="196"/>
  <c r="Q67" i="196"/>
  <c r="P67" i="196"/>
  <c r="O67" i="196"/>
  <c r="M67" i="196"/>
  <c r="L67" i="196"/>
  <c r="K67" i="196"/>
  <c r="J67" i="196"/>
  <c r="I67" i="196"/>
  <c r="H67" i="196"/>
  <c r="N67" i="196" s="1"/>
  <c r="T66" i="196"/>
  <c r="S66" i="196"/>
  <c r="R66" i="196"/>
  <c r="Q66" i="196"/>
  <c r="P66" i="196"/>
  <c r="O66" i="196"/>
  <c r="M66" i="196"/>
  <c r="L66" i="196"/>
  <c r="K66" i="196"/>
  <c r="J66" i="196"/>
  <c r="I66" i="196"/>
  <c r="H66" i="196"/>
  <c r="N65" i="196"/>
  <c r="N63" i="196"/>
  <c r="N61" i="196"/>
  <c r="N38" i="196"/>
  <c r="N36" i="196"/>
  <c r="N34" i="196"/>
  <c r="T32" i="196"/>
  <c r="S32" i="196"/>
  <c r="R32" i="196"/>
  <c r="Q32" i="196"/>
  <c r="P32" i="196"/>
  <c r="O32" i="196"/>
  <c r="M32" i="196"/>
  <c r="L32" i="196"/>
  <c r="K32" i="196"/>
  <c r="J32" i="196"/>
  <c r="I32" i="196"/>
  <c r="H32" i="196"/>
  <c r="N32" i="196" s="1"/>
  <c r="T31" i="196"/>
  <c r="S31" i="196"/>
  <c r="R31" i="196"/>
  <c r="Q31" i="196"/>
  <c r="P31" i="196"/>
  <c r="O31" i="196"/>
  <c r="M31" i="196"/>
  <c r="L31" i="196"/>
  <c r="K31" i="196"/>
  <c r="J31" i="196"/>
  <c r="I31" i="196"/>
  <c r="H31" i="196"/>
  <c r="N30" i="196"/>
  <c r="N28" i="196"/>
  <c r="N26" i="196"/>
  <c r="T24" i="196"/>
  <c r="S24" i="196"/>
  <c r="R24" i="196"/>
  <c r="Q24" i="196"/>
  <c r="P24" i="196"/>
  <c r="O24" i="196"/>
  <c r="M24" i="196"/>
  <c r="L24" i="196"/>
  <c r="K24" i="196"/>
  <c r="J24" i="196"/>
  <c r="I24" i="196"/>
  <c r="H24" i="196"/>
  <c r="N24" i="196" s="1"/>
  <c r="T23" i="196"/>
  <c r="S23" i="196"/>
  <c r="R23" i="196"/>
  <c r="Q23" i="196"/>
  <c r="P23" i="196"/>
  <c r="O23" i="196"/>
  <c r="M23" i="196"/>
  <c r="L23" i="196"/>
  <c r="K23" i="196"/>
  <c r="J23" i="196"/>
  <c r="I23" i="196"/>
  <c r="H23" i="196"/>
  <c r="N22" i="196"/>
  <c r="N20" i="196"/>
  <c r="N18" i="196"/>
  <c r="T16" i="196"/>
  <c r="S16" i="196"/>
  <c r="R16" i="196"/>
  <c r="Q16" i="196"/>
  <c r="P16" i="196"/>
  <c r="O16" i="196"/>
  <c r="M16" i="196"/>
  <c r="L16" i="196"/>
  <c r="K16" i="196"/>
  <c r="J16" i="196"/>
  <c r="I16" i="196"/>
  <c r="H16" i="196"/>
  <c r="N16" i="196" s="1"/>
  <c r="T15" i="196"/>
  <c r="S15" i="196"/>
  <c r="R15" i="196"/>
  <c r="Q15" i="196"/>
  <c r="P15" i="196"/>
  <c r="O15" i="196"/>
  <c r="M15" i="196"/>
  <c r="L15" i="196"/>
  <c r="K15" i="196"/>
  <c r="J15" i="196"/>
  <c r="I15" i="196"/>
  <c r="H15" i="196"/>
  <c r="N14" i="196"/>
  <c r="N12" i="196"/>
  <c r="N10" i="196"/>
  <c r="N548" i="184"/>
  <c r="N546" i="184"/>
  <c r="N544" i="184"/>
  <c r="T542" i="184"/>
  <c r="S542" i="184"/>
  <c r="R542" i="184"/>
  <c r="Q542" i="184"/>
  <c r="P542" i="184"/>
  <c r="O542" i="184"/>
  <c r="M542" i="184"/>
  <c r="L542" i="184"/>
  <c r="K542" i="184"/>
  <c r="J542" i="184"/>
  <c r="I542" i="184"/>
  <c r="H542" i="184"/>
  <c r="N542" i="184" s="1"/>
  <c r="T541" i="184"/>
  <c r="S541" i="184"/>
  <c r="R541" i="184"/>
  <c r="Q541" i="184"/>
  <c r="P541" i="184"/>
  <c r="O541" i="184"/>
  <c r="M541" i="184"/>
  <c r="L541" i="184"/>
  <c r="K541" i="184"/>
  <c r="J541" i="184"/>
  <c r="I541" i="184"/>
  <c r="H541" i="184"/>
  <c r="N540" i="184"/>
  <c r="N538" i="184"/>
  <c r="N536" i="184"/>
  <c r="T534" i="184"/>
  <c r="S534" i="184"/>
  <c r="R534" i="184"/>
  <c r="Q534" i="184"/>
  <c r="P534" i="184"/>
  <c r="O534" i="184"/>
  <c r="M534" i="184"/>
  <c r="L534" i="184"/>
  <c r="K534" i="184"/>
  <c r="J534" i="184"/>
  <c r="I534" i="184"/>
  <c r="H534" i="184"/>
  <c r="N534" i="184" s="1"/>
  <c r="T533" i="184"/>
  <c r="S533" i="184"/>
  <c r="R533" i="184"/>
  <c r="Q533" i="184"/>
  <c r="P533" i="184"/>
  <c r="O533" i="184"/>
  <c r="M533" i="184"/>
  <c r="L533" i="184"/>
  <c r="K533" i="184"/>
  <c r="J533" i="184"/>
  <c r="I533" i="184"/>
  <c r="H533" i="184"/>
  <c r="N532" i="184"/>
  <c r="N530" i="184"/>
  <c r="N528" i="184"/>
  <c r="T526" i="184"/>
  <c r="S526" i="184"/>
  <c r="R526" i="184"/>
  <c r="Q526" i="184"/>
  <c r="P526" i="184"/>
  <c r="O526" i="184"/>
  <c r="M526" i="184"/>
  <c r="L526" i="184"/>
  <c r="K526" i="184"/>
  <c r="J526" i="184"/>
  <c r="I526" i="184"/>
  <c r="H526" i="184"/>
  <c r="N526" i="184" s="1"/>
  <c r="T525" i="184"/>
  <c r="S525" i="184"/>
  <c r="R525" i="184"/>
  <c r="Q525" i="184"/>
  <c r="P525" i="184"/>
  <c r="O525" i="184"/>
  <c r="M525" i="184"/>
  <c r="L525" i="184"/>
  <c r="K525" i="184"/>
  <c r="J525" i="184"/>
  <c r="I525" i="184"/>
  <c r="H525" i="184"/>
  <c r="N524" i="184"/>
  <c r="N522" i="184"/>
  <c r="N520" i="184"/>
  <c r="N497" i="184"/>
  <c r="N495" i="184"/>
  <c r="N493" i="184"/>
  <c r="T491" i="184"/>
  <c r="S491" i="184"/>
  <c r="R491" i="184"/>
  <c r="Q491" i="184"/>
  <c r="P491" i="184"/>
  <c r="O491" i="184"/>
  <c r="M491" i="184"/>
  <c r="L491" i="184"/>
  <c r="K491" i="184"/>
  <c r="J491" i="184"/>
  <c r="I491" i="184"/>
  <c r="H491" i="184"/>
  <c r="N491" i="184" s="1"/>
  <c r="T490" i="184"/>
  <c r="S490" i="184"/>
  <c r="R490" i="184"/>
  <c r="Q490" i="184"/>
  <c r="P490" i="184"/>
  <c r="O490" i="184"/>
  <c r="M490" i="184"/>
  <c r="L490" i="184"/>
  <c r="K490" i="184"/>
  <c r="J490" i="184"/>
  <c r="I490" i="184"/>
  <c r="H490" i="184"/>
  <c r="N489" i="184"/>
  <c r="N487" i="184"/>
  <c r="N485" i="184"/>
  <c r="T483" i="184"/>
  <c r="S483" i="184"/>
  <c r="R483" i="184"/>
  <c r="Q483" i="184"/>
  <c r="P483" i="184"/>
  <c r="O483" i="184"/>
  <c r="M483" i="184"/>
  <c r="L483" i="184"/>
  <c r="K483" i="184"/>
  <c r="J483" i="184"/>
  <c r="I483" i="184"/>
  <c r="H483" i="184"/>
  <c r="N483" i="184" s="1"/>
  <c r="T482" i="184"/>
  <c r="S482" i="184"/>
  <c r="R482" i="184"/>
  <c r="Q482" i="184"/>
  <c r="P482" i="184"/>
  <c r="O482" i="184"/>
  <c r="M482" i="184"/>
  <c r="L482" i="184"/>
  <c r="K482" i="184"/>
  <c r="J482" i="184"/>
  <c r="I482" i="184"/>
  <c r="H482" i="184"/>
  <c r="N481" i="184"/>
  <c r="N479" i="184"/>
  <c r="N477" i="184"/>
  <c r="T475" i="184"/>
  <c r="S475" i="184"/>
  <c r="R475" i="184"/>
  <c r="Q475" i="184"/>
  <c r="P475" i="184"/>
  <c r="O475" i="184"/>
  <c r="M475" i="184"/>
  <c r="L475" i="184"/>
  <c r="K475" i="184"/>
  <c r="J475" i="184"/>
  <c r="I475" i="184"/>
  <c r="H475" i="184"/>
  <c r="N475" i="184" s="1"/>
  <c r="T474" i="184"/>
  <c r="S474" i="184"/>
  <c r="R474" i="184"/>
  <c r="Q474" i="184"/>
  <c r="P474" i="184"/>
  <c r="O474" i="184"/>
  <c r="M474" i="184"/>
  <c r="L474" i="184"/>
  <c r="K474" i="184"/>
  <c r="J474" i="184"/>
  <c r="I474" i="184"/>
  <c r="H474" i="184"/>
  <c r="N473" i="184"/>
  <c r="N471" i="184"/>
  <c r="N469" i="184"/>
  <c r="N446" i="184"/>
  <c r="N444" i="184"/>
  <c r="N442" i="184"/>
  <c r="T440" i="184"/>
  <c r="S440" i="184"/>
  <c r="R440" i="184"/>
  <c r="Q440" i="184"/>
  <c r="P440" i="184"/>
  <c r="O440" i="184"/>
  <c r="M440" i="184"/>
  <c r="L440" i="184"/>
  <c r="K440" i="184"/>
  <c r="J440" i="184"/>
  <c r="I440" i="184"/>
  <c r="H440" i="184"/>
  <c r="N440" i="184" s="1"/>
  <c r="T439" i="184"/>
  <c r="S439" i="184"/>
  <c r="R439" i="184"/>
  <c r="Q439" i="184"/>
  <c r="P439" i="184"/>
  <c r="O439" i="184"/>
  <c r="M439" i="184"/>
  <c r="L439" i="184"/>
  <c r="K439" i="184"/>
  <c r="J439" i="184"/>
  <c r="I439" i="184"/>
  <c r="H439" i="184"/>
  <c r="N438" i="184"/>
  <c r="N436" i="184"/>
  <c r="N434" i="184"/>
  <c r="T432" i="184"/>
  <c r="S432" i="184"/>
  <c r="R432" i="184"/>
  <c r="Q432" i="184"/>
  <c r="P432" i="184"/>
  <c r="O432" i="184"/>
  <c r="M432" i="184"/>
  <c r="L432" i="184"/>
  <c r="K432" i="184"/>
  <c r="J432" i="184"/>
  <c r="I432" i="184"/>
  <c r="H432" i="184"/>
  <c r="N432" i="184" s="1"/>
  <c r="T431" i="184"/>
  <c r="S431" i="184"/>
  <c r="R431" i="184"/>
  <c r="Q431" i="184"/>
  <c r="P431" i="184"/>
  <c r="O431" i="184"/>
  <c r="M431" i="184"/>
  <c r="L431" i="184"/>
  <c r="K431" i="184"/>
  <c r="J431" i="184"/>
  <c r="I431" i="184"/>
  <c r="H431" i="184"/>
  <c r="N430" i="184"/>
  <c r="N428" i="184"/>
  <c r="N426" i="184"/>
  <c r="T424" i="184"/>
  <c r="S424" i="184"/>
  <c r="R424" i="184"/>
  <c r="Q424" i="184"/>
  <c r="P424" i="184"/>
  <c r="O424" i="184"/>
  <c r="M424" i="184"/>
  <c r="L424" i="184"/>
  <c r="K424" i="184"/>
  <c r="J424" i="184"/>
  <c r="I424" i="184"/>
  <c r="H424" i="184"/>
  <c r="N424" i="184" s="1"/>
  <c r="T423" i="184"/>
  <c r="S423" i="184"/>
  <c r="R423" i="184"/>
  <c r="Q423" i="184"/>
  <c r="P423" i="184"/>
  <c r="O423" i="184"/>
  <c r="M423" i="184"/>
  <c r="L423" i="184"/>
  <c r="K423" i="184"/>
  <c r="J423" i="184"/>
  <c r="I423" i="184"/>
  <c r="H423" i="184"/>
  <c r="N422" i="184"/>
  <c r="N420" i="184"/>
  <c r="N418" i="184"/>
  <c r="N395" i="184"/>
  <c r="N393" i="184"/>
  <c r="N391" i="184"/>
  <c r="T389" i="184"/>
  <c r="S389" i="184"/>
  <c r="R389" i="184"/>
  <c r="Q389" i="184"/>
  <c r="P389" i="184"/>
  <c r="O389" i="184"/>
  <c r="M389" i="184"/>
  <c r="L389" i="184"/>
  <c r="K389" i="184"/>
  <c r="J389" i="184"/>
  <c r="I389" i="184"/>
  <c r="H389" i="184"/>
  <c r="N389" i="184" s="1"/>
  <c r="T388" i="184"/>
  <c r="S388" i="184"/>
  <c r="R388" i="184"/>
  <c r="Q388" i="184"/>
  <c r="P388" i="184"/>
  <c r="O388" i="184"/>
  <c r="M388" i="184"/>
  <c r="L388" i="184"/>
  <c r="K388" i="184"/>
  <c r="J388" i="184"/>
  <c r="I388" i="184"/>
  <c r="H388" i="184"/>
  <c r="N387" i="184"/>
  <c r="N385" i="184"/>
  <c r="N383" i="184"/>
  <c r="T381" i="184"/>
  <c r="S381" i="184"/>
  <c r="R381" i="184"/>
  <c r="Q381" i="184"/>
  <c r="P381" i="184"/>
  <c r="O381" i="184"/>
  <c r="M381" i="184"/>
  <c r="L381" i="184"/>
  <c r="K381" i="184"/>
  <c r="J381" i="184"/>
  <c r="I381" i="184"/>
  <c r="H381" i="184"/>
  <c r="N381" i="184" s="1"/>
  <c r="T380" i="184"/>
  <c r="S380" i="184"/>
  <c r="R380" i="184"/>
  <c r="Q380" i="184"/>
  <c r="P380" i="184"/>
  <c r="O380" i="184"/>
  <c r="M380" i="184"/>
  <c r="L380" i="184"/>
  <c r="K380" i="184"/>
  <c r="J380" i="184"/>
  <c r="I380" i="184"/>
  <c r="H380" i="184"/>
  <c r="N379" i="184"/>
  <c r="N377" i="184"/>
  <c r="N375" i="184"/>
  <c r="T373" i="184"/>
  <c r="S373" i="184"/>
  <c r="R373" i="184"/>
  <c r="Q373" i="184"/>
  <c r="P373" i="184"/>
  <c r="O373" i="184"/>
  <c r="M373" i="184"/>
  <c r="L373" i="184"/>
  <c r="K373" i="184"/>
  <c r="J373" i="184"/>
  <c r="I373" i="184"/>
  <c r="H373" i="184"/>
  <c r="N373" i="184" s="1"/>
  <c r="T372" i="184"/>
  <c r="S372" i="184"/>
  <c r="R372" i="184"/>
  <c r="Q372" i="184"/>
  <c r="P372" i="184"/>
  <c r="O372" i="184"/>
  <c r="M372" i="184"/>
  <c r="L372" i="184"/>
  <c r="K372" i="184"/>
  <c r="J372" i="184"/>
  <c r="I372" i="184"/>
  <c r="H372" i="184"/>
  <c r="N371" i="184"/>
  <c r="N369" i="184"/>
  <c r="N367" i="184"/>
  <c r="N344" i="184"/>
  <c r="N342" i="184"/>
  <c r="N340" i="184"/>
  <c r="T338" i="184"/>
  <c r="S338" i="184"/>
  <c r="R338" i="184"/>
  <c r="Q338" i="184"/>
  <c r="P338" i="184"/>
  <c r="O338" i="184"/>
  <c r="M338" i="184"/>
  <c r="L338" i="184"/>
  <c r="K338" i="184"/>
  <c r="J338" i="184"/>
  <c r="I338" i="184"/>
  <c r="H338" i="184"/>
  <c r="N338" i="184" s="1"/>
  <c r="T337" i="184"/>
  <c r="S337" i="184"/>
  <c r="R337" i="184"/>
  <c r="Q337" i="184"/>
  <c r="P337" i="184"/>
  <c r="O337" i="184"/>
  <c r="M337" i="184"/>
  <c r="L337" i="184"/>
  <c r="K337" i="184"/>
  <c r="J337" i="184"/>
  <c r="I337" i="184"/>
  <c r="H337" i="184"/>
  <c r="N336" i="184"/>
  <c r="N334" i="184"/>
  <c r="N332" i="184"/>
  <c r="T330" i="184"/>
  <c r="S330" i="184"/>
  <c r="R330" i="184"/>
  <c r="Q330" i="184"/>
  <c r="P330" i="184"/>
  <c r="O330" i="184"/>
  <c r="M330" i="184"/>
  <c r="L330" i="184"/>
  <c r="K330" i="184"/>
  <c r="J330" i="184"/>
  <c r="I330" i="184"/>
  <c r="H330" i="184"/>
  <c r="N330" i="184" s="1"/>
  <c r="T329" i="184"/>
  <c r="S329" i="184"/>
  <c r="R329" i="184"/>
  <c r="Q329" i="184"/>
  <c r="P329" i="184"/>
  <c r="O329" i="184"/>
  <c r="M329" i="184"/>
  <c r="L329" i="184"/>
  <c r="K329" i="184"/>
  <c r="J329" i="184"/>
  <c r="I329" i="184"/>
  <c r="H329" i="184"/>
  <c r="N328" i="184"/>
  <c r="N326" i="184"/>
  <c r="N324" i="184"/>
  <c r="T322" i="184"/>
  <c r="S322" i="184"/>
  <c r="R322" i="184"/>
  <c r="Q322" i="184"/>
  <c r="P322" i="184"/>
  <c r="O322" i="184"/>
  <c r="M322" i="184"/>
  <c r="L322" i="184"/>
  <c r="K322" i="184"/>
  <c r="J322" i="184"/>
  <c r="I322" i="184"/>
  <c r="H322" i="184"/>
  <c r="N322" i="184" s="1"/>
  <c r="T321" i="184"/>
  <c r="S321" i="184"/>
  <c r="R321" i="184"/>
  <c r="Q321" i="184"/>
  <c r="P321" i="184"/>
  <c r="O321" i="184"/>
  <c r="M321" i="184"/>
  <c r="L321" i="184"/>
  <c r="K321" i="184"/>
  <c r="J321" i="184"/>
  <c r="I321" i="184"/>
  <c r="H321" i="184"/>
  <c r="N320" i="184"/>
  <c r="N318" i="184"/>
  <c r="N316" i="184"/>
  <c r="N293" i="184"/>
  <c r="N291" i="184"/>
  <c r="N289" i="184"/>
  <c r="T287" i="184"/>
  <c r="S287" i="184"/>
  <c r="R287" i="184"/>
  <c r="Q287" i="184"/>
  <c r="P287" i="184"/>
  <c r="O287" i="184"/>
  <c r="M287" i="184"/>
  <c r="L287" i="184"/>
  <c r="K287" i="184"/>
  <c r="J287" i="184"/>
  <c r="I287" i="184"/>
  <c r="H287" i="184"/>
  <c r="N287" i="184" s="1"/>
  <c r="T286" i="184"/>
  <c r="S286" i="184"/>
  <c r="R286" i="184"/>
  <c r="Q286" i="184"/>
  <c r="P286" i="184"/>
  <c r="O286" i="184"/>
  <c r="M286" i="184"/>
  <c r="L286" i="184"/>
  <c r="K286" i="184"/>
  <c r="J286" i="184"/>
  <c r="I286" i="184"/>
  <c r="H286" i="184"/>
  <c r="N285" i="184"/>
  <c r="N283" i="184"/>
  <c r="N281" i="184"/>
  <c r="T279" i="184"/>
  <c r="S279" i="184"/>
  <c r="R279" i="184"/>
  <c r="Q279" i="184"/>
  <c r="P279" i="184"/>
  <c r="O279" i="184"/>
  <c r="M279" i="184"/>
  <c r="L279" i="184"/>
  <c r="K279" i="184"/>
  <c r="J279" i="184"/>
  <c r="I279" i="184"/>
  <c r="H279" i="184"/>
  <c r="N279" i="184" s="1"/>
  <c r="T278" i="184"/>
  <c r="S278" i="184"/>
  <c r="R278" i="184"/>
  <c r="Q278" i="184"/>
  <c r="P278" i="184"/>
  <c r="O278" i="184"/>
  <c r="M278" i="184"/>
  <c r="L278" i="184"/>
  <c r="K278" i="184"/>
  <c r="J278" i="184"/>
  <c r="I278" i="184"/>
  <c r="H278" i="184"/>
  <c r="N277" i="184"/>
  <c r="N275" i="184"/>
  <c r="N273" i="184"/>
  <c r="T271" i="184"/>
  <c r="S271" i="184"/>
  <c r="R271" i="184"/>
  <c r="Q271" i="184"/>
  <c r="P271" i="184"/>
  <c r="O271" i="184"/>
  <c r="M271" i="184"/>
  <c r="L271" i="184"/>
  <c r="K271" i="184"/>
  <c r="J271" i="184"/>
  <c r="I271" i="184"/>
  <c r="H271" i="184"/>
  <c r="N271" i="184" s="1"/>
  <c r="T270" i="184"/>
  <c r="S270" i="184"/>
  <c r="R270" i="184"/>
  <c r="Q270" i="184"/>
  <c r="P270" i="184"/>
  <c r="O270" i="184"/>
  <c r="M270" i="184"/>
  <c r="L270" i="184"/>
  <c r="K270" i="184"/>
  <c r="J270" i="184"/>
  <c r="I270" i="184"/>
  <c r="H270" i="184"/>
  <c r="N269" i="184"/>
  <c r="N267" i="184"/>
  <c r="N265" i="184"/>
  <c r="N242" i="184"/>
  <c r="N240" i="184"/>
  <c r="N238" i="184"/>
  <c r="T236" i="184"/>
  <c r="S236" i="184"/>
  <c r="R236" i="184"/>
  <c r="Q236" i="184"/>
  <c r="P236" i="184"/>
  <c r="O236" i="184"/>
  <c r="M236" i="184"/>
  <c r="L236" i="184"/>
  <c r="K236" i="184"/>
  <c r="J236" i="184"/>
  <c r="I236" i="184"/>
  <c r="H236" i="184"/>
  <c r="N236" i="184" s="1"/>
  <c r="T235" i="184"/>
  <c r="S235" i="184"/>
  <c r="R235" i="184"/>
  <c r="Q235" i="184"/>
  <c r="P235" i="184"/>
  <c r="O235" i="184"/>
  <c r="M235" i="184"/>
  <c r="L235" i="184"/>
  <c r="K235" i="184"/>
  <c r="J235" i="184"/>
  <c r="I235" i="184"/>
  <c r="H235" i="184"/>
  <c r="N234" i="184"/>
  <c r="N232" i="184"/>
  <c r="N230" i="184"/>
  <c r="T228" i="184"/>
  <c r="S228" i="184"/>
  <c r="R228" i="184"/>
  <c r="Q228" i="184"/>
  <c r="P228" i="184"/>
  <c r="O228" i="184"/>
  <c r="M228" i="184"/>
  <c r="L228" i="184"/>
  <c r="K228" i="184"/>
  <c r="J228" i="184"/>
  <c r="I228" i="184"/>
  <c r="H228" i="184"/>
  <c r="N228" i="184" s="1"/>
  <c r="T227" i="184"/>
  <c r="S227" i="184"/>
  <c r="R227" i="184"/>
  <c r="Q227" i="184"/>
  <c r="P227" i="184"/>
  <c r="O227" i="184"/>
  <c r="M227" i="184"/>
  <c r="L227" i="184"/>
  <c r="K227" i="184"/>
  <c r="J227" i="184"/>
  <c r="I227" i="184"/>
  <c r="H227" i="184"/>
  <c r="N226" i="184"/>
  <c r="N224" i="184"/>
  <c r="N222" i="184"/>
  <c r="T220" i="184"/>
  <c r="S220" i="184"/>
  <c r="R220" i="184"/>
  <c r="Q220" i="184"/>
  <c r="P220" i="184"/>
  <c r="O220" i="184"/>
  <c r="M220" i="184"/>
  <c r="L220" i="184"/>
  <c r="K220" i="184"/>
  <c r="J220" i="184"/>
  <c r="I220" i="184"/>
  <c r="H220" i="184"/>
  <c r="N220" i="184" s="1"/>
  <c r="T219" i="184"/>
  <c r="S219" i="184"/>
  <c r="R219" i="184"/>
  <c r="Q219" i="184"/>
  <c r="P219" i="184"/>
  <c r="O219" i="184"/>
  <c r="M219" i="184"/>
  <c r="L219" i="184"/>
  <c r="K219" i="184"/>
  <c r="J219" i="184"/>
  <c r="I219" i="184"/>
  <c r="H219" i="184"/>
  <c r="N218" i="184"/>
  <c r="N216" i="184"/>
  <c r="N214" i="184"/>
  <c r="N191" i="184"/>
  <c r="N189" i="184"/>
  <c r="N187" i="184"/>
  <c r="T185" i="184"/>
  <c r="S185" i="184"/>
  <c r="R185" i="184"/>
  <c r="Q185" i="184"/>
  <c r="P185" i="184"/>
  <c r="O185" i="184"/>
  <c r="M185" i="184"/>
  <c r="L185" i="184"/>
  <c r="K185" i="184"/>
  <c r="J185" i="184"/>
  <c r="I185" i="184"/>
  <c r="H185" i="184"/>
  <c r="N185" i="184" s="1"/>
  <c r="T184" i="184"/>
  <c r="S184" i="184"/>
  <c r="R184" i="184"/>
  <c r="Q184" i="184"/>
  <c r="P184" i="184"/>
  <c r="O184" i="184"/>
  <c r="M184" i="184"/>
  <c r="L184" i="184"/>
  <c r="K184" i="184"/>
  <c r="J184" i="184"/>
  <c r="I184" i="184"/>
  <c r="H184" i="184"/>
  <c r="N183" i="184"/>
  <c r="N181" i="184"/>
  <c r="N179" i="184"/>
  <c r="T177" i="184"/>
  <c r="S177" i="184"/>
  <c r="R177" i="184"/>
  <c r="Q177" i="184"/>
  <c r="P177" i="184"/>
  <c r="O177" i="184"/>
  <c r="M177" i="184"/>
  <c r="L177" i="184"/>
  <c r="K177" i="184"/>
  <c r="J177" i="184"/>
  <c r="I177" i="184"/>
  <c r="H177" i="184"/>
  <c r="N177" i="184" s="1"/>
  <c r="T176" i="184"/>
  <c r="S176" i="184"/>
  <c r="R176" i="184"/>
  <c r="Q176" i="184"/>
  <c r="P176" i="184"/>
  <c r="O176" i="184"/>
  <c r="M176" i="184"/>
  <c r="L176" i="184"/>
  <c r="K176" i="184"/>
  <c r="J176" i="184"/>
  <c r="I176" i="184"/>
  <c r="H176" i="184"/>
  <c r="N175" i="184"/>
  <c r="N173" i="184"/>
  <c r="N171" i="184"/>
  <c r="T169" i="184"/>
  <c r="S169" i="184"/>
  <c r="R169" i="184"/>
  <c r="Q169" i="184"/>
  <c r="P169" i="184"/>
  <c r="O169" i="184"/>
  <c r="M169" i="184"/>
  <c r="L169" i="184"/>
  <c r="K169" i="184"/>
  <c r="J169" i="184"/>
  <c r="I169" i="184"/>
  <c r="H169" i="184"/>
  <c r="N169" i="184" s="1"/>
  <c r="T168" i="184"/>
  <c r="S168" i="184"/>
  <c r="R168" i="184"/>
  <c r="Q168" i="184"/>
  <c r="P168" i="184"/>
  <c r="O168" i="184"/>
  <c r="M168" i="184"/>
  <c r="L168" i="184"/>
  <c r="K168" i="184"/>
  <c r="J168" i="184"/>
  <c r="I168" i="184"/>
  <c r="H168" i="184"/>
  <c r="N167" i="184"/>
  <c r="N165" i="184"/>
  <c r="N163" i="184"/>
  <c r="N140" i="184"/>
  <c r="N138" i="184"/>
  <c r="N136" i="184"/>
  <c r="N132" i="184"/>
  <c r="N130" i="184"/>
  <c r="N128" i="184"/>
  <c r="N124" i="184"/>
  <c r="N122" i="184"/>
  <c r="N120" i="184"/>
  <c r="N116" i="184"/>
  <c r="N114" i="184"/>
  <c r="N112" i="184"/>
  <c r="N89" i="184"/>
  <c r="N87" i="184"/>
  <c r="N85" i="184"/>
  <c r="N81" i="184"/>
  <c r="N79" i="184"/>
  <c r="N77" i="184"/>
  <c r="N73" i="184"/>
  <c r="N71" i="184"/>
  <c r="N69" i="184"/>
  <c r="T134" i="184"/>
  <c r="S134" i="184"/>
  <c r="R134" i="184"/>
  <c r="Q134" i="184"/>
  <c r="P134" i="184"/>
  <c r="O134" i="184"/>
  <c r="M134" i="184"/>
  <c r="L134" i="184"/>
  <c r="K134" i="184"/>
  <c r="J134" i="184"/>
  <c r="I134" i="184"/>
  <c r="H134" i="184"/>
  <c r="T133" i="184"/>
  <c r="S133" i="184"/>
  <c r="R133" i="184"/>
  <c r="Q133" i="184"/>
  <c r="P133" i="184"/>
  <c r="O133" i="184"/>
  <c r="M133" i="184"/>
  <c r="L133" i="184"/>
  <c r="K133" i="184"/>
  <c r="J133" i="184"/>
  <c r="I133" i="184"/>
  <c r="H133" i="184"/>
  <c r="T126" i="184"/>
  <c r="S126" i="184"/>
  <c r="R126" i="184"/>
  <c r="Q126" i="184"/>
  <c r="P126" i="184"/>
  <c r="O126" i="184"/>
  <c r="M126" i="184"/>
  <c r="L126" i="184"/>
  <c r="K126" i="184"/>
  <c r="J126" i="184"/>
  <c r="I126" i="184"/>
  <c r="H126" i="184"/>
  <c r="T125" i="184"/>
  <c r="S125" i="184"/>
  <c r="R125" i="184"/>
  <c r="Q125" i="184"/>
  <c r="P125" i="184"/>
  <c r="O125" i="184"/>
  <c r="M125" i="184"/>
  <c r="L125" i="184"/>
  <c r="K125" i="184"/>
  <c r="J125" i="184"/>
  <c r="I125" i="184"/>
  <c r="H125" i="184"/>
  <c r="T118" i="184"/>
  <c r="S118" i="184"/>
  <c r="R118" i="184"/>
  <c r="Q118" i="184"/>
  <c r="P118" i="184"/>
  <c r="O118" i="184"/>
  <c r="M118" i="184"/>
  <c r="L118" i="184"/>
  <c r="K118" i="184"/>
  <c r="J118" i="184"/>
  <c r="I118" i="184"/>
  <c r="H118" i="184"/>
  <c r="T117" i="184"/>
  <c r="S117" i="184"/>
  <c r="R117" i="184"/>
  <c r="Q117" i="184"/>
  <c r="P117" i="184"/>
  <c r="O117" i="184"/>
  <c r="M117" i="184"/>
  <c r="L117" i="184"/>
  <c r="K117" i="184"/>
  <c r="J117" i="184"/>
  <c r="I117" i="184"/>
  <c r="H117" i="184"/>
  <c r="T83" i="184"/>
  <c r="S83" i="184"/>
  <c r="R83" i="184"/>
  <c r="Q83" i="184"/>
  <c r="P83" i="184"/>
  <c r="O83" i="184"/>
  <c r="M83" i="184"/>
  <c r="L83" i="184"/>
  <c r="K83" i="184"/>
  <c r="J83" i="184"/>
  <c r="I83" i="184"/>
  <c r="H83" i="184"/>
  <c r="T82" i="184"/>
  <c r="S82" i="184"/>
  <c r="R82" i="184"/>
  <c r="Q82" i="184"/>
  <c r="P82" i="184"/>
  <c r="O82" i="184"/>
  <c r="M82" i="184"/>
  <c r="L82" i="184"/>
  <c r="K82" i="184"/>
  <c r="J82" i="184"/>
  <c r="I82" i="184"/>
  <c r="H82" i="184"/>
  <c r="T75" i="184"/>
  <c r="S75" i="184"/>
  <c r="R75" i="184"/>
  <c r="Q75" i="184"/>
  <c r="P75" i="184"/>
  <c r="O75" i="184"/>
  <c r="M75" i="184"/>
  <c r="L75" i="184"/>
  <c r="K75" i="184"/>
  <c r="J75" i="184"/>
  <c r="I75" i="184"/>
  <c r="H75" i="184"/>
  <c r="T74" i="184"/>
  <c r="S74" i="184"/>
  <c r="R74" i="184"/>
  <c r="Q74" i="184"/>
  <c r="P74" i="184"/>
  <c r="O74" i="184"/>
  <c r="M74" i="184"/>
  <c r="L74" i="184"/>
  <c r="K74" i="184"/>
  <c r="J74" i="184"/>
  <c r="I74" i="184"/>
  <c r="H74" i="184"/>
  <c r="T67" i="184"/>
  <c r="S67" i="184"/>
  <c r="R67" i="184"/>
  <c r="Q67" i="184"/>
  <c r="P67" i="184"/>
  <c r="O67" i="184"/>
  <c r="M67" i="184"/>
  <c r="L67" i="184"/>
  <c r="K67" i="184"/>
  <c r="J67" i="184"/>
  <c r="I67" i="184"/>
  <c r="H67" i="184"/>
  <c r="T66" i="184"/>
  <c r="S66" i="184"/>
  <c r="R66" i="184"/>
  <c r="Q66" i="184"/>
  <c r="P66" i="184"/>
  <c r="O66" i="184"/>
  <c r="M66" i="184"/>
  <c r="L66" i="184"/>
  <c r="K66" i="184"/>
  <c r="J66" i="184"/>
  <c r="I66" i="184"/>
  <c r="H66" i="184"/>
  <c r="N65" i="184"/>
  <c r="N63" i="184"/>
  <c r="N61" i="184"/>
  <c r="N134" i="184" l="1"/>
  <c r="N126" i="184"/>
  <c r="N118" i="184"/>
  <c r="N83" i="184"/>
  <c r="N75" i="184"/>
  <c r="N67" i="184"/>
  <c r="T32" i="184"/>
  <c r="S32" i="184"/>
  <c r="R32" i="184"/>
  <c r="Q32" i="184"/>
  <c r="P32" i="184"/>
  <c r="O32" i="184"/>
  <c r="T31" i="184"/>
  <c r="S31" i="184"/>
  <c r="R31" i="184"/>
  <c r="Q31" i="184"/>
  <c r="P31" i="184"/>
  <c r="O31" i="184"/>
  <c r="M32" i="184"/>
  <c r="L32" i="184"/>
  <c r="K32" i="184"/>
  <c r="J32" i="184"/>
  <c r="I32" i="184"/>
  <c r="H32" i="184"/>
  <c r="M31" i="184"/>
  <c r="L31" i="184"/>
  <c r="K31" i="184"/>
  <c r="J31" i="184"/>
  <c r="I31" i="184"/>
  <c r="H31" i="184"/>
  <c r="T24" i="184"/>
  <c r="S24" i="184"/>
  <c r="R24" i="184"/>
  <c r="Q24" i="184"/>
  <c r="P24" i="184"/>
  <c r="O24" i="184"/>
  <c r="T23" i="184"/>
  <c r="S23" i="184"/>
  <c r="R23" i="184"/>
  <c r="Q23" i="184"/>
  <c r="P23" i="184"/>
  <c r="O23" i="184"/>
  <c r="M24" i="184"/>
  <c r="L24" i="184"/>
  <c r="K24" i="184"/>
  <c r="J24" i="184"/>
  <c r="I24" i="184"/>
  <c r="H24" i="184"/>
  <c r="M23" i="184"/>
  <c r="L23" i="184"/>
  <c r="K23" i="184"/>
  <c r="J23" i="184"/>
  <c r="I23" i="184"/>
  <c r="H23" i="184"/>
  <c r="T16" i="184"/>
  <c r="S16" i="184"/>
  <c r="R16" i="184"/>
  <c r="Q16" i="184"/>
  <c r="P16" i="184"/>
  <c r="O16" i="184"/>
  <c r="T15" i="184"/>
  <c r="S15" i="184"/>
  <c r="R15" i="184"/>
  <c r="Q15" i="184"/>
  <c r="P15" i="184"/>
  <c r="O15" i="184"/>
  <c r="M16" i="184"/>
  <c r="L16" i="184"/>
  <c r="K16" i="184"/>
  <c r="J16" i="184"/>
  <c r="I16" i="184"/>
  <c r="H16" i="184"/>
  <c r="M15" i="184"/>
  <c r="L15" i="184"/>
  <c r="K15" i="184"/>
  <c r="J15" i="184"/>
  <c r="I15" i="184"/>
  <c r="H15" i="184"/>
  <c r="T32" i="181"/>
  <c r="S32" i="181"/>
  <c r="R32" i="181"/>
  <c r="Q32" i="181"/>
  <c r="P32" i="181"/>
  <c r="O32" i="181"/>
  <c r="T31" i="181"/>
  <c r="S31" i="181"/>
  <c r="R31" i="181"/>
  <c r="Q31" i="181"/>
  <c r="P31" i="181"/>
  <c r="O31" i="181"/>
  <c r="M32" i="181"/>
  <c r="L32" i="181"/>
  <c r="K32" i="181"/>
  <c r="J32" i="181"/>
  <c r="I32" i="181"/>
  <c r="H32" i="181"/>
  <c r="M31" i="181"/>
  <c r="L31" i="181"/>
  <c r="K31" i="181"/>
  <c r="J31" i="181"/>
  <c r="I31" i="181"/>
  <c r="H31" i="181"/>
  <c r="T24" i="181"/>
  <c r="S24" i="181"/>
  <c r="R24" i="181"/>
  <c r="Q24" i="181"/>
  <c r="P24" i="181"/>
  <c r="O24" i="181"/>
  <c r="T23" i="181"/>
  <c r="S23" i="181"/>
  <c r="R23" i="181"/>
  <c r="Q23" i="181"/>
  <c r="P23" i="181"/>
  <c r="O23" i="181"/>
  <c r="M24" i="181"/>
  <c r="L24" i="181"/>
  <c r="K24" i="181"/>
  <c r="J24" i="181"/>
  <c r="I24" i="181"/>
  <c r="H24" i="181"/>
  <c r="M23" i="181"/>
  <c r="L23" i="181"/>
  <c r="K23" i="181"/>
  <c r="J23" i="181"/>
  <c r="I23" i="181"/>
  <c r="H23" i="181"/>
  <c r="T16" i="181"/>
  <c r="S16" i="181"/>
  <c r="R16" i="181"/>
  <c r="Q16" i="181"/>
  <c r="P16" i="181"/>
  <c r="O16" i="181"/>
  <c r="T15" i="181"/>
  <c r="S15" i="181"/>
  <c r="R15" i="181"/>
  <c r="Q15" i="181"/>
  <c r="P15" i="181"/>
  <c r="O15" i="181"/>
  <c r="M16" i="181"/>
  <c r="L16" i="181"/>
  <c r="K16" i="181"/>
  <c r="J16" i="181"/>
  <c r="I16" i="181"/>
  <c r="H16" i="181"/>
  <c r="M15" i="181"/>
  <c r="L15" i="181"/>
  <c r="K15" i="181"/>
  <c r="J15" i="181"/>
  <c r="I15" i="181"/>
  <c r="H15" i="181"/>
  <c r="Q32" i="172"/>
  <c r="P32" i="172"/>
  <c r="O32" i="172"/>
  <c r="N32" i="172"/>
  <c r="M32" i="172"/>
  <c r="L32" i="172"/>
  <c r="K32" i="172"/>
  <c r="J32" i="172"/>
  <c r="I32" i="172"/>
  <c r="Q31" i="172"/>
  <c r="P31" i="172"/>
  <c r="O31" i="172"/>
  <c r="N31" i="172"/>
  <c r="M31" i="172"/>
  <c r="L31" i="172"/>
  <c r="K31" i="172"/>
  <c r="J31" i="172"/>
  <c r="I31" i="172"/>
  <c r="Q24" i="172"/>
  <c r="P24" i="172"/>
  <c r="O24" i="172"/>
  <c r="N24" i="172"/>
  <c r="M24" i="172"/>
  <c r="L24" i="172"/>
  <c r="K24" i="172"/>
  <c r="J24" i="172"/>
  <c r="I24" i="172"/>
  <c r="Q23" i="172"/>
  <c r="P23" i="172"/>
  <c r="O23" i="172"/>
  <c r="N23" i="172"/>
  <c r="M23" i="172"/>
  <c r="L23" i="172"/>
  <c r="K23" i="172"/>
  <c r="J23" i="172"/>
  <c r="I23" i="172"/>
  <c r="Q16" i="172"/>
  <c r="P16" i="172"/>
  <c r="O16" i="172"/>
  <c r="N16" i="172"/>
  <c r="M16" i="172"/>
  <c r="L16" i="172"/>
  <c r="K16" i="172"/>
  <c r="J16" i="172"/>
  <c r="I16" i="172"/>
  <c r="Q15" i="172"/>
  <c r="P15" i="172"/>
  <c r="O15" i="172"/>
  <c r="N15" i="172"/>
  <c r="M15" i="172"/>
  <c r="L15" i="172"/>
  <c r="K15" i="172"/>
  <c r="J15" i="172"/>
  <c r="I15" i="172"/>
  <c r="R538" i="200" l="1"/>
  <c r="Q538" i="200"/>
  <c r="P538" i="200"/>
  <c r="O538" i="200"/>
  <c r="N538" i="200"/>
  <c r="M538" i="200"/>
  <c r="L538" i="200"/>
  <c r="K538" i="200"/>
  <c r="J538" i="200"/>
  <c r="I538" i="200"/>
  <c r="H538" i="200"/>
  <c r="R479" i="200"/>
  <c r="Q479" i="200"/>
  <c r="P479" i="200"/>
  <c r="O479" i="200"/>
  <c r="N479" i="200"/>
  <c r="M479" i="200"/>
  <c r="L479" i="200"/>
  <c r="K479" i="200"/>
  <c r="J479" i="200"/>
  <c r="I479" i="200"/>
  <c r="H479" i="200"/>
  <c r="R420" i="200"/>
  <c r="Q420" i="200"/>
  <c r="P420" i="200"/>
  <c r="O420" i="200"/>
  <c r="N420" i="200"/>
  <c r="M420" i="200"/>
  <c r="L420" i="200"/>
  <c r="K420" i="200"/>
  <c r="J420" i="200"/>
  <c r="I420" i="200"/>
  <c r="H420" i="200"/>
  <c r="R361" i="200"/>
  <c r="Q361" i="200"/>
  <c r="P361" i="200"/>
  <c r="O361" i="200"/>
  <c r="N361" i="200"/>
  <c r="M361" i="200"/>
  <c r="L361" i="200"/>
  <c r="K361" i="200"/>
  <c r="J361" i="200"/>
  <c r="I361" i="200"/>
  <c r="H361" i="200"/>
  <c r="R302" i="200"/>
  <c r="Q302" i="200"/>
  <c r="P302" i="200"/>
  <c r="O302" i="200"/>
  <c r="N302" i="200"/>
  <c r="M302" i="200"/>
  <c r="L302" i="200"/>
  <c r="K302" i="200"/>
  <c r="J302" i="200"/>
  <c r="I302" i="200"/>
  <c r="H302" i="200"/>
  <c r="R243" i="200"/>
  <c r="Q243" i="200"/>
  <c r="P243" i="200"/>
  <c r="O243" i="200"/>
  <c r="N243" i="200"/>
  <c r="M243" i="200"/>
  <c r="L243" i="200"/>
  <c r="K243" i="200"/>
  <c r="J243" i="200"/>
  <c r="I243" i="200"/>
  <c r="H243" i="200"/>
  <c r="R184" i="200"/>
  <c r="Q184" i="200"/>
  <c r="P184" i="200"/>
  <c r="O184" i="200"/>
  <c r="N184" i="200"/>
  <c r="M184" i="200"/>
  <c r="L184" i="200"/>
  <c r="K184" i="200"/>
  <c r="J184" i="200"/>
  <c r="I184" i="200"/>
  <c r="H184" i="200"/>
  <c r="R125" i="200"/>
  <c r="Q125" i="200"/>
  <c r="P125" i="200"/>
  <c r="O125" i="200"/>
  <c r="N125" i="200"/>
  <c r="M125" i="200"/>
  <c r="L125" i="200"/>
  <c r="K125" i="200"/>
  <c r="J125" i="200"/>
  <c r="I125" i="200"/>
  <c r="H125" i="200"/>
  <c r="R66" i="200"/>
  <c r="Q66" i="200"/>
  <c r="P66" i="200"/>
  <c r="O66" i="200"/>
  <c r="N66" i="200"/>
  <c r="M66" i="200"/>
  <c r="L66" i="200"/>
  <c r="K66" i="200"/>
  <c r="J66" i="200"/>
  <c r="I66" i="200"/>
  <c r="H66" i="200"/>
  <c r="R7" i="200"/>
  <c r="Q7" i="200"/>
  <c r="P7" i="200"/>
  <c r="O7" i="200"/>
  <c r="N7" i="200"/>
  <c r="M7" i="200"/>
  <c r="L7" i="200"/>
  <c r="K7" i="200"/>
  <c r="J7" i="200"/>
  <c r="I7" i="200"/>
  <c r="H7" i="200"/>
  <c r="G537" i="200"/>
  <c r="G478" i="200"/>
  <c r="G419" i="200"/>
  <c r="G360" i="200"/>
  <c r="G301" i="200"/>
  <c r="G242" i="200"/>
  <c r="G183" i="200"/>
  <c r="G124" i="200"/>
  <c r="G65" i="200"/>
  <c r="G6" i="200"/>
  <c r="R558" i="200" l="1"/>
  <c r="R559" i="200" s="1"/>
  <c r="R560" i="200" s="1"/>
  <c r="Q558" i="200"/>
  <c r="Q559" i="200" s="1"/>
  <c r="Q560" i="200" s="1"/>
  <c r="P558" i="200"/>
  <c r="P559" i="200" s="1"/>
  <c r="P560" i="200" s="1"/>
  <c r="O558" i="200"/>
  <c r="O559" i="200" s="1"/>
  <c r="O560" i="200" s="1"/>
  <c r="N558" i="200"/>
  <c r="N559" i="200" s="1"/>
  <c r="N560" i="200" s="1"/>
  <c r="M558" i="200"/>
  <c r="M559" i="200" s="1"/>
  <c r="M560" i="200" s="1"/>
  <c r="L558" i="200"/>
  <c r="L559" i="200" s="1"/>
  <c r="L560" i="200" s="1"/>
  <c r="K558" i="200"/>
  <c r="K559" i="200" s="1"/>
  <c r="K560" i="200" s="1"/>
  <c r="J558" i="200"/>
  <c r="J559" i="200" s="1"/>
  <c r="J560" i="200" s="1"/>
  <c r="I558" i="200"/>
  <c r="H558" i="200"/>
  <c r="H559" i="200" s="1"/>
  <c r="H560" i="200" s="1"/>
  <c r="I550" i="200"/>
  <c r="R544" i="200"/>
  <c r="Q544" i="200"/>
  <c r="P544" i="200"/>
  <c r="O544" i="200"/>
  <c r="N544" i="200"/>
  <c r="M544" i="200"/>
  <c r="L544" i="200"/>
  <c r="K544" i="200"/>
  <c r="J544" i="200"/>
  <c r="H544" i="200"/>
  <c r="H551" i="200" s="1"/>
  <c r="I544" i="200"/>
  <c r="R499" i="200"/>
  <c r="R500" i="200" s="1"/>
  <c r="R501" i="200" s="1"/>
  <c r="Q499" i="200"/>
  <c r="Q500" i="200" s="1"/>
  <c r="Q501" i="200" s="1"/>
  <c r="P499" i="200"/>
  <c r="P500" i="200" s="1"/>
  <c r="P501" i="200" s="1"/>
  <c r="O499" i="200"/>
  <c r="O500" i="200" s="1"/>
  <c r="O501" i="200" s="1"/>
  <c r="N499" i="200"/>
  <c r="N500" i="200" s="1"/>
  <c r="N501" i="200" s="1"/>
  <c r="M499" i="200"/>
  <c r="M500" i="200" s="1"/>
  <c r="M501" i="200" s="1"/>
  <c r="L499" i="200"/>
  <c r="L500" i="200" s="1"/>
  <c r="L501" i="200" s="1"/>
  <c r="K499" i="200"/>
  <c r="K500" i="200" s="1"/>
  <c r="K501" i="200" s="1"/>
  <c r="J499" i="200"/>
  <c r="J500" i="200" s="1"/>
  <c r="J501" i="200" s="1"/>
  <c r="H499" i="200"/>
  <c r="H500" i="200" s="1"/>
  <c r="H501" i="200" s="1"/>
  <c r="I499" i="200"/>
  <c r="I500" i="200" s="1"/>
  <c r="I501" i="200" s="1"/>
  <c r="I491" i="200"/>
  <c r="R485" i="200"/>
  <c r="Q485" i="200"/>
  <c r="P485" i="200"/>
  <c r="O485" i="200"/>
  <c r="N485" i="200"/>
  <c r="M485" i="200"/>
  <c r="L485" i="200"/>
  <c r="K485" i="200"/>
  <c r="J485" i="200"/>
  <c r="H485" i="200"/>
  <c r="H492" i="200" s="1"/>
  <c r="I485" i="200"/>
  <c r="R440" i="200"/>
  <c r="R441" i="200" s="1"/>
  <c r="R442" i="200" s="1"/>
  <c r="Q440" i="200"/>
  <c r="Q441" i="200" s="1"/>
  <c r="Q442" i="200" s="1"/>
  <c r="P440" i="200"/>
  <c r="P441" i="200" s="1"/>
  <c r="P442" i="200" s="1"/>
  <c r="O440" i="200"/>
  <c r="O441" i="200" s="1"/>
  <c r="O442" i="200" s="1"/>
  <c r="N440" i="200"/>
  <c r="N441" i="200" s="1"/>
  <c r="N442" i="200" s="1"/>
  <c r="M440" i="200"/>
  <c r="M441" i="200" s="1"/>
  <c r="M442" i="200" s="1"/>
  <c r="L440" i="200"/>
  <c r="L441" i="200" s="1"/>
  <c r="L442" i="200" s="1"/>
  <c r="K440" i="200"/>
  <c r="K441" i="200" s="1"/>
  <c r="K442" i="200" s="1"/>
  <c r="J440" i="200"/>
  <c r="J441" i="200" s="1"/>
  <c r="J442" i="200" s="1"/>
  <c r="H440" i="200"/>
  <c r="H441" i="200" s="1"/>
  <c r="H442" i="200" s="1"/>
  <c r="I440" i="200"/>
  <c r="I432" i="200"/>
  <c r="R426" i="200"/>
  <c r="Q426" i="200"/>
  <c r="P426" i="200"/>
  <c r="O426" i="200"/>
  <c r="N426" i="200"/>
  <c r="M426" i="200"/>
  <c r="L426" i="200"/>
  <c r="K426" i="200"/>
  <c r="J426" i="200"/>
  <c r="H426" i="200"/>
  <c r="H433" i="200" s="1"/>
  <c r="I426" i="200"/>
  <c r="R381" i="200"/>
  <c r="R382" i="200" s="1"/>
  <c r="R383" i="200" s="1"/>
  <c r="Q381" i="200"/>
  <c r="Q382" i="200" s="1"/>
  <c r="Q383" i="200" s="1"/>
  <c r="P381" i="200"/>
  <c r="P382" i="200" s="1"/>
  <c r="P383" i="200" s="1"/>
  <c r="O381" i="200"/>
  <c r="O382" i="200" s="1"/>
  <c r="O383" i="200" s="1"/>
  <c r="N381" i="200"/>
  <c r="N382" i="200" s="1"/>
  <c r="N383" i="200" s="1"/>
  <c r="M381" i="200"/>
  <c r="M382" i="200" s="1"/>
  <c r="M383" i="200" s="1"/>
  <c r="L381" i="200"/>
  <c r="L382" i="200" s="1"/>
  <c r="L383" i="200" s="1"/>
  <c r="K381" i="200"/>
  <c r="K382" i="200" s="1"/>
  <c r="K383" i="200" s="1"/>
  <c r="J381" i="200"/>
  <c r="J382" i="200" s="1"/>
  <c r="J383" i="200" s="1"/>
  <c r="H381" i="200"/>
  <c r="H382" i="200" s="1"/>
  <c r="H383" i="200" s="1"/>
  <c r="R367" i="200"/>
  <c r="Q367" i="200"/>
  <c r="P367" i="200"/>
  <c r="O367" i="200"/>
  <c r="N367" i="200"/>
  <c r="M367" i="200"/>
  <c r="L367" i="200"/>
  <c r="K367" i="200"/>
  <c r="J367" i="200"/>
  <c r="H367" i="200"/>
  <c r="H374" i="200" s="1"/>
  <c r="I367" i="200"/>
  <c r="R322" i="200"/>
  <c r="R323" i="200" s="1"/>
  <c r="R324" i="200" s="1"/>
  <c r="Q322" i="200"/>
  <c r="Q323" i="200" s="1"/>
  <c r="Q324" i="200" s="1"/>
  <c r="P322" i="200"/>
  <c r="P323" i="200" s="1"/>
  <c r="P324" i="200" s="1"/>
  <c r="O322" i="200"/>
  <c r="O323" i="200" s="1"/>
  <c r="O324" i="200" s="1"/>
  <c r="N322" i="200"/>
  <c r="N323" i="200" s="1"/>
  <c r="N324" i="200" s="1"/>
  <c r="M322" i="200"/>
  <c r="M323" i="200" s="1"/>
  <c r="M324" i="200" s="1"/>
  <c r="L322" i="200"/>
  <c r="L323" i="200" s="1"/>
  <c r="L324" i="200" s="1"/>
  <c r="K322" i="200"/>
  <c r="K323" i="200" s="1"/>
  <c r="K324" i="200" s="1"/>
  <c r="J322" i="200"/>
  <c r="J323" i="200" s="1"/>
  <c r="J324" i="200" s="1"/>
  <c r="I322" i="200"/>
  <c r="H322" i="200"/>
  <c r="H323" i="200" s="1"/>
  <c r="H324" i="200" s="1"/>
  <c r="I314" i="200"/>
  <c r="R308" i="200"/>
  <c r="Q308" i="200"/>
  <c r="P308" i="200"/>
  <c r="O308" i="200"/>
  <c r="N308" i="200"/>
  <c r="M308" i="200"/>
  <c r="L308" i="200"/>
  <c r="K308" i="200"/>
  <c r="J308" i="200"/>
  <c r="H308" i="200"/>
  <c r="H315" i="200" s="1"/>
  <c r="I308" i="200"/>
  <c r="R263" i="200"/>
  <c r="R264" i="200" s="1"/>
  <c r="R265" i="200" s="1"/>
  <c r="Q263" i="200"/>
  <c r="Q264" i="200" s="1"/>
  <c r="Q265" i="200" s="1"/>
  <c r="P263" i="200"/>
  <c r="P264" i="200" s="1"/>
  <c r="P265" i="200" s="1"/>
  <c r="O263" i="200"/>
  <c r="O264" i="200" s="1"/>
  <c r="O265" i="200" s="1"/>
  <c r="N263" i="200"/>
  <c r="N264" i="200" s="1"/>
  <c r="N265" i="200" s="1"/>
  <c r="M263" i="200"/>
  <c r="M264" i="200" s="1"/>
  <c r="M265" i="200" s="1"/>
  <c r="L263" i="200"/>
  <c r="L264" i="200" s="1"/>
  <c r="L265" i="200" s="1"/>
  <c r="K263" i="200"/>
  <c r="K264" i="200" s="1"/>
  <c r="K265" i="200" s="1"/>
  <c r="J263" i="200"/>
  <c r="J264" i="200" s="1"/>
  <c r="J265" i="200" s="1"/>
  <c r="H263" i="200"/>
  <c r="H264" i="200" s="1"/>
  <c r="H265" i="200" s="1"/>
  <c r="I263" i="200"/>
  <c r="I264" i="200" s="1"/>
  <c r="I265" i="200" s="1"/>
  <c r="I255" i="200"/>
  <c r="R249" i="200"/>
  <c r="Q249" i="200"/>
  <c r="P249" i="200"/>
  <c r="O249" i="200"/>
  <c r="N249" i="200"/>
  <c r="M249" i="200"/>
  <c r="L249" i="200"/>
  <c r="K249" i="200"/>
  <c r="J249" i="200"/>
  <c r="H249" i="200"/>
  <c r="H256" i="200" s="1"/>
  <c r="I249" i="200"/>
  <c r="R204" i="200"/>
  <c r="R205" i="200" s="1"/>
  <c r="R206" i="200" s="1"/>
  <c r="Q204" i="200"/>
  <c r="Q205" i="200" s="1"/>
  <c r="Q206" i="200" s="1"/>
  <c r="P204" i="200"/>
  <c r="P205" i="200" s="1"/>
  <c r="P206" i="200" s="1"/>
  <c r="O204" i="200"/>
  <c r="O205" i="200" s="1"/>
  <c r="O206" i="200" s="1"/>
  <c r="N204" i="200"/>
  <c r="N205" i="200" s="1"/>
  <c r="N206" i="200" s="1"/>
  <c r="M204" i="200"/>
  <c r="M205" i="200" s="1"/>
  <c r="M206" i="200" s="1"/>
  <c r="L204" i="200"/>
  <c r="L205" i="200" s="1"/>
  <c r="L206" i="200" s="1"/>
  <c r="K204" i="200"/>
  <c r="K205" i="200" s="1"/>
  <c r="K206" i="200" s="1"/>
  <c r="J204" i="200"/>
  <c r="J205" i="200" s="1"/>
  <c r="J206" i="200" s="1"/>
  <c r="H204" i="200"/>
  <c r="H205" i="200" s="1"/>
  <c r="H206" i="200" s="1"/>
  <c r="I204" i="200"/>
  <c r="I205" i="200" s="1"/>
  <c r="I206" i="200" s="1"/>
  <c r="I196" i="200"/>
  <c r="R190" i="200"/>
  <c r="Q190" i="200"/>
  <c r="P190" i="200"/>
  <c r="O190" i="200"/>
  <c r="N190" i="200"/>
  <c r="M190" i="200"/>
  <c r="L190" i="200"/>
  <c r="K190" i="200"/>
  <c r="J190" i="200"/>
  <c r="H190" i="200"/>
  <c r="H197" i="200" s="1"/>
  <c r="R145" i="200"/>
  <c r="R146" i="200" s="1"/>
  <c r="R147" i="200" s="1"/>
  <c r="Q145" i="200"/>
  <c r="Q146" i="200" s="1"/>
  <c r="Q147" i="200" s="1"/>
  <c r="P145" i="200"/>
  <c r="P146" i="200" s="1"/>
  <c r="P147" i="200" s="1"/>
  <c r="O145" i="200"/>
  <c r="O146" i="200" s="1"/>
  <c r="O147" i="200" s="1"/>
  <c r="N145" i="200"/>
  <c r="N146" i="200" s="1"/>
  <c r="N147" i="200" s="1"/>
  <c r="M145" i="200"/>
  <c r="M146" i="200" s="1"/>
  <c r="M147" i="200" s="1"/>
  <c r="L145" i="200"/>
  <c r="L146" i="200" s="1"/>
  <c r="L147" i="200" s="1"/>
  <c r="K145" i="200"/>
  <c r="K146" i="200" s="1"/>
  <c r="K147" i="200" s="1"/>
  <c r="J145" i="200"/>
  <c r="J146" i="200" s="1"/>
  <c r="J147" i="200" s="1"/>
  <c r="H145" i="200"/>
  <c r="H146" i="200" s="1"/>
  <c r="H147" i="200" s="1"/>
  <c r="I145" i="200"/>
  <c r="R131" i="200"/>
  <c r="Q131" i="200"/>
  <c r="P131" i="200"/>
  <c r="O131" i="200"/>
  <c r="N131" i="200"/>
  <c r="M131" i="200"/>
  <c r="L131" i="200"/>
  <c r="K131" i="200"/>
  <c r="J131" i="200"/>
  <c r="H131" i="200"/>
  <c r="H138" i="200" s="1"/>
  <c r="I131" i="200"/>
  <c r="R86" i="200"/>
  <c r="R87" i="200" s="1"/>
  <c r="R88" i="200" s="1"/>
  <c r="Q86" i="200"/>
  <c r="Q87" i="200" s="1"/>
  <c r="Q88" i="200" s="1"/>
  <c r="P86" i="200"/>
  <c r="P87" i="200" s="1"/>
  <c r="P88" i="200" s="1"/>
  <c r="O86" i="200"/>
  <c r="O87" i="200" s="1"/>
  <c r="O88" i="200" s="1"/>
  <c r="N86" i="200"/>
  <c r="N87" i="200" s="1"/>
  <c r="N88" i="200" s="1"/>
  <c r="M86" i="200"/>
  <c r="M87" i="200" s="1"/>
  <c r="M88" i="200" s="1"/>
  <c r="L86" i="200"/>
  <c r="L87" i="200" s="1"/>
  <c r="L88" i="200" s="1"/>
  <c r="K86" i="200"/>
  <c r="K87" i="200" s="1"/>
  <c r="K88" i="200" s="1"/>
  <c r="J86" i="200"/>
  <c r="J87" i="200" s="1"/>
  <c r="J88" i="200" s="1"/>
  <c r="H86" i="200"/>
  <c r="H87" i="200" s="1"/>
  <c r="H88" i="200" s="1"/>
  <c r="R72" i="200"/>
  <c r="Q72" i="200"/>
  <c r="P72" i="200"/>
  <c r="O72" i="200"/>
  <c r="N72" i="200"/>
  <c r="M72" i="200"/>
  <c r="L72" i="200"/>
  <c r="K72" i="200"/>
  <c r="J72" i="200"/>
  <c r="H72" i="200"/>
  <c r="H79" i="200" s="1"/>
  <c r="I72" i="200"/>
  <c r="H43" i="200"/>
  <c r="H35" i="200"/>
  <c r="H32" i="200"/>
  <c r="R27" i="200"/>
  <c r="R28" i="200" s="1"/>
  <c r="R29" i="200" s="1"/>
  <c r="Q27" i="200"/>
  <c r="Q28" i="200" s="1"/>
  <c r="Q29" i="200" s="1"/>
  <c r="P27" i="200"/>
  <c r="P28" i="200" s="1"/>
  <c r="P29" i="200" s="1"/>
  <c r="O27" i="200"/>
  <c r="O28" i="200" s="1"/>
  <c r="O29" i="200" s="1"/>
  <c r="N27" i="200"/>
  <c r="N28" i="200" s="1"/>
  <c r="N29" i="200" s="1"/>
  <c r="M27" i="200"/>
  <c r="M28" i="200" s="1"/>
  <c r="M29" i="200" s="1"/>
  <c r="L27" i="200"/>
  <c r="L28" i="200" s="1"/>
  <c r="L29" i="200" s="1"/>
  <c r="K27" i="200"/>
  <c r="K28" i="200" s="1"/>
  <c r="K29" i="200" s="1"/>
  <c r="R13" i="200"/>
  <c r="Q13" i="200"/>
  <c r="P13" i="200"/>
  <c r="O13" i="200"/>
  <c r="N13" i="200"/>
  <c r="M13" i="200"/>
  <c r="L13" i="200"/>
  <c r="K13" i="200"/>
  <c r="J13" i="200"/>
  <c r="H13" i="200"/>
  <c r="H20" i="200" s="1"/>
  <c r="H27" i="200" s="1"/>
  <c r="H28" i="200" s="1"/>
  <c r="H29" i="200" s="1"/>
  <c r="I13" i="200"/>
  <c r="F465" i="199"/>
  <c r="F414" i="199"/>
  <c r="F363" i="199"/>
  <c r="F312" i="199"/>
  <c r="F261" i="199"/>
  <c r="F210" i="199"/>
  <c r="F159" i="199"/>
  <c r="F108" i="199"/>
  <c r="F57" i="199"/>
  <c r="F6" i="199"/>
  <c r="Q498" i="199"/>
  <c r="P498" i="199"/>
  <c r="O498" i="199"/>
  <c r="N498" i="199"/>
  <c r="M498" i="199"/>
  <c r="L498" i="199"/>
  <c r="K498" i="199"/>
  <c r="J498" i="199"/>
  <c r="I498" i="199"/>
  <c r="H498" i="199"/>
  <c r="Q447" i="199"/>
  <c r="P447" i="199"/>
  <c r="O447" i="199"/>
  <c r="N447" i="199"/>
  <c r="M447" i="199"/>
  <c r="L447" i="199"/>
  <c r="K447" i="199"/>
  <c r="J447" i="199"/>
  <c r="I447" i="199"/>
  <c r="H447" i="199"/>
  <c r="Q396" i="199"/>
  <c r="P396" i="199"/>
  <c r="O396" i="199"/>
  <c r="N396" i="199"/>
  <c r="M396" i="199"/>
  <c r="L396" i="199"/>
  <c r="K396" i="199"/>
  <c r="J396" i="199"/>
  <c r="I396" i="199"/>
  <c r="H396" i="199"/>
  <c r="Q345" i="199"/>
  <c r="P345" i="199"/>
  <c r="O345" i="199"/>
  <c r="N345" i="199"/>
  <c r="M345" i="199"/>
  <c r="L345" i="199"/>
  <c r="K345" i="199"/>
  <c r="J345" i="199"/>
  <c r="I345" i="199"/>
  <c r="H345" i="199"/>
  <c r="Q294" i="199"/>
  <c r="P294" i="199"/>
  <c r="O294" i="199"/>
  <c r="N294" i="199"/>
  <c r="M294" i="199"/>
  <c r="L294" i="199"/>
  <c r="K294" i="199"/>
  <c r="J294" i="199"/>
  <c r="I294" i="199"/>
  <c r="H294" i="199"/>
  <c r="Q243" i="199"/>
  <c r="P243" i="199"/>
  <c r="O243" i="199"/>
  <c r="N243" i="199"/>
  <c r="M243" i="199"/>
  <c r="L243" i="199"/>
  <c r="K243" i="199"/>
  <c r="J243" i="199"/>
  <c r="I243" i="199"/>
  <c r="H243" i="199"/>
  <c r="Q192" i="199"/>
  <c r="P192" i="199"/>
  <c r="O192" i="199"/>
  <c r="N192" i="199"/>
  <c r="M192" i="199"/>
  <c r="L192" i="199"/>
  <c r="K192" i="199"/>
  <c r="J192" i="199"/>
  <c r="I192" i="199"/>
  <c r="H192" i="199"/>
  <c r="Q141" i="199"/>
  <c r="P141" i="199"/>
  <c r="O141" i="199"/>
  <c r="N141" i="199"/>
  <c r="M141" i="199"/>
  <c r="L141" i="199"/>
  <c r="K141" i="199"/>
  <c r="J141" i="199"/>
  <c r="I141" i="199"/>
  <c r="H141" i="199"/>
  <c r="Q90" i="199"/>
  <c r="P90" i="199"/>
  <c r="O90" i="199"/>
  <c r="N90" i="199"/>
  <c r="M90" i="199"/>
  <c r="L90" i="199"/>
  <c r="K90" i="199"/>
  <c r="J90" i="199"/>
  <c r="I90" i="199"/>
  <c r="H90" i="199"/>
  <c r="Q39" i="199"/>
  <c r="P39" i="199"/>
  <c r="O39" i="199"/>
  <c r="N39" i="199"/>
  <c r="M39" i="199"/>
  <c r="L39" i="199"/>
  <c r="K39" i="199"/>
  <c r="J39" i="199"/>
  <c r="I39" i="199"/>
  <c r="H39" i="199"/>
  <c r="Q38" i="199"/>
  <c r="P38" i="199"/>
  <c r="O38" i="199"/>
  <c r="N38" i="199"/>
  <c r="M38" i="199"/>
  <c r="L38" i="199"/>
  <c r="K38" i="199"/>
  <c r="J38" i="199"/>
  <c r="I38" i="199"/>
  <c r="Q36" i="199"/>
  <c r="P36" i="199"/>
  <c r="O36" i="199"/>
  <c r="N36" i="199"/>
  <c r="M36" i="199"/>
  <c r="L36" i="199"/>
  <c r="K36" i="199"/>
  <c r="J36" i="199"/>
  <c r="I36" i="199"/>
  <c r="Q34" i="199"/>
  <c r="P34" i="199"/>
  <c r="O34" i="199"/>
  <c r="N34" i="199"/>
  <c r="M34" i="199"/>
  <c r="L34" i="199"/>
  <c r="K34" i="199"/>
  <c r="J34" i="199"/>
  <c r="I34" i="199"/>
  <c r="Q31" i="199"/>
  <c r="P31" i="199"/>
  <c r="O31" i="199"/>
  <c r="N31" i="199"/>
  <c r="M31" i="199"/>
  <c r="L31" i="199"/>
  <c r="K31" i="199"/>
  <c r="J31" i="199"/>
  <c r="I31" i="199"/>
  <c r="H31" i="199"/>
  <c r="Q30" i="199"/>
  <c r="P30" i="199"/>
  <c r="O30" i="199"/>
  <c r="N30" i="199"/>
  <c r="M30" i="199"/>
  <c r="L30" i="199"/>
  <c r="K30" i="199"/>
  <c r="J30" i="199"/>
  <c r="I30" i="199"/>
  <c r="Q28" i="199"/>
  <c r="P28" i="199"/>
  <c r="O28" i="199"/>
  <c r="N28" i="199"/>
  <c r="M28" i="199"/>
  <c r="L28" i="199"/>
  <c r="K28" i="199"/>
  <c r="J28" i="199"/>
  <c r="I28" i="199"/>
  <c r="Q26" i="199"/>
  <c r="P26" i="199"/>
  <c r="O26" i="199"/>
  <c r="N26" i="199"/>
  <c r="M26" i="199"/>
  <c r="L26" i="199"/>
  <c r="K26" i="199"/>
  <c r="J26" i="199"/>
  <c r="I26" i="199"/>
  <c r="Q23" i="199"/>
  <c r="P23" i="199"/>
  <c r="O23" i="199"/>
  <c r="N23" i="199"/>
  <c r="M23" i="199"/>
  <c r="L23" i="199"/>
  <c r="K23" i="199"/>
  <c r="J23" i="199"/>
  <c r="I23" i="199"/>
  <c r="H23" i="199"/>
  <c r="Q22" i="199"/>
  <c r="P22" i="199"/>
  <c r="O22" i="199"/>
  <c r="N22" i="199"/>
  <c r="M22" i="199"/>
  <c r="L22" i="199"/>
  <c r="K22" i="199"/>
  <c r="J22" i="199"/>
  <c r="I22" i="199"/>
  <c r="Q20" i="199"/>
  <c r="P20" i="199"/>
  <c r="O20" i="199"/>
  <c r="N20" i="199"/>
  <c r="M20" i="199"/>
  <c r="L20" i="199"/>
  <c r="K20" i="199"/>
  <c r="J20" i="199"/>
  <c r="I20" i="199"/>
  <c r="Q18" i="199"/>
  <c r="P18" i="199"/>
  <c r="P24" i="199" s="1"/>
  <c r="O18" i="199"/>
  <c r="N18" i="199"/>
  <c r="M18" i="199"/>
  <c r="L18" i="199"/>
  <c r="L24" i="199" s="1"/>
  <c r="K18" i="199"/>
  <c r="J18" i="199"/>
  <c r="I18" i="199"/>
  <c r="I15" i="199"/>
  <c r="J15" i="199"/>
  <c r="K15" i="199"/>
  <c r="L15" i="199"/>
  <c r="M15" i="199"/>
  <c r="N15" i="199"/>
  <c r="O15" i="199"/>
  <c r="P15" i="199"/>
  <c r="Q15" i="199"/>
  <c r="Q14" i="199"/>
  <c r="P14" i="199"/>
  <c r="O14" i="199"/>
  <c r="N14" i="199"/>
  <c r="M14" i="199"/>
  <c r="L14" i="199"/>
  <c r="K14" i="199"/>
  <c r="J14" i="199"/>
  <c r="I14" i="199"/>
  <c r="Q12" i="199"/>
  <c r="P12" i="199"/>
  <c r="O12" i="199"/>
  <c r="N12" i="199"/>
  <c r="M12" i="199"/>
  <c r="L12" i="199"/>
  <c r="K12" i="199"/>
  <c r="J12" i="199"/>
  <c r="I12" i="199"/>
  <c r="I10" i="199"/>
  <c r="J10" i="199"/>
  <c r="J16" i="199" s="1"/>
  <c r="K10" i="199"/>
  <c r="L10" i="199"/>
  <c r="M10" i="199"/>
  <c r="N10" i="199"/>
  <c r="N16" i="199" s="1"/>
  <c r="O10" i="199"/>
  <c r="P10" i="199"/>
  <c r="Q10" i="199"/>
  <c r="Q498" i="198"/>
  <c r="R549" i="200" s="1"/>
  <c r="P498" i="198"/>
  <c r="Q549" i="200" s="1"/>
  <c r="O498" i="198"/>
  <c r="N498" i="198"/>
  <c r="M498" i="198"/>
  <c r="N549" i="200" s="1"/>
  <c r="L498" i="198"/>
  <c r="M549" i="200" s="1"/>
  <c r="K498" i="198"/>
  <c r="J498" i="198"/>
  <c r="I498" i="198"/>
  <c r="J549" i="200" s="1"/>
  <c r="H498" i="198"/>
  <c r="Q497" i="198"/>
  <c r="P497" i="198"/>
  <c r="O497" i="198"/>
  <c r="N497" i="198"/>
  <c r="M497" i="198"/>
  <c r="L497" i="198"/>
  <c r="K497" i="198"/>
  <c r="J497" i="198"/>
  <c r="I497" i="198"/>
  <c r="R547" i="200"/>
  <c r="Q547" i="200"/>
  <c r="O547" i="200"/>
  <c r="N547" i="200"/>
  <c r="M547" i="200"/>
  <c r="K547" i="200"/>
  <c r="J547" i="200"/>
  <c r="R546" i="200"/>
  <c r="Q546" i="200"/>
  <c r="O546" i="200"/>
  <c r="N546" i="200"/>
  <c r="M546" i="200"/>
  <c r="K546" i="200"/>
  <c r="J546" i="200"/>
  <c r="R545" i="200"/>
  <c r="Q545" i="200"/>
  <c r="O545" i="200"/>
  <c r="N545" i="200"/>
  <c r="M545" i="200"/>
  <c r="K545" i="200"/>
  <c r="J545" i="200"/>
  <c r="Q447" i="198"/>
  <c r="R490" i="200" s="1"/>
  <c r="P447" i="198"/>
  <c r="Q490" i="200" s="1"/>
  <c r="O447" i="198"/>
  <c r="N447" i="198"/>
  <c r="M447" i="198"/>
  <c r="N490" i="200" s="1"/>
  <c r="L447" i="198"/>
  <c r="M490" i="200" s="1"/>
  <c r="K447" i="198"/>
  <c r="J447" i="198"/>
  <c r="I447" i="198"/>
  <c r="J490" i="200" s="1"/>
  <c r="H447" i="198"/>
  <c r="I490" i="200" s="1"/>
  <c r="Q446" i="198"/>
  <c r="P446" i="198"/>
  <c r="O446" i="198"/>
  <c r="N446" i="198"/>
  <c r="M446" i="198"/>
  <c r="L446" i="198"/>
  <c r="K446" i="198"/>
  <c r="J446" i="198"/>
  <c r="I446" i="198"/>
  <c r="R488" i="200"/>
  <c r="Q488" i="200"/>
  <c r="O488" i="200"/>
  <c r="N488" i="200"/>
  <c r="M488" i="200"/>
  <c r="K488" i="200"/>
  <c r="J488" i="200"/>
  <c r="R487" i="200"/>
  <c r="Q487" i="200"/>
  <c r="O487" i="200"/>
  <c r="N487" i="200"/>
  <c r="M487" i="200"/>
  <c r="K487" i="200"/>
  <c r="J487" i="200"/>
  <c r="R486" i="200"/>
  <c r="Q486" i="200"/>
  <c r="O486" i="200"/>
  <c r="N486" i="200"/>
  <c r="M486" i="200"/>
  <c r="K486" i="200"/>
  <c r="J486" i="200"/>
  <c r="Q396" i="198"/>
  <c r="R431" i="200" s="1"/>
  <c r="P396" i="198"/>
  <c r="Q431" i="200" s="1"/>
  <c r="O396" i="198"/>
  <c r="N396" i="198"/>
  <c r="M396" i="198"/>
  <c r="N431" i="200" s="1"/>
  <c r="L396" i="198"/>
  <c r="M431" i="200" s="1"/>
  <c r="K396" i="198"/>
  <c r="J396" i="198"/>
  <c r="I396" i="198"/>
  <c r="J431" i="200" s="1"/>
  <c r="H396" i="198"/>
  <c r="Q395" i="198"/>
  <c r="P395" i="198"/>
  <c r="O395" i="198"/>
  <c r="N395" i="198"/>
  <c r="M395" i="198"/>
  <c r="L395" i="198"/>
  <c r="K395" i="198"/>
  <c r="J395" i="198"/>
  <c r="I395" i="198"/>
  <c r="R429" i="200"/>
  <c r="Q429" i="200"/>
  <c r="O429" i="200"/>
  <c r="N429" i="200"/>
  <c r="M429" i="200"/>
  <c r="K429" i="200"/>
  <c r="J429" i="200"/>
  <c r="R428" i="200"/>
  <c r="Q428" i="200"/>
  <c r="O428" i="200"/>
  <c r="N428" i="200"/>
  <c r="M428" i="200"/>
  <c r="K428" i="200"/>
  <c r="J428" i="200"/>
  <c r="R427" i="200"/>
  <c r="Q427" i="200"/>
  <c r="O427" i="200"/>
  <c r="N427" i="200"/>
  <c r="M427" i="200"/>
  <c r="K427" i="200"/>
  <c r="J427" i="200"/>
  <c r="Q345" i="198"/>
  <c r="R372" i="200" s="1"/>
  <c r="P345" i="198"/>
  <c r="O345" i="198"/>
  <c r="N345" i="198"/>
  <c r="O372" i="200" s="1"/>
  <c r="M345" i="198"/>
  <c r="N372" i="200" s="1"/>
  <c r="L345" i="198"/>
  <c r="K345" i="198"/>
  <c r="J345" i="198"/>
  <c r="K372" i="200" s="1"/>
  <c r="I345" i="198"/>
  <c r="H345" i="198"/>
  <c r="Q344" i="198"/>
  <c r="P344" i="198"/>
  <c r="O344" i="198"/>
  <c r="N344" i="198"/>
  <c r="M344" i="198"/>
  <c r="L344" i="198"/>
  <c r="K344" i="198"/>
  <c r="J344" i="198"/>
  <c r="I344" i="198"/>
  <c r="R370" i="200"/>
  <c r="Q370" i="200"/>
  <c r="O370" i="200"/>
  <c r="N370" i="200"/>
  <c r="M370" i="200"/>
  <c r="K370" i="200"/>
  <c r="J370" i="200"/>
  <c r="R369" i="200"/>
  <c r="Q369" i="200"/>
  <c r="O369" i="200"/>
  <c r="N369" i="200"/>
  <c r="M369" i="200"/>
  <c r="K369" i="200"/>
  <c r="J369" i="200"/>
  <c r="R368" i="200"/>
  <c r="Q368" i="200"/>
  <c r="O368" i="200"/>
  <c r="N368" i="200"/>
  <c r="M368" i="200"/>
  <c r="K368" i="200"/>
  <c r="J368" i="200"/>
  <c r="Q294" i="198"/>
  <c r="R313" i="200" s="1"/>
  <c r="P294" i="198"/>
  <c r="Q313" i="200" s="1"/>
  <c r="O294" i="198"/>
  <c r="N294" i="198"/>
  <c r="M294" i="198"/>
  <c r="N313" i="200" s="1"/>
  <c r="L294" i="198"/>
  <c r="M313" i="200" s="1"/>
  <c r="K294" i="198"/>
  <c r="J294" i="198"/>
  <c r="I294" i="198"/>
  <c r="J313" i="200" s="1"/>
  <c r="H294" i="198"/>
  <c r="Q293" i="198"/>
  <c r="P293" i="198"/>
  <c r="O293" i="198"/>
  <c r="N293" i="198"/>
  <c r="M293" i="198"/>
  <c r="L293" i="198"/>
  <c r="K293" i="198"/>
  <c r="J293" i="198"/>
  <c r="I293" i="198"/>
  <c r="R311" i="200"/>
  <c r="Q311" i="200"/>
  <c r="O311" i="200"/>
  <c r="N311" i="200"/>
  <c r="M311" i="200"/>
  <c r="K311" i="200"/>
  <c r="J311" i="200"/>
  <c r="R310" i="200"/>
  <c r="Q310" i="200"/>
  <c r="O310" i="200"/>
  <c r="N310" i="200"/>
  <c r="M310" i="200"/>
  <c r="K310" i="200"/>
  <c r="J310" i="200"/>
  <c r="R309" i="200"/>
  <c r="Q309" i="200"/>
  <c r="O309" i="200"/>
  <c r="N309" i="200"/>
  <c r="M309" i="200"/>
  <c r="K309" i="200"/>
  <c r="J309" i="200"/>
  <c r="Q243" i="198"/>
  <c r="R254" i="200" s="1"/>
  <c r="P243" i="198"/>
  <c r="Q254" i="200" s="1"/>
  <c r="O243" i="198"/>
  <c r="N243" i="198"/>
  <c r="M243" i="198"/>
  <c r="N254" i="200" s="1"/>
  <c r="L243" i="198"/>
  <c r="M254" i="200" s="1"/>
  <c r="K243" i="198"/>
  <c r="J243" i="198"/>
  <c r="I243" i="198"/>
  <c r="J254" i="200" s="1"/>
  <c r="H243" i="198"/>
  <c r="Q242" i="198"/>
  <c r="P242" i="198"/>
  <c r="O242" i="198"/>
  <c r="N242" i="198"/>
  <c r="M242" i="198"/>
  <c r="L242" i="198"/>
  <c r="K242" i="198"/>
  <c r="J242" i="198"/>
  <c r="I242" i="198"/>
  <c r="R252" i="200"/>
  <c r="Q252" i="200"/>
  <c r="O252" i="200"/>
  <c r="N252" i="200"/>
  <c r="M252" i="200"/>
  <c r="K252" i="200"/>
  <c r="J252" i="200"/>
  <c r="R251" i="200"/>
  <c r="Q251" i="200"/>
  <c r="O251" i="200"/>
  <c r="N251" i="200"/>
  <c r="M251" i="200"/>
  <c r="K251" i="200"/>
  <c r="J251" i="200"/>
  <c r="R250" i="200"/>
  <c r="Q250" i="200"/>
  <c r="O250" i="200"/>
  <c r="N250" i="200"/>
  <c r="M250" i="200"/>
  <c r="K250" i="200"/>
  <c r="J250" i="200"/>
  <c r="Q192" i="198"/>
  <c r="R195" i="200" s="1"/>
  <c r="P192" i="198"/>
  <c r="O192" i="198"/>
  <c r="N192" i="198"/>
  <c r="O195" i="200" s="1"/>
  <c r="M192" i="198"/>
  <c r="L192" i="198"/>
  <c r="K192" i="198"/>
  <c r="J192" i="198"/>
  <c r="K195" i="200" s="1"/>
  <c r="I192" i="198"/>
  <c r="H192" i="198"/>
  <c r="Q191" i="198"/>
  <c r="P191" i="198"/>
  <c r="O191" i="198"/>
  <c r="N191" i="198"/>
  <c r="M191" i="198"/>
  <c r="L191" i="198"/>
  <c r="K191" i="198"/>
  <c r="J191" i="198"/>
  <c r="I191" i="198"/>
  <c r="R193" i="200"/>
  <c r="Q193" i="200"/>
  <c r="O193" i="200"/>
  <c r="N193" i="200"/>
  <c r="M193" i="200"/>
  <c r="K193" i="200"/>
  <c r="J193" i="200"/>
  <c r="R192" i="200"/>
  <c r="O192" i="200"/>
  <c r="N192" i="200"/>
  <c r="K192" i="200"/>
  <c r="J192" i="200"/>
  <c r="Q191" i="200"/>
  <c r="O191" i="200"/>
  <c r="M191" i="200"/>
  <c r="K191" i="200"/>
  <c r="Q141" i="198"/>
  <c r="R136" i="200" s="1"/>
  <c r="P141" i="198"/>
  <c r="Q136" i="200" s="1"/>
  <c r="O141" i="198"/>
  <c r="N141" i="198"/>
  <c r="M141" i="198"/>
  <c r="N136" i="200" s="1"/>
  <c r="L141" i="198"/>
  <c r="M136" i="200" s="1"/>
  <c r="K141" i="198"/>
  <c r="J141" i="198"/>
  <c r="I141" i="198"/>
  <c r="J136" i="200" s="1"/>
  <c r="H141" i="198"/>
  <c r="Q140" i="198"/>
  <c r="P140" i="198"/>
  <c r="O140" i="198"/>
  <c r="N140" i="198"/>
  <c r="M140" i="198"/>
  <c r="L140" i="198"/>
  <c r="K140" i="198"/>
  <c r="J140" i="198"/>
  <c r="I140" i="198"/>
  <c r="R134" i="200"/>
  <c r="Q134" i="200"/>
  <c r="O134" i="200"/>
  <c r="N134" i="200"/>
  <c r="M134" i="200"/>
  <c r="K134" i="200"/>
  <c r="J134" i="200"/>
  <c r="R133" i="200"/>
  <c r="O133" i="200"/>
  <c r="N133" i="200"/>
  <c r="K133" i="200"/>
  <c r="J133" i="200"/>
  <c r="Q132" i="200"/>
  <c r="O132" i="200"/>
  <c r="M132" i="200"/>
  <c r="Q90" i="198"/>
  <c r="R77" i="200" s="1"/>
  <c r="P90" i="198"/>
  <c r="Q77" i="200" s="1"/>
  <c r="O90" i="198"/>
  <c r="N90" i="198"/>
  <c r="M90" i="198"/>
  <c r="N77" i="200" s="1"/>
  <c r="L90" i="198"/>
  <c r="M77" i="200" s="1"/>
  <c r="K90" i="198"/>
  <c r="J90" i="198"/>
  <c r="I90" i="198"/>
  <c r="J77" i="200" s="1"/>
  <c r="H90" i="198"/>
  <c r="Q89" i="198"/>
  <c r="P89" i="198"/>
  <c r="O89" i="198"/>
  <c r="N89" i="198"/>
  <c r="M89" i="198"/>
  <c r="L89" i="198"/>
  <c r="K89" i="198"/>
  <c r="J89" i="198"/>
  <c r="I89" i="198"/>
  <c r="R75" i="200"/>
  <c r="Q75" i="200"/>
  <c r="N75" i="200"/>
  <c r="M75" i="200"/>
  <c r="J75" i="200"/>
  <c r="R74" i="200"/>
  <c r="N74" i="200"/>
  <c r="J74" i="200"/>
  <c r="Q73" i="200"/>
  <c r="M73" i="200"/>
  <c r="Q39" i="198"/>
  <c r="R18" i="200" s="1"/>
  <c r="P39" i="198"/>
  <c r="Q18" i="200" s="1"/>
  <c r="O39" i="198"/>
  <c r="N39" i="198"/>
  <c r="M39" i="198"/>
  <c r="N18" i="200" s="1"/>
  <c r="L39" i="198"/>
  <c r="M18" i="200" s="1"/>
  <c r="K39" i="198"/>
  <c r="J39" i="198"/>
  <c r="I39" i="198"/>
  <c r="J18" i="200" s="1"/>
  <c r="H39" i="198"/>
  <c r="Q38" i="198"/>
  <c r="P38" i="198"/>
  <c r="O38" i="198"/>
  <c r="N38" i="198"/>
  <c r="M38" i="198"/>
  <c r="L38" i="198"/>
  <c r="K38" i="198"/>
  <c r="J38" i="198"/>
  <c r="I38" i="198"/>
  <c r="Q36" i="198"/>
  <c r="P36" i="198"/>
  <c r="O36" i="198"/>
  <c r="N36" i="198"/>
  <c r="M36" i="198"/>
  <c r="L36" i="198"/>
  <c r="K36" i="198"/>
  <c r="J36" i="198"/>
  <c r="I36" i="198"/>
  <c r="Q34" i="198"/>
  <c r="P34" i="198"/>
  <c r="P40" i="198" s="1"/>
  <c r="O34" i="198"/>
  <c r="N34" i="198"/>
  <c r="M34" i="198"/>
  <c r="L34" i="198"/>
  <c r="L40" i="198" s="1"/>
  <c r="K34" i="198"/>
  <c r="J34" i="198"/>
  <c r="I34" i="198"/>
  <c r="Q31" i="198"/>
  <c r="R16" i="200" s="1"/>
  <c r="P31" i="198"/>
  <c r="Q16" i="200" s="1"/>
  <c r="O31" i="198"/>
  <c r="N31" i="198"/>
  <c r="M31" i="198"/>
  <c r="L31" i="198"/>
  <c r="M16" i="200" s="1"/>
  <c r="K31" i="198"/>
  <c r="J31" i="198"/>
  <c r="I31" i="198"/>
  <c r="H31" i="198"/>
  <c r="Q30" i="198"/>
  <c r="P30" i="198"/>
  <c r="O30" i="198"/>
  <c r="N30" i="198"/>
  <c r="M30" i="198"/>
  <c r="L30" i="198"/>
  <c r="K30" i="198"/>
  <c r="J30" i="198"/>
  <c r="I30" i="198"/>
  <c r="Q28" i="198"/>
  <c r="P28" i="198"/>
  <c r="O28" i="198"/>
  <c r="N28" i="198"/>
  <c r="M28" i="198"/>
  <c r="L28" i="198"/>
  <c r="K28" i="198"/>
  <c r="J28" i="198"/>
  <c r="I28" i="198"/>
  <c r="Q26" i="198"/>
  <c r="P26" i="198"/>
  <c r="P32" i="198" s="1"/>
  <c r="O26" i="198"/>
  <c r="N26" i="198"/>
  <c r="M26" i="198"/>
  <c r="L26" i="198"/>
  <c r="L32" i="198" s="1"/>
  <c r="K26" i="198"/>
  <c r="J26" i="198"/>
  <c r="I26" i="198"/>
  <c r="Q23" i="198"/>
  <c r="R15" i="200" s="1"/>
  <c r="P23" i="198"/>
  <c r="O23" i="198"/>
  <c r="N23" i="198"/>
  <c r="M23" i="198"/>
  <c r="N15" i="200" s="1"/>
  <c r="L23" i="198"/>
  <c r="K23" i="198"/>
  <c r="J23" i="198"/>
  <c r="I23" i="198"/>
  <c r="J15" i="200" s="1"/>
  <c r="H23" i="198"/>
  <c r="Q22" i="198"/>
  <c r="P22" i="198"/>
  <c r="O22" i="198"/>
  <c r="N22" i="198"/>
  <c r="M22" i="198"/>
  <c r="L22" i="198"/>
  <c r="K22" i="198"/>
  <c r="J22" i="198"/>
  <c r="I22" i="198"/>
  <c r="Q20" i="198"/>
  <c r="P20" i="198"/>
  <c r="O20" i="198"/>
  <c r="N20" i="198"/>
  <c r="M20" i="198"/>
  <c r="L20" i="198"/>
  <c r="K20" i="198"/>
  <c r="J20" i="198"/>
  <c r="I20" i="198"/>
  <c r="Q18" i="198"/>
  <c r="P18" i="198"/>
  <c r="P24" i="198" s="1"/>
  <c r="O18" i="198"/>
  <c r="N18" i="198"/>
  <c r="M18" i="198"/>
  <c r="L18" i="198"/>
  <c r="K18" i="198"/>
  <c r="J18" i="198"/>
  <c r="I18" i="198"/>
  <c r="Q14" i="198"/>
  <c r="P14" i="198"/>
  <c r="O14" i="198"/>
  <c r="N14" i="198"/>
  <c r="M14" i="198"/>
  <c r="L14" i="198"/>
  <c r="K14" i="198"/>
  <c r="J14" i="198"/>
  <c r="I14" i="198"/>
  <c r="Q12" i="198"/>
  <c r="P12" i="198"/>
  <c r="O12" i="198"/>
  <c r="N12" i="198"/>
  <c r="M12" i="198"/>
  <c r="L12" i="198"/>
  <c r="K12" i="198"/>
  <c r="J12" i="198"/>
  <c r="I12" i="198"/>
  <c r="I15" i="198"/>
  <c r="J15" i="198"/>
  <c r="K15" i="198"/>
  <c r="L15" i="198"/>
  <c r="M15" i="198"/>
  <c r="N15" i="198"/>
  <c r="O15" i="198"/>
  <c r="P15" i="198"/>
  <c r="Q15" i="198"/>
  <c r="I10" i="198"/>
  <c r="J10" i="198"/>
  <c r="K10" i="198"/>
  <c r="L10" i="198"/>
  <c r="M10" i="198"/>
  <c r="N10" i="198"/>
  <c r="O10" i="198"/>
  <c r="P10" i="198"/>
  <c r="Q10" i="198"/>
  <c r="Q90" i="173"/>
  <c r="P90" i="173"/>
  <c r="O90" i="173"/>
  <c r="N90" i="173"/>
  <c r="M90" i="173"/>
  <c r="L90" i="173"/>
  <c r="K90" i="173"/>
  <c r="J90" i="173"/>
  <c r="I90" i="173"/>
  <c r="Q89" i="173"/>
  <c r="P89" i="173"/>
  <c r="O89" i="173"/>
  <c r="N89" i="173"/>
  <c r="M89" i="173"/>
  <c r="L89" i="173"/>
  <c r="K89" i="173"/>
  <c r="J89" i="173"/>
  <c r="I89" i="173"/>
  <c r="H88" i="173"/>
  <c r="H86" i="173"/>
  <c r="H90" i="173" s="1"/>
  <c r="Q91" i="173"/>
  <c r="P91" i="173"/>
  <c r="M91" i="173"/>
  <c r="L91" i="173"/>
  <c r="I91" i="173"/>
  <c r="H84" i="173"/>
  <c r="H82" i="173"/>
  <c r="H80" i="173"/>
  <c r="H78" i="173"/>
  <c r="H76" i="173"/>
  <c r="H72" i="173"/>
  <c r="H70" i="173"/>
  <c r="H68" i="173"/>
  <c r="H74" i="173" s="1"/>
  <c r="H64" i="173"/>
  <c r="H62" i="173"/>
  <c r="H60" i="173"/>
  <c r="H66" i="173" s="1"/>
  <c r="Q39" i="173"/>
  <c r="P39" i="173"/>
  <c r="O39" i="173"/>
  <c r="N39" i="173"/>
  <c r="M39" i="173"/>
  <c r="L39" i="173"/>
  <c r="K39" i="173"/>
  <c r="J39" i="173"/>
  <c r="I39" i="173"/>
  <c r="Q38" i="173"/>
  <c r="P38" i="173"/>
  <c r="O38" i="173"/>
  <c r="N38" i="173"/>
  <c r="M38" i="173"/>
  <c r="L38" i="173"/>
  <c r="K38" i="173"/>
  <c r="J38" i="173"/>
  <c r="J40" i="173" s="1"/>
  <c r="I38" i="173"/>
  <c r="H37" i="173"/>
  <c r="Q36" i="173"/>
  <c r="P36" i="173"/>
  <c r="O36" i="173"/>
  <c r="N36" i="173"/>
  <c r="M36" i="173"/>
  <c r="L36" i="173"/>
  <c r="K36" i="173"/>
  <c r="J36" i="173"/>
  <c r="I36" i="173"/>
  <c r="H35" i="173"/>
  <c r="H39" i="173" s="1"/>
  <c r="Q34" i="173"/>
  <c r="Q40" i="173" s="1"/>
  <c r="P34" i="173"/>
  <c r="O34" i="173"/>
  <c r="N34" i="173"/>
  <c r="M34" i="173"/>
  <c r="M40" i="173" s="1"/>
  <c r="L34" i="173"/>
  <c r="K34" i="173"/>
  <c r="J34" i="173"/>
  <c r="I34" i="173"/>
  <c r="I40" i="173" s="1"/>
  <c r="H33" i="173"/>
  <c r="Q31" i="173"/>
  <c r="P31" i="173"/>
  <c r="O31" i="173"/>
  <c r="N31" i="173"/>
  <c r="M31" i="173"/>
  <c r="L31" i="173"/>
  <c r="K31" i="173"/>
  <c r="J31" i="173"/>
  <c r="I31" i="173"/>
  <c r="Q30" i="173"/>
  <c r="P30" i="173"/>
  <c r="O30" i="173"/>
  <c r="N30" i="173"/>
  <c r="M30" i="173"/>
  <c r="L30" i="173"/>
  <c r="K30" i="173"/>
  <c r="J30" i="173"/>
  <c r="I30" i="173"/>
  <c r="H29" i="173"/>
  <c r="Q28" i="173"/>
  <c r="P28" i="173"/>
  <c r="O28" i="173"/>
  <c r="N28" i="173"/>
  <c r="M28" i="173"/>
  <c r="L28" i="173"/>
  <c r="K28" i="173"/>
  <c r="J28" i="173"/>
  <c r="I28" i="173"/>
  <c r="H27" i="173"/>
  <c r="Q26" i="173"/>
  <c r="Q32" i="173" s="1"/>
  <c r="P26" i="173"/>
  <c r="P32" i="173" s="1"/>
  <c r="O26" i="173"/>
  <c r="N26" i="173"/>
  <c r="M26" i="173"/>
  <c r="M32" i="173" s="1"/>
  <c r="L26" i="173"/>
  <c r="L32" i="173" s="1"/>
  <c r="K26" i="173"/>
  <c r="J26" i="173"/>
  <c r="I26" i="173"/>
  <c r="I32" i="173" s="1"/>
  <c r="H25" i="173"/>
  <c r="H31" i="173" s="1"/>
  <c r="Q23" i="173"/>
  <c r="P23" i="173"/>
  <c r="O23" i="173"/>
  <c r="N23" i="173"/>
  <c r="M23" i="173"/>
  <c r="L23" i="173"/>
  <c r="K23" i="173"/>
  <c r="J23" i="173"/>
  <c r="I23" i="173"/>
  <c r="Q22" i="173"/>
  <c r="P22" i="173"/>
  <c r="O22" i="173"/>
  <c r="N22" i="173"/>
  <c r="M22" i="173"/>
  <c r="L22" i="173"/>
  <c r="K22" i="173"/>
  <c r="J22" i="173"/>
  <c r="I22" i="173"/>
  <c r="H21" i="173"/>
  <c r="Q20" i="173"/>
  <c r="P20" i="173"/>
  <c r="O20" i="173"/>
  <c r="N20" i="173"/>
  <c r="M20" i="173"/>
  <c r="L20" i="173"/>
  <c r="K20" i="173"/>
  <c r="J20" i="173"/>
  <c r="I20" i="173"/>
  <c r="H19" i="173"/>
  <c r="Q18" i="173"/>
  <c r="P18" i="173"/>
  <c r="P24" i="173" s="1"/>
  <c r="O18" i="173"/>
  <c r="O24" i="173" s="1"/>
  <c r="N18" i="173"/>
  <c r="M18" i="173"/>
  <c r="L18" i="173"/>
  <c r="L24" i="173" s="1"/>
  <c r="K18" i="173"/>
  <c r="K24" i="173" s="1"/>
  <c r="J18" i="173"/>
  <c r="I18" i="173"/>
  <c r="H17" i="173"/>
  <c r="I15" i="173"/>
  <c r="J15" i="173"/>
  <c r="K15" i="173"/>
  <c r="L15" i="173"/>
  <c r="M15" i="173"/>
  <c r="N15" i="173"/>
  <c r="O15" i="173"/>
  <c r="P15" i="173"/>
  <c r="Q15" i="173"/>
  <c r="Q14" i="173"/>
  <c r="P14" i="173"/>
  <c r="O14" i="173"/>
  <c r="O16" i="173" s="1"/>
  <c r="N14" i="173"/>
  <c r="M14" i="173"/>
  <c r="L14" i="173"/>
  <c r="K14" i="173"/>
  <c r="K16" i="173" s="1"/>
  <c r="J14" i="173"/>
  <c r="I14" i="173"/>
  <c r="Q12" i="173"/>
  <c r="P12" i="173"/>
  <c r="P16" i="173" s="1"/>
  <c r="O12" i="173"/>
  <c r="N12" i="173"/>
  <c r="M12" i="173"/>
  <c r="L12" i="173"/>
  <c r="K12" i="173"/>
  <c r="J12" i="173"/>
  <c r="I12" i="173"/>
  <c r="I10" i="173"/>
  <c r="I16" i="173" s="1"/>
  <c r="J10" i="173"/>
  <c r="J16" i="173" s="1"/>
  <c r="K10" i="173"/>
  <c r="L10" i="173"/>
  <c r="L16" i="173" s="1"/>
  <c r="M10" i="173"/>
  <c r="M16" i="173" s="1"/>
  <c r="N10" i="173"/>
  <c r="N16" i="173" s="1"/>
  <c r="O10" i="173"/>
  <c r="P10" i="173"/>
  <c r="Q10" i="173"/>
  <c r="Q16" i="173" s="1"/>
  <c r="Q90" i="169"/>
  <c r="P90" i="169"/>
  <c r="O90" i="169"/>
  <c r="N90" i="169"/>
  <c r="M90" i="169"/>
  <c r="L90" i="169"/>
  <c r="K90" i="169"/>
  <c r="J90" i="169"/>
  <c r="I90" i="169"/>
  <c r="H88" i="169"/>
  <c r="H86" i="169"/>
  <c r="H90" i="169" s="1"/>
  <c r="Q91" i="169"/>
  <c r="M91" i="169"/>
  <c r="I91" i="169"/>
  <c r="H84" i="169"/>
  <c r="H80" i="169"/>
  <c r="H78" i="169"/>
  <c r="H76" i="169"/>
  <c r="H82" i="169" s="1"/>
  <c r="H74" i="169"/>
  <c r="H72" i="169"/>
  <c r="H70" i="169"/>
  <c r="H68" i="169"/>
  <c r="H64" i="169"/>
  <c r="H62" i="169"/>
  <c r="H60" i="169"/>
  <c r="H66" i="169" s="1"/>
  <c r="Q39" i="169"/>
  <c r="P39" i="169"/>
  <c r="O39" i="169"/>
  <c r="N39" i="169"/>
  <c r="M39" i="169"/>
  <c r="L39" i="169"/>
  <c r="K39" i="169"/>
  <c r="J39" i="169"/>
  <c r="I39" i="169"/>
  <c r="H39" i="169"/>
  <c r="Q38" i="169"/>
  <c r="P38" i="169"/>
  <c r="O38" i="169"/>
  <c r="N38" i="169"/>
  <c r="M38" i="169"/>
  <c r="L38" i="169"/>
  <c r="K38" i="169"/>
  <c r="J38" i="169"/>
  <c r="I38" i="169"/>
  <c r="H37" i="169"/>
  <c r="Q36" i="169"/>
  <c r="P36" i="169"/>
  <c r="O36" i="169"/>
  <c r="N36" i="169"/>
  <c r="M36" i="169"/>
  <c r="L36" i="169"/>
  <c r="K36" i="169"/>
  <c r="J36" i="169"/>
  <c r="I36" i="169"/>
  <c r="H35" i="169"/>
  <c r="Q34" i="169"/>
  <c r="Q40" i="169" s="1"/>
  <c r="P34" i="169"/>
  <c r="O34" i="169"/>
  <c r="O40" i="169" s="1"/>
  <c r="N34" i="169"/>
  <c r="M34" i="169"/>
  <c r="M40" i="169" s="1"/>
  <c r="L34" i="169"/>
  <c r="K34" i="169"/>
  <c r="K40" i="169" s="1"/>
  <c r="J34" i="169"/>
  <c r="I34" i="169"/>
  <c r="I40" i="169" s="1"/>
  <c r="H33" i="169"/>
  <c r="Q31" i="169"/>
  <c r="P31" i="169"/>
  <c r="O31" i="169"/>
  <c r="N31" i="169"/>
  <c r="M31" i="169"/>
  <c r="L31" i="169"/>
  <c r="K31" i="169"/>
  <c r="J31" i="169"/>
  <c r="I31" i="169"/>
  <c r="H31" i="169"/>
  <c r="Q30" i="169"/>
  <c r="P30" i="169"/>
  <c r="O30" i="169"/>
  <c r="N30" i="169"/>
  <c r="N32" i="169" s="1"/>
  <c r="M30" i="169"/>
  <c r="L30" i="169"/>
  <c r="K30" i="169"/>
  <c r="J30" i="169"/>
  <c r="I30" i="169"/>
  <c r="H29" i="169"/>
  <c r="Q28" i="169"/>
  <c r="P28" i="169"/>
  <c r="O28" i="169"/>
  <c r="N28" i="169"/>
  <c r="M28" i="169"/>
  <c r="L28" i="169"/>
  <c r="K28" i="169"/>
  <c r="J28" i="169"/>
  <c r="I28" i="169"/>
  <c r="H27" i="169"/>
  <c r="Q26" i="169"/>
  <c r="Q32" i="169" s="1"/>
  <c r="P26" i="169"/>
  <c r="O26" i="169"/>
  <c r="N26" i="169"/>
  <c r="M26" i="169"/>
  <c r="M32" i="169" s="1"/>
  <c r="L26" i="169"/>
  <c r="K26" i="169"/>
  <c r="J26" i="169"/>
  <c r="J32" i="169" s="1"/>
  <c r="I26" i="169"/>
  <c r="I32" i="169" s="1"/>
  <c r="H25" i="169"/>
  <c r="Q23" i="169"/>
  <c r="P23" i="169"/>
  <c r="O23" i="169"/>
  <c r="N23" i="169"/>
  <c r="M23" i="169"/>
  <c r="L23" i="169"/>
  <c r="K23" i="169"/>
  <c r="J23" i="169"/>
  <c r="I23" i="169"/>
  <c r="Q22" i="169"/>
  <c r="P22" i="169"/>
  <c r="O22" i="169"/>
  <c r="N22" i="169"/>
  <c r="M22" i="169"/>
  <c r="L22" i="169"/>
  <c r="K22" i="169"/>
  <c r="J22" i="169"/>
  <c r="I22" i="169"/>
  <c r="H21" i="169"/>
  <c r="Q20" i="169"/>
  <c r="P20" i="169"/>
  <c r="O20" i="169"/>
  <c r="N20" i="169"/>
  <c r="M20" i="169"/>
  <c r="L20" i="169"/>
  <c r="K20" i="169"/>
  <c r="J20" i="169"/>
  <c r="I20" i="169"/>
  <c r="H19" i="169"/>
  <c r="Q18" i="169"/>
  <c r="P18" i="169"/>
  <c r="O18" i="169"/>
  <c r="O24" i="169" s="1"/>
  <c r="N18" i="169"/>
  <c r="M18" i="169"/>
  <c r="L18" i="169"/>
  <c r="K18" i="169"/>
  <c r="K24" i="169" s="1"/>
  <c r="J18" i="169"/>
  <c r="I18" i="169"/>
  <c r="H17" i="169"/>
  <c r="H23" i="169" s="1"/>
  <c r="Q14" i="169"/>
  <c r="P14" i="169"/>
  <c r="O14" i="169"/>
  <c r="N14" i="169"/>
  <c r="M14" i="169"/>
  <c r="L14" i="169"/>
  <c r="K14" i="169"/>
  <c r="J14" i="169"/>
  <c r="I14" i="169"/>
  <c r="H13" i="169"/>
  <c r="Q12" i="169"/>
  <c r="P12" i="169"/>
  <c r="O12" i="169"/>
  <c r="N12" i="169"/>
  <c r="M12" i="169"/>
  <c r="L12" i="169"/>
  <c r="K12" i="169"/>
  <c r="K16" i="169" s="1"/>
  <c r="J12" i="169"/>
  <c r="J16" i="169" s="1"/>
  <c r="I12" i="169"/>
  <c r="H11" i="169"/>
  <c r="H15" i="169" s="1"/>
  <c r="Q10" i="169"/>
  <c r="Q16" i="169" s="1"/>
  <c r="P10" i="169"/>
  <c r="P16" i="169" s="1"/>
  <c r="O10" i="169"/>
  <c r="N10" i="169"/>
  <c r="M10" i="169"/>
  <c r="M16" i="169" s="1"/>
  <c r="L10" i="169"/>
  <c r="L16" i="169" s="1"/>
  <c r="K10" i="169"/>
  <c r="J10" i="169"/>
  <c r="I10" i="169"/>
  <c r="I16" i="169" s="1"/>
  <c r="H9" i="169"/>
  <c r="Q15" i="169"/>
  <c r="P15" i="169"/>
  <c r="O15" i="169"/>
  <c r="N15" i="169"/>
  <c r="M15" i="169"/>
  <c r="L15" i="169"/>
  <c r="K15" i="169"/>
  <c r="J15" i="169"/>
  <c r="I15" i="169"/>
  <c r="N16" i="169"/>
  <c r="O16" i="169"/>
  <c r="H50" i="200" l="1"/>
  <c r="K549" i="200"/>
  <c r="O549" i="200"/>
  <c r="O490" i="200"/>
  <c r="K490" i="200"/>
  <c r="K431" i="200"/>
  <c r="O431" i="200"/>
  <c r="J372" i="200"/>
  <c r="M372" i="200"/>
  <c r="Q372" i="200"/>
  <c r="K313" i="200"/>
  <c r="O313" i="200"/>
  <c r="K254" i="200"/>
  <c r="O254" i="200"/>
  <c r="O255" i="200" s="1"/>
  <c r="O256" i="200" s="1"/>
  <c r="M195" i="200"/>
  <c r="Q195" i="200"/>
  <c r="J195" i="200"/>
  <c r="N195" i="200"/>
  <c r="J16" i="200"/>
  <c r="N16" i="200"/>
  <c r="N40" i="173"/>
  <c r="I24" i="173"/>
  <c r="M24" i="173"/>
  <c r="Q24" i="173"/>
  <c r="J32" i="173"/>
  <c r="N32" i="173"/>
  <c r="K40" i="173"/>
  <c r="O40" i="173"/>
  <c r="J91" i="173"/>
  <c r="N91" i="173"/>
  <c r="M15" i="200"/>
  <c r="Q15" i="200"/>
  <c r="J73" i="200"/>
  <c r="N73" i="200"/>
  <c r="R73" i="200"/>
  <c r="M74" i="200"/>
  <c r="Q74" i="200"/>
  <c r="J132" i="200"/>
  <c r="N132" i="200"/>
  <c r="R132" i="200"/>
  <c r="M133" i="200"/>
  <c r="Q133" i="200"/>
  <c r="K136" i="200"/>
  <c r="O136" i="200"/>
  <c r="J191" i="200"/>
  <c r="N191" i="200"/>
  <c r="R191" i="200"/>
  <c r="M192" i="200"/>
  <c r="M196" i="200" s="1"/>
  <c r="M197" i="200" s="1"/>
  <c r="Q192" i="200"/>
  <c r="J255" i="200"/>
  <c r="J256" i="200" s="1"/>
  <c r="L32" i="199"/>
  <c r="P32" i="199"/>
  <c r="J24" i="173"/>
  <c r="N24" i="173"/>
  <c r="K32" i="173"/>
  <c r="O32" i="173"/>
  <c r="L40" i="173"/>
  <c r="P40" i="173"/>
  <c r="K91" i="173"/>
  <c r="O91" i="173"/>
  <c r="O14" i="200"/>
  <c r="K14" i="200"/>
  <c r="L40" i="199"/>
  <c r="P40" i="199"/>
  <c r="L91" i="199"/>
  <c r="P91" i="199"/>
  <c r="L142" i="199"/>
  <c r="P142" i="199"/>
  <c r="L193" i="199"/>
  <c r="P193" i="199"/>
  <c r="L244" i="199"/>
  <c r="P244" i="199"/>
  <c r="L295" i="199"/>
  <c r="P295" i="199"/>
  <c r="L346" i="199"/>
  <c r="P346" i="199"/>
  <c r="R14" i="200"/>
  <c r="R19" i="200" s="1"/>
  <c r="N14" i="200"/>
  <c r="J14" i="200"/>
  <c r="O16" i="199"/>
  <c r="K16" i="199"/>
  <c r="I499" i="199"/>
  <c r="M499" i="199"/>
  <c r="Q499" i="199"/>
  <c r="M491" i="200"/>
  <c r="Q491" i="200"/>
  <c r="Q492" i="200" s="1"/>
  <c r="N314" i="200"/>
  <c r="N315" i="200" s="1"/>
  <c r="P142" i="198"/>
  <c r="J91" i="169"/>
  <c r="N91" i="169"/>
  <c r="K91" i="169"/>
  <c r="O91" i="169"/>
  <c r="L91" i="198"/>
  <c r="P91" i="198"/>
  <c r="L91" i="169"/>
  <c r="P91" i="169"/>
  <c r="L40" i="169"/>
  <c r="P40" i="169"/>
  <c r="J40" i="169"/>
  <c r="N40" i="169"/>
  <c r="L32" i="169"/>
  <c r="P32" i="169"/>
  <c r="K32" i="169"/>
  <c r="O32" i="169"/>
  <c r="L24" i="169"/>
  <c r="P24" i="169"/>
  <c r="I24" i="169"/>
  <c r="M24" i="169"/>
  <c r="Q24" i="169"/>
  <c r="J24" i="169"/>
  <c r="N24" i="169"/>
  <c r="I77" i="200"/>
  <c r="I18" i="200"/>
  <c r="H23" i="173"/>
  <c r="I549" i="200"/>
  <c r="I431" i="200"/>
  <c r="I313" i="200"/>
  <c r="I372" i="200"/>
  <c r="I136" i="200"/>
  <c r="I195" i="200"/>
  <c r="I254" i="200"/>
  <c r="I15" i="200"/>
  <c r="I16" i="200"/>
  <c r="I73" i="200"/>
  <c r="I74" i="200"/>
  <c r="I75" i="200"/>
  <c r="I132" i="200"/>
  <c r="I133" i="200"/>
  <c r="I134" i="200"/>
  <c r="I191" i="200"/>
  <c r="I192" i="200"/>
  <c r="I193" i="200"/>
  <c r="I250" i="200"/>
  <c r="I251" i="200"/>
  <c r="I252" i="200"/>
  <c r="I309" i="200"/>
  <c r="I310" i="200"/>
  <c r="I311" i="200"/>
  <c r="I368" i="200"/>
  <c r="I369" i="200"/>
  <c r="I370" i="200"/>
  <c r="I427" i="200"/>
  <c r="I428" i="200"/>
  <c r="I429" i="200"/>
  <c r="I486" i="200"/>
  <c r="I487" i="200"/>
  <c r="I488" i="200"/>
  <c r="I545" i="200"/>
  <c r="I546" i="200"/>
  <c r="I547" i="200"/>
  <c r="Q14" i="200"/>
  <c r="K15" i="200"/>
  <c r="O16" i="200"/>
  <c r="K18" i="200"/>
  <c r="K73" i="200"/>
  <c r="O74" i="200"/>
  <c r="O75" i="200"/>
  <c r="O77" i="200"/>
  <c r="K132" i="200"/>
  <c r="K137" i="200" s="1"/>
  <c r="K138" i="200" s="1"/>
  <c r="M14" i="200"/>
  <c r="M19" i="200" s="1"/>
  <c r="M20" i="200" s="1"/>
  <c r="O15" i="200"/>
  <c r="K16" i="200"/>
  <c r="O18" i="200"/>
  <c r="O73" i="200"/>
  <c r="K74" i="200"/>
  <c r="K75" i="200"/>
  <c r="K77" i="200"/>
  <c r="K24" i="199"/>
  <c r="K32" i="199"/>
  <c r="O32" i="199"/>
  <c r="K40" i="199"/>
  <c r="O40" i="199"/>
  <c r="K91" i="199"/>
  <c r="O91" i="199"/>
  <c r="K550" i="200"/>
  <c r="K551" i="200" s="1"/>
  <c r="O550" i="200"/>
  <c r="O551" i="200" s="1"/>
  <c r="P14" i="200"/>
  <c r="L14" i="200"/>
  <c r="L15" i="200"/>
  <c r="P15" i="200"/>
  <c r="L16" i="200"/>
  <c r="P16" i="200"/>
  <c r="L18" i="200"/>
  <c r="L19" i="200" s="1"/>
  <c r="L20" i="200" s="1"/>
  <c r="P18" i="200"/>
  <c r="L73" i="200"/>
  <c r="L78" i="200" s="1"/>
  <c r="L79" i="200" s="1"/>
  <c r="P73" i="200"/>
  <c r="L74" i="200"/>
  <c r="P74" i="200"/>
  <c r="L75" i="200"/>
  <c r="P75" i="200"/>
  <c r="L77" i="200"/>
  <c r="P77" i="200"/>
  <c r="L132" i="200"/>
  <c r="P132" i="200"/>
  <c r="L133" i="200"/>
  <c r="P133" i="200"/>
  <c r="L134" i="200"/>
  <c r="P134" i="200"/>
  <c r="L136" i="200"/>
  <c r="P136" i="200"/>
  <c r="L191" i="200"/>
  <c r="P191" i="200"/>
  <c r="L192" i="200"/>
  <c r="P192" i="200"/>
  <c r="L193" i="200"/>
  <c r="P193" i="200"/>
  <c r="L195" i="200"/>
  <c r="P195" i="200"/>
  <c r="L250" i="200"/>
  <c r="P250" i="200"/>
  <c r="L251" i="200"/>
  <c r="P251" i="200"/>
  <c r="L252" i="200"/>
  <c r="P252" i="200"/>
  <c r="L254" i="200"/>
  <c r="P254" i="200"/>
  <c r="L309" i="200"/>
  <c r="P309" i="200"/>
  <c r="L310" i="200"/>
  <c r="P310" i="200"/>
  <c r="L311" i="200"/>
  <c r="P311" i="200"/>
  <c r="L313" i="200"/>
  <c r="P313" i="200"/>
  <c r="L368" i="200"/>
  <c r="P368" i="200"/>
  <c r="L369" i="200"/>
  <c r="P369" i="200"/>
  <c r="P373" i="200" s="1"/>
  <c r="P374" i="200" s="1"/>
  <c r="L370" i="200"/>
  <c r="P370" i="200"/>
  <c r="L372" i="200"/>
  <c r="P372" i="200"/>
  <c r="L427" i="200"/>
  <c r="P427" i="200"/>
  <c r="L428" i="200"/>
  <c r="P428" i="200"/>
  <c r="L429" i="200"/>
  <c r="P429" i="200"/>
  <c r="L431" i="200"/>
  <c r="P431" i="200"/>
  <c r="L486" i="200"/>
  <c r="P486" i="200"/>
  <c r="L487" i="200"/>
  <c r="P487" i="200"/>
  <c r="L488" i="200"/>
  <c r="P488" i="200"/>
  <c r="L490" i="200"/>
  <c r="P490" i="200"/>
  <c r="L545" i="200"/>
  <c r="P545" i="200"/>
  <c r="L546" i="200"/>
  <c r="P546" i="200"/>
  <c r="L547" i="200"/>
  <c r="P547" i="200"/>
  <c r="L549" i="200"/>
  <c r="P549" i="200"/>
  <c r="K142" i="199"/>
  <c r="O142" i="199"/>
  <c r="K193" i="199"/>
  <c r="O193" i="199"/>
  <c r="K244" i="199"/>
  <c r="O244" i="199"/>
  <c r="K295" i="199"/>
  <c r="O295" i="199"/>
  <c r="K346" i="199"/>
  <c r="O346" i="199"/>
  <c r="K397" i="199"/>
  <c r="O397" i="199"/>
  <c r="K448" i="199"/>
  <c r="O448" i="199"/>
  <c r="K499" i="199"/>
  <c r="O499" i="199"/>
  <c r="J78" i="200"/>
  <c r="J79" i="200" s="1"/>
  <c r="N78" i="200"/>
  <c r="R78" i="200"/>
  <c r="R79" i="200" s="1"/>
  <c r="L193" i="198"/>
  <c r="P193" i="198"/>
  <c r="L142" i="198"/>
  <c r="O137" i="200"/>
  <c r="O138" i="200" s="1"/>
  <c r="Q255" i="200"/>
  <c r="Q256" i="200" s="1"/>
  <c r="M314" i="200"/>
  <c r="M315" i="200" s="1"/>
  <c r="Q314" i="200"/>
  <c r="L16" i="198"/>
  <c r="K193" i="198"/>
  <c r="O193" i="198"/>
  <c r="K244" i="198"/>
  <c r="O244" i="198"/>
  <c r="K295" i="198"/>
  <c r="O295" i="198"/>
  <c r="K346" i="198"/>
  <c r="O346" i="198"/>
  <c r="K397" i="198"/>
  <c r="O397" i="198"/>
  <c r="K448" i="198"/>
  <c r="O448" i="198"/>
  <c r="K499" i="198"/>
  <c r="O499" i="198"/>
  <c r="J19" i="200"/>
  <c r="J20" i="200" s="1"/>
  <c r="J27" i="200" s="1"/>
  <c r="J28" i="200" s="1"/>
  <c r="J29" i="200" s="1"/>
  <c r="N19" i="200"/>
  <c r="N20" i="200" s="1"/>
  <c r="J314" i="200"/>
  <c r="J315" i="200" s="1"/>
  <c r="J373" i="200"/>
  <c r="J374" i="200" s="1"/>
  <c r="N373" i="200"/>
  <c r="N374" i="200" s="1"/>
  <c r="R373" i="200"/>
  <c r="M432" i="200"/>
  <c r="M433" i="200" s="1"/>
  <c r="Q432" i="200"/>
  <c r="Q433" i="200" s="1"/>
  <c r="L244" i="198"/>
  <c r="P244" i="198"/>
  <c r="L295" i="198"/>
  <c r="P295" i="198"/>
  <c r="L346" i="198"/>
  <c r="P346" i="198"/>
  <c r="L397" i="198"/>
  <c r="P397" i="198"/>
  <c r="L448" i="198"/>
  <c r="P448" i="198"/>
  <c r="L499" i="198"/>
  <c r="P499" i="198"/>
  <c r="M137" i="200"/>
  <c r="M138" i="200" s="1"/>
  <c r="Q137" i="200"/>
  <c r="Q138" i="200" s="1"/>
  <c r="J196" i="200"/>
  <c r="J197" i="200" s="1"/>
  <c r="N196" i="200"/>
  <c r="N197" i="200" s="1"/>
  <c r="R196" i="200"/>
  <c r="R197" i="200" s="1"/>
  <c r="K255" i="200"/>
  <c r="K256" i="200" s="1"/>
  <c r="K314" i="200"/>
  <c r="K315" i="200" s="1"/>
  <c r="O314" i="200"/>
  <c r="O315" i="200" s="1"/>
  <c r="K373" i="200"/>
  <c r="K374" i="200" s="1"/>
  <c r="O373" i="200"/>
  <c r="O374" i="200" s="1"/>
  <c r="J491" i="200"/>
  <c r="J492" i="200" s="1"/>
  <c r="N491" i="200"/>
  <c r="N492" i="200" s="1"/>
  <c r="R491" i="200"/>
  <c r="R492" i="200" s="1"/>
  <c r="M550" i="200"/>
  <c r="M551" i="200" s="1"/>
  <c r="Q550" i="200"/>
  <c r="Q551" i="200" s="1"/>
  <c r="K432" i="200"/>
  <c r="K433" i="200" s="1"/>
  <c r="O432" i="200"/>
  <c r="O433" i="200" s="1"/>
  <c r="J550" i="200"/>
  <c r="J551" i="200" s="1"/>
  <c r="N550" i="200"/>
  <c r="N551" i="200" s="1"/>
  <c r="R550" i="200"/>
  <c r="R551" i="200" s="1"/>
  <c r="R314" i="200"/>
  <c r="R315" i="200" s="1"/>
  <c r="I323" i="200"/>
  <c r="I324" i="200" s="1"/>
  <c r="I16" i="199"/>
  <c r="M16" i="199"/>
  <c r="Q16" i="199"/>
  <c r="O24" i="199"/>
  <c r="L397" i="199"/>
  <c r="P397" i="199"/>
  <c r="L448" i="199"/>
  <c r="P448" i="199"/>
  <c r="L499" i="199"/>
  <c r="P499" i="199"/>
  <c r="P16" i="199"/>
  <c r="L16" i="199"/>
  <c r="I448" i="199"/>
  <c r="Q16" i="198"/>
  <c r="M16" i="198"/>
  <c r="I16" i="198"/>
  <c r="I24" i="198"/>
  <c r="M24" i="198"/>
  <c r="Q24" i="198"/>
  <c r="I32" i="198"/>
  <c r="M32" i="198"/>
  <c r="Q32" i="198"/>
  <c r="I40" i="198"/>
  <c r="M40" i="198"/>
  <c r="Q40" i="198"/>
  <c r="I91" i="198"/>
  <c r="M91" i="198"/>
  <c r="Q91" i="198"/>
  <c r="I142" i="198"/>
  <c r="M142" i="198"/>
  <c r="Q142" i="198"/>
  <c r="P16" i="198"/>
  <c r="O196" i="200"/>
  <c r="N432" i="200"/>
  <c r="N433" i="200" s="1"/>
  <c r="J137" i="200"/>
  <c r="N137" i="200"/>
  <c r="R137" i="200"/>
  <c r="R138" i="200" s="1"/>
  <c r="K196" i="200"/>
  <c r="J432" i="200"/>
  <c r="J433" i="200" s="1"/>
  <c r="R432" i="200"/>
  <c r="R433" i="200" s="1"/>
  <c r="I190" i="200"/>
  <c r="Q196" i="200"/>
  <c r="Q197" i="200" s="1"/>
  <c r="M78" i="200"/>
  <c r="Q78" i="200"/>
  <c r="I86" i="200"/>
  <c r="I87" i="200" s="1"/>
  <c r="I88" i="200" s="1"/>
  <c r="I78" i="200"/>
  <c r="P255" i="200"/>
  <c r="P256" i="200" s="1"/>
  <c r="K491" i="200"/>
  <c r="K492" i="200" s="1"/>
  <c r="O491" i="200"/>
  <c r="O492" i="200" s="1"/>
  <c r="I137" i="200"/>
  <c r="I146" i="200"/>
  <c r="I147" i="200" s="1"/>
  <c r="I559" i="200"/>
  <c r="I560" i="200" s="1"/>
  <c r="N79" i="200"/>
  <c r="N255" i="200"/>
  <c r="N256" i="200" s="1"/>
  <c r="R255" i="200"/>
  <c r="R256" i="200" s="1"/>
  <c r="M373" i="200"/>
  <c r="M374" i="200" s="1"/>
  <c r="Q373" i="200"/>
  <c r="Q374" i="200" s="1"/>
  <c r="I381" i="200"/>
  <c r="I382" i="200" s="1"/>
  <c r="I383" i="200" s="1"/>
  <c r="I373" i="200"/>
  <c r="M492" i="200"/>
  <c r="M255" i="200"/>
  <c r="M256" i="200" s="1"/>
  <c r="I441" i="200"/>
  <c r="I442" i="200" s="1"/>
  <c r="Q315" i="200"/>
  <c r="R374" i="200"/>
  <c r="N24" i="198"/>
  <c r="N32" i="198"/>
  <c r="J40" i="198"/>
  <c r="N40" i="198"/>
  <c r="J91" i="198"/>
  <c r="N91" i="198"/>
  <c r="J24" i="198"/>
  <c r="L24" i="198"/>
  <c r="J32" i="198"/>
  <c r="K16" i="198"/>
  <c r="O16" i="198"/>
  <c r="K24" i="198"/>
  <c r="O24" i="198"/>
  <c r="K32" i="198"/>
  <c r="O32" i="198"/>
  <c r="K40" i="198"/>
  <c r="O40" i="198"/>
  <c r="K91" i="198"/>
  <c r="O91" i="198"/>
  <c r="J142" i="198"/>
  <c r="N142" i="198"/>
  <c r="I193" i="198"/>
  <c r="M193" i="198"/>
  <c r="Q193" i="198"/>
  <c r="I244" i="198"/>
  <c r="M244" i="198"/>
  <c r="Q244" i="198"/>
  <c r="I295" i="198"/>
  <c r="M295" i="198"/>
  <c r="Q295" i="198"/>
  <c r="I346" i="198"/>
  <c r="M346" i="198"/>
  <c r="Q346" i="198"/>
  <c r="I397" i="198"/>
  <c r="M397" i="198"/>
  <c r="Q397" i="198"/>
  <c r="I448" i="198"/>
  <c r="M448" i="198"/>
  <c r="Q448" i="198"/>
  <c r="I499" i="198"/>
  <c r="M499" i="198"/>
  <c r="Q499" i="198"/>
  <c r="I24" i="199"/>
  <c r="M24" i="199"/>
  <c r="Q24" i="199"/>
  <c r="I32" i="199"/>
  <c r="M32" i="199"/>
  <c r="Q32" i="199"/>
  <c r="I40" i="199"/>
  <c r="M40" i="199"/>
  <c r="Q40" i="199"/>
  <c r="I91" i="199"/>
  <c r="M91" i="199"/>
  <c r="Q91" i="199"/>
  <c r="K142" i="198"/>
  <c r="O142" i="198"/>
  <c r="J193" i="198"/>
  <c r="N193" i="198"/>
  <c r="J244" i="198"/>
  <c r="N244" i="198"/>
  <c r="J295" i="198"/>
  <c r="N295" i="198"/>
  <c r="J346" i="198"/>
  <c r="N346" i="198"/>
  <c r="J397" i="198"/>
  <c r="N397" i="198"/>
  <c r="J448" i="198"/>
  <c r="N448" i="198"/>
  <c r="J499" i="198"/>
  <c r="N499" i="198"/>
  <c r="J24" i="199"/>
  <c r="N24" i="199"/>
  <c r="J32" i="199"/>
  <c r="N32" i="199"/>
  <c r="J40" i="199"/>
  <c r="N40" i="199"/>
  <c r="J91" i="199"/>
  <c r="N91" i="199"/>
  <c r="I142" i="199"/>
  <c r="M142" i="199"/>
  <c r="Q142" i="199"/>
  <c r="I193" i="199"/>
  <c r="M193" i="199"/>
  <c r="Q193" i="199"/>
  <c r="I244" i="199"/>
  <c r="M244" i="199"/>
  <c r="Q244" i="199"/>
  <c r="I295" i="199"/>
  <c r="M295" i="199"/>
  <c r="Q295" i="199"/>
  <c r="I346" i="199"/>
  <c r="M346" i="199"/>
  <c r="Q346" i="199"/>
  <c r="I397" i="199"/>
  <c r="M397" i="199"/>
  <c r="Q397" i="199"/>
  <c r="M448" i="199"/>
  <c r="Q448" i="199"/>
  <c r="J142" i="199"/>
  <c r="N142" i="199"/>
  <c r="J193" i="199"/>
  <c r="N193" i="199"/>
  <c r="J244" i="199"/>
  <c r="N244" i="199"/>
  <c r="J295" i="199"/>
  <c r="N295" i="199"/>
  <c r="J346" i="199"/>
  <c r="N346" i="199"/>
  <c r="J397" i="199"/>
  <c r="N397" i="199"/>
  <c r="J448" i="199"/>
  <c r="N448" i="199"/>
  <c r="J499" i="199"/>
  <c r="N499" i="199"/>
  <c r="J16" i="198"/>
  <c r="N16" i="198"/>
  <c r="F496" i="199"/>
  <c r="E496" i="199"/>
  <c r="F494" i="199"/>
  <c r="E494" i="199"/>
  <c r="F492" i="199"/>
  <c r="E492" i="199"/>
  <c r="F488" i="199"/>
  <c r="E488" i="199"/>
  <c r="F486" i="199"/>
  <c r="E486" i="199"/>
  <c r="F484" i="199"/>
  <c r="E484" i="199"/>
  <c r="F480" i="199"/>
  <c r="E480" i="199"/>
  <c r="F478" i="199"/>
  <c r="E478" i="199"/>
  <c r="F476" i="199"/>
  <c r="E476" i="199"/>
  <c r="F472" i="199"/>
  <c r="E472" i="199"/>
  <c r="F470" i="199"/>
  <c r="E470" i="199"/>
  <c r="F468" i="199"/>
  <c r="E468" i="199"/>
  <c r="F445" i="199"/>
  <c r="E445" i="199"/>
  <c r="F443" i="199"/>
  <c r="E443" i="199"/>
  <c r="F441" i="199"/>
  <c r="E441" i="199"/>
  <c r="F437" i="199"/>
  <c r="E437" i="199"/>
  <c r="F435" i="199"/>
  <c r="E435" i="199"/>
  <c r="F433" i="199"/>
  <c r="E433" i="199"/>
  <c r="F429" i="199"/>
  <c r="E429" i="199"/>
  <c r="F427" i="199"/>
  <c r="E427" i="199"/>
  <c r="F425" i="199"/>
  <c r="E425" i="199"/>
  <c r="F421" i="199"/>
  <c r="E421" i="199"/>
  <c r="F419" i="199"/>
  <c r="E419" i="199"/>
  <c r="F417" i="199"/>
  <c r="E417" i="199"/>
  <c r="F394" i="199"/>
  <c r="E394" i="199"/>
  <c r="F392" i="199"/>
  <c r="E392" i="199"/>
  <c r="F390" i="199"/>
  <c r="E390" i="199"/>
  <c r="F386" i="199"/>
  <c r="E386" i="199"/>
  <c r="F384" i="199"/>
  <c r="E384" i="199"/>
  <c r="F382" i="199"/>
  <c r="E382" i="199"/>
  <c r="F378" i="199"/>
  <c r="E378" i="199"/>
  <c r="F376" i="199"/>
  <c r="E376" i="199"/>
  <c r="F374" i="199"/>
  <c r="E374" i="199"/>
  <c r="F370" i="199"/>
  <c r="E370" i="199"/>
  <c r="F368" i="199"/>
  <c r="E368" i="199"/>
  <c r="F366" i="199"/>
  <c r="E366" i="199"/>
  <c r="F343" i="199"/>
  <c r="E343" i="199"/>
  <c r="F341" i="199"/>
  <c r="E341" i="199"/>
  <c r="F339" i="199"/>
  <c r="E339" i="199"/>
  <c r="F335" i="199"/>
  <c r="E335" i="199"/>
  <c r="F333" i="199"/>
  <c r="E333" i="199"/>
  <c r="F331" i="199"/>
  <c r="E331" i="199"/>
  <c r="F327" i="199"/>
  <c r="E327" i="199"/>
  <c r="F325" i="199"/>
  <c r="E325" i="199"/>
  <c r="F323" i="199"/>
  <c r="E323" i="199"/>
  <c r="F319" i="199"/>
  <c r="E319" i="199"/>
  <c r="F317" i="199"/>
  <c r="E317" i="199"/>
  <c r="F315" i="199"/>
  <c r="E315" i="199"/>
  <c r="F292" i="199"/>
  <c r="E292" i="199"/>
  <c r="F290" i="199"/>
  <c r="E290" i="199"/>
  <c r="F288" i="199"/>
  <c r="E288" i="199"/>
  <c r="F284" i="199"/>
  <c r="E284" i="199"/>
  <c r="F282" i="199"/>
  <c r="E282" i="199"/>
  <c r="F280" i="199"/>
  <c r="E280" i="199"/>
  <c r="F276" i="199"/>
  <c r="E276" i="199"/>
  <c r="F274" i="199"/>
  <c r="E274" i="199"/>
  <c r="F272" i="199"/>
  <c r="E272" i="199"/>
  <c r="F268" i="199"/>
  <c r="E268" i="199"/>
  <c r="F266" i="199"/>
  <c r="E266" i="199"/>
  <c r="F264" i="199"/>
  <c r="E264" i="199"/>
  <c r="F241" i="199"/>
  <c r="E241" i="199"/>
  <c r="F239" i="199"/>
  <c r="E239" i="199"/>
  <c r="F237" i="199"/>
  <c r="E237" i="199"/>
  <c r="F233" i="199"/>
  <c r="E233" i="199"/>
  <c r="F231" i="199"/>
  <c r="E231" i="199"/>
  <c r="F229" i="199"/>
  <c r="E229" i="199"/>
  <c r="F225" i="199"/>
  <c r="E225" i="199"/>
  <c r="F223" i="199"/>
  <c r="E223" i="199"/>
  <c r="F221" i="199"/>
  <c r="E221" i="199"/>
  <c r="F217" i="199"/>
  <c r="E217" i="199"/>
  <c r="F215" i="199"/>
  <c r="E215" i="199"/>
  <c r="F213" i="199"/>
  <c r="E213" i="199"/>
  <c r="F190" i="199"/>
  <c r="E190" i="199"/>
  <c r="F188" i="199"/>
  <c r="E188" i="199"/>
  <c r="F186" i="199"/>
  <c r="E186" i="199"/>
  <c r="F182" i="199"/>
  <c r="E182" i="199"/>
  <c r="F180" i="199"/>
  <c r="E180" i="199"/>
  <c r="F178" i="199"/>
  <c r="E178" i="199"/>
  <c r="F174" i="199"/>
  <c r="E174" i="199"/>
  <c r="F172" i="199"/>
  <c r="E172" i="199"/>
  <c r="F170" i="199"/>
  <c r="E170" i="199"/>
  <c r="F166" i="199"/>
  <c r="E166" i="199"/>
  <c r="F164" i="199"/>
  <c r="E164" i="199"/>
  <c r="F162" i="199"/>
  <c r="E162" i="199"/>
  <c r="F139" i="199"/>
  <c r="E139" i="199"/>
  <c r="F137" i="199"/>
  <c r="E137" i="199"/>
  <c r="F135" i="199"/>
  <c r="E135" i="199"/>
  <c r="F131" i="199"/>
  <c r="E131" i="199"/>
  <c r="F129" i="199"/>
  <c r="E129" i="199"/>
  <c r="F127" i="199"/>
  <c r="E127" i="199"/>
  <c r="F123" i="199"/>
  <c r="E123" i="199"/>
  <c r="F121" i="199"/>
  <c r="E121" i="199"/>
  <c r="F119" i="199"/>
  <c r="E119" i="199"/>
  <c r="F115" i="199"/>
  <c r="E115" i="199"/>
  <c r="F113" i="199"/>
  <c r="E113" i="199"/>
  <c r="F111" i="199"/>
  <c r="E111" i="199"/>
  <c r="F88" i="199"/>
  <c r="E88" i="199"/>
  <c r="F86" i="199"/>
  <c r="E86" i="199"/>
  <c r="F84" i="199"/>
  <c r="E84" i="199"/>
  <c r="F80" i="199"/>
  <c r="E80" i="199"/>
  <c r="F78" i="199"/>
  <c r="E78" i="199"/>
  <c r="F76" i="199"/>
  <c r="E76" i="199"/>
  <c r="F72" i="199"/>
  <c r="E72" i="199"/>
  <c r="F70" i="199"/>
  <c r="E70" i="199"/>
  <c r="F68" i="199"/>
  <c r="E68" i="199"/>
  <c r="F64" i="199"/>
  <c r="E64" i="199"/>
  <c r="F62" i="199"/>
  <c r="E62" i="199"/>
  <c r="F60" i="199"/>
  <c r="E60" i="199"/>
  <c r="F37" i="199"/>
  <c r="E37" i="199"/>
  <c r="F35" i="199"/>
  <c r="E35" i="199"/>
  <c r="F33" i="199"/>
  <c r="E33" i="199"/>
  <c r="F29" i="199"/>
  <c r="E29" i="199"/>
  <c r="F27" i="199"/>
  <c r="E27" i="199"/>
  <c r="F25" i="199"/>
  <c r="E25" i="199"/>
  <c r="F21" i="199"/>
  <c r="E21" i="199"/>
  <c r="F19" i="199"/>
  <c r="E19" i="199"/>
  <c r="F17" i="199"/>
  <c r="E17" i="199"/>
  <c r="F13" i="199"/>
  <c r="E13" i="199"/>
  <c r="F11" i="199"/>
  <c r="E11" i="199"/>
  <c r="F9" i="199"/>
  <c r="E9" i="199"/>
  <c r="F496" i="198"/>
  <c r="E496" i="198"/>
  <c r="F494" i="198"/>
  <c r="E494" i="198"/>
  <c r="F492" i="198"/>
  <c r="E492" i="198"/>
  <c r="F488" i="198"/>
  <c r="E488" i="198"/>
  <c r="F486" i="198"/>
  <c r="E486" i="198"/>
  <c r="F484" i="198"/>
  <c r="E484" i="198"/>
  <c r="F480" i="198"/>
  <c r="E480" i="198"/>
  <c r="F478" i="198"/>
  <c r="E478" i="198"/>
  <c r="F476" i="198"/>
  <c r="E476" i="198"/>
  <c r="F472" i="198"/>
  <c r="E472" i="198"/>
  <c r="F470" i="198"/>
  <c r="E470" i="198"/>
  <c r="F468" i="198"/>
  <c r="E468" i="198"/>
  <c r="F445" i="198"/>
  <c r="E445" i="198"/>
  <c r="F443" i="198"/>
  <c r="E443" i="198"/>
  <c r="F441" i="198"/>
  <c r="E441" i="198"/>
  <c r="F437" i="198"/>
  <c r="E437" i="198"/>
  <c r="F435" i="198"/>
  <c r="E435" i="198"/>
  <c r="F433" i="198"/>
  <c r="E433" i="198"/>
  <c r="F429" i="198"/>
  <c r="E429" i="198"/>
  <c r="F427" i="198"/>
  <c r="E427" i="198"/>
  <c r="F425" i="198"/>
  <c r="E425" i="198"/>
  <c r="F421" i="198"/>
  <c r="E421" i="198"/>
  <c r="F419" i="198"/>
  <c r="E419" i="198"/>
  <c r="F417" i="198"/>
  <c r="E417" i="198"/>
  <c r="F394" i="198"/>
  <c r="E394" i="198"/>
  <c r="F392" i="198"/>
  <c r="E392" i="198"/>
  <c r="F390" i="198"/>
  <c r="E390" i="198"/>
  <c r="F386" i="198"/>
  <c r="E386" i="198"/>
  <c r="F384" i="198"/>
  <c r="E384" i="198"/>
  <c r="F382" i="198"/>
  <c r="E382" i="198"/>
  <c r="F378" i="198"/>
  <c r="E378" i="198"/>
  <c r="F376" i="198"/>
  <c r="E376" i="198"/>
  <c r="F374" i="198"/>
  <c r="E374" i="198"/>
  <c r="F370" i="198"/>
  <c r="E370" i="198"/>
  <c r="F368" i="198"/>
  <c r="E368" i="198"/>
  <c r="F366" i="198"/>
  <c r="E366" i="198"/>
  <c r="F343" i="198"/>
  <c r="E343" i="198"/>
  <c r="F341" i="198"/>
  <c r="E341" i="198"/>
  <c r="F339" i="198"/>
  <c r="E339" i="198"/>
  <c r="F335" i="198"/>
  <c r="E335" i="198"/>
  <c r="F333" i="198"/>
  <c r="E333" i="198"/>
  <c r="F331" i="198"/>
  <c r="E331" i="198"/>
  <c r="F327" i="198"/>
  <c r="E327" i="198"/>
  <c r="F325" i="198"/>
  <c r="E325" i="198"/>
  <c r="F323" i="198"/>
  <c r="E323" i="198"/>
  <c r="F319" i="198"/>
  <c r="E319" i="198"/>
  <c r="F317" i="198"/>
  <c r="E317" i="198"/>
  <c r="F315" i="198"/>
  <c r="E315" i="198"/>
  <c r="F292" i="198"/>
  <c r="E292" i="198"/>
  <c r="F290" i="198"/>
  <c r="E290" i="198"/>
  <c r="F288" i="198"/>
  <c r="E288" i="198"/>
  <c r="F284" i="198"/>
  <c r="E284" i="198"/>
  <c r="F282" i="198"/>
  <c r="E282" i="198"/>
  <c r="F280" i="198"/>
  <c r="E280" i="198"/>
  <c r="F276" i="198"/>
  <c r="E276" i="198"/>
  <c r="F274" i="198"/>
  <c r="E274" i="198"/>
  <c r="F272" i="198"/>
  <c r="E272" i="198"/>
  <c r="F268" i="198"/>
  <c r="E268" i="198"/>
  <c r="F266" i="198"/>
  <c r="E266" i="198"/>
  <c r="F264" i="198"/>
  <c r="E264" i="198"/>
  <c r="F241" i="198"/>
  <c r="E241" i="198"/>
  <c r="F239" i="198"/>
  <c r="E239" i="198"/>
  <c r="F237" i="198"/>
  <c r="E237" i="198"/>
  <c r="F233" i="198"/>
  <c r="E233" i="198"/>
  <c r="F231" i="198"/>
  <c r="E231" i="198"/>
  <c r="F229" i="198"/>
  <c r="E229" i="198"/>
  <c r="F225" i="198"/>
  <c r="E225" i="198"/>
  <c r="F223" i="198"/>
  <c r="E223" i="198"/>
  <c r="F221" i="198"/>
  <c r="E221" i="198"/>
  <c r="F217" i="198"/>
  <c r="E217" i="198"/>
  <c r="F215" i="198"/>
  <c r="E215" i="198"/>
  <c r="F213" i="198"/>
  <c r="E213" i="198"/>
  <c r="F190" i="198"/>
  <c r="E190" i="198"/>
  <c r="F188" i="198"/>
  <c r="E188" i="198"/>
  <c r="F186" i="198"/>
  <c r="E186" i="198"/>
  <c r="F182" i="198"/>
  <c r="E182" i="198"/>
  <c r="F180" i="198"/>
  <c r="E180" i="198"/>
  <c r="F178" i="198"/>
  <c r="E178" i="198"/>
  <c r="F174" i="198"/>
  <c r="E174" i="198"/>
  <c r="F172" i="198"/>
  <c r="E172" i="198"/>
  <c r="F170" i="198"/>
  <c r="E170" i="198"/>
  <c r="F166" i="198"/>
  <c r="E166" i="198"/>
  <c r="F164" i="198"/>
  <c r="E164" i="198"/>
  <c r="F162" i="198"/>
  <c r="E162" i="198"/>
  <c r="F139" i="198"/>
  <c r="E139" i="198"/>
  <c r="F137" i="198"/>
  <c r="E137" i="198"/>
  <c r="F135" i="198"/>
  <c r="E135" i="198"/>
  <c r="F131" i="198"/>
  <c r="E131" i="198"/>
  <c r="F129" i="198"/>
  <c r="E129" i="198"/>
  <c r="F127" i="198"/>
  <c r="E127" i="198"/>
  <c r="F123" i="198"/>
  <c r="E123" i="198"/>
  <c r="F121" i="198"/>
  <c r="E121" i="198"/>
  <c r="F119" i="198"/>
  <c r="E119" i="198"/>
  <c r="F115" i="198"/>
  <c r="E115" i="198"/>
  <c r="F113" i="198"/>
  <c r="E113" i="198"/>
  <c r="F111" i="198"/>
  <c r="E111" i="198"/>
  <c r="F88" i="198"/>
  <c r="E88" i="198"/>
  <c r="F86" i="198"/>
  <c r="E86" i="198"/>
  <c r="F84" i="198"/>
  <c r="E84" i="198"/>
  <c r="F80" i="198"/>
  <c r="E80" i="198"/>
  <c r="F78" i="198"/>
  <c r="E78" i="198"/>
  <c r="F76" i="198"/>
  <c r="E76" i="198"/>
  <c r="F72" i="198"/>
  <c r="E72" i="198"/>
  <c r="F70" i="198"/>
  <c r="E70" i="198"/>
  <c r="F68" i="198"/>
  <c r="E68" i="198"/>
  <c r="F64" i="198"/>
  <c r="E64" i="198"/>
  <c r="F62" i="198"/>
  <c r="E62" i="198"/>
  <c r="F60" i="198"/>
  <c r="E60" i="198"/>
  <c r="F37" i="198"/>
  <c r="E37" i="198"/>
  <c r="F35" i="198"/>
  <c r="E35" i="198"/>
  <c r="F33" i="198"/>
  <c r="E33" i="198"/>
  <c r="F29" i="198"/>
  <c r="E29" i="198"/>
  <c r="F27" i="198"/>
  <c r="E27" i="198"/>
  <c r="F25" i="198"/>
  <c r="E25" i="198"/>
  <c r="F21" i="198"/>
  <c r="E21" i="198"/>
  <c r="F19" i="198"/>
  <c r="E19" i="198"/>
  <c r="F17" i="198"/>
  <c r="E17" i="198"/>
  <c r="F13" i="198"/>
  <c r="E13" i="198"/>
  <c r="F11" i="198"/>
  <c r="E11" i="198"/>
  <c r="F9" i="198"/>
  <c r="E9" i="198"/>
  <c r="P491" i="200" l="1"/>
  <c r="P492" i="200" s="1"/>
  <c r="P314" i="200"/>
  <c r="P315" i="200" s="1"/>
  <c r="K19" i="200"/>
  <c r="K20" i="200" s="1"/>
  <c r="Q19" i="200"/>
  <c r="Q20" i="200" s="1"/>
  <c r="R20" i="200"/>
  <c r="P550" i="200"/>
  <c r="P551" i="200" s="1"/>
  <c r="P196" i="200"/>
  <c r="P197" i="200" s="1"/>
  <c r="P432" i="200"/>
  <c r="P433" i="200" s="1"/>
  <c r="P137" i="200"/>
  <c r="P138" i="200" s="1"/>
  <c r="P78" i="200"/>
  <c r="P79" i="200" s="1"/>
  <c r="O78" i="200"/>
  <c r="O79" i="200" s="1"/>
  <c r="L550" i="200"/>
  <c r="L551" i="200" s="1"/>
  <c r="L491" i="200"/>
  <c r="L492" i="200" s="1"/>
  <c r="L373" i="200"/>
  <c r="L374" i="200" s="1"/>
  <c r="L314" i="200"/>
  <c r="L315" i="200" s="1"/>
  <c r="L255" i="200"/>
  <c r="L256" i="200" s="1"/>
  <c r="K78" i="200"/>
  <c r="K79" i="200" s="1"/>
  <c r="P19" i="200"/>
  <c r="P20" i="200" s="1"/>
  <c r="O19" i="200"/>
  <c r="O20" i="200" s="1"/>
  <c r="I433" i="200"/>
  <c r="I492" i="200"/>
  <c r="I315" i="200"/>
  <c r="I197" i="200"/>
  <c r="I256" i="200"/>
  <c r="I551" i="200"/>
  <c r="I374" i="200"/>
  <c r="I138" i="200"/>
  <c r="I79" i="200"/>
  <c r="L196" i="200"/>
  <c r="L197" i="200" s="1"/>
  <c r="L432" i="200"/>
  <c r="L433" i="200" s="1"/>
  <c r="L137" i="200"/>
  <c r="L138" i="200" s="1"/>
  <c r="K197" i="200"/>
  <c r="Q79" i="200"/>
  <c r="N138" i="200"/>
  <c r="O197" i="200"/>
  <c r="M79" i="200"/>
  <c r="J138" i="200"/>
  <c r="I71" i="165"/>
  <c r="I70" i="165"/>
  <c r="I69" i="165"/>
  <c r="I68" i="165"/>
  <c r="I12" i="165"/>
  <c r="I11" i="165"/>
  <c r="I10" i="165"/>
  <c r="I9" i="165"/>
  <c r="I602" i="4"/>
  <c r="I601" i="4"/>
  <c r="I600" i="4"/>
  <c r="I599" i="4"/>
  <c r="I543" i="4"/>
  <c r="I542" i="4"/>
  <c r="I541" i="4"/>
  <c r="I540" i="4"/>
  <c r="I484" i="4"/>
  <c r="I483" i="4"/>
  <c r="I482" i="4"/>
  <c r="I481" i="4"/>
  <c r="I425" i="4"/>
  <c r="I424" i="4"/>
  <c r="I423" i="4"/>
  <c r="I422" i="4"/>
  <c r="I366" i="4"/>
  <c r="I365" i="4"/>
  <c r="I364" i="4"/>
  <c r="I363" i="4"/>
  <c r="I307" i="4"/>
  <c r="I306" i="4"/>
  <c r="I305" i="4"/>
  <c r="I304" i="4"/>
  <c r="I248" i="4"/>
  <c r="I247" i="4"/>
  <c r="I246" i="4"/>
  <c r="I245" i="4"/>
  <c r="I189" i="4"/>
  <c r="I188" i="4"/>
  <c r="I187" i="4"/>
  <c r="I186" i="4"/>
  <c r="I130" i="4"/>
  <c r="I129" i="4"/>
  <c r="I128" i="4"/>
  <c r="I127" i="4"/>
  <c r="I71" i="4"/>
  <c r="I70" i="4"/>
  <c r="I69" i="4"/>
  <c r="I68" i="4"/>
  <c r="J20" i="132"/>
  <c r="K20" i="132"/>
  <c r="L20" i="132"/>
  <c r="M20" i="132"/>
  <c r="N20" i="132"/>
  <c r="O20" i="132"/>
  <c r="P20" i="132"/>
  <c r="Q20" i="132"/>
  <c r="R20" i="132"/>
  <c r="Q501" i="199" l="1"/>
  <c r="P501" i="199"/>
  <c r="O501" i="199"/>
  <c r="N501" i="199"/>
  <c r="M501" i="199"/>
  <c r="L501" i="199"/>
  <c r="K501" i="199"/>
  <c r="J501" i="199"/>
  <c r="I501" i="199"/>
  <c r="Q500" i="199"/>
  <c r="P500" i="199"/>
  <c r="O500" i="199"/>
  <c r="N500" i="199"/>
  <c r="M500" i="199"/>
  <c r="L500" i="199"/>
  <c r="K500" i="199"/>
  <c r="J500" i="199"/>
  <c r="I500" i="199"/>
  <c r="Q467" i="199"/>
  <c r="P467" i="199"/>
  <c r="O467" i="199"/>
  <c r="N467" i="199"/>
  <c r="M467" i="199"/>
  <c r="L467" i="199"/>
  <c r="K467" i="199"/>
  <c r="J467" i="199"/>
  <c r="I467" i="199"/>
  <c r="H467" i="199"/>
  <c r="L450" i="199"/>
  <c r="Q450" i="199"/>
  <c r="P450" i="199"/>
  <c r="O450" i="199"/>
  <c r="N450" i="199"/>
  <c r="M450" i="199"/>
  <c r="K450" i="199"/>
  <c r="J450" i="199"/>
  <c r="I450" i="199"/>
  <c r="Q449" i="199"/>
  <c r="P449" i="199"/>
  <c r="O449" i="199"/>
  <c r="N449" i="199"/>
  <c r="M449" i="199"/>
  <c r="L449" i="199"/>
  <c r="K449" i="199"/>
  <c r="J449" i="199"/>
  <c r="I449" i="199"/>
  <c r="Q416" i="199"/>
  <c r="P416" i="199"/>
  <c r="O416" i="199"/>
  <c r="N416" i="199"/>
  <c r="M416" i="199"/>
  <c r="L416" i="199"/>
  <c r="K416" i="199"/>
  <c r="J416" i="199"/>
  <c r="I416" i="199"/>
  <c r="H416" i="199"/>
  <c r="P398" i="199"/>
  <c r="Q399" i="199"/>
  <c r="P399" i="199"/>
  <c r="O399" i="199"/>
  <c r="N399" i="199"/>
  <c r="M399" i="199"/>
  <c r="L399" i="199"/>
  <c r="K399" i="199"/>
  <c r="J399" i="199"/>
  <c r="I399" i="199"/>
  <c r="Q398" i="199"/>
  <c r="O398" i="199"/>
  <c r="N398" i="199"/>
  <c r="M398" i="199"/>
  <c r="L398" i="199"/>
  <c r="K398" i="199"/>
  <c r="J398" i="199"/>
  <c r="I398" i="199"/>
  <c r="H398" i="199"/>
  <c r="Q365" i="199"/>
  <c r="P365" i="199"/>
  <c r="O365" i="199"/>
  <c r="N365" i="199"/>
  <c r="M365" i="199"/>
  <c r="L365" i="199"/>
  <c r="K365" i="199"/>
  <c r="J365" i="199"/>
  <c r="I365" i="199"/>
  <c r="H365" i="199"/>
  <c r="Q348" i="199"/>
  <c r="P348" i="199"/>
  <c r="O348" i="199"/>
  <c r="N348" i="199"/>
  <c r="M348" i="199"/>
  <c r="L348" i="199"/>
  <c r="K348" i="199"/>
  <c r="J348" i="199"/>
  <c r="I348" i="199"/>
  <c r="Q347" i="199"/>
  <c r="P347" i="199"/>
  <c r="O347" i="199"/>
  <c r="N347" i="199"/>
  <c r="M347" i="199"/>
  <c r="L347" i="199"/>
  <c r="K347" i="199"/>
  <c r="J347" i="199"/>
  <c r="I347" i="199"/>
  <c r="Q314" i="199"/>
  <c r="P314" i="199"/>
  <c r="O314" i="199"/>
  <c r="N314" i="199"/>
  <c r="M314" i="199"/>
  <c r="L314" i="199"/>
  <c r="K314" i="199"/>
  <c r="J314" i="199"/>
  <c r="I314" i="199"/>
  <c r="H314" i="199"/>
  <c r="Q297" i="199"/>
  <c r="P297" i="199"/>
  <c r="O297" i="199"/>
  <c r="N297" i="199"/>
  <c r="M297" i="199"/>
  <c r="L297" i="199"/>
  <c r="K297" i="199"/>
  <c r="J297" i="199"/>
  <c r="I297" i="199"/>
  <c r="Q296" i="199"/>
  <c r="P296" i="199"/>
  <c r="O296" i="199"/>
  <c r="N296" i="199"/>
  <c r="M296" i="199"/>
  <c r="L296" i="199"/>
  <c r="K296" i="199"/>
  <c r="J296" i="199"/>
  <c r="I296" i="199"/>
  <c r="H296" i="199"/>
  <c r="Q263" i="199"/>
  <c r="P263" i="199"/>
  <c r="O263" i="199"/>
  <c r="N263" i="199"/>
  <c r="M263" i="199"/>
  <c r="L263" i="199"/>
  <c r="K263" i="199"/>
  <c r="J263" i="199"/>
  <c r="I263" i="199"/>
  <c r="H263" i="199"/>
  <c r="L246" i="199"/>
  <c r="Q246" i="199"/>
  <c r="P246" i="199"/>
  <c r="O246" i="199"/>
  <c r="N246" i="199"/>
  <c r="M246" i="199"/>
  <c r="K246" i="199"/>
  <c r="J246" i="199"/>
  <c r="I246" i="199"/>
  <c r="Q245" i="199"/>
  <c r="P245" i="199"/>
  <c r="O245" i="199"/>
  <c r="N245" i="199"/>
  <c r="M245" i="199"/>
  <c r="L245" i="199"/>
  <c r="K245" i="199"/>
  <c r="J245" i="199"/>
  <c r="I245" i="199"/>
  <c r="Q212" i="199"/>
  <c r="P212" i="199"/>
  <c r="O212" i="199"/>
  <c r="N212" i="199"/>
  <c r="M212" i="199"/>
  <c r="L212" i="199"/>
  <c r="K212" i="199"/>
  <c r="J212" i="199"/>
  <c r="I212" i="199"/>
  <c r="H212" i="199"/>
  <c r="P194" i="199"/>
  <c r="Q195" i="199"/>
  <c r="P195" i="199"/>
  <c r="O195" i="199"/>
  <c r="N195" i="199"/>
  <c r="M195" i="199"/>
  <c r="L195" i="199"/>
  <c r="K195" i="199"/>
  <c r="J195" i="199"/>
  <c r="I195" i="199"/>
  <c r="Q194" i="199"/>
  <c r="O194" i="199"/>
  <c r="N194" i="199"/>
  <c r="M194" i="199"/>
  <c r="L194" i="199"/>
  <c r="K194" i="199"/>
  <c r="J194" i="199"/>
  <c r="I194" i="199"/>
  <c r="H194" i="199"/>
  <c r="Q161" i="199"/>
  <c r="P161" i="199"/>
  <c r="O161" i="199"/>
  <c r="N161" i="199"/>
  <c r="M161" i="199"/>
  <c r="L161" i="199"/>
  <c r="K161" i="199"/>
  <c r="J161" i="199"/>
  <c r="I161" i="199"/>
  <c r="H161" i="199"/>
  <c r="Q144" i="199"/>
  <c r="P144" i="199"/>
  <c r="O144" i="199"/>
  <c r="N144" i="199"/>
  <c r="M144" i="199"/>
  <c r="L144" i="199"/>
  <c r="K144" i="199"/>
  <c r="J144" i="199"/>
  <c r="I144" i="199"/>
  <c r="Q143" i="199"/>
  <c r="P143" i="199"/>
  <c r="O143" i="199"/>
  <c r="M143" i="199"/>
  <c r="L143" i="199"/>
  <c r="K143" i="199"/>
  <c r="J143" i="199"/>
  <c r="I143" i="199"/>
  <c r="Q110" i="199"/>
  <c r="P110" i="199"/>
  <c r="O110" i="199"/>
  <c r="N110" i="199"/>
  <c r="M110" i="199"/>
  <c r="L110" i="199"/>
  <c r="K110" i="199"/>
  <c r="J110" i="199"/>
  <c r="I110" i="199"/>
  <c r="H110" i="199"/>
  <c r="Q93" i="199"/>
  <c r="P93" i="199"/>
  <c r="O93" i="199"/>
  <c r="N93" i="199"/>
  <c r="M93" i="199"/>
  <c r="L93" i="199"/>
  <c r="K93" i="199"/>
  <c r="J93" i="199"/>
  <c r="I93" i="199"/>
  <c r="Q92" i="199"/>
  <c r="P92" i="199"/>
  <c r="O92" i="199"/>
  <c r="N92" i="199"/>
  <c r="M92" i="199"/>
  <c r="L92" i="199"/>
  <c r="K92" i="199"/>
  <c r="J92" i="199"/>
  <c r="I92" i="199"/>
  <c r="Q59" i="199"/>
  <c r="P59" i="199"/>
  <c r="O59" i="199"/>
  <c r="N59" i="199"/>
  <c r="M59" i="199"/>
  <c r="L59" i="199"/>
  <c r="K59" i="199"/>
  <c r="J59" i="199"/>
  <c r="I59" i="199"/>
  <c r="H59" i="199"/>
  <c r="Q42" i="199"/>
  <c r="P42" i="199"/>
  <c r="O42" i="199"/>
  <c r="N42" i="199"/>
  <c r="M42" i="199"/>
  <c r="K42" i="199"/>
  <c r="J42" i="199"/>
  <c r="I42" i="199"/>
  <c r="Q41" i="199"/>
  <c r="P41" i="199"/>
  <c r="O41" i="199"/>
  <c r="N41" i="199"/>
  <c r="M41" i="199"/>
  <c r="L41" i="199"/>
  <c r="K41" i="199"/>
  <c r="J41" i="199"/>
  <c r="I41" i="199"/>
  <c r="H15" i="199"/>
  <c r="Q8" i="199"/>
  <c r="P8" i="199"/>
  <c r="O8" i="199"/>
  <c r="N8" i="199"/>
  <c r="M8" i="199"/>
  <c r="L8" i="199"/>
  <c r="K8" i="199"/>
  <c r="J8" i="199"/>
  <c r="I8" i="199"/>
  <c r="H8" i="199"/>
  <c r="P501" i="198"/>
  <c r="L501" i="198"/>
  <c r="N500" i="198"/>
  <c r="Q501" i="198"/>
  <c r="O501" i="198"/>
  <c r="N501" i="198"/>
  <c r="M501" i="198"/>
  <c r="K501" i="198"/>
  <c r="J501" i="198"/>
  <c r="I501" i="198"/>
  <c r="Q500" i="198"/>
  <c r="P500" i="198"/>
  <c r="O500" i="198"/>
  <c r="M500" i="198"/>
  <c r="L500" i="198"/>
  <c r="K500" i="198"/>
  <c r="J500" i="198"/>
  <c r="I500" i="198"/>
  <c r="Q467" i="198"/>
  <c r="P467" i="198"/>
  <c r="O467" i="198"/>
  <c r="N467" i="198"/>
  <c r="M467" i="198"/>
  <c r="L467" i="198"/>
  <c r="K467" i="198"/>
  <c r="J467" i="198"/>
  <c r="I467" i="198"/>
  <c r="H467" i="198"/>
  <c r="L450" i="198"/>
  <c r="N449" i="198"/>
  <c r="Q450" i="198"/>
  <c r="P450" i="198"/>
  <c r="O450" i="198"/>
  <c r="N450" i="198"/>
  <c r="M450" i="198"/>
  <c r="K450" i="198"/>
  <c r="J450" i="198"/>
  <c r="I450" i="198"/>
  <c r="Q449" i="198"/>
  <c r="P449" i="198"/>
  <c r="O449" i="198"/>
  <c r="M449" i="198"/>
  <c r="L449" i="198"/>
  <c r="K449" i="198"/>
  <c r="J449" i="198"/>
  <c r="I449" i="198"/>
  <c r="H449" i="198"/>
  <c r="Q416" i="198"/>
  <c r="P416" i="198"/>
  <c r="O416" i="198"/>
  <c r="N416" i="198"/>
  <c r="M416" i="198"/>
  <c r="L416" i="198"/>
  <c r="K416" i="198"/>
  <c r="J416" i="198"/>
  <c r="I416" i="198"/>
  <c r="H416" i="198"/>
  <c r="Q399" i="198"/>
  <c r="P399" i="198"/>
  <c r="O399" i="198"/>
  <c r="N399" i="198"/>
  <c r="M399" i="198"/>
  <c r="L399" i="198"/>
  <c r="K399" i="198"/>
  <c r="J399" i="198"/>
  <c r="I399" i="198"/>
  <c r="Q398" i="198"/>
  <c r="P398" i="198"/>
  <c r="O398" i="198"/>
  <c r="N398" i="198"/>
  <c r="M398" i="198"/>
  <c r="L398" i="198"/>
  <c r="K398" i="198"/>
  <c r="J398" i="198"/>
  <c r="I398" i="198"/>
  <c r="H398" i="198"/>
  <c r="Q365" i="198"/>
  <c r="P365" i="198"/>
  <c r="O365" i="198"/>
  <c r="N365" i="198"/>
  <c r="M365" i="198"/>
  <c r="L365" i="198"/>
  <c r="K365" i="198"/>
  <c r="J365" i="198"/>
  <c r="I365" i="198"/>
  <c r="H365" i="198"/>
  <c r="Q348" i="198"/>
  <c r="P348" i="198"/>
  <c r="O348" i="198"/>
  <c r="N348" i="198"/>
  <c r="M348" i="198"/>
  <c r="L348" i="198"/>
  <c r="K348" i="198"/>
  <c r="J348" i="198"/>
  <c r="I348" i="198"/>
  <c r="Q347" i="198"/>
  <c r="P347" i="198"/>
  <c r="O347" i="198"/>
  <c r="N347" i="198"/>
  <c r="M347" i="198"/>
  <c r="L347" i="198"/>
  <c r="K347" i="198"/>
  <c r="J347" i="198"/>
  <c r="I347" i="198"/>
  <c r="H347" i="198"/>
  <c r="Q314" i="198"/>
  <c r="P314" i="198"/>
  <c r="O314" i="198"/>
  <c r="N314" i="198"/>
  <c r="M314" i="198"/>
  <c r="L314" i="198"/>
  <c r="K314" i="198"/>
  <c r="J314" i="198"/>
  <c r="I314" i="198"/>
  <c r="H314" i="198"/>
  <c r="Q297" i="198"/>
  <c r="P297" i="198"/>
  <c r="O297" i="198"/>
  <c r="N297" i="198"/>
  <c r="M297" i="198"/>
  <c r="L297" i="198"/>
  <c r="K297" i="198"/>
  <c r="J297" i="198"/>
  <c r="I297" i="198"/>
  <c r="Q296" i="198"/>
  <c r="P296" i="198"/>
  <c r="O296" i="198"/>
  <c r="N296" i="198"/>
  <c r="M296" i="198"/>
  <c r="L296" i="198"/>
  <c r="K296" i="198"/>
  <c r="J296" i="198"/>
  <c r="I296" i="198"/>
  <c r="Q263" i="198"/>
  <c r="P263" i="198"/>
  <c r="O263" i="198"/>
  <c r="N263" i="198"/>
  <c r="M263" i="198"/>
  <c r="L263" i="198"/>
  <c r="K263" i="198"/>
  <c r="J263" i="198"/>
  <c r="I263" i="198"/>
  <c r="H263" i="198"/>
  <c r="Q246" i="198"/>
  <c r="K245" i="198"/>
  <c r="P246" i="198"/>
  <c r="O246" i="198"/>
  <c r="N246" i="198"/>
  <c r="M246" i="198"/>
  <c r="L246" i="198"/>
  <c r="K246" i="198"/>
  <c r="J246" i="198"/>
  <c r="I246" i="198"/>
  <c r="Q245" i="198"/>
  <c r="P245" i="198"/>
  <c r="O245" i="198"/>
  <c r="N245" i="198"/>
  <c r="M245" i="198"/>
  <c r="L245" i="198"/>
  <c r="J245" i="198"/>
  <c r="I245" i="198"/>
  <c r="Q212" i="198"/>
  <c r="P212" i="198"/>
  <c r="O212" i="198"/>
  <c r="N212" i="198"/>
  <c r="M212" i="198"/>
  <c r="L212" i="198"/>
  <c r="K212" i="198"/>
  <c r="J212" i="198"/>
  <c r="I212" i="198"/>
  <c r="H212" i="198"/>
  <c r="K195" i="198"/>
  <c r="Q195" i="198"/>
  <c r="P195" i="198"/>
  <c r="O195" i="198"/>
  <c r="N195" i="198"/>
  <c r="M195" i="198"/>
  <c r="L195" i="198"/>
  <c r="J195" i="198"/>
  <c r="I195" i="198"/>
  <c r="Q194" i="198"/>
  <c r="P194" i="198"/>
  <c r="O194" i="198"/>
  <c r="N194" i="198"/>
  <c r="M194" i="198"/>
  <c r="L194" i="198"/>
  <c r="K194" i="198"/>
  <c r="J194" i="198"/>
  <c r="I194" i="198"/>
  <c r="H194" i="198"/>
  <c r="Q161" i="198"/>
  <c r="P161" i="198"/>
  <c r="O161" i="198"/>
  <c r="N161" i="198"/>
  <c r="M161" i="198"/>
  <c r="L161" i="198"/>
  <c r="K161" i="198"/>
  <c r="J161" i="198"/>
  <c r="I161" i="198"/>
  <c r="H161" i="198"/>
  <c r="Q144" i="198"/>
  <c r="I144" i="198"/>
  <c r="P144" i="198"/>
  <c r="O144" i="198"/>
  <c r="N144" i="198"/>
  <c r="M144" i="198"/>
  <c r="L144" i="198"/>
  <c r="K144" i="198"/>
  <c r="J144" i="198"/>
  <c r="Q143" i="198"/>
  <c r="P143" i="198"/>
  <c r="O143" i="198"/>
  <c r="N143" i="198"/>
  <c r="M143" i="198"/>
  <c r="L143" i="198"/>
  <c r="K143" i="198"/>
  <c r="J143" i="198"/>
  <c r="I143" i="198"/>
  <c r="Q110" i="198"/>
  <c r="P110" i="198"/>
  <c r="O110" i="198"/>
  <c r="N110" i="198"/>
  <c r="M110" i="198"/>
  <c r="L110" i="198"/>
  <c r="K110" i="198"/>
  <c r="J110" i="198"/>
  <c r="I110" i="198"/>
  <c r="H110" i="198"/>
  <c r="Q93" i="198"/>
  <c r="P93" i="198"/>
  <c r="O93" i="198"/>
  <c r="N93" i="198"/>
  <c r="M93" i="198"/>
  <c r="L93" i="198"/>
  <c r="K93" i="198"/>
  <c r="J93" i="198"/>
  <c r="I93" i="198"/>
  <c r="Q92" i="198"/>
  <c r="P92" i="198"/>
  <c r="O92" i="198"/>
  <c r="N92" i="198"/>
  <c r="L92" i="198"/>
  <c r="K92" i="198"/>
  <c r="J92" i="198"/>
  <c r="I92" i="198"/>
  <c r="H92" i="198"/>
  <c r="Q59" i="198"/>
  <c r="P59" i="198"/>
  <c r="O59" i="198"/>
  <c r="N59" i="198"/>
  <c r="M59" i="198"/>
  <c r="L59" i="198"/>
  <c r="K59" i="198"/>
  <c r="J59" i="198"/>
  <c r="I59" i="198"/>
  <c r="H59" i="198"/>
  <c r="P42" i="198"/>
  <c r="O42" i="198"/>
  <c r="N42" i="198"/>
  <c r="L42" i="198"/>
  <c r="K42" i="198"/>
  <c r="J42" i="198"/>
  <c r="Q41" i="198"/>
  <c r="P41" i="198"/>
  <c r="N41" i="198"/>
  <c r="M41" i="198"/>
  <c r="L41" i="198"/>
  <c r="J41" i="198"/>
  <c r="I41" i="198"/>
  <c r="H15" i="198"/>
  <c r="Q8" i="198"/>
  <c r="P8" i="198"/>
  <c r="O8" i="198"/>
  <c r="N8" i="198"/>
  <c r="M8" i="198"/>
  <c r="L8" i="198"/>
  <c r="K8" i="198"/>
  <c r="J8" i="198"/>
  <c r="I8" i="198"/>
  <c r="H8" i="198"/>
  <c r="I84" i="165"/>
  <c r="I83" i="165"/>
  <c r="I78" i="165" s="1"/>
  <c r="I82" i="165"/>
  <c r="I24" i="165"/>
  <c r="I19" i="165" s="1"/>
  <c r="I25" i="165"/>
  <c r="I23" i="165"/>
  <c r="I615" i="4"/>
  <c r="I614" i="4"/>
  <c r="I609" i="4" s="1"/>
  <c r="I613" i="4"/>
  <c r="I556" i="4"/>
  <c r="I555" i="4"/>
  <c r="I554" i="4"/>
  <c r="I497" i="4"/>
  <c r="I496" i="4"/>
  <c r="I491" i="4" s="1"/>
  <c r="I495" i="4"/>
  <c r="I438" i="4"/>
  <c r="I437" i="4"/>
  <c r="I432" i="4" s="1"/>
  <c r="I436" i="4"/>
  <c r="I379" i="4"/>
  <c r="I378" i="4"/>
  <c r="I373" i="4" s="1"/>
  <c r="I377" i="4"/>
  <c r="I320" i="4"/>
  <c r="I319" i="4"/>
  <c r="I314" i="4" s="1"/>
  <c r="I318" i="4"/>
  <c r="I261" i="4"/>
  <c r="I260" i="4"/>
  <c r="I255" i="4" s="1"/>
  <c r="I259" i="4"/>
  <c r="I202" i="4"/>
  <c r="I201" i="4"/>
  <c r="I196" i="4" s="1"/>
  <c r="I200" i="4"/>
  <c r="I143" i="4"/>
  <c r="I142" i="4"/>
  <c r="I137" i="4" s="1"/>
  <c r="I141" i="4"/>
  <c r="I550" i="4"/>
  <c r="I83" i="4"/>
  <c r="I78" i="4" s="1"/>
  <c r="I84" i="4"/>
  <c r="I82" i="4"/>
  <c r="I14" i="200" l="1"/>
  <c r="I19" i="200" s="1"/>
  <c r="H41" i="198"/>
  <c r="I42" i="198"/>
  <c r="Q42" i="198"/>
  <c r="H296" i="198"/>
  <c r="M92" i="198"/>
  <c r="O41" i="198"/>
  <c r="H500" i="198"/>
  <c r="H245" i="198"/>
  <c r="M42" i="198"/>
  <c r="K41" i="198"/>
  <c r="H143" i="198"/>
  <c r="L42" i="199"/>
  <c r="H92" i="199"/>
  <c r="N143" i="199"/>
  <c r="H143" i="199"/>
  <c r="H347" i="199"/>
  <c r="H500" i="199"/>
  <c r="H41" i="199"/>
  <c r="H245" i="199"/>
  <c r="H449" i="199"/>
  <c r="T413" i="197"/>
  <c r="S413" i="197"/>
  <c r="R413" i="197"/>
  <c r="Q413" i="197"/>
  <c r="P413" i="197"/>
  <c r="O413" i="197"/>
  <c r="N413" i="197"/>
  <c r="M413" i="197"/>
  <c r="L413" i="197"/>
  <c r="K413" i="197"/>
  <c r="J413" i="197"/>
  <c r="I413" i="197"/>
  <c r="T368" i="197"/>
  <c r="S368" i="197"/>
  <c r="R368" i="197"/>
  <c r="Q368" i="197"/>
  <c r="P368" i="197"/>
  <c r="O368" i="197"/>
  <c r="N368" i="197"/>
  <c r="M368" i="197"/>
  <c r="L368" i="197"/>
  <c r="K368" i="197"/>
  <c r="J368" i="197"/>
  <c r="I368" i="197"/>
  <c r="T323" i="197"/>
  <c r="S323" i="197"/>
  <c r="R323" i="197"/>
  <c r="Q323" i="197"/>
  <c r="P323" i="197"/>
  <c r="O323" i="197"/>
  <c r="N323" i="197"/>
  <c r="M323" i="197"/>
  <c r="L323" i="197"/>
  <c r="K323" i="197"/>
  <c r="J323" i="197"/>
  <c r="I323" i="197"/>
  <c r="T278" i="197"/>
  <c r="S278" i="197"/>
  <c r="R278" i="197"/>
  <c r="Q278" i="197"/>
  <c r="P278" i="197"/>
  <c r="O278" i="197"/>
  <c r="N278" i="197"/>
  <c r="M278" i="197"/>
  <c r="L278" i="197"/>
  <c r="K278" i="197"/>
  <c r="J278" i="197"/>
  <c r="I278" i="197"/>
  <c r="T233" i="197"/>
  <c r="S233" i="197"/>
  <c r="R233" i="197"/>
  <c r="Q233" i="197"/>
  <c r="P233" i="197"/>
  <c r="O233" i="197"/>
  <c r="N233" i="197"/>
  <c r="M233" i="197"/>
  <c r="L233" i="197"/>
  <c r="K233" i="197"/>
  <c r="J233" i="197"/>
  <c r="I233" i="197"/>
  <c r="T188" i="197"/>
  <c r="S188" i="197"/>
  <c r="R188" i="197"/>
  <c r="Q188" i="197"/>
  <c r="P188" i="197"/>
  <c r="O188" i="197"/>
  <c r="N188" i="197"/>
  <c r="M188" i="197"/>
  <c r="L188" i="197"/>
  <c r="K188" i="197"/>
  <c r="J188" i="197"/>
  <c r="I188" i="197"/>
  <c r="T143" i="197"/>
  <c r="S143" i="197"/>
  <c r="R143" i="197"/>
  <c r="Q143" i="197"/>
  <c r="P143" i="197"/>
  <c r="O143" i="197"/>
  <c r="N143" i="197"/>
  <c r="M143" i="197"/>
  <c r="L143" i="197"/>
  <c r="K143" i="197"/>
  <c r="J143" i="197"/>
  <c r="I143" i="197"/>
  <c r="T98" i="197"/>
  <c r="S98" i="197"/>
  <c r="R98" i="197"/>
  <c r="Q98" i="197"/>
  <c r="P98" i="197"/>
  <c r="O98" i="197"/>
  <c r="N98" i="197"/>
  <c r="M98" i="197"/>
  <c r="L98" i="197"/>
  <c r="K98" i="197"/>
  <c r="J98" i="197"/>
  <c r="I98" i="197"/>
  <c r="T53" i="197"/>
  <c r="S53" i="197"/>
  <c r="R53" i="197"/>
  <c r="Q53" i="197"/>
  <c r="P53" i="197"/>
  <c r="O53" i="197"/>
  <c r="N53" i="197"/>
  <c r="M53" i="197"/>
  <c r="L53" i="197"/>
  <c r="K53" i="197"/>
  <c r="J53" i="197"/>
  <c r="I53" i="197"/>
  <c r="P8" i="197"/>
  <c r="Q8" i="197"/>
  <c r="R8" i="197"/>
  <c r="S8" i="197"/>
  <c r="T8" i="197"/>
  <c r="O8" i="197"/>
  <c r="J8" i="197"/>
  <c r="K8" i="197"/>
  <c r="L8" i="197"/>
  <c r="M8" i="197"/>
  <c r="N8" i="197"/>
  <c r="I8" i="197"/>
  <c r="T467" i="196"/>
  <c r="S467" i="196"/>
  <c r="R467" i="196"/>
  <c r="Q467" i="196"/>
  <c r="P467" i="196"/>
  <c r="O467" i="196"/>
  <c r="M467" i="196"/>
  <c r="L467" i="196"/>
  <c r="K467" i="196"/>
  <c r="J467" i="196"/>
  <c r="I467" i="196"/>
  <c r="H467" i="196"/>
  <c r="T416" i="196"/>
  <c r="S416" i="196"/>
  <c r="R416" i="196"/>
  <c r="Q416" i="196"/>
  <c r="P416" i="196"/>
  <c r="O416" i="196"/>
  <c r="M416" i="196"/>
  <c r="L416" i="196"/>
  <c r="K416" i="196"/>
  <c r="J416" i="196"/>
  <c r="I416" i="196"/>
  <c r="H416" i="196"/>
  <c r="T365" i="196"/>
  <c r="S365" i="196"/>
  <c r="R365" i="196"/>
  <c r="Q365" i="196"/>
  <c r="P365" i="196"/>
  <c r="O365" i="196"/>
  <c r="M365" i="196"/>
  <c r="L365" i="196"/>
  <c r="K365" i="196"/>
  <c r="J365" i="196"/>
  <c r="I365" i="196"/>
  <c r="H365" i="196"/>
  <c r="T314" i="196"/>
  <c r="S314" i="196"/>
  <c r="R314" i="196"/>
  <c r="Q314" i="196"/>
  <c r="P314" i="196"/>
  <c r="O314" i="196"/>
  <c r="M314" i="196"/>
  <c r="L314" i="196"/>
  <c r="K314" i="196"/>
  <c r="J314" i="196"/>
  <c r="I314" i="196"/>
  <c r="H314" i="196"/>
  <c r="T263" i="196"/>
  <c r="S263" i="196"/>
  <c r="R263" i="196"/>
  <c r="Q263" i="196"/>
  <c r="P263" i="196"/>
  <c r="O263" i="196"/>
  <c r="M263" i="196"/>
  <c r="L263" i="196"/>
  <c r="K263" i="196"/>
  <c r="J263" i="196"/>
  <c r="I263" i="196"/>
  <c r="H263" i="196"/>
  <c r="T212" i="196"/>
  <c r="S212" i="196"/>
  <c r="R212" i="196"/>
  <c r="Q212" i="196"/>
  <c r="P212" i="196"/>
  <c r="O212" i="196"/>
  <c r="M212" i="196"/>
  <c r="L212" i="196"/>
  <c r="K212" i="196"/>
  <c r="J212" i="196"/>
  <c r="I212" i="196"/>
  <c r="H212" i="196"/>
  <c r="T161" i="196"/>
  <c r="S161" i="196"/>
  <c r="R161" i="196"/>
  <c r="Q161" i="196"/>
  <c r="P161" i="196"/>
  <c r="O161" i="196"/>
  <c r="M161" i="196"/>
  <c r="L161" i="196"/>
  <c r="K161" i="196"/>
  <c r="J161" i="196"/>
  <c r="I161" i="196"/>
  <c r="H161" i="196"/>
  <c r="T110" i="196"/>
  <c r="S110" i="196"/>
  <c r="R110" i="196"/>
  <c r="Q110" i="196"/>
  <c r="P110" i="196"/>
  <c r="O110" i="196"/>
  <c r="M110" i="196"/>
  <c r="L110" i="196"/>
  <c r="K110" i="196"/>
  <c r="J110" i="196"/>
  <c r="I110" i="196"/>
  <c r="H110" i="196"/>
  <c r="T59" i="196"/>
  <c r="S59" i="196"/>
  <c r="R59" i="196"/>
  <c r="Q59" i="196"/>
  <c r="P59" i="196"/>
  <c r="O59" i="196"/>
  <c r="M59" i="196"/>
  <c r="L59" i="196"/>
  <c r="K59" i="196"/>
  <c r="J59" i="196"/>
  <c r="I59" i="196"/>
  <c r="H59" i="196"/>
  <c r="T8" i="196"/>
  <c r="S8" i="196"/>
  <c r="R8" i="196"/>
  <c r="Q8" i="196"/>
  <c r="P8" i="196"/>
  <c r="O8" i="196"/>
  <c r="I8" i="196"/>
  <c r="J8" i="196"/>
  <c r="K8" i="196"/>
  <c r="L8" i="196"/>
  <c r="M8" i="196"/>
  <c r="H8" i="196"/>
  <c r="T437" i="197"/>
  <c r="T438" i="197" s="1"/>
  <c r="T439" i="197" s="1"/>
  <c r="S437" i="197"/>
  <c r="S438" i="197" s="1"/>
  <c r="S439" i="197" s="1"/>
  <c r="R437" i="197"/>
  <c r="R438" i="197" s="1"/>
  <c r="R439" i="197" s="1"/>
  <c r="Q437" i="197"/>
  <c r="Q438" i="197" s="1"/>
  <c r="Q439" i="197" s="1"/>
  <c r="P437" i="197"/>
  <c r="P438" i="197" s="1"/>
  <c r="P439" i="197" s="1"/>
  <c r="O437" i="197"/>
  <c r="O438" i="197" s="1"/>
  <c r="O439" i="197" s="1"/>
  <c r="N437" i="197"/>
  <c r="N438" i="197" s="1"/>
  <c r="N439" i="197" s="1"/>
  <c r="M437" i="197"/>
  <c r="M438" i="197" s="1"/>
  <c r="M439" i="197" s="1"/>
  <c r="L437" i="197"/>
  <c r="L438" i="197" s="1"/>
  <c r="L439" i="197" s="1"/>
  <c r="K437" i="197"/>
  <c r="K438" i="197" s="1"/>
  <c r="K439" i="197" s="1"/>
  <c r="J437" i="197"/>
  <c r="J438" i="197" s="1"/>
  <c r="J439" i="197" s="1"/>
  <c r="I437" i="197"/>
  <c r="I438" i="197" s="1"/>
  <c r="I439" i="197" s="1"/>
  <c r="T423" i="197"/>
  <c r="S423" i="197"/>
  <c r="R423" i="197"/>
  <c r="Q423" i="197"/>
  <c r="P423" i="197"/>
  <c r="O423" i="197"/>
  <c r="N423" i="197"/>
  <c r="M423" i="197"/>
  <c r="L423" i="197"/>
  <c r="K423" i="197"/>
  <c r="J423" i="197"/>
  <c r="I423" i="197"/>
  <c r="T422" i="197"/>
  <c r="S422" i="197"/>
  <c r="R422" i="197"/>
  <c r="Q422" i="197"/>
  <c r="P422" i="197"/>
  <c r="O422" i="197"/>
  <c r="N422" i="197"/>
  <c r="M422" i="197"/>
  <c r="L422" i="197"/>
  <c r="K422" i="197"/>
  <c r="J422" i="197"/>
  <c r="I422" i="197"/>
  <c r="T392" i="197"/>
  <c r="T393" i="197" s="1"/>
  <c r="T394" i="197" s="1"/>
  <c r="S392" i="197"/>
  <c r="S393" i="197" s="1"/>
  <c r="S394" i="197" s="1"/>
  <c r="R392" i="197"/>
  <c r="R393" i="197" s="1"/>
  <c r="R394" i="197" s="1"/>
  <c r="Q392" i="197"/>
  <c r="Q393" i="197" s="1"/>
  <c r="Q394" i="197" s="1"/>
  <c r="P392" i="197"/>
  <c r="P393" i="197" s="1"/>
  <c r="P394" i="197" s="1"/>
  <c r="O392" i="197"/>
  <c r="O393" i="197" s="1"/>
  <c r="O394" i="197" s="1"/>
  <c r="N392" i="197"/>
  <c r="N393" i="197" s="1"/>
  <c r="N394" i="197" s="1"/>
  <c r="M392" i="197"/>
  <c r="M393" i="197" s="1"/>
  <c r="M394" i="197" s="1"/>
  <c r="L392" i="197"/>
  <c r="L393" i="197" s="1"/>
  <c r="L394" i="197" s="1"/>
  <c r="K392" i="197"/>
  <c r="K393" i="197" s="1"/>
  <c r="K394" i="197" s="1"/>
  <c r="J392" i="197"/>
  <c r="J393" i="197" s="1"/>
  <c r="J394" i="197" s="1"/>
  <c r="I392" i="197"/>
  <c r="I393" i="197" s="1"/>
  <c r="I394" i="197" s="1"/>
  <c r="T378" i="197"/>
  <c r="S378" i="197"/>
  <c r="R378" i="197"/>
  <c r="Q378" i="197"/>
  <c r="P378" i="197"/>
  <c r="O378" i="197"/>
  <c r="N378" i="197"/>
  <c r="M378" i="197"/>
  <c r="L378" i="197"/>
  <c r="K378" i="197"/>
  <c r="J378" i="197"/>
  <c r="I378" i="197"/>
  <c r="T377" i="197"/>
  <c r="S377" i="197"/>
  <c r="R377" i="197"/>
  <c r="Q377" i="197"/>
  <c r="P377" i="197"/>
  <c r="O377" i="197"/>
  <c r="N377" i="197"/>
  <c r="M377" i="197"/>
  <c r="L377" i="197"/>
  <c r="K377" i="197"/>
  <c r="J377" i="197"/>
  <c r="I377" i="197"/>
  <c r="T347" i="197"/>
  <c r="T348" i="197" s="1"/>
  <c r="T349" i="197" s="1"/>
  <c r="S347" i="197"/>
  <c r="S348" i="197" s="1"/>
  <c r="S349" i="197" s="1"/>
  <c r="R347" i="197"/>
  <c r="R348" i="197" s="1"/>
  <c r="R349" i="197" s="1"/>
  <c r="Q347" i="197"/>
  <c r="Q348" i="197" s="1"/>
  <c r="Q349" i="197" s="1"/>
  <c r="P347" i="197"/>
  <c r="P348" i="197" s="1"/>
  <c r="P349" i="197" s="1"/>
  <c r="O347" i="197"/>
  <c r="O348" i="197" s="1"/>
  <c r="O349" i="197" s="1"/>
  <c r="N347" i="197"/>
  <c r="N348" i="197" s="1"/>
  <c r="N349" i="197" s="1"/>
  <c r="M347" i="197"/>
  <c r="M348" i="197" s="1"/>
  <c r="M349" i="197" s="1"/>
  <c r="L347" i="197"/>
  <c r="L348" i="197" s="1"/>
  <c r="L349" i="197" s="1"/>
  <c r="K347" i="197"/>
  <c r="K348" i="197" s="1"/>
  <c r="K349" i="197" s="1"/>
  <c r="J347" i="197"/>
  <c r="J348" i="197" s="1"/>
  <c r="J349" i="197" s="1"/>
  <c r="I347" i="197"/>
  <c r="I348" i="197" s="1"/>
  <c r="I349" i="197" s="1"/>
  <c r="T333" i="197"/>
  <c r="S333" i="197"/>
  <c r="R333" i="197"/>
  <c r="Q333" i="197"/>
  <c r="P333" i="197"/>
  <c r="O333" i="197"/>
  <c r="N333" i="197"/>
  <c r="M333" i="197"/>
  <c r="L333" i="197"/>
  <c r="K333" i="197"/>
  <c r="J333" i="197"/>
  <c r="I333" i="197"/>
  <c r="T332" i="197"/>
  <c r="S332" i="197"/>
  <c r="R332" i="197"/>
  <c r="Q332" i="197"/>
  <c r="P332" i="197"/>
  <c r="O332" i="197"/>
  <c r="N332" i="197"/>
  <c r="M332" i="197"/>
  <c r="L332" i="197"/>
  <c r="K332" i="197"/>
  <c r="J332" i="197"/>
  <c r="I332" i="197"/>
  <c r="T302" i="197"/>
  <c r="T303" i="197" s="1"/>
  <c r="T304" i="197" s="1"/>
  <c r="S302" i="197"/>
  <c r="S303" i="197" s="1"/>
  <c r="S304" i="197" s="1"/>
  <c r="R302" i="197"/>
  <c r="R303" i="197" s="1"/>
  <c r="R304" i="197" s="1"/>
  <c r="Q302" i="197"/>
  <c r="Q303" i="197" s="1"/>
  <c r="Q304" i="197" s="1"/>
  <c r="P302" i="197"/>
  <c r="P303" i="197" s="1"/>
  <c r="P304" i="197" s="1"/>
  <c r="O302" i="197"/>
  <c r="O303" i="197" s="1"/>
  <c r="O304" i="197" s="1"/>
  <c r="N302" i="197"/>
  <c r="N303" i="197" s="1"/>
  <c r="N304" i="197" s="1"/>
  <c r="M302" i="197"/>
  <c r="M303" i="197" s="1"/>
  <c r="M304" i="197" s="1"/>
  <c r="L302" i="197"/>
  <c r="L303" i="197" s="1"/>
  <c r="L304" i="197" s="1"/>
  <c r="K302" i="197"/>
  <c r="K303" i="197" s="1"/>
  <c r="K304" i="197" s="1"/>
  <c r="J302" i="197"/>
  <c r="J303" i="197" s="1"/>
  <c r="J304" i="197" s="1"/>
  <c r="I302" i="197"/>
  <c r="I303" i="197" s="1"/>
  <c r="I304" i="197" s="1"/>
  <c r="T288" i="197"/>
  <c r="S288" i="197"/>
  <c r="R288" i="197"/>
  <c r="Q288" i="197"/>
  <c r="P288" i="197"/>
  <c r="O288" i="197"/>
  <c r="N288" i="197"/>
  <c r="M288" i="197"/>
  <c r="L288" i="197"/>
  <c r="K288" i="197"/>
  <c r="J288" i="197"/>
  <c r="I288" i="197"/>
  <c r="T287" i="197"/>
  <c r="S287" i="197"/>
  <c r="R287" i="197"/>
  <c r="Q287" i="197"/>
  <c r="P287" i="197"/>
  <c r="O287" i="197"/>
  <c r="N287" i="197"/>
  <c r="M287" i="197"/>
  <c r="L287" i="197"/>
  <c r="K287" i="197"/>
  <c r="J287" i="197"/>
  <c r="I287" i="197"/>
  <c r="T257" i="197"/>
  <c r="T258" i="197" s="1"/>
  <c r="T259" i="197" s="1"/>
  <c r="S257" i="197"/>
  <c r="S258" i="197" s="1"/>
  <c r="S259" i="197" s="1"/>
  <c r="R257" i="197"/>
  <c r="R258" i="197" s="1"/>
  <c r="R259" i="197" s="1"/>
  <c r="Q257" i="197"/>
  <c r="Q258" i="197" s="1"/>
  <c r="Q259" i="197" s="1"/>
  <c r="P257" i="197"/>
  <c r="P258" i="197" s="1"/>
  <c r="P259" i="197" s="1"/>
  <c r="O257" i="197"/>
  <c r="O258" i="197" s="1"/>
  <c r="O259" i="197" s="1"/>
  <c r="N257" i="197"/>
  <c r="N258" i="197" s="1"/>
  <c r="N259" i="197" s="1"/>
  <c r="M257" i="197"/>
  <c r="M258" i="197" s="1"/>
  <c r="M259" i="197" s="1"/>
  <c r="L257" i="197"/>
  <c r="L258" i="197" s="1"/>
  <c r="L259" i="197" s="1"/>
  <c r="K257" i="197"/>
  <c r="K258" i="197" s="1"/>
  <c r="K259" i="197" s="1"/>
  <c r="J257" i="197"/>
  <c r="J258" i="197" s="1"/>
  <c r="J259" i="197" s="1"/>
  <c r="I257" i="197"/>
  <c r="I258" i="197" s="1"/>
  <c r="I259" i="197" s="1"/>
  <c r="T243" i="197"/>
  <c r="S243" i="197"/>
  <c r="R243" i="197"/>
  <c r="Q243" i="197"/>
  <c r="P243" i="197"/>
  <c r="O243" i="197"/>
  <c r="N243" i="197"/>
  <c r="M243" i="197"/>
  <c r="L243" i="197"/>
  <c r="K243" i="197"/>
  <c r="J243" i="197"/>
  <c r="I243" i="197"/>
  <c r="T242" i="197"/>
  <c r="S242" i="197"/>
  <c r="R242" i="197"/>
  <c r="Q242" i="197"/>
  <c r="P242" i="197"/>
  <c r="O242" i="197"/>
  <c r="N242" i="197"/>
  <c r="M242" i="197"/>
  <c r="L242" i="197"/>
  <c r="K242" i="197"/>
  <c r="J242" i="197"/>
  <c r="I242" i="197"/>
  <c r="T212" i="197"/>
  <c r="T213" i="197" s="1"/>
  <c r="T214" i="197" s="1"/>
  <c r="S212" i="197"/>
  <c r="S213" i="197" s="1"/>
  <c r="S214" i="197" s="1"/>
  <c r="R212" i="197"/>
  <c r="R213" i="197" s="1"/>
  <c r="R214" i="197" s="1"/>
  <c r="Q212" i="197"/>
  <c r="Q213" i="197" s="1"/>
  <c r="Q214" i="197" s="1"/>
  <c r="P212" i="197"/>
  <c r="P213" i="197" s="1"/>
  <c r="P214" i="197" s="1"/>
  <c r="O212" i="197"/>
  <c r="O213" i="197" s="1"/>
  <c r="O214" i="197" s="1"/>
  <c r="N212" i="197"/>
  <c r="N213" i="197" s="1"/>
  <c r="N214" i="197" s="1"/>
  <c r="M212" i="197"/>
  <c r="M213" i="197" s="1"/>
  <c r="M214" i="197" s="1"/>
  <c r="L212" i="197"/>
  <c r="L213" i="197" s="1"/>
  <c r="L214" i="197" s="1"/>
  <c r="K212" i="197"/>
  <c r="K213" i="197" s="1"/>
  <c r="K214" i="197" s="1"/>
  <c r="J212" i="197"/>
  <c r="J213" i="197" s="1"/>
  <c r="J214" i="197" s="1"/>
  <c r="I212" i="197"/>
  <c r="I213" i="197" s="1"/>
  <c r="I214" i="197" s="1"/>
  <c r="T198" i="197"/>
  <c r="S198" i="197"/>
  <c r="R198" i="197"/>
  <c r="Q198" i="197"/>
  <c r="P198" i="197"/>
  <c r="O198" i="197"/>
  <c r="N198" i="197"/>
  <c r="M198" i="197"/>
  <c r="L198" i="197"/>
  <c r="K198" i="197"/>
  <c r="J198" i="197"/>
  <c r="I198" i="197"/>
  <c r="T197" i="197"/>
  <c r="S197" i="197"/>
  <c r="R197" i="197"/>
  <c r="Q197" i="197"/>
  <c r="P197" i="197"/>
  <c r="O197" i="197"/>
  <c r="N197" i="197"/>
  <c r="M197" i="197"/>
  <c r="L197" i="197"/>
  <c r="K197" i="197"/>
  <c r="J197" i="197"/>
  <c r="I197" i="197"/>
  <c r="T167" i="197"/>
  <c r="T168" i="197" s="1"/>
  <c r="T169" i="197" s="1"/>
  <c r="S167" i="197"/>
  <c r="S168" i="197" s="1"/>
  <c r="S169" i="197" s="1"/>
  <c r="R167" i="197"/>
  <c r="R168" i="197" s="1"/>
  <c r="R169" i="197" s="1"/>
  <c r="Q167" i="197"/>
  <c r="Q168" i="197" s="1"/>
  <c r="Q169" i="197" s="1"/>
  <c r="P167" i="197"/>
  <c r="P168" i="197" s="1"/>
  <c r="P169" i="197" s="1"/>
  <c r="O167" i="197"/>
  <c r="O168" i="197" s="1"/>
  <c r="O169" i="197" s="1"/>
  <c r="N167" i="197"/>
  <c r="N168" i="197" s="1"/>
  <c r="N169" i="197" s="1"/>
  <c r="M167" i="197"/>
  <c r="M168" i="197" s="1"/>
  <c r="M169" i="197" s="1"/>
  <c r="L167" i="197"/>
  <c r="L168" i="197" s="1"/>
  <c r="L169" i="197" s="1"/>
  <c r="K167" i="197"/>
  <c r="K168" i="197" s="1"/>
  <c r="K169" i="197" s="1"/>
  <c r="J167" i="197"/>
  <c r="J168" i="197" s="1"/>
  <c r="J169" i="197" s="1"/>
  <c r="I167" i="197"/>
  <c r="I168" i="197" s="1"/>
  <c r="I169" i="197" s="1"/>
  <c r="T153" i="197"/>
  <c r="S153" i="197"/>
  <c r="R153" i="197"/>
  <c r="Q153" i="197"/>
  <c r="P153" i="197"/>
  <c r="O153" i="197"/>
  <c r="N153" i="197"/>
  <c r="M153" i="197"/>
  <c r="L153" i="197"/>
  <c r="K153" i="197"/>
  <c r="J153" i="197"/>
  <c r="I153" i="197"/>
  <c r="T152" i="197"/>
  <c r="S152" i="197"/>
  <c r="R152" i="197"/>
  <c r="Q152" i="197"/>
  <c r="P152" i="197"/>
  <c r="O152" i="197"/>
  <c r="N152" i="197"/>
  <c r="M152" i="197"/>
  <c r="L152" i="197"/>
  <c r="K152" i="197"/>
  <c r="J152" i="197"/>
  <c r="I152" i="197"/>
  <c r="T122" i="197"/>
  <c r="T123" i="197" s="1"/>
  <c r="T124" i="197" s="1"/>
  <c r="S122" i="197"/>
  <c r="S123" i="197" s="1"/>
  <c r="S124" i="197" s="1"/>
  <c r="R122" i="197"/>
  <c r="R123" i="197" s="1"/>
  <c r="R124" i="197" s="1"/>
  <c r="Q122" i="197"/>
  <c r="Q123" i="197" s="1"/>
  <c r="Q124" i="197" s="1"/>
  <c r="P122" i="197"/>
  <c r="P123" i="197" s="1"/>
  <c r="P124" i="197" s="1"/>
  <c r="O122" i="197"/>
  <c r="O123" i="197" s="1"/>
  <c r="O124" i="197" s="1"/>
  <c r="N122" i="197"/>
  <c r="N123" i="197" s="1"/>
  <c r="N124" i="197" s="1"/>
  <c r="M122" i="197"/>
  <c r="M123" i="197" s="1"/>
  <c r="M124" i="197" s="1"/>
  <c r="L122" i="197"/>
  <c r="L123" i="197" s="1"/>
  <c r="L124" i="197" s="1"/>
  <c r="K122" i="197"/>
  <c r="K123" i="197" s="1"/>
  <c r="K124" i="197" s="1"/>
  <c r="J122" i="197"/>
  <c r="J123" i="197" s="1"/>
  <c r="J124" i="197" s="1"/>
  <c r="I122" i="197"/>
  <c r="I123" i="197" s="1"/>
  <c r="I124" i="197" s="1"/>
  <c r="T108" i="197"/>
  <c r="S108" i="197"/>
  <c r="R108" i="197"/>
  <c r="Q108" i="197"/>
  <c r="P108" i="197"/>
  <c r="O108" i="197"/>
  <c r="N108" i="197"/>
  <c r="M108" i="197"/>
  <c r="L108" i="197"/>
  <c r="K108" i="197"/>
  <c r="J108" i="197"/>
  <c r="I108" i="197"/>
  <c r="T107" i="197"/>
  <c r="S107" i="197"/>
  <c r="R107" i="197"/>
  <c r="Q107" i="197"/>
  <c r="P107" i="197"/>
  <c r="O107" i="197"/>
  <c r="N107" i="197"/>
  <c r="M107" i="197"/>
  <c r="L107" i="197"/>
  <c r="K107" i="197"/>
  <c r="J107" i="197"/>
  <c r="I107" i="197"/>
  <c r="T77" i="197"/>
  <c r="T78" i="197" s="1"/>
  <c r="T79" i="197" s="1"/>
  <c r="S77" i="197"/>
  <c r="S78" i="197" s="1"/>
  <c r="S79" i="197" s="1"/>
  <c r="R77" i="197"/>
  <c r="R78" i="197" s="1"/>
  <c r="R79" i="197" s="1"/>
  <c r="Q77" i="197"/>
  <c r="Q78" i="197" s="1"/>
  <c r="Q79" i="197" s="1"/>
  <c r="P77" i="197"/>
  <c r="P78" i="197" s="1"/>
  <c r="P79" i="197" s="1"/>
  <c r="O77" i="197"/>
  <c r="O78" i="197" s="1"/>
  <c r="O79" i="197" s="1"/>
  <c r="N77" i="197"/>
  <c r="N78" i="197" s="1"/>
  <c r="N79" i="197" s="1"/>
  <c r="M77" i="197"/>
  <c r="M78" i="197" s="1"/>
  <c r="M79" i="197" s="1"/>
  <c r="L77" i="197"/>
  <c r="L78" i="197" s="1"/>
  <c r="L79" i="197" s="1"/>
  <c r="K77" i="197"/>
  <c r="K78" i="197" s="1"/>
  <c r="K79" i="197" s="1"/>
  <c r="J77" i="197"/>
  <c r="J78" i="197" s="1"/>
  <c r="J79" i="197" s="1"/>
  <c r="I77" i="197"/>
  <c r="I78" i="197" s="1"/>
  <c r="I79" i="197" s="1"/>
  <c r="T63" i="197"/>
  <c r="S63" i="197"/>
  <c r="R63" i="197"/>
  <c r="Q63" i="197"/>
  <c r="P63" i="197"/>
  <c r="O63" i="197"/>
  <c r="N63" i="197"/>
  <c r="M63" i="197"/>
  <c r="L63" i="197"/>
  <c r="K63" i="197"/>
  <c r="J63" i="197"/>
  <c r="I63" i="197"/>
  <c r="T62" i="197"/>
  <c r="S62" i="197"/>
  <c r="R62" i="197"/>
  <c r="Q62" i="197"/>
  <c r="P62" i="197"/>
  <c r="O62" i="197"/>
  <c r="N62" i="197"/>
  <c r="M62" i="197"/>
  <c r="L62" i="197"/>
  <c r="K62" i="197"/>
  <c r="J62" i="197"/>
  <c r="I62" i="197"/>
  <c r="T32" i="197"/>
  <c r="T33" i="197" s="1"/>
  <c r="T34" i="197" s="1"/>
  <c r="S32" i="197"/>
  <c r="S33" i="197" s="1"/>
  <c r="S34" i="197" s="1"/>
  <c r="R32" i="197"/>
  <c r="R33" i="197" s="1"/>
  <c r="R34" i="197" s="1"/>
  <c r="Q32" i="197"/>
  <c r="Q33" i="197" s="1"/>
  <c r="Q34" i="197" s="1"/>
  <c r="P32" i="197"/>
  <c r="P33" i="197" s="1"/>
  <c r="P34" i="197" s="1"/>
  <c r="O32" i="197"/>
  <c r="O33" i="197" s="1"/>
  <c r="O34" i="197" s="1"/>
  <c r="N32" i="197"/>
  <c r="N33" i="197" s="1"/>
  <c r="N34" i="197" s="1"/>
  <c r="M32" i="197"/>
  <c r="M33" i="197" s="1"/>
  <c r="M34" i="197" s="1"/>
  <c r="L32" i="197"/>
  <c r="L33" i="197" s="1"/>
  <c r="L34" i="197" s="1"/>
  <c r="K32" i="197"/>
  <c r="K33" i="197" s="1"/>
  <c r="K34" i="197" s="1"/>
  <c r="J32" i="197"/>
  <c r="J33" i="197" s="1"/>
  <c r="J34" i="197" s="1"/>
  <c r="T18" i="197"/>
  <c r="S18" i="197"/>
  <c r="R18" i="197"/>
  <c r="Q18" i="197"/>
  <c r="P18" i="197"/>
  <c r="O18" i="197"/>
  <c r="N18" i="197"/>
  <c r="M18" i="197"/>
  <c r="L18" i="197"/>
  <c r="K18" i="197"/>
  <c r="J18" i="197"/>
  <c r="I18" i="197"/>
  <c r="T17" i="197"/>
  <c r="S17" i="197"/>
  <c r="R17" i="197"/>
  <c r="Q17" i="197"/>
  <c r="P17" i="197"/>
  <c r="O17" i="197"/>
  <c r="N17" i="197"/>
  <c r="M17" i="197"/>
  <c r="L17" i="197"/>
  <c r="K17" i="197"/>
  <c r="J17" i="197"/>
  <c r="I17" i="197"/>
  <c r="I20" i="200" l="1"/>
  <c r="I27" i="200" s="1"/>
  <c r="I28" i="200" s="1"/>
  <c r="I29" i="200" s="1"/>
  <c r="T499" i="196"/>
  <c r="S499" i="196"/>
  <c r="R499" i="196"/>
  <c r="Q499" i="196"/>
  <c r="P499" i="196"/>
  <c r="O499" i="196"/>
  <c r="M499" i="196"/>
  <c r="L499" i="196"/>
  <c r="K499" i="196"/>
  <c r="J499" i="196"/>
  <c r="I499" i="196"/>
  <c r="H499" i="196"/>
  <c r="T498" i="196"/>
  <c r="S498" i="196"/>
  <c r="R498" i="196"/>
  <c r="Q498" i="196"/>
  <c r="P498" i="196"/>
  <c r="O498" i="196"/>
  <c r="M498" i="196"/>
  <c r="L498" i="196"/>
  <c r="K498" i="196"/>
  <c r="J498" i="196"/>
  <c r="I498" i="196"/>
  <c r="H498" i="196"/>
  <c r="U497" i="196"/>
  <c r="U495" i="196"/>
  <c r="U493" i="196"/>
  <c r="U489" i="196"/>
  <c r="U487" i="196"/>
  <c r="U485" i="196"/>
  <c r="U481" i="196"/>
  <c r="U479" i="196"/>
  <c r="U477" i="196"/>
  <c r="U473" i="196"/>
  <c r="U471" i="196"/>
  <c r="U469" i="196"/>
  <c r="T448" i="196"/>
  <c r="S448" i="196"/>
  <c r="R448" i="196"/>
  <c r="Q448" i="196"/>
  <c r="P448" i="196"/>
  <c r="O448" i="196"/>
  <c r="M448" i="196"/>
  <c r="L448" i="196"/>
  <c r="K448" i="196"/>
  <c r="J448" i="196"/>
  <c r="I448" i="196"/>
  <c r="H448" i="196"/>
  <c r="T447" i="196"/>
  <c r="S447" i="196"/>
  <c r="R447" i="196"/>
  <c r="Q447" i="196"/>
  <c r="P447" i="196"/>
  <c r="O447" i="196"/>
  <c r="M447" i="196"/>
  <c r="L447" i="196"/>
  <c r="K447" i="196"/>
  <c r="J447" i="196"/>
  <c r="I447" i="196"/>
  <c r="H447" i="196"/>
  <c r="U446" i="196"/>
  <c r="U444" i="196"/>
  <c r="V444" i="196" s="1"/>
  <c r="U442" i="196"/>
  <c r="U438" i="196"/>
  <c r="U436" i="196"/>
  <c r="V436" i="196" s="1"/>
  <c r="U434" i="196"/>
  <c r="U430" i="196"/>
  <c r="U428" i="196"/>
  <c r="U426" i="196"/>
  <c r="U422" i="196"/>
  <c r="U420" i="196"/>
  <c r="U418" i="196"/>
  <c r="T397" i="196"/>
  <c r="S397" i="196"/>
  <c r="R397" i="196"/>
  <c r="Q397" i="196"/>
  <c r="P397" i="196"/>
  <c r="O397" i="196"/>
  <c r="M397" i="196"/>
  <c r="L397" i="196"/>
  <c r="K397" i="196"/>
  <c r="J397" i="196"/>
  <c r="I397" i="196"/>
  <c r="H397" i="196"/>
  <c r="T396" i="196"/>
  <c r="S396" i="196"/>
  <c r="R396" i="196"/>
  <c r="Q396" i="196"/>
  <c r="P396" i="196"/>
  <c r="O396" i="196"/>
  <c r="M396" i="196"/>
  <c r="L396" i="196"/>
  <c r="K396" i="196"/>
  <c r="J396" i="196"/>
  <c r="I396" i="196"/>
  <c r="H396" i="196"/>
  <c r="U395" i="196"/>
  <c r="U393" i="196"/>
  <c r="U391" i="196"/>
  <c r="U387" i="196"/>
  <c r="U385" i="196"/>
  <c r="U383" i="196"/>
  <c r="U379" i="196"/>
  <c r="U377" i="196"/>
  <c r="U375" i="196"/>
  <c r="U371" i="196"/>
  <c r="U369" i="196"/>
  <c r="V369" i="196" s="1"/>
  <c r="U367" i="196"/>
  <c r="T346" i="196"/>
  <c r="S346" i="196"/>
  <c r="R346" i="196"/>
  <c r="Q346" i="196"/>
  <c r="P346" i="196"/>
  <c r="O346" i="196"/>
  <c r="M346" i="196"/>
  <c r="L346" i="196"/>
  <c r="K346" i="196"/>
  <c r="J346" i="196"/>
  <c r="I346" i="196"/>
  <c r="H346" i="196"/>
  <c r="T345" i="196"/>
  <c r="S345" i="196"/>
  <c r="R345" i="196"/>
  <c r="Q345" i="196"/>
  <c r="P345" i="196"/>
  <c r="O345" i="196"/>
  <c r="M345" i="196"/>
  <c r="L345" i="196"/>
  <c r="K345" i="196"/>
  <c r="J345" i="196"/>
  <c r="I345" i="196"/>
  <c r="H345" i="196"/>
  <c r="U344" i="196"/>
  <c r="U342" i="196"/>
  <c r="U340" i="196"/>
  <c r="U336" i="196"/>
  <c r="U334" i="196"/>
  <c r="U332" i="196"/>
  <c r="U328" i="196"/>
  <c r="U326" i="196"/>
  <c r="V326" i="196"/>
  <c r="U324" i="196"/>
  <c r="U320" i="196"/>
  <c r="U318" i="196"/>
  <c r="U316" i="196"/>
  <c r="T295" i="196"/>
  <c r="S295" i="196"/>
  <c r="R295" i="196"/>
  <c r="Q295" i="196"/>
  <c r="P295" i="196"/>
  <c r="O295" i="196"/>
  <c r="M295" i="196"/>
  <c r="L295" i="196"/>
  <c r="K295" i="196"/>
  <c r="J295" i="196"/>
  <c r="I295" i="196"/>
  <c r="H295" i="196"/>
  <c r="T294" i="196"/>
  <c r="S294" i="196"/>
  <c r="R294" i="196"/>
  <c r="Q294" i="196"/>
  <c r="P294" i="196"/>
  <c r="O294" i="196"/>
  <c r="M294" i="196"/>
  <c r="L294" i="196"/>
  <c r="K294" i="196"/>
  <c r="J294" i="196"/>
  <c r="I294" i="196"/>
  <c r="H294" i="196"/>
  <c r="U293" i="196"/>
  <c r="U291" i="196"/>
  <c r="U289" i="196"/>
  <c r="U285" i="196"/>
  <c r="U283" i="196"/>
  <c r="U281" i="196"/>
  <c r="U277" i="196"/>
  <c r="U275" i="196"/>
  <c r="U273" i="196"/>
  <c r="U269" i="196"/>
  <c r="U267" i="196"/>
  <c r="U265" i="196"/>
  <c r="T244" i="196"/>
  <c r="S244" i="196"/>
  <c r="R244" i="196"/>
  <c r="Q244" i="196"/>
  <c r="P244" i="196"/>
  <c r="O244" i="196"/>
  <c r="M244" i="196"/>
  <c r="L244" i="196"/>
  <c r="K244" i="196"/>
  <c r="J244" i="196"/>
  <c r="I244" i="196"/>
  <c r="H244" i="196"/>
  <c r="T243" i="196"/>
  <c r="S243" i="196"/>
  <c r="R243" i="196"/>
  <c r="Q243" i="196"/>
  <c r="P243" i="196"/>
  <c r="O243" i="196"/>
  <c r="M243" i="196"/>
  <c r="L243" i="196"/>
  <c r="K243" i="196"/>
  <c r="J243" i="196"/>
  <c r="I243" i="196"/>
  <c r="H243" i="196"/>
  <c r="U242" i="196"/>
  <c r="U240" i="196"/>
  <c r="U238" i="196"/>
  <c r="V238" i="196" s="1"/>
  <c r="U234" i="196"/>
  <c r="U232" i="196"/>
  <c r="V232" i="196" s="1"/>
  <c r="U230" i="196"/>
  <c r="U226" i="196"/>
  <c r="U224" i="196"/>
  <c r="U222" i="196"/>
  <c r="U218" i="196"/>
  <c r="U216" i="196"/>
  <c r="U214" i="196"/>
  <c r="T193" i="196"/>
  <c r="S193" i="196"/>
  <c r="R193" i="196"/>
  <c r="Q193" i="196"/>
  <c r="P193" i="196"/>
  <c r="O193" i="196"/>
  <c r="M193" i="196"/>
  <c r="L193" i="196"/>
  <c r="K193" i="196"/>
  <c r="J193" i="196"/>
  <c r="I193" i="196"/>
  <c r="H193" i="196"/>
  <c r="T192" i="196"/>
  <c r="S192" i="196"/>
  <c r="R192" i="196"/>
  <c r="Q192" i="196"/>
  <c r="P192" i="196"/>
  <c r="O192" i="196"/>
  <c r="M192" i="196"/>
  <c r="L192" i="196"/>
  <c r="K192" i="196"/>
  <c r="J192" i="196"/>
  <c r="I192" i="196"/>
  <c r="H192" i="196"/>
  <c r="U191" i="196"/>
  <c r="U189" i="196"/>
  <c r="U187" i="196"/>
  <c r="U183" i="196"/>
  <c r="U181" i="196"/>
  <c r="U179" i="196"/>
  <c r="U175" i="196"/>
  <c r="U173" i="196"/>
  <c r="V173" i="196" s="1"/>
  <c r="U171" i="196"/>
  <c r="U167" i="196"/>
  <c r="U165" i="196"/>
  <c r="V165" i="196"/>
  <c r="U163" i="196"/>
  <c r="T142" i="196"/>
  <c r="S142" i="196"/>
  <c r="R142" i="196"/>
  <c r="Q142" i="196"/>
  <c r="P142" i="196"/>
  <c r="O142" i="196"/>
  <c r="M142" i="196"/>
  <c r="L142" i="196"/>
  <c r="K142" i="196"/>
  <c r="J142" i="196"/>
  <c r="I142" i="196"/>
  <c r="H142" i="196"/>
  <c r="T141" i="196"/>
  <c r="S141" i="196"/>
  <c r="R141" i="196"/>
  <c r="Q141" i="196"/>
  <c r="P141" i="196"/>
  <c r="O141" i="196"/>
  <c r="M141" i="196"/>
  <c r="L141" i="196"/>
  <c r="K141" i="196"/>
  <c r="J141" i="196"/>
  <c r="I141" i="196"/>
  <c r="H141" i="196"/>
  <c r="U140" i="196"/>
  <c r="V140" i="196"/>
  <c r="U138" i="196"/>
  <c r="U136" i="196"/>
  <c r="U132" i="196"/>
  <c r="U130" i="196"/>
  <c r="V130" i="196"/>
  <c r="U128" i="196"/>
  <c r="U124" i="196"/>
  <c r="V124" i="196"/>
  <c r="U122" i="196"/>
  <c r="U120" i="196"/>
  <c r="U116" i="196"/>
  <c r="U114" i="196"/>
  <c r="V114" i="196"/>
  <c r="U112" i="196"/>
  <c r="T91" i="196"/>
  <c r="T93" i="196" s="1"/>
  <c r="S91" i="196"/>
  <c r="R91" i="196"/>
  <c r="Q91" i="196"/>
  <c r="P91" i="196"/>
  <c r="P93" i="196" s="1"/>
  <c r="O91" i="196"/>
  <c r="M91" i="196"/>
  <c r="L91" i="196"/>
  <c r="K91" i="196"/>
  <c r="J91" i="196"/>
  <c r="I91" i="196"/>
  <c r="H91" i="196"/>
  <c r="T90" i="196"/>
  <c r="S90" i="196"/>
  <c r="R90" i="196"/>
  <c r="Q90" i="196"/>
  <c r="P90" i="196"/>
  <c r="O90" i="196"/>
  <c r="M90" i="196"/>
  <c r="L90" i="196"/>
  <c r="K90" i="196"/>
  <c r="J90" i="196"/>
  <c r="I90" i="196"/>
  <c r="H90" i="196"/>
  <c r="U89" i="196"/>
  <c r="U87" i="196"/>
  <c r="U85" i="196"/>
  <c r="U81" i="196"/>
  <c r="U79" i="196"/>
  <c r="U77" i="196"/>
  <c r="U73" i="196"/>
  <c r="U71" i="196"/>
  <c r="U69" i="196"/>
  <c r="V69" i="196"/>
  <c r="U65" i="196"/>
  <c r="U63" i="196"/>
  <c r="U61" i="196"/>
  <c r="V61" i="196" s="1"/>
  <c r="T40" i="196"/>
  <c r="S40" i="196"/>
  <c r="R40" i="196"/>
  <c r="Q40" i="196"/>
  <c r="P40" i="196"/>
  <c r="O40" i="196"/>
  <c r="M40" i="196"/>
  <c r="L40" i="196"/>
  <c r="K40" i="196"/>
  <c r="J40" i="196"/>
  <c r="I40" i="196"/>
  <c r="H40" i="196"/>
  <c r="T39" i="196"/>
  <c r="S39" i="196"/>
  <c r="R39" i="196"/>
  <c r="Q39" i="196"/>
  <c r="P39" i="196"/>
  <c r="O39" i="196"/>
  <c r="M39" i="196"/>
  <c r="L39" i="196"/>
  <c r="K39" i="196"/>
  <c r="J39" i="196"/>
  <c r="I39" i="196"/>
  <c r="H39" i="196"/>
  <c r="U38" i="196"/>
  <c r="U36" i="196"/>
  <c r="U34" i="196"/>
  <c r="U30" i="196"/>
  <c r="U28" i="196"/>
  <c r="U26" i="196"/>
  <c r="U22" i="196"/>
  <c r="U20" i="196"/>
  <c r="V20" i="196" s="1"/>
  <c r="U18" i="196"/>
  <c r="U14" i="196"/>
  <c r="U12" i="196"/>
  <c r="U10" i="196"/>
  <c r="T499" i="195"/>
  <c r="S499" i="195"/>
  <c r="R499" i="195"/>
  <c r="Q499" i="195"/>
  <c r="P499" i="195"/>
  <c r="O499" i="195"/>
  <c r="M499" i="195"/>
  <c r="L499" i="195"/>
  <c r="K499" i="195"/>
  <c r="J499" i="195"/>
  <c r="I499" i="195"/>
  <c r="H499" i="195"/>
  <c r="T498" i="195"/>
  <c r="T428" i="197" s="1"/>
  <c r="S498" i="195"/>
  <c r="R498" i="195"/>
  <c r="Q498" i="195"/>
  <c r="Q428" i="197" s="1"/>
  <c r="P498" i="195"/>
  <c r="P428" i="197" s="1"/>
  <c r="O498" i="195"/>
  <c r="M498" i="195"/>
  <c r="L498" i="195"/>
  <c r="M428" i="197" s="1"/>
  <c r="K498" i="195"/>
  <c r="L428" i="197" s="1"/>
  <c r="J498" i="195"/>
  <c r="I498" i="195"/>
  <c r="H498" i="195"/>
  <c r="I428" i="197" s="1"/>
  <c r="U497" i="195"/>
  <c r="U495" i="195"/>
  <c r="U493" i="195"/>
  <c r="S426" i="197"/>
  <c r="Q426" i="197"/>
  <c r="O426" i="197"/>
  <c r="M426" i="197"/>
  <c r="K426" i="197"/>
  <c r="I426" i="197"/>
  <c r="U489" i="195"/>
  <c r="U487" i="195"/>
  <c r="U485" i="195"/>
  <c r="T425" i="197"/>
  <c r="S425" i="197"/>
  <c r="Q425" i="197"/>
  <c r="P425" i="197"/>
  <c r="O425" i="197"/>
  <c r="M425" i="197"/>
  <c r="L425" i="197"/>
  <c r="K425" i="197"/>
  <c r="I425" i="197"/>
  <c r="U481" i="195"/>
  <c r="U479" i="195"/>
  <c r="U477" i="195"/>
  <c r="Q501" i="195"/>
  <c r="L501" i="195"/>
  <c r="H501" i="195"/>
  <c r="U473" i="195"/>
  <c r="U471" i="195"/>
  <c r="U469" i="195"/>
  <c r="T448" i="195"/>
  <c r="S448" i="195"/>
  <c r="R448" i="195"/>
  <c r="Q448" i="195"/>
  <c r="P448" i="195"/>
  <c r="O448" i="195"/>
  <c r="M448" i="195"/>
  <c r="L448" i="195"/>
  <c r="K448" i="195"/>
  <c r="J448" i="195"/>
  <c r="I448" i="195"/>
  <c r="H448" i="195"/>
  <c r="T447" i="195"/>
  <c r="T383" i="197" s="1"/>
  <c r="S447" i="195"/>
  <c r="S383" i="197" s="1"/>
  <c r="R447" i="195"/>
  <c r="Q447" i="195"/>
  <c r="P447" i="195"/>
  <c r="P383" i="197" s="1"/>
  <c r="O447" i="195"/>
  <c r="O383" i="197" s="1"/>
  <c r="M447" i="195"/>
  <c r="L447" i="195"/>
  <c r="K447" i="195"/>
  <c r="L383" i="197" s="1"/>
  <c r="J447" i="195"/>
  <c r="K383" i="197" s="1"/>
  <c r="I447" i="195"/>
  <c r="H447" i="195"/>
  <c r="U446" i="195"/>
  <c r="U444" i="195"/>
  <c r="U442" i="195"/>
  <c r="S381" i="197"/>
  <c r="R381" i="197"/>
  <c r="O381" i="197"/>
  <c r="N381" i="197"/>
  <c r="K381" i="197"/>
  <c r="J381" i="197"/>
  <c r="U438" i="195"/>
  <c r="U436" i="195"/>
  <c r="U434" i="195"/>
  <c r="T380" i="197"/>
  <c r="S380" i="197"/>
  <c r="Q380" i="197"/>
  <c r="P380" i="197"/>
  <c r="O380" i="197"/>
  <c r="M380" i="197"/>
  <c r="L380" i="197"/>
  <c r="K380" i="197"/>
  <c r="I380" i="197"/>
  <c r="U430" i="195"/>
  <c r="U428" i="195"/>
  <c r="U426" i="195"/>
  <c r="U422" i="195"/>
  <c r="U420" i="195"/>
  <c r="U418" i="195"/>
  <c r="T397" i="195"/>
  <c r="S397" i="195"/>
  <c r="R397" i="195"/>
  <c r="Q397" i="195"/>
  <c r="P397" i="195"/>
  <c r="O397" i="195"/>
  <c r="M397" i="195"/>
  <c r="L397" i="195"/>
  <c r="K397" i="195"/>
  <c r="J397" i="195"/>
  <c r="I397" i="195"/>
  <c r="H397" i="195"/>
  <c r="T396" i="195"/>
  <c r="T338" i="197" s="1"/>
  <c r="S396" i="195"/>
  <c r="S338" i="197" s="1"/>
  <c r="R396" i="195"/>
  <c r="Q396" i="195"/>
  <c r="Q338" i="197" s="1"/>
  <c r="P396" i="195"/>
  <c r="P338" i="197" s="1"/>
  <c r="O396" i="195"/>
  <c r="O338" i="197" s="1"/>
  <c r="M396" i="195"/>
  <c r="L396" i="195"/>
  <c r="M338" i="197" s="1"/>
  <c r="K396" i="195"/>
  <c r="L338" i="197" s="1"/>
  <c r="J396" i="195"/>
  <c r="K338" i="197" s="1"/>
  <c r="I396" i="195"/>
  <c r="H396" i="195"/>
  <c r="I338" i="197" s="1"/>
  <c r="U395" i="195"/>
  <c r="U393" i="195"/>
  <c r="U391" i="195"/>
  <c r="S336" i="197"/>
  <c r="R336" i="197"/>
  <c r="Q336" i="197"/>
  <c r="O336" i="197"/>
  <c r="N336" i="197"/>
  <c r="M336" i="197"/>
  <c r="K336" i="197"/>
  <c r="J336" i="197"/>
  <c r="I336" i="197"/>
  <c r="U387" i="195"/>
  <c r="U385" i="195"/>
  <c r="U383" i="195"/>
  <c r="S335" i="197"/>
  <c r="Q335" i="197"/>
  <c r="P335" i="197"/>
  <c r="O335" i="197"/>
  <c r="M335" i="197"/>
  <c r="K335" i="197"/>
  <c r="I335" i="197"/>
  <c r="U379" i="195"/>
  <c r="U377" i="195"/>
  <c r="U375" i="195"/>
  <c r="Q399" i="195"/>
  <c r="L399" i="195"/>
  <c r="H399" i="195"/>
  <c r="R334" i="197"/>
  <c r="N334" i="197"/>
  <c r="J334" i="197"/>
  <c r="U371" i="195"/>
  <c r="U369" i="195"/>
  <c r="U367" i="195"/>
  <c r="T346" i="195"/>
  <c r="S346" i="195"/>
  <c r="R346" i="195"/>
  <c r="Q346" i="195"/>
  <c r="P346" i="195"/>
  <c r="O346" i="195"/>
  <c r="M346" i="195"/>
  <c r="L346" i="195"/>
  <c r="K346" i="195"/>
  <c r="J346" i="195"/>
  <c r="I346" i="195"/>
  <c r="H346" i="195"/>
  <c r="T345" i="195"/>
  <c r="T293" i="197" s="1"/>
  <c r="S345" i="195"/>
  <c r="R345" i="195"/>
  <c r="Q345" i="195"/>
  <c r="Q293" i="197" s="1"/>
  <c r="P345" i="195"/>
  <c r="P293" i="197" s="1"/>
  <c r="O345" i="195"/>
  <c r="M345" i="195"/>
  <c r="L345" i="195"/>
  <c r="M293" i="197" s="1"/>
  <c r="K345" i="195"/>
  <c r="L293" i="197" s="1"/>
  <c r="J345" i="195"/>
  <c r="I345" i="195"/>
  <c r="H345" i="195"/>
  <c r="I293" i="197" s="1"/>
  <c r="U344" i="195"/>
  <c r="U342" i="195"/>
  <c r="U340" i="195"/>
  <c r="S291" i="197"/>
  <c r="R291" i="197"/>
  <c r="Q291" i="197"/>
  <c r="O291" i="197"/>
  <c r="N291" i="197"/>
  <c r="M291" i="197"/>
  <c r="K291" i="197"/>
  <c r="J291" i="197"/>
  <c r="I291" i="197"/>
  <c r="U336" i="195"/>
  <c r="U334" i="195"/>
  <c r="U332" i="195"/>
  <c r="T290" i="197"/>
  <c r="S290" i="197"/>
  <c r="Q290" i="197"/>
  <c r="P290" i="197"/>
  <c r="O290" i="197"/>
  <c r="M290" i="197"/>
  <c r="L290" i="197"/>
  <c r="K290" i="197"/>
  <c r="I290" i="197"/>
  <c r="U328" i="195"/>
  <c r="U326" i="195"/>
  <c r="U324" i="195"/>
  <c r="S289" i="197"/>
  <c r="O289" i="197"/>
  <c r="K289" i="197"/>
  <c r="U320" i="195"/>
  <c r="U318" i="195"/>
  <c r="U316" i="195"/>
  <c r="T295" i="195"/>
  <c r="S295" i="195"/>
  <c r="R295" i="195"/>
  <c r="Q295" i="195"/>
  <c r="P295" i="195"/>
  <c r="O295" i="195"/>
  <c r="M295" i="195"/>
  <c r="L295" i="195"/>
  <c r="K295" i="195"/>
  <c r="J295" i="195"/>
  <c r="I295" i="195"/>
  <c r="H295" i="195"/>
  <c r="T294" i="195"/>
  <c r="T248" i="197" s="1"/>
  <c r="S294" i="195"/>
  <c r="R294" i="195"/>
  <c r="Q294" i="195"/>
  <c r="Q248" i="197" s="1"/>
  <c r="P294" i="195"/>
  <c r="P248" i="197" s="1"/>
  <c r="O294" i="195"/>
  <c r="M294" i="195"/>
  <c r="L294" i="195"/>
  <c r="M248" i="197" s="1"/>
  <c r="K294" i="195"/>
  <c r="L248" i="197" s="1"/>
  <c r="J294" i="195"/>
  <c r="I294" i="195"/>
  <c r="H294" i="195"/>
  <c r="I248" i="197" s="1"/>
  <c r="U293" i="195"/>
  <c r="U291" i="195"/>
  <c r="U289" i="195"/>
  <c r="T246" i="197"/>
  <c r="S246" i="197"/>
  <c r="R246" i="197"/>
  <c r="P246" i="197"/>
  <c r="O246" i="197"/>
  <c r="N246" i="197"/>
  <c r="L246" i="197"/>
  <c r="K246" i="197"/>
  <c r="J246" i="197"/>
  <c r="U285" i="195"/>
  <c r="U283" i="195"/>
  <c r="U281" i="195"/>
  <c r="T245" i="197"/>
  <c r="Q245" i="197"/>
  <c r="P245" i="197"/>
  <c r="M245" i="197"/>
  <c r="L245" i="197"/>
  <c r="I245" i="197"/>
  <c r="U277" i="195"/>
  <c r="U275" i="195"/>
  <c r="U273" i="195"/>
  <c r="R244" i="197"/>
  <c r="N244" i="197"/>
  <c r="J244" i="197"/>
  <c r="U269" i="195"/>
  <c r="U267" i="195"/>
  <c r="U265" i="195"/>
  <c r="T244" i="195"/>
  <c r="S244" i="195"/>
  <c r="R244" i="195"/>
  <c r="Q244" i="195"/>
  <c r="P244" i="195"/>
  <c r="O244" i="195"/>
  <c r="M244" i="195"/>
  <c r="L244" i="195"/>
  <c r="K244" i="195"/>
  <c r="J244" i="195"/>
  <c r="I244" i="195"/>
  <c r="H244" i="195"/>
  <c r="T243" i="195"/>
  <c r="T203" i="197" s="1"/>
  <c r="S243" i="195"/>
  <c r="R243" i="195"/>
  <c r="Q243" i="195"/>
  <c r="Q203" i="197" s="1"/>
  <c r="P243" i="195"/>
  <c r="P203" i="197" s="1"/>
  <c r="O243" i="195"/>
  <c r="M243" i="195"/>
  <c r="L243" i="195"/>
  <c r="M203" i="197" s="1"/>
  <c r="K243" i="195"/>
  <c r="L203" i="197" s="1"/>
  <c r="J243" i="195"/>
  <c r="I243" i="195"/>
  <c r="H243" i="195"/>
  <c r="I203" i="197" s="1"/>
  <c r="U242" i="195"/>
  <c r="U240" i="195"/>
  <c r="U238" i="195"/>
  <c r="U234" i="195"/>
  <c r="U232" i="195"/>
  <c r="U230" i="195"/>
  <c r="T200" i="197"/>
  <c r="P200" i="197"/>
  <c r="U226" i="195"/>
  <c r="U224" i="195"/>
  <c r="U222" i="195"/>
  <c r="Q246" i="195"/>
  <c r="U218" i="195"/>
  <c r="U216" i="195"/>
  <c r="U214" i="195"/>
  <c r="T193" i="195"/>
  <c r="S193" i="195"/>
  <c r="R193" i="195"/>
  <c r="Q193" i="195"/>
  <c r="P193" i="195"/>
  <c r="O193" i="195"/>
  <c r="M193" i="195"/>
  <c r="L193" i="195"/>
  <c r="K193" i="195"/>
  <c r="J193" i="195"/>
  <c r="I193" i="195"/>
  <c r="H193" i="195"/>
  <c r="T192" i="195"/>
  <c r="S192" i="195"/>
  <c r="S158" i="197" s="1"/>
  <c r="R192" i="195"/>
  <c r="Q192" i="195"/>
  <c r="P192" i="195"/>
  <c r="O192" i="195"/>
  <c r="O158" i="197" s="1"/>
  <c r="M192" i="195"/>
  <c r="L192" i="195"/>
  <c r="K192" i="195"/>
  <c r="J192" i="195"/>
  <c r="K158" i="197" s="1"/>
  <c r="I192" i="195"/>
  <c r="H192" i="195"/>
  <c r="U191" i="195"/>
  <c r="U189" i="195"/>
  <c r="U187" i="195"/>
  <c r="R156" i="197"/>
  <c r="N156" i="197"/>
  <c r="J156" i="197"/>
  <c r="U183" i="195"/>
  <c r="U181" i="195"/>
  <c r="U179" i="195"/>
  <c r="T155" i="197"/>
  <c r="P155" i="197"/>
  <c r="L155" i="197"/>
  <c r="U175" i="195"/>
  <c r="U173" i="195"/>
  <c r="U171" i="195"/>
  <c r="Q195" i="195"/>
  <c r="L195" i="195"/>
  <c r="H195" i="195"/>
  <c r="S154" i="197"/>
  <c r="R154" i="197"/>
  <c r="N154" i="197"/>
  <c r="K154" i="197"/>
  <c r="J154" i="197"/>
  <c r="U167" i="195"/>
  <c r="U165" i="195"/>
  <c r="U163" i="195"/>
  <c r="T142" i="195"/>
  <c r="S142" i="195"/>
  <c r="R142" i="195"/>
  <c r="Q142" i="195"/>
  <c r="P142" i="195"/>
  <c r="O142" i="195"/>
  <c r="M142" i="195"/>
  <c r="L142" i="195"/>
  <c r="K142" i="195"/>
  <c r="J142" i="195"/>
  <c r="I142" i="195"/>
  <c r="H142" i="195"/>
  <c r="T141" i="195"/>
  <c r="T113" i="197" s="1"/>
  <c r="S141" i="195"/>
  <c r="R141" i="195"/>
  <c r="Q141" i="195"/>
  <c r="Q113" i="197" s="1"/>
  <c r="P141" i="195"/>
  <c r="P113" i="197" s="1"/>
  <c r="O141" i="195"/>
  <c r="M141" i="195"/>
  <c r="L141" i="195"/>
  <c r="M113" i="197" s="1"/>
  <c r="K141" i="195"/>
  <c r="L113" i="197" s="1"/>
  <c r="J141" i="195"/>
  <c r="I141" i="195"/>
  <c r="H141" i="195"/>
  <c r="I113" i="197" s="1"/>
  <c r="U140" i="195"/>
  <c r="U138" i="195"/>
  <c r="U136" i="195"/>
  <c r="S111" i="197"/>
  <c r="R111" i="197"/>
  <c r="O111" i="197"/>
  <c r="N111" i="197"/>
  <c r="K111" i="197"/>
  <c r="J111" i="197"/>
  <c r="U132" i="195"/>
  <c r="U130" i="195"/>
  <c r="U128" i="195"/>
  <c r="T110" i="197"/>
  <c r="P110" i="197"/>
  <c r="L110" i="197"/>
  <c r="U124" i="195"/>
  <c r="U122" i="195"/>
  <c r="U120" i="195"/>
  <c r="R109" i="197"/>
  <c r="N109" i="197"/>
  <c r="J109" i="197"/>
  <c r="U116" i="195"/>
  <c r="U114" i="195"/>
  <c r="U112" i="195"/>
  <c r="T91" i="195"/>
  <c r="S91" i="195"/>
  <c r="R91" i="195"/>
  <c r="Q91" i="195"/>
  <c r="P91" i="195"/>
  <c r="O91" i="195"/>
  <c r="M91" i="195"/>
  <c r="L91" i="195"/>
  <c r="K91" i="195"/>
  <c r="J91" i="195"/>
  <c r="I91" i="195"/>
  <c r="H91" i="195"/>
  <c r="T90" i="195"/>
  <c r="S90" i="195"/>
  <c r="R90" i="195"/>
  <c r="Q90" i="195"/>
  <c r="P90" i="195"/>
  <c r="O90" i="195"/>
  <c r="M90" i="195"/>
  <c r="L90" i="195"/>
  <c r="K90" i="195"/>
  <c r="J90" i="195"/>
  <c r="I90" i="195"/>
  <c r="H90" i="195"/>
  <c r="U89" i="195"/>
  <c r="U87" i="195"/>
  <c r="U85" i="195"/>
  <c r="R66" i="197"/>
  <c r="N66" i="197"/>
  <c r="J66" i="197"/>
  <c r="U81" i="195"/>
  <c r="U79" i="195"/>
  <c r="U77" i="195"/>
  <c r="T65" i="197"/>
  <c r="P65" i="197"/>
  <c r="L65" i="197"/>
  <c r="U73" i="195"/>
  <c r="U71" i="195"/>
  <c r="U69" i="195"/>
  <c r="R64" i="197"/>
  <c r="J64" i="197"/>
  <c r="U65" i="195"/>
  <c r="U63" i="195"/>
  <c r="U61" i="195"/>
  <c r="T40" i="195"/>
  <c r="S40" i="195"/>
  <c r="R40" i="195"/>
  <c r="Q40" i="195"/>
  <c r="P40" i="195"/>
  <c r="O40" i="195"/>
  <c r="M40" i="195"/>
  <c r="L40" i="195"/>
  <c r="K40" i="195"/>
  <c r="J40" i="195"/>
  <c r="I40" i="195"/>
  <c r="H40" i="195"/>
  <c r="T39" i="195"/>
  <c r="T23" i="197" s="1"/>
  <c r="S39" i="195"/>
  <c r="R39" i="195"/>
  <c r="Q39" i="195"/>
  <c r="P39" i="195"/>
  <c r="P23" i="197" s="1"/>
  <c r="O39" i="195"/>
  <c r="M39" i="195"/>
  <c r="L39" i="195"/>
  <c r="K39" i="195"/>
  <c r="L23" i="197" s="1"/>
  <c r="J39" i="195"/>
  <c r="I39" i="195"/>
  <c r="H39" i="195"/>
  <c r="U38" i="195"/>
  <c r="U36" i="195"/>
  <c r="U34" i="195"/>
  <c r="R21" i="197"/>
  <c r="N21" i="197"/>
  <c r="J21" i="197"/>
  <c r="U30" i="195"/>
  <c r="U28" i="195"/>
  <c r="U26" i="195"/>
  <c r="T20" i="197"/>
  <c r="P20" i="197"/>
  <c r="L20" i="197"/>
  <c r="U22" i="195"/>
  <c r="U20" i="195"/>
  <c r="U18" i="195"/>
  <c r="R42" i="195"/>
  <c r="Q42" i="195"/>
  <c r="M42" i="195"/>
  <c r="L42" i="195"/>
  <c r="I42" i="195"/>
  <c r="H42" i="195"/>
  <c r="U14" i="195"/>
  <c r="U12" i="195"/>
  <c r="U10" i="195"/>
  <c r="K428" i="197" l="1"/>
  <c r="O428" i="197"/>
  <c r="S428" i="197"/>
  <c r="K293" i="197"/>
  <c r="K294" i="197" s="1"/>
  <c r="K295" i="197" s="1"/>
  <c r="O293" i="197"/>
  <c r="O294" i="197" s="1"/>
  <c r="O295" i="197" s="1"/>
  <c r="S293" i="197"/>
  <c r="K203" i="197"/>
  <c r="O203" i="197"/>
  <c r="S203" i="197"/>
  <c r="L158" i="197"/>
  <c r="P158" i="197"/>
  <c r="T158" i="197"/>
  <c r="O68" i="197"/>
  <c r="S68" i="197"/>
  <c r="L68" i="197"/>
  <c r="P68" i="197"/>
  <c r="T68" i="197"/>
  <c r="S294" i="197"/>
  <c r="S295" i="197" s="1"/>
  <c r="J426" i="197"/>
  <c r="N426" i="197"/>
  <c r="R426" i="197"/>
  <c r="J424" i="197"/>
  <c r="N424" i="197"/>
  <c r="R424" i="197"/>
  <c r="M449" i="196"/>
  <c r="I381" i="197"/>
  <c r="M381" i="197"/>
  <c r="Q381" i="197"/>
  <c r="I379" i="197"/>
  <c r="M379" i="197"/>
  <c r="Q379" i="197"/>
  <c r="L335" i="197"/>
  <c r="T335" i="197"/>
  <c r="I348" i="196"/>
  <c r="L289" i="197"/>
  <c r="P289" i="197"/>
  <c r="T289" i="197"/>
  <c r="J248" i="197"/>
  <c r="N248" i="197"/>
  <c r="N249" i="197" s="1"/>
  <c r="N250" i="197" s="1"/>
  <c r="R248" i="197"/>
  <c r="N245" i="197"/>
  <c r="I296" i="196"/>
  <c r="M296" i="196"/>
  <c r="R296" i="196"/>
  <c r="I297" i="196"/>
  <c r="M297" i="196"/>
  <c r="J245" i="197"/>
  <c r="R245" i="197"/>
  <c r="L244" i="197"/>
  <c r="L249" i="197" s="1"/>
  <c r="L250" i="197" s="1"/>
  <c r="P244" i="197"/>
  <c r="P249" i="197" s="1"/>
  <c r="T244" i="197"/>
  <c r="T249" i="197" s="1"/>
  <c r="T250" i="197" s="1"/>
  <c r="J203" i="197"/>
  <c r="N203" i="197"/>
  <c r="R203" i="197"/>
  <c r="I201" i="197"/>
  <c r="M201" i="197"/>
  <c r="J201" i="197"/>
  <c r="N201" i="197"/>
  <c r="R201" i="197"/>
  <c r="U236" i="196"/>
  <c r="Q201" i="197"/>
  <c r="J246" i="196"/>
  <c r="K200" i="197"/>
  <c r="O200" i="197"/>
  <c r="S200" i="197"/>
  <c r="L200" i="197"/>
  <c r="I199" i="197"/>
  <c r="M199" i="197"/>
  <c r="Q199" i="197"/>
  <c r="I156" i="197"/>
  <c r="M156" i="197"/>
  <c r="Q156" i="197"/>
  <c r="K155" i="197"/>
  <c r="O155" i="197"/>
  <c r="S155" i="197"/>
  <c r="O154" i="197"/>
  <c r="V163" i="196"/>
  <c r="V128" i="196"/>
  <c r="V87" i="196"/>
  <c r="K68" i="197"/>
  <c r="K92" i="196"/>
  <c r="K93" i="196"/>
  <c r="V81" i="196"/>
  <c r="Q66" i="197"/>
  <c r="I66" i="197"/>
  <c r="M66" i="197"/>
  <c r="V71" i="196"/>
  <c r="O65" i="197"/>
  <c r="S65" i="197"/>
  <c r="P92" i="196"/>
  <c r="T92" i="196"/>
  <c r="K65" i="197"/>
  <c r="V36" i="196"/>
  <c r="I195" i="195"/>
  <c r="K42" i="195"/>
  <c r="V77" i="195"/>
  <c r="V122" i="195"/>
  <c r="V179" i="195"/>
  <c r="U236" i="195"/>
  <c r="V236" i="195" s="1"/>
  <c r="V240" i="195"/>
  <c r="V371" i="195"/>
  <c r="K399" i="195"/>
  <c r="P399" i="195"/>
  <c r="T399" i="195"/>
  <c r="V387" i="195"/>
  <c r="K450" i="195"/>
  <c r="P450" i="195"/>
  <c r="T450" i="195"/>
  <c r="K501" i="195"/>
  <c r="P501" i="195"/>
  <c r="T501" i="195"/>
  <c r="V18" i="195"/>
  <c r="U24" i="195"/>
  <c r="V28" i="195"/>
  <c r="V34" i="195"/>
  <c r="V89" i="195"/>
  <c r="V130" i="195"/>
  <c r="V140" i="195"/>
  <c r="V216" i="195"/>
  <c r="V267" i="195"/>
  <c r="V324" i="195"/>
  <c r="V334" i="195"/>
  <c r="V340" i="195"/>
  <c r="V369" i="195"/>
  <c r="V385" i="195"/>
  <c r="V426" i="195"/>
  <c r="V471" i="195"/>
  <c r="V487" i="195"/>
  <c r="I68" i="197"/>
  <c r="M68" i="197"/>
  <c r="R297" i="196"/>
  <c r="K20" i="197"/>
  <c r="O20" i="197"/>
  <c r="S20" i="197"/>
  <c r="I21" i="197"/>
  <c r="M21" i="197"/>
  <c r="Q21" i="197"/>
  <c r="K23" i="197"/>
  <c r="O23" i="197"/>
  <c r="S23" i="197"/>
  <c r="I64" i="197"/>
  <c r="M64" i="197"/>
  <c r="Q64" i="197"/>
  <c r="V12" i="196"/>
  <c r="U32" i="196"/>
  <c r="V122" i="196"/>
  <c r="I155" i="197"/>
  <c r="Q155" i="197"/>
  <c r="O156" i="197"/>
  <c r="M158" i="197"/>
  <c r="Q68" i="197"/>
  <c r="K109" i="197"/>
  <c r="O109" i="197"/>
  <c r="S109" i="197"/>
  <c r="I110" i="197"/>
  <c r="M110" i="197"/>
  <c r="Q110" i="197"/>
  <c r="M155" i="197"/>
  <c r="K156" i="197"/>
  <c r="S156" i="197"/>
  <c r="I158" i="197"/>
  <c r="Q158" i="197"/>
  <c r="V179" i="196"/>
  <c r="V218" i="196"/>
  <c r="J65" i="197"/>
  <c r="N65" i="197"/>
  <c r="R65" i="197"/>
  <c r="L66" i="197"/>
  <c r="P66" i="197"/>
  <c r="T66" i="197"/>
  <c r="J68" i="197"/>
  <c r="N68" i="197"/>
  <c r="R68" i="197"/>
  <c r="J110" i="197"/>
  <c r="N110" i="197"/>
  <c r="N114" i="197" s="1"/>
  <c r="R110" i="197"/>
  <c r="L111" i="197"/>
  <c r="P111" i="197"/>
  <c r="T111" i="197"/>
  <c r="J113" i="197"/>
  <c r="N113" i="197"/>
  <c r="R113" i="197"/>
  <c r="L154" i="197"/>
  <c r="P154" i="197"/>
  <c r="T154" i="197"/>
  <c r="L199" i="197"/>
  <c r="P199" i="197"/>
  <c r="T199" i="197"/>
  <c r="J200" i="197"/>
  <c r="N200" i="197"/>
  <c r="R200" i="197"/>
  <c r="L201" i="197"/>
  <c r="P201" i="197"/>
  <c r="T201" i="197"/>
  <c r="J335" i="197"/>
  <c r="N335" i="197"/>
  <c r="R335" i="197"/>
  <c r="L336" i="197"/>
  <c r="P336" i="197"/>
  <c r="T336" i="197"/>
  <c r="J338" i="197"/>
  <c r="N338" i="197"/>
  <c r="R338" i="197"/>
  <c r="J383" i="197"/>
  <c r="N383" i="197"/>
  <c r="R383" i="197"/>
  <c r="J425" i="197"/>
  <c r="N425" i="197"/>
  <c r="R425" i="197"/>
  <c r="L426" i="197"/>
  <c r="P426" i="197"/>
  <c r="T426" i="197"/>
  <c r="J428" i="197"/>
  <c r="N428" i="197"/>
  <c r="R428" i="197"/>
  <c r="R144" i="196"/>
  <c r="V191" i="196"/>
  <c r="V275" i="196"/>
  <c r="V291" i="196"/>
  <c r="V367" i="196"/>
  <c r="I398" i="196"/>
  <c r="M398" i="196"/>
  <c r="R398" i="196"/>
  <c r="I399" i="196"/>
  <c r="M399" i="196"/>
  <c r="R399" i="196"/>
  <c r="I500" i="196"/>
  <c r="M500" i="196"/>
  <c r="R500" i="196"/>
  <c r="I501" i="196"/>
  <c r="M501" i="196"/>
  <c r="R501" i="196"/>
  <c r="H296" i="196"/>
  <c r="L296" i="196"/>
  <c r="L297" i="196"/>
  <c r="Q297" i="196"/>
  <c r="V277" i="196"/>
  <c r="V293" i="196"/>
  <c r="U295" i="196"/>
  <c r="V318" i="196"/>
  <c r="Q348" i="196"/>
  <c r="V383" i="196"/>
  <c r="V393" i="196"/>
  <c r="V479" i="196"/>
  <c r="V489" i="196"/>
  <c r="V495" i="196"/>
  <c r="I20" i="197"/>
  <c r="M20" i="197"/>
  <c r="Q20" i="197"/>
  <c r="K21" i="197"/>
  <c r="O21" i="197"/>
  <c r="S21" i="197"/>
  <c r="I23" i="197"/>
  <c r="M23" i="197"/>
  <c r="Q23" i="197"/>
  <c r="I65" i="197"/>
  <c r="M65" i="197"/>
  <c r="Q65" i="197"/>
  <c r="K66" i="197"/>
  <c r="O66" i="197"/>
  <c r="S66" i="197"/>
  <c r="K199" i="197"/>
  <c r="O199" i="197"/>
  <c r="S199" i="197"/>
  <c r="I200" i="197"/>
  <c r="M200" i="197"/>
  <c r="Q200" i="197"/>
  <c r="K201" i="197"/>
  <c r="O201" i="197"/>
  <c r="S201" i="197"/>
  <c r="I383" i="197"/>
  <c r="M383" i="197"/>
  <c r="Q383" i="197"/>
  <c r="R42" i="196"/>
  <c r="V18" i="196"/>
  <c r="V22" i="196"/>
  <c r="V28" i="196"/>
  <c r="V38" i="196"/>
  <c r="V63" i="196"/>
  <c r="V77" i="196"/>
  <c r="I143" i="196"/>
  <c r="M143" i="196"/>
  <c r="R143" i="196"/>
  <c r="I144" i="196"/>
  <c r="M144" i="196"/>
  <c r="V120" i="196"/>
  <c r="V136" i="196"/>
  <c r="K245" i="196"/>
  <c r="P245" i="196"/>
  <c r="T245" i="196"/>
  <c r="K246" i="196"/>
  <c r="P246" i="196"/>
  <c r="T246" i="196"/>
  <c r="V224" i="196"/>
  <c r="V267" i="196"/>
  <c r="V283" i="196"/>
  <c r="N397" i="196"/>
  <c r="Q450" i="196"/>
  <c r="J500" i="196"/>
  <c r="O500" i="196"/>
  <c r="S500" i="196"/>
  <c r="J501" i="196"/>
  <c r="U475" i="196"/>
  <c r="S501" i="196"/>
  <c r="V497" i="196"/>
  <c r="Q296" i="196"/>
  <c r="J20" i="197"/>
  <c r="N20" i="197"/>
  <c r="R20" i="197"/>
  <c r="L21" i="197"/>
  <c r="P21" i="197"/>
  <c r="T21" i="197"/>
  <c r="J23" i="197"/>
  <c r="N23" i="197"/>
  <c r="R23" i="197"/>
  <c r="L64" i="197"/>
  <c r="P64" i="197"/>
  <c r="T64" i="197"/>
  <c r="J155" i="197"/>
  <c r="N155" i="197"/>
  <c r="R155" i="197"/>
  <c r="L156" i="197"/>
  <c r="P156" i="197"/>
  <c r="T156" i="197"/>
  <c r="J158" i="197"/>
  <c r="N158" i="197"/>
  <c r="R158" i="197"/>
  <c r="J290" i="197"/>
  <c r="N290" i="197"/>
  <c r="R290" i="197"/>
  <c r="L291" i="197"/>
  <c r="P291" i="197"/>
  <c r="T291" i="197"/>
  <c r="J293" i="197"/>
  <c r="N293" i="197"/>
  <c r="R293" i="197"/>
  <c r="J380" i="197"/>
  <c r="N380" i="197"/>
  <c r="R380" i="197"/>
  <c r="L381" i="197"/>
  <c r="P381" i="197"/>
  <c r="T381" i="197"/>
  <c r="V14" i="196"/>
  <c r="O41" i="196"/>
  <c r="S41" i="196"/>
  <c r="J42" i="196"/>
  <c r="O42" i="196"/>
  <c r="S42" i="196"/>
  <c r="V79" i="196"/>
  <c r="N142" i="196"/>
  <c r="V181" i="196"/>
  <c r="V216" i="196"/>
  <c r="V222" i="196"/>
  <c r="V240" i="196"/>
  <c r="V269" i="196"/>
  <c r="V285" i="196"/>
  <c r="V320" i="196"/>
  <c r="V334" i="196"/>
  <c r="V377" i="196"/>
  <c r="V420" i="196"/>
  <c r="R449" i="196"/>
  <c r="I450" i="196"/>
  <c r="M450" i="196"/>
  <c r="N499" i="196"/>
  <c r="I109" i="197"/>
  <c r="M109" i="197"/>
  <c r="Q109" i="197"/>
  <c r="K110" i="197"/>
  <c r="O110" i="197"/>
  <c r="S110" i="197"/>
  <c r="I111" i="197"/>
  <c r="M111" i="197"/>
  <c r="Q111" i="197"/>
  <c r="K113" i="197"/>
  <c r="O113" i="197"/>
  <c r="S113" i="197"/>
  <c r="I244" i="197"/>
  <c r="M244" i="197"/>
  <c r="Q244" i="197"/>
  <c r="K245" i="197"/>
  <c r="O245" i="197"/>
  <c r="S245" i="197"/>
  <c r="I246" i="197"/>
  <c r="M246" i="197"/>
  <c r="Q246" i="197"/>
  <c r="K248" i="197"/>
  <c r="O248" i="197"/>
  <c r="S248" i="197"/>
  <c r="I289" i="197"/>
  <c r="M289" i="197"/>
  <c r="Q289" i="197"/>
  <c r="K41" i="196"/>
  <c r="P41" i="196"/>
  <c r="T41" i="196"/>
  <c r="K42" i="196"/>
  <c r="J92" i="196"/>
  <c r="O92" i="196"/>
  <c r="S92" i="196"/>
  <c r="J93" i="196"/>
  <c r="O93" i="196"/>
  <c r="S93" i="196"/>
  <c r="U75" i="196"/>
  <c r="U134" i="196"/>
  <c r="K194" i="196"/>
  <c r="P194" i="196"/>
  <c r="T194" i="196"/>
  <c r="K195" i="196"/>
  <c r="T195" i="196"/>
  <c r="V183" i="196"/>
  <c r="V189" i="196"/>
  <c r="V242" i="196"/>
  <c r="K296" i="196"/>
  <c r="P296" i="196"/>
  <c r="T296" i="196"/>
  <c r="K297" i="196"/>
  <c r="P297" i="196"/>
  <c r="T297" i="196"/>
  <c r="V336" i="196"/>
  <c r="V342" i="196"/>
  <c r="V379" i="196"/>
  <c r="U381" i="196"/>
  <c r="V385" i="196"/>
  <c r="V395" i="196"/>
  <c r="V422" i="196"/>
  <c r="J449" i="196"/>
  <c r="O449" i="196"/>
  <c r="S449" i="196"/>
  <c r="J450" i="196"/>
  <c r="S450" i="196"/>
  <c r="V428" i="196"/>
  <c r="V471" i="196"/>
  <c r="V487" i="196"/>
  <c r="V493" i="196"/>
  <c r="H41" i="195"/>
  <c r="I19" i="197"/>
  <c r="Q41" i="195"/>
  <c r="Q19" i="197"/>
  <c r="H194" i="195"/>
  <c r="I154" i="197"/>
  <c r="Q194" i="195"/>
  <c r="Q154" i="197"/>
  <c r="T398" i="195"/>
  <c r="T334" i="197"/>
  <c r="P449" i="195"/>
  <c r="P379" i="197"/>
  <c r="K500" i="195"/>
  <c r="L424" i="197"/>
  <c r="T500" i="195"/>
  <c r="T424" i="197"/>
  <c r="I41" i="195"/>
  <c r="J19" i="197"/>
  <c r="J24" i="197" s="1"/>
  <c r="R41" i="195"/>
  <c r="R19" i="197"/>
  <c r="M92" i="195"/>
  <c r="N64" i="197"/>
  <c r="U75" i="195"/>
  <c r="V79" i="195"/>
  <c r="U193" i="195"/>
  <c r="H398" i="195"/>
  <c r="I334" i="197"/>
  <c r="L398" i="195"/>
  <c r="M334" i="197"/>
  <c r="Q398" i="195"/>
  <c r="Q334" i="197"/>
  <c r="H500" i="195"/>
  <c r="I424" i="197"/>
  <c r="L500" i="195"/>
  <c r="M424" i="197"/>
  <c r="Q500" i="195"/>
  <c r="Q424" i="197"/>
  <c r="U40" i="195"/>
  <c r="P398" i="195"/>
  <c r="P334" i="197"/>
  <c r="K449" i="195"/>
  <c r="L379" i="197"/>
  <c r="P500" i="195"/>
  <c r="P424" i="197"/>
  <c r="V120" i="195"/>
  <c r="J41" i="195"/>
  <c r="K19" i="197"/>
  <c r="O41" i="195"/>
  <c r="O19" i="197"/>
  <c r="S41" i="195"/>
  <c r="S19" i="197"/>
  <c r="J42" i="195"/>
  <c r="O42" i="195"/>
  <c r="S42" i="195"/>
  <c r="V20" i="195"/>
  <c r="V26" i="195"/>
  <c r="U32" i="195"/>
  <c r="V61" i="195"/>
  <c r="J92" i="195"/>
  <c r="K64" i="197"/>
  <c r="O92" i="195"/>
  <c r="O64" i="197"/>
  <c r="S92" i="195"/>
  <c r="S64" i="197"/>
  <c r="J93" i="195"/>
  <c r="S93" i="195"/>
  <c r="V87" i="195"/>
  <c r="V132" i="195"/>
  <c r="V138" i="195"/>
  <c r="V167" i="195"/>
  <c r="V173" i="195"/>
  <c r="I245" i="195"/>
  <c r="J199" i="197"/>
  <c r="M245" i="195"/>
  <c r="N199" i="197"/>
  <c r="R245" i="195"/>
  <c r="R199" i="197"/>
  <c r="I246" i="195"/>
  <c r="M246" i="195"/>
  <c r="R246" i="195"/>
  <c r="V222" i="195"/>
  <c r="V238" i="195"/>
  <c r="I347" i="195"/>
  <c r="J289" i="197"/>
  <c r="M347" i="195"/>
  <c r="N289" i="197"/>
  <c r="R347" i="195"/>
  <c r="R289" i="197"/>
  <c r="I348" i="195"/>
  <c r="M348" i="195"/>
  <c r="V379" i="195"/>
  <c r="I449" i="195"/>
  <c r="J379" i="197"/>
  <c r="M449" i="195"/>
  <c r="N379" i="197"/>
  <c r="R449" i="195"/>
  <c r="R379" i="197"/>
  <c r="I450" i="195"/>
  <c r="M450" i="195"/>
  <c r="R450" i="195"/>
  <c r="V481" i="195"/>
  <c r="V497" i="195"/>
  <c r="L41" i="195"/>
  <c r="M19" i="197"/>
  <c r="L194" i="195"/>
  <c r="M154" i="197"/>
  <c r="K398" i="195"/>
  <c r="L334" i="197"/>
  <c r="T449" i="195"/>
  <c r="T379" i="197"/>
  <c r="M41" i="195"/>
  <c r="N19" i="197"/>
  <c r="K41" i="195"/>
  <c r="L19" i="197"/>
  <c r="P41" i="195"/>
  <c r="P19" i="197"/>
  <c r="T41" i="195"/>
  <c r="T19" i="197"/>
  <c r="P42" i="195"/>
  <c r="T42" i="195"/>
  <c r="K143" i="195"/>
  <c r="L109" i="197"/>
  <c r="P143" i="195"/>
  <c r="P109" i="197"/>
  <c r="P114" i="197" s="1"/>
  <c r="T143" i="195"/>
  <c r="T109" i="197"/>
  <c r="K144" i="195"/>
  <c r="U118" i="195"/>
  <c r="V118" i="195" s="1"/>
  <c r="T144" i="195"/>
  <c r="V269" i="195"/>
  <c r="J296" i="195"/>
  <c r="K244" i="197"/>
  <c r="O296" i="195"/>
  <c r="O244" i="197"/>
  <c r="S296" i="195"/>
  <c r="S244" i="197"/>
  <c r="J297" i="195"/>
  <c r="O297" i="195"/>
  <c r="S297" i="195"/>
  <c r="V275" i="195"/>
  <c r="V285" i="195"/>
  <c r="V291" i="195"/>
  <c r="O348" i="195"/>
  <c r="S348" i="195"/>
  <c r="V326" i="195"/>
  <c r="J398" i="195"/>
  <c r="K334" i="197"/>
  <c r="O398" i="195"/>
  <c r="O334" i="197"/>
  <c r="S398" i="195"/>
  <c r="S334" i="197"/>
  <c r="J399" i="195"/>
  <c r="O399" i="195"/>
  <c r="S399" i="195"/>
  <c r="V418" i="195"/>
  <c r="J449" i="195"/>
  <c r="K379" i="197"/>
  <c r="O449" i="195"/>
  <c r="O379" i="197"/>
  <c r="S449" i="195"/>
  <c r="S379" i="197"/>
  <c r="J450" i="195"/>
  <c r="O450" i="195"/>
  <c r="S450" i="195"/>
  <c r="V428" i="195"/>
  <c r="J500" i="195"/>
  <c r="K424" i="197"/>
  <c r="O500" i="195"/>
  <c r="O424" i="197"/>
  <c r="S500" i="195"/>
  <c r="S424" i="197"/>
  <c r="J501" i="195"/>
  <c r="O501" i="195"/>
  <c r="S501" i="195"/>
  <c r="V36" i="195"/>
  <c r="V63" i="195"/>
  <c r="Q93" i="195"/>
  <c r="R143" i="195"/>
  <c r="V136" i="195"/>
  <c r="V165" i="195"/>
  <c r="V175" i="195"/>
  <c r="V181" i="195"/>
  <c r="V218" i="195"/>
  <c r="V224" i="195"/>
  <c r="N244" i="195"/>
  <c r="U279" i="195"/>
  <c r="V283" i="195"/>
  <c r="V293" i="195"/>
  <c r="V30" i="195"/>
  <c r="V318" i="195"/>
  <c r="V434" i="195"/>
  <c r="V444" i="195"/>
  <c r="U67" i="195"/>
  <c r="V67" i="195" s="1"/>
  <c r="V71" i="195"/>
  <c r="V81" i="195"/>
  <c r="V114" i="195"/>
  <c r="V124" i="195"/>
  <c r="V163" i="195"/>
  <c r="V183" i="195"/>
  <c r="V189" i="195"/>
  <c r="V226" i="195"/>
  <c r="V232" i="195"/>
  <c r="V242" i="195"/>
  <c r="V265" i="195"/>
  <c r="V281" i="195"/>
  <c r="V344" i="195"/>
  <c r="V395" i="195"/>
  <c r="V14" i="195"/>
  <c r="V22" i="195"/>
  <c r="V38" i="195"/>
  <c r="V65" i="195"/>
  <c r="M296" i="195"/>
  <c r="V342" i="195"/>
  <c r="V420" i="195"/>
  <c r="V436" i="195"/>
  <c r="V442" i="195"/>
  <c r="V473" i="195"/>
  <c r="V489" i="195"/>
  <c r="U440" i="195"/>
  <c r="V440" i="195" s="1"/>
  <c r="I296" i="195"/>
  <c r="R296" i="195"/>
  <c r="I297" i="195"/>
  <c r="M297" i="195"/>
  <c r="M194" i="195"/>
  <c r="M195" i="195"/>
  <c r="Q144" i="195"/>
  <c r="I194" i="195"/>
  <c r="R194" i="195"/>
  <c r="I92" i="195"/>
  <c r="R92" i="195"/>
  <c r="I93" i="195"/>
  <c r="M93" i="195"/>
  <c r="I143" i="195"/>
  <c r="M143" i="195"/>
  <c r="I144" i="195"/>
  <c r="M144" i="195"/>
  <c r="K347" i="195"/>
  <c r="P347" i="195"/>
  <c r="K348" i="195"/>
  <c r="I398" i="195"/>
  <c r="M398" i="195"/>
  <c r="R398" i="195"/>
  <c r="I399" i="195"/>
  <c r="M399" i="195"/>
  <c r="K92" i="195"/>
  <c r="P92" i="195"/>
  <c r="T92" i="195"/>
  <c r="K93" i="195"/>
  <c r="P93" i="195"/>
  <c r="T93" i="195"/>
  <c r="V85" i="195"/>
  <c r="H143" i="195"/>
  <c r="L143" i="195"/>
  <c r="Q143" i="195"/>
  <c r="H144" i="195"/>
  <c r="L144" i="195"/>
  <c r="V128" i="195"/>
  <c r="U142" i="195"/>
  <c r="R195" i="195"/>
  <c r="V171" i="195"/>
  <c r="U185" i="195"/>
  <c r="N193" i="195"/>
  <c r="V193" i="195" s="1"/>
  <c r="V214" i="195"/>
  <c r="J245" i="195"/>
  <c r="O245" i="195"/>
  <c r="S245" i="195"/>
  <c r="J246" i="195"/>
  <c r="O246" i="195"/>
  <c r="S246" i="195"/>
  <c r="U228" i="195"/>
  <c r="V228" i="195" s="1"/>
  <c r="K296" i="195"/>
  <c r="P296" i="195"/>
  <c r="T296" i="195"/>
  <c r="K297" i="195"/>
  <c r="U271" i="195"/>
  <c r="T297" i="195"/>
  <c r="V289" i="195"/>
  <c r="V320" i="195"/>
  <c r="T347" i="195"/>
  <c r="P348" i="195"/>
  <c r="T348" i="195"/>
  <c r="V336" i="195"/>
  <c r="V375" i="195"/>
  <c r="V391" i="195"/>
  <c r="N397" i="195"/>
  <c r="V422" i="195"/>
  <c r="V438" i="195"/>
  <c r="V477" i="195"/>
  <c r="V493" i="195"/>
  <c r="N499" i="195"/>
  <c r="V12" i="195"/>
  <c r="V32" i="195"/>
  <c r="N40" i="195"/>
  <c r="H92" i="195"/>
  <c r="L92" i="195"/>
  <c r="Q92" i="195"/>
  <c r="H93" i="195"/>
  <c r="L93" i="195"/>
  <c r="U91" i="195"/>
  <c r="R144" i="195"/>
  <c r="U134" i="195"/>
  <c r="N142" i="195"/>
  <c r="J194" i="195"/>
  <c r="O194" i="195"/>
  <c r="S194" i="195"/>
  <c r="J195" i="195"/>
  <c r="O195" i="195"/>
  <c r="S195" i="195"/>
  <c r="U177" i="195"/>
  <c r="K245" i="195"/>
  <c r="P245" i="195"/>
  <c r="T245" i="195"/>
  <c r="K246" i="195"/>
  <c r="U220" i="195"/>
  <c r="T246" i="195"/>
  <c r="H296" i="195"/>
  <c r="L296" i="195"/>
  <c r="Q296" i="195"/>
  <c r="H297" i="195"/>
  <c r="L297" i="195"/>
  <c r="Q297" i="195"/>
  <c r="U295" i="195"/>
  <c r="H347" i="195"/>
  <c r="L347" i="195"/>
  <c r="Q347" i="195"/>
  <c r="H348" i="195"/>
  <c r="L348" i="195"/>
  <c r="Q348" i="195"/>
  <c r="U330" i="195"/>
  <c r="R399" i="195"/>
  <c r="H449" i="195"/>
  <c r="L449" i="195"/>
  <c r="Q449" i="195"/>
  <c r="H450" i="195"/>
  <c r="L450" i="195"/>
  <c r="Q450" i="195"/>
  <c r="U432" i="195"/>
  <c r="N448" i="195"/>
  <c r="U448" i="195"/>
  <c r="I500" i="195"/>
  <c r="M500" i="195"/>
  <c r="R500" i="195"/>
  <c r="I501" i="195"/>
  <c r="M501" i="195"/>
  <c r="R501" i="195"/>
  <c r="V10" i="195"/>
  <c r="R93" i="195"/>
  <c r="V69" i="195"/>
  <c r="V73" i="195"/>
  <c r="U83" i="195"/>
  <c r="N91" i="195"/>
  <c r="V112" i="195"/>
  <c r="V116" i="195"/>
  <c r="J143" i="195"/>
  <c r="O143" i="195"/>
  <c r="S143" i="195"/>
  <c r="J144" i="195"/>
  <c r="O144" i="195"/>
  <c r="S144" i="195"/>
  <c r="U126" i="195"/>
  <c r="K194" i="195"/>
  <c r="P194" i="195"/>
  <c r="T194" i="195"/>
  <c r="K195" i="195"/>
  <c r="U169" i="195"/>
  <c r="T195" i="195"/>
  <c r="V187" i="195"/>
  <c r="V191" i="195"/>
  <c r="H245" i="195"/>
  <c r="L245" i="195"/>
  <c r="Q245" i="195"/>
  <c r="H246" i="195"/>
  <c r="L246" i="195"/>
  <c r="V230" i="195"/>
  <c r="V234" i="195"/>
  <c r="U244" i="195"/>
  <c r="R297" i="195"/>
  <c r="V273" i="195"/>
  <c r="V277" i="195"/>
  <c r="U287" i="195"/>
  <c r="V287" i="195" s="1"/>
  <c r="N295" i="195"/>
  <c r="V316" i="195"/>
  <c r="V328" i="195"/>
  <c r="N346" i="195"/>
  <c r="V367" i="195"/>
  <c r="V377" i="195"/>
  <c r="V383" i="195"/>
  <c r="V393" i="195"/>
  <c r="V430" i="195"/>
  <c r="V446" i="195"/>
  <c r="V469" i="195"/>
  <c r="V479" i="195"/>
  <c r="V485" i="195"/>
  <c r="V495" i="195"/>
  <c r="H194" i="196"/>
  <c r="L194" i="196"/>
  <c r="Q194" i="196"/>
  <c r="H195" i="196"/>
  <c r="L195" i="196"/>
  <c r="Q195" i="196"/>
  <c r="R246" i="196"/>
  <c r="Q399" i="196"/>
  <c r="I449" i="196"/>
  <c r="V10" i="196"/>
  <c r="U24" i="196"/>
  <c r="Q42" i="196"/>
  <c r="V34" i="196"/>
  <c r="V138" i="196"/>
  <c r="O245" i="196"/>
  <c r="S245" i="196"/>
  <c r="V234" i="196"/>
  <c r="I347" i="196"/>
  <c r="M347" i="196"/>
  <c r="R347" i="196"/>
  <c r="M348" i="196"/>
  <c r="V473" i="196"/>
  <c r="V26" i="196"/>
  <c r="V30" i="196"/>
  <c r="H92" i="196"/>
  <c r="L92" i="196"/>
  <c r="Q92" i="196"/>
  <c r="H93" i="196"/>
  <c r="L93" i="196"/>
  <c r="Q93" i="196"/>
  <c r="V75" i="196"/>
  <c r="V85" i="196"/>
  <c r="V89" i="196"/>
  <c r="V112" i="196"/>
  <c r="V116" i="196"/>
  <c r="J143" i="196"/>
  <c r="O143" i="196"/>
  <c r="S143" i="196"/>
  <c r="J144" i="196"/>
  <c r="O144" i="196"/>
  <c r="S144" i="196"/>
  <c r="U126" i="196"/>
  <c r="V134" i="196"/>
  <c r="I194" i="196"/>
  <c r="M194" i="196"/>
  <c r="R194" i="196"/>
  <c r="I195" i="196"/>
  <c r="M195" i="196"/>
  <c r="R195" i="196"/>
  <c r="V171" i="196"/>
  <c r="V175" i="196"/>
  <c r="U185" i="196"/>
  <c r="V214" i="196"/>
  <c r="I245" i="196"/>
  <c r="M245" i="196"/>
  <c r="R245" i="196"/>
  <c r="I246" i="196"/>
  <c r="M246" i="196"/>
  <c r="V226" i="196"/>
  <c r="J296" i="196"/>
  <c r="O296" i="196"/>
  <c r="S296" i="196"/>
  <c r="J297" i="196"/>
  <c r="S297" i="196"/>
  <c r="V316" i="196"/>
  <c r="R348" i="196"/>
  <c r="V328" i="196"/>
  <c r="U330" i="196"/>
  <c r="N346" i="196"/>
  <c r="V371" i="196"/>
  <c r="J398" i="196"/>
  <c r="O398" i="196"/>
  <c r="S398" i="196"/>
  <c r="J399" i="196"/>
  <c r="S399" i="196"/>
  <c r="K449" i="196"/>
  <c r="P449" i="196"/>
  <c r="T449" i="196"/>
  <c r="K450" i="196"/>
  <c r="P450" i="196"/>
  <c r="T450" i="196"/>
  <c r="V434" i="196"/>
  <c r="V446" i="196"/>
  <c r="U448" i="196"/>
  <c r="K500" i="196"/>
  <c r="P500" i="196"/>
  <c r="T500" i="196"/>
  <c r="K501" i="196"/>
  <c r="I92" i="196"/>
  <c r="M92" i="196"/>
  <c r="R92" i="196"/>
  <c r="I93" i="196"/>
  <c r="M93" i="196"/>
  <c r="R93" i="196"/>
  <c r="U91" i="196"/>
  <c r="K143" i="196"/>
  <c r="P143" i="196"/>
  <c r="T143" i="196"/>
  <c r="K144" i="196"/>
  <c r="U118" i="196"/>
  <c r="T144" i="196"/>
  <c r="V167" i="196"/>
  <c r="J194" i="196"/>
  <c r="O194" i="196"/>
  <c r="S194" i="196"/>
  <c r="J195" i="196"/>
  <c r="O195" i="196"/>
  <c r="S195" i="196"/>
  <c r="U177" i="196"/>
  <c r="N193" i="196"/>
  <c r="J245" i="196"/>
  <c r="O246" i="196"/>
  <c r="S246" i="196"/>
  <c r="U228" i="196"/>
  <c r="N295" i="196"/>
  <c r="V295" i="196" s="1"/>
  <c r="J347" i="196"/>
  <c r="O347" i="196"/>
  <c r="S347" i="196"/>
  <c r="J348" i="196"/>
  <c r="S348" i="196"/>
  <c r="K398" i="196"/>
  <c r="P398" i="196"/>
  <c r="T398" i="196"/>
  <c r="K399" i="196"/>
  <c r="P399" i="196"/>
  <c r="T399" i="196"/>
  <c r="U397" i="196"/>
  <c r="V397" i="196" s="1"/>
  <c r="V438" i="196"/>
  <c r="V469" i="196"/>
  <c r="Q501" i="196"/>
  <c r="V65" i="196"/>
  <c r="V73" i="196"/>
  <c r="U83" i="196"/>
  <c r="N91" i="196"/>
  <c r="H143" i="196"/>
  <c r="L143" i="196"/>
  <c r="Q143" i="196"/>
  <c r="H144" i="196"/>
  <c r="L144" i="196"/>
  <c r="Q144" i="196"/>
  <c r="V132" i="196"/>
  <c r="U142" i="196"/>
  <c r="U169" i="196"/>
  <c r="V177" i="196"/>
  <c r="V187" i="196"/>
  <c r="U193" i="196"/>
  <c r="Q246" i="196"/>
  <c r="V230" i="196"/>
  <c r="K347" i="196"/>
  <c r="P347" i="196"/>
  <c r="T347" i="196"/>
  <c r="K348" i="196"/>
  <c r="P348" i="196"/>
  <c r="T348" i="196"/>
  <c r="V330" i="196"/>
  <c r="V332" i="196"/>
  <c r="V344" i="196"/>
  <c r="U346" i="196"/>
  <c r="V387" i="196"/>
  <c r="V418" i="196"/>
  <c r="R450" i="196"/>
  <c r="V430" i="196"/>
  <c r="U432" i="196"/>
  <c r="N448" i="196"/>
  <c r="V481" i="196"/>
  <c r="U16" i="195"/>
  <c r="O93" i="195"/>
  <c r="V271" i="195"/>
  <c r="P297" i="195"/>
  <c r="J347" i="195"/>
  <c r="O347" i="195"/>
  <c r="S347" i="195"/>
  <c r="J348" i="195"/>
  <c r="R348" i="195"/>
  <c r="U346" i="195"/>
  <c r="U424" i="195"/>
  <c r="H41" i="196"/>
  <c r="L41" i="196"/>
  <c r="Q41" i="196"/>
  <c r="H42" i="196"/>
  <c r="L42" i="196"/>
  <c r="P144" i="195"/>
  <c r="P195" i="195"/>
  <c r="P246" i="195"/>
  <c r="U322" i="195"/>
  <c r="V332" i="195"/>
  <c r="M41" i="196"/>
  <c r="R41" i="196"/>
  <c r="I42" i="196"/>
  <c r="M42" i="196"/>
  <c r="N40" i="196"/>
  <c r="U338" i="195"/>
  <c r="V338" i="195" s="1"/>
  <c r="U373" i="195"/>
  <c r="U381" i="195"/>
  <c r="V381" i="195" s="1"/>
  <c r="U389" i="195"/>
  <c r="U397" i="195"/>
  <c r="V424" i="195"/>
  <c r="U475" i="195"/>
  <c r="U483" i="195"/>
  <c r="V483" i="195" s="1"/>
  <c r="U491" i="195"/>
  <c r="V491" i="195" s="1"/>
  <c r="U499" i="195"/>
  <c r="V499" i="195" s="1"/>
  <c r="P42" i="196"/>
  <c r="U16" i="196"/>
  <c r="T42" i="196"/>
  <c r="U40" i="196"/>
  <c r="U67" i="196"/>
  <c r="I41" i="196"/>
  <c r="J41" i="196"/>
  <c r="V32" i="196"/>
  <c r="P144" i="196"/>
  <c r="P195" i="196"/>
  <c r="H245" i="196"/>
  <c r="L245" i="196"/>
  <c r="Q245" i="196"/>
  <c r="H246" i="196"/>
  <c r="L246" i="196"/>
  <c r="U220" i="196"/>
  <c r="V236" i="196"/>
  <c r="U244" i="196"/>
  <c r="U271" i="196"/>
  <c r="U279" i="196"/>
  <c r="V279" i="196" s="1"/>
  <c r="U287" i="196"/>
  <c r="V287" i="196" s="1"/>
  <c r="H347" i="196"/>
  <c r="L347" i="196"/>
  <c r="Q347" i="196"/>
  <c r="H348" i="196"/>
  <c r="L348" i="196"/>
  <c r="V324" i="196"/>
  <c r="U338" i="196"/>
  <c r="V338" i="196" s="1"/>
  <c r="H398" i="196"/>
  <c r="L398" i="196"/>
  <c r="Q398" i="196"/>
  <c r="H399" i="196"/>
  <c r="L399" i="196"/>
  <c r="V375" i="196"/>
  <c r="U389" i="196"/>
  <c r="H449" i="196"/>
  <c r="L449" i="196"/>
  <c r="Q449" i="196"/>
  <c r="H450" i="196"/>
  <c r="L450" i="196"/>
  <c r="V426" i="196"/>
  <c r="U440" i="196"/>
  <c r="V440" i="196" s="1"/>
  <c r="P501" i="196"/>
  <c r="T501" i="196"/>
  <c r="V485" i="196"/>
  <c r="H500" i="196"/>
  <c r="L500" i="196"/>
  <c r="Q500" i="196"/>
  <c r="H501" i="196"/>
  <c r="L501" i="196"/>
  <c r="V477" i="196"/>
  <c r="U491" i="196"/>
  <c r="V491" i="196" s="1"/>
  <c r="U499" i="196"/>
  <c r="V499" i="196" s="1"/>
  <c r="N244" i="196"/>
  <c r="V244" i="196" s="1"/>
  <c r="V265" i="196"/>
  <c r="H297" i="196"/>
  <c r="V273" i="196"/>
  <c r="V281" i="196"/>
  <c r="V289" i="196"/>
  <c r="U322" i="196"/>
  <c r="V340" i="196"/>
  <c r="U373" i="196"/>
  <c r="V391" i="196"/>
  <c r="U424" i="196"/>
  <c r="V442" i="196"/>
  <c r="U483" i="196"/>
  <c r="O297" i="196"/>
  <c r="O348" i="196"/>
  <c r="O399" i="196"/>
  <c r="O450" i="196"/>
  <c r="O501" i="196"/>
  <c r="U501" i="195" l="1"/>
  <c r="L384" i="197"/>
  <c r="U450" i="195"/>
  <c r="S249" i="197"/>
  <c r="S250" i="197" s="1"/>
  <c r="J249" i="197"/>
  <c r="J250" i="197" s="1"/>
  <c r="R249" i="197"/>
  <c r="R250" i="197" s="1"/>
  <c r="R159" i="197"/>
  <c r="S159" i="197"/>
  <c r="S160" i="197" s="1"/>
  <c r="L69" i="197"/>
  <c r="P24" i="197"/>
  <c r="N42" i="195"/>
  <c r="R384" i="197"/>
  <c r="R385" i="197" s="1"/>
  <c r="N339" i="197"/>
  <c r="L339" i="197"/>
  <c r="L340" i="197" s="1"/>
  <c r="Q249" i="197"/>
  <c r="N204" i="197"/>
  <c r="Q159" i="197"/>
  <c r="R114" i="197"/>
  <c r="M69" i="197"/>
  <c r="M70" i="197" s="1"/>
  <c r="J384" i="197"/>
  <c r="J385" i="197" s="1"/>
  <c r="P384" i="197"/>
  <c r="P385" i="197" s="1"/>
  <c r="R294" i="197"/>
  <c r="R295" i="197" s="1"/>
  <c r="O249" i="197"/>
  <c r="O250" i="197" s="1"/>
  <c r="S204" i="197"/>
  <c r="S205" i="197" s="1"/>
  <c r="T204" i="197"/>
  <c r="T205" i="197" s="1"/>
  <c r="Q204" i="197"/>
  <c r="K159" i="197"/>
  <c r="K160" i="197" s="1"/>
  <c r="M114" i="197"/>
  <c r="M115" i="197" s="1"/>
  <c r="T69" i="197"/>
  <c r="J69" i="197"/>
  <c r="J70" i="197" s="1"/>
  <c r="O69" i="197"/>
  <c r="O70" i="197" s="1"/>
  <c r="T24" i="197"/>
  <c r="T25" i="197" s="1"/>
  <c r="U42" i="195"/>
  <c r="L429" i="197"/>
  <c r="R429" i="197"/>
  <c r="R430" i="197" s="1"/>
  <c r="N429" i="197"/>
  <c r="N430" i="197" s="1"/>
  <c r="J429" i="197"/>
  <c r="J430" i="197" s="1"/>
  <c r="Q429" i="197"/>
  <c r="Q430" i="197" s="1"/>
  <c r="I429" i="197"/>
  <c r="I430" i="197" s="1"/>
  <c r="P429" i="197"/>
  <c r="P430" i="197" s="1"/>
  <c r="O429" i="197"/>
  <c r="O430" i="197" s="1"/>
  <c r="S429" i="197"/>
  <c r="S430" i="197" s="1"/>
  <c r="K429" i="197"/>
  <c r="K430" i="197" s="1"/>
  <c r="M429" i="197"/>
  <c r="M430" i="197" s="1"/>
  <c r="T429" i="197"/>
  <c r="T430" i="197" s="1"/>
  <c r="M384" i="197"/>
  <c r="V448" i="196"/>
  <c r="I384" i="197"/>
  <c r="I385" i="197" s="1"/>
  <c r="Q384" i="197"/>
  <c r="Q385" i="197" s="1"/>
  <c r="O384" i="197"/>
  <c r="O385" i="197" s="1"/>
  <c r="S384" i="197"/>
  <c r="S385" i="197" s="1"/>
  <c r="K384" i="197"/>
  <c r="K385" i="197" s="1"/>
  <c r="T384" i="197"/>
  <c r="T385" i="197" s="1"/>
  <c r="M385" i="197"/>
  <c r="N384" i="197"/>
  <c r="N385" i="197" s="1"/>
  <c r="R339" i="197"/>
  <c r="R340" i="197" s="1"/>
  <c r="V389" i="196"/>
  <c r="J339" i="197"/>
  <c r="J340" i="197" s="1"/>
  <c r="M339" i="197"/>
  <c r="M340" i="197" s="1"/>
  <c r="S339" i="197"/>
  <c r="S340" i="197" s="1"/>
  <c r="K339" i="197"/>
  <c r="K340" i="197" s="1"/>
  <c r="P339" i="197"/>
  <c r="P340" i="197" s="1"/>
  <c r="Q339" i="197"/>
  <c r="Q340" i="197" s="1"/>
  <c r="I339" i="197"/>
  <c r="I340" i="197" s="1"/>
  <c r="T339" i="197"/>
  <c r="T340" i="197" s="1"/>
  <c r="O339" i="197"/>
  <c r="O340" i="197" s="1"/>
  <c r="V346" i="196"/>
  <c r="N294" i="197"/>
  <c r="N295" i="197" s="1"/>
  <c r="T294" i="197"/>
  <c r="P294" i="197"/>
  <c r="P295" i="197" s="1"/>
  <c r="L294" i="197"/>
  <c r="L295" i="197" s="1"/>
  <c r="J294" i="197"/>
  <c r="J295" i="197" s="1"/>
  <c r="I294" i="197"/>
  <c r="I295" i="197" s="1"/>
  <c r="U348" i="196"/>
  <c r="Q294" i="197"/>
  <c r="Q295" i="197" s="1"/>
  <c r="M294" i="197"/>
  <c r="M295" i="197" s="1"/>
  <c r="T295" i="197"/>
  <c r="K249" i="197"/>
  <c r="M249" i="197"/>
  <c r="M250" i="197" s="1"/>
  <c r="I249" i="197"/>
  <c r="I250" i="197" s="1"/>
  <c r="P250" i="197"/>
  <c r="O204" i="197"/>
  <c r="O205" i="197" s="1"/>
  <c r="P204" i="197"/>
  <c r="P205" i="197" s="1"/>
  <c r="K204" i="197"/>
  <c r="K205" i="197" s="1"/>
  <c r="L204" i="197"/>
  <c r="L205" i="197" s="1"/>
  <c r="M204" i="197"/>
  <c r="M205" i="197" s="1"/>
  <c r="I204" i="197"/>
  <c r="I205" i="197" s="1"/>
  <c r="R204" i="197"/>
  <c r="R205" i="197" s="1"/>
  <c r="Q205" i="197"/>
  <c r="J204" i="197"/>
  <c r="J205" i="197" s="1"/>
  <c r="N159" i="197"/>
  <c r="N160" i="197" s="1"/>
  <c r="J159" i="197"/>
  <c r="J160" i="197" s="1"/>
  <c r="T159" i="197"/>
  <c r="T160" i="197" s="1"/>
  <c r="P159" i="197"/>
  <c r="P160" i="197" s="1"/>
  <c r="L159" i="197"/>
  <c r="L160" i="197" s="1"/>
  <c r="O159" i="197"/>
  <c r="O160" i="197" s="1"/>
  <c r="I159" i="197"/>
  <c r="I160" i="197" s="1"/>
  <c r="M159" i="197"/>
  <c r="M160" i="197" s="1"/>
  <c r="Q114" i="197"/>
  <c r="Q115" i="197" s="1"/>
  <c r="I114" i="197"/>
  <c r="I115" i="197" s="1"/>
  <c r="S114" i="197"/>
  <c r="S115" i="197" s="1"/>
  <c r="O114" i="197"/>
  <c r="O115" i="197" s="1"/>
  <c r="J114" i="197"/>
  <c r="J115" i="197" s="1"/>
  <c r="K114" i="197"/>
  <c r="K115" i="197" s="1"/>
  <c r="T114" i="197"/>
  <c r="T115" i="197" s="1"/>
  <c r="L114" i="197"/>
  <c r="L115" i="197" s="1"/>
  <c r="R69" i="197"/>
  <c r="R70" i="197" s="1"/>
  <c r="V91" i="196"/>
  <c r="U93" i="196"/>
  <c r="V83" i="196"/>
  <c r="K69" i="197"/>
  <c r="K70" i="197" s="1"/>
  <c r="Q69" i="197"/>
  <c r="Q70" i="197" s="1"/>
  <c r="N69" i="197"/>
  <c r="I69" i="197"/>
  <c r="I70" i="197" s="1"/>
  <c r="S69" i="197"/>
  <c r="S70" i="197" s="1"/>
  <c r="P69" i="197"/>
  <c r="P70" i="197" s="1"/>
  <c r="V279" i="195"/>
  <c r="N70" i="197"/>
  <c r="L430" i="197"/>
  <c r="V40" i="195"/>
  <c r="U399" i="195"/>
  <c r="V185" i="195"/>
  <c r="P115" i="197"/>
  <c r="T70" i="197"/>
  <c r="N340" i="197"/>
  <c r="R115" i="197"/>
  <c r="U297" i="195"/>
  <c r="N195" i="195"/>
  <c r="N450" i="195"/>
  <c r="N501" i="195"/>
  <c r="V330" i="195"/>
  <c r="V24" i="195"/>
  <c r="V83" i="195"/>
  <c r="P25" i="197"/>
  <c r="V126" i="195"/>
  <c r="N205" i="197"/>
  <c r="S24" i="197"/>
  <c r="Q160" i="197"/>
  <c r="N115" i="197"/>
  <c r="V169" i="196"/>
  <c r="J25" i="197"/>
  <c r="L70" i="197"/>
  <c r="U144" i="196"/>
  <c r="U399" i="196"/>
  <c r="L385" i="197"/>
  <c r="N144" i="196"/>
  <c r="M24" i="197"/>
  <c r="M25" i="197" s="1"/>
  <c r="Q250" i="197"/>
  <c r="K24" i="197"/>
  <c r="K25" i="197" s="1"/>
  <c r="R160" i="197"/>
  <c r="L24" i="197"/>
  <c r="L25" i="197" s="1"/>
  <c r="O24" i="197"/>
  <c r="O25" i="197" s="1"/>
  <c r="I24" i="197"/>
  <c r="I25" i="197" s="1"/>
  <c r="I32" i="197" s="1"/>
  <c r="I33" i="197" s="1"/>
  <c r="I34" i="197" s="1"/>
  <c r="U297" i="196"/>
  <c r="V271" i="196"/>
  <c r="V118" i="196"/>
  <c r="V185" i="196"/>
  <c r="K250" i="197"/>
  <c r="N24" i="197"/>
  <c r="N25" i="197" s="1"/>
  <c r="U501" i="196"/>
  <c r="V228" i="196"/>
  <c r="V220" i="196"/>
  <c r="V24" i="196"/>
  <c r="U450" i="196"/>
  <c r="V483" i="196"/>
  <c r="N297" i="196"/>
  <c r="V475" i="196"/>
  <c r="U195" i="196"/>
  <c r="V67" i="196"/>
  <c r="V142" i="196"/>
  <c r="V381" i="196"/>
  <c r="V126" i="196"/>
  <c r="R24" i="197"/>
  <c r="R25" i="197" s="1"/>
  <c r="Q24" i="197"/>
  <c r="Q25" i="197" s="1"/>
  <c r="U93" i="195"/>
  <c r="S25" i="197"/>
  <c r="V397" i="195"/>
  <c r="V373" i="195"/>
  <c r="V220" i="195"/>
  <c r="V295" i="195"/>
  <c r="V91" i="195"/>
  <c r="U246" i="195"/>
  <c r="U195" i="195"/>
  <c r="V42" i="195"/>
  <c r="V244" i="195"/>
  <c r="N246" i="195"/>
  <c r="V246" i="195" s="1"/>
  <c r="V448" i="195"/>
  <c r="N297" i="195"/>
  <c r="V297" i="195" s="1"/>
  <c r="N93" i="195"/>
  <c r="V75" i="195"/>
  <c r="V432" i="195"/>
  <c r="U348" i="195"/>
  <c r="V142" i="195"/>
  <c r="N399" i="195"/>
  <c r="N144" i="195"/>
  <c r="U144" i="195"/>
  <c r="V169" i="195"/>
  <c r="V134" i="195"/>
  <c r="N348" i="195"/>
  <c r="V177" i="195"/>
  <c r="V389" i="195"/>
  <c r="V346" i="195"/>
  <c r="U42" i="196"/>
  <c r="U246" i="196"/>
  <c r="N93" i="196"/>
  <c r="V93" i="196" s="1"/>
  <c r="V193" i="196"/>
  <c r="V432" i="196"/>
  <c r="N195" i="196"/>
  <c r="V424" i="196"/>
  <c r="V373" i="196"/>
  <c r="V322" i="196"/>
  <c r="V40" i="196"/>
  <c r="V450" i="195"/>
  <c r="V195" i="195"/>
  <c r="N501" i="196"/>
  <c r="V501" i="196" s="1"/>
  <c r="N450" i="196"/>
  <c r="N399" i="196"/>
  <c r="N348" i="196"/>
  <c r="N246" i="196"/>
  <c r="V16" i="196"/>
  <c r="V501" i="195"/>
  <c r="V475" i="195"/>
  <c r="N42" i="196"/>
  <c r="V322" i="195"/>
  <c r="V16" i="195"/>
  <c r="V93" i="195" l="1"/>
  <c r="V399" i="195"/>
  <c r="V450" i="196"/>
  <c r="V399" i="196"/>
  <c r="V348" i="196"/>
  <c r="V297" i="196"/>
  <c r="V195" i="196"/>
  <c r="V144" i="196"/>
  <c r="V42" i="196"/>
  <c r="V144" i="195"/>
  <c r="V246" i="196"/>
  <c r="V348" i="195"/>
  <c r="T391" i="134" l="1"/>
  <c r="S391" i="134"/>
  <c r="R391" i="134"/>
  <c r="Q391" i="134"/>
  <c r="P391" i="134"/>
  <c r="O391" i="134"/>
  <c r="M391" i="134"/>
  <c r="L391" i="134"/>
  <c r="K391" i="134"/>
  <c r="J391" i="134"/>
  <c r="N391" i="134" s="1"/>
  <c r="I391" i="134"/>
  <c r="H391" i="134"/>
  <c r="T390" i="134"/>
  <c r="S390" i="134"/>
  <c r="R390" i="134"/>
  <c r="Q390" i="134"/>
  <c r="P390" i="134"/>
  <c r="O390" i="134"/>
  <c r="M390" i="134"/>
  <c r="L390" i="134"/>
  <c r="K390" i="134"/>
  <c r="J390" i="134"/>
  <c r="I390" i="134"/>
  <c r="H390" i="134"/>
  <c r="T389" i="134"/>
  <c r="S389" i="134"/>
  <c r="R389" i="134"/>
  <c r="Q389" i="134"/>
  <c r="P389" i="134"/>
  <c r="O389" i="134"/>
  <c r="M389" i="134"/>
  <c r="L389" i="134"/>
  <c r="K389" i="134"/>
  <c r="J389" i="134"/>
  <c r="I389" i="134"/>
  <c r="H389" i="134"/>
  <c r="T354" i="134"/>
  <c r="S354" i="134"/>
  <c r="R354" i="134"/>
  <c r="Q354" i="134"/>
  <c r="P354" i="134"/>
  <c r="O354" i="134"/>
  <c r="M354" i="134"/>
  <c r="L354" i="134"/>
  <c r="K354" i="134"/>
  <c r="J354" i="134"/>
  <c r="I354" i="134"/>
  <c r="H354" i="134"/>
  <c r="T353" i="134"/>
  <c r="S353" i="134"/>
  <c r="R353" i="134"/>
  <c r="Q353" i="134"/>
  <c r="P353" i="134"/>
  <c r="O353" i="134"/>
  <c r="M353" i="134"/>
  <c r="L353" i="134"/>
  <c r="K353" i="134"/>
  <c r="J353" i="134"/>
  <c r="I353" i="134"/>
  <c r="H353" i="134"/>
  <c r="T352" i="134"/>
  <c r="S352" i="134"/>
  <c r="R352" i="134"/>
  <c r="Q352" i="134"/>
  <c r="P352" i="134"/>
  <c r="O352" i="134"/>
  <c r="M352" i="134"/>
  <c r="L352" i="134"/>
  <c r="K352" i="134"/>
  <c r="J352" i="134"/>
  <c r="I352" i="134"/>
  <c r="H352" i="134"/>
  <c r="T317" i="134"/>
  <c r="S317" i="134"/>
  <c r="R317" i="134"/>
  <c r="Q317" i="134"/>
  <c r="P317" i="134"/>
  <c r="O317" i="134"/>
  <c r="M317" i="134"/>
  <c r="L317" i="134"/>
  <c r="K317" i="134"/>
  <c r="J317" i="134"/>
  <c r="I317" i="134"/>
  <c r="H317" i="134"/>
  <c r="T316" i="134"/>
  <c r="S316" i="134"/>
  <c r="R316" i="134"/>
  <c r="Q316" i="134"/>
  <c r="P316" i="134"/>
  <c r="O316" i="134"/>
  <c r="M316" i="134"/>
  <c r="L316" i="134"/>
  <c r="K316" i="134"/>
  <c r="J316" i="134"/>
  <c r="I316" i="134"/>
  <c r="H316" i="134"/>
  <c r="T315" i="134"/>
  <c r="S315" i="134"/>
  <c r="R315" i="134"/>
  <c r="Q315" i="134"/>
  <c r="P315" i="134"/>
  <c r="O315" i="134"/>
  <c r="M315" i="134"/>
  <c r="L315" i="134"/>
  <c r="K315" i="134"/>
  <c r="J315" i="134"/>
  <c r="I315" i="134"/>
  <c r="H315" i="134"/>
  <c r="T280" i="134"/>
  <c r="S280" i="134"/>
  <c r="R280" i="134"/>
  <c r="Q280" i="134"/>
  <c r="U280" i="134" s="1"/>
  <c r="P280" i="134"/>
  <c r="O280" i="134"/>
  <c r="M280" i="134"/>
  <c r="L280" i="134"/>
  <c r="K280" i="134"/>
  <c r="J280" i="134"/>
  <c r="I280" i="134"/>
  <c r="H280" i="134"/>
  <c r="T279" i="134"/>
  <c r="S279" i="134"/>
  <c r="R279" i="134"/>
  <c r="Q279" i="134"/>
  <c r="U279" i="134" s="1"/>
  <c r="P279" i="134"/>
  <c r="O279" i="134"/>
  <c r="M279" i="134"/>
  <c r="L279" i="134"/>
  <c r="K279" i="134"/>
  <c r="J279" i="134"/>
  <c r="I279" i="134"/>
  <c r="H279" i="134"/>
  <c r="N279" i="134" s="1"/>
  <c r="T278" i="134"/>
  <c r="S278" i="134"/>
  <c r="R278" i="134"/>
  <c r="Q278" i="134"/>
  <c r="U278" i="134" s="1"/>
  <c r="P278" i="134"/>
  <c r="O278" i="134"/>
  <c r="M278" i="134"/>
  <c r="L278" i="134"/>
  <c r="K278" i="134"/>
  <c r="J278" i="134"/>
  <c r="I278" i="134"/>
  <c r="H278" i="134"/>
  <c r="T243" i="134"/>
  <c r="S243" i="134"/>
  <c r="R243" i="134"/>
  <c r="Q243" i="134"/>
  <c r="P243" i="134"/>
  <c r="O243" i="134"/>
  <c r="M243" i="134"/>
  <c r="L243" i="134"/>
  <c r="K243" i="134"/>
  <c r="J243" i="134"/>
  <c r="I243" i="134"/>
  <c r="H243" i="134"/>
  <c r="T242" i="134"/>
  <c r="S242" i="134"/>
  <c r="R242" i="134"/>
  <c r="Q242" i="134"/>
  <c r="P242" i="134"/>
  <c r="O242" i="134"/>
  <c r="M242" i="134"/>
  <c r="L242" i="134"/>
  <c r="K242" i="134"/>
  <c r="J242" i="134"/>
  <c r="I242" i="134"/>
  <c r="H242" i="134"/>
  <c r="T241" i="134"/>
  <c r="S241" i="134"/>
  <c r="R241" i="134"/>
  <c r="Q241" i="134"/>
  <c r="P241" i="134"/>
  <c r="O241" i="134"/>
  <c r="M241" i="134"/>
  <c r="L241" i="134"/>
  <c r="K241" i="134"/>
  <c r="J241" i="134"/>
  <c r="I241" i="134"/>
  <c r="H241" i="134"/>
  <c r="T206" i="134"/>
  <c r="S206" i="134"/>
  <c r="R206" i="134"/>
  <c r="Q206" i="134"/>
  <c r="P206" i="134"/>
  <c r="O206" i="134"/>
  <c r="M206" i="134"/>
  <c r="L206" i="134"/>
  <c r="K206" i="134"/>
  <c r="J206" i="134"/>
  <c r="I206" i="134"/>
  <c r="H206" i="134"/>
  <c r="T205" i="134"/>
  <c r="S205" i="134"/>
  <c r="R205" i="134"/>
  <c r="Q205" i="134"/>
  <c r="P205" i="134"/>
  <c r="O205" i="134"/>
  <c r="M205" i="134"/>
  <c r="L205" i="134"/>
  <c r="K205" i="134"/>
  <c r="J205" i="134"/>
  <c r="I205" i="134"/>
  <c r="H205" i="134"/>
  <c r="T204" i="134"/>
  <c r="S204" i="134"/>
  <c r="R204" i="134"/>
  <c r="Q204" i="134"/>
  <c r="P204" i="134"/>
  <c r="O204" i="134"/>
  <c r="M204" i="134"/>
  <c r="L204" i="134"/>
  <c r="K204" i="134"/>
  <c r="J204" i="134"/>
  <c r="I204" i="134"/>
  <c r="H204" i="134"/>
  <c r="T169" i="134"/>
  <c r="S169" i="134"/>
  <c r="R169" i="134"/>
  <c r="Q169" i="134"/>
  <c r="U169" i="134" s="1"/>
  <c r="P169" i="134"/>
  <c r="O169" i="134"/>
  <c r="M169" i="134"/>
  <c r="L169" i="134"/>
  <c r="K169" i="134"/>
  <c r="J169" i="134"/>
  <c r="I169" i="134"/>
  <c r="H169" i="134"/>
  <c r="N169" i="134" s="1"/>
  <c r="V169" i="134" s="1"/>
  <c r="T168" i="134"/>
  <c r="S168" i="134"/>
  <c r="R168" i="134"/>
  <c r="Q168" i="134"/>
  <c r="U168" i="134" s="1"/>
  <c r="P168" i="134"/>
  <c r="O168" i="134"/>
  <c r="M168" i="134"/>
  <c r="L168" i="134"/>
  <c r="K168" i="134"/>
  <c r="J168" i="134"/>
  <c r="I168" i="134"/>
  <c r="H168" i="134"/>
  <c r="N168" i="134" s="1"/>
  <c r="T167" i="134"/>
  <c r="S167" i="134"/>
  <c r="R167" i="134"/>
  <c r="Q167" i="134"/>
  <c r="U167" i="134" s="1"/>
  <c r="P167" i="134"/>
  <c r="O167" i="134"/>
  <c r="M167" i="134"/>
  <c r="L167" i="134"/>
  <c r="K167" i="134"/>
  <c r="J167" i="134"/>
  <c r="I167" i="134"/>
  <c r="H167" i="134"/>
  <c r="N167" i="134" s="1"/>
  <c r="T132" i="134"/>
  <c r="S132" i="134"/>
  <c r="R132" i="134"/>
  <c r="Q132" i="134"/>
  <c r="U132" i="134" s="1"/>
  <c r="P132" i="134"/>
  <c r="O132" i="134"/>
  <c r="M132" i="134"/>
  <c r="L132" i="134"/>
  <c r="K132" i="134"/>
  <c r="J132" i="134"/>
  <c r="I132" i="134"/>
  <c r="H132" i="134"/>
  <c r="N132" i="134" s="1"/>
  <c r="T131" i="134"/>
  <c r="S131" i="134"/>
  <c r="R131" i="134"/>
  <c r="Q131" i="134"/>
  <c r="U131" i="134" s="1"/>
  <c r="P131" i="134"/>
  <c r="O131" i="134"/>
  <c r="M131" i="134"/>
  <c r="L131" i="134"/>
  <c r="K131" i="134"/>
  <c r="J131" i="134"/>
  <c r="I131" i="134"/>
  <c r="H131" i="134"/>
  <c r="N131" i="134" s="1"/>
  <c r="T130" i="134"/>
  <c r="S130" i="134"/>
  <c r="R130" i="134"/>
  <c r="Q130" i="134"/>
  <c r="U130" i="134" s="1"/>
  <c r="P130" i="134"/>
  <c r="O130" i="134"/>
  <c r="M130" i="134"/>
  <c r="L130" i="134"/>
  <c r="K130" i="134"/>
  <c r="J130" i="134"/>
  <c r="I130" i="134"/>
  <c r="H130" i="134"/>
  <c r="N130" i="134" s="1"/>
  <c r="T95" i="134"/>
  <c r="S95" i="134"/>
  <c r="R95" i="134"/>
  <c r="Q95" i="134"/>
  <c r="P95" i="134"/>
  <c r="O95" i="134"/>
  <c r="M95" i="134"/>
  <c r="L95" i="134"/>
  <c r="K95" i="134"/>
  <c r="J95" i="134"/>
  <c r="I95" i="134"/>
  <c r="H95" i="134"/>
  <c r="T94" i="134"/>
  <c r="S94" i="134"/>
  <c r="R94" i="134"/>
  <c r="Q94" i="134"/>
  <c r="P94" i="134"/>
  <c r="O94" i="134"/>
  <c r="M94" i="134"/>
  <c r="L94" i="134"/>
  <c r="K94" i="134"/>
  <c r="J94" i="134"/>
  <c r="I94" i="134"/>
  <c r="H94" i="134"/>
  <c r="T93" i="134"/>
  <c r="S93" i="134"/>
  <c r="R93" i="134"/>
  <c r="Q93" i="134"/>
  <c r="P93" i="134"/>
  <c r="O93" i="134"/>
  <c r="M93" i="134"/>
  <c r="L93" i="134"/>
  <c r="K93" i="134"/>
  <c r="J93" i="134"/>
  <c r="I93" i="134"/>
  <c r="H93" i="134"/>
  <c r="N93" i="134" s="1"/>
  <c r="V392" i="134"/>
  <c r="U392" i="134"/>
  <c r="N392" i="134"/>
  <c r="V355" i="134"/>
  <c r="U355" i="134"/>
  <c r="N355" i="134"/>
  <c r="V318" i="134"/>
  <c r="U318" i="134"/>
  <c r="N318" i="134"/>
  <c r="V281" i="134"/>
  <c r="U281" i="134"/>
  <c r="N281" i="134"/>
  <c r="U244" i="134"/>
  <c r="N244" i="134"/>
  <c r="V244" i="134" s="1"/>
  <c r="V207" i="134"/>
  <c r="U207" i="134"/>
  <c r="N207" i="134"/>
  <c r="V170" i="134"/>
  <c r="U170" i="134"/>
  <c r="N170" i="134"/>
  <c r="U133" i="134"/>
  <c r="N133" i="134"/>
  <c r="V133" i="134" s="1"/>
  <c r="V96" i="134"/>
  <c r="U96" i="134"/>
  <c r="N96" i="134"/>
  <c r="T58" i="134"/>
  <c r="S58" i="134"/>
  <c r="R58" i="134"/>
  <c r="Q58" i="134"/>
  <c r="P58" i="134"/>
  <c r="O58" i="134"/>
  <c r="M58" i="134"/>
  <c r="L58" i="134"/>
  <c r="K58" i="134"/>
  <c r="J58" i="134"/>
  <c r="I58" i="134"/>
  <c r="H58" i="134"/>
  <c r="T57" i="134"/>
  <c r="S57" i="134"/>
  <c r="R57" i="134"/>
  <c r="Q57" i="134"/>
  <c r="P57" i="134"/>
  <c r="O57" i="134"/>
  <c r="M57" i="134"/>
  <c r="L57" i="134"/>
  <c r="K57" i="134"/>
  <c r="J57" i="134"/>
  <c r="I57" i="134"/>
  <c r="H57" i="134"/>
  <c r="T56" i="134"/>
  <c r="S56" i="134"/>
  <c r="R56" i="134"/>
  <c r="Q56" i="134"/>
  <c r="P56" i="134"/>
  <c r="O56" i="134"/>
  <c r="M56" i="134"/>
  <c r="L56" i="134"/>
  <c r="K56" i="134"/>
  <c r="J56" i="134"/>
  <c r="I56" i="134"/>
  <c r="H56" i="134"/>
  <c r="I543" i="132"/>
  <c r="I539" i="132" s="1"/>
  <c r="U397" i="134"/>
  <c r="V397" i="134" s="1"/>
  <c r="U395" i="134"/>
  <c r="V395" i="134" s="1"/>
  <c r="I540" i="132" s="1"/>
  <c r="I491" i="132"/>
  <c r="I487" i="132" s="1"/>
  <c r="U360" i="134"/>
  <c r="V360" i="134" s="1"/>
  <c r="U358" i="134"/>
  <c r="V358" i="134" s="1"/>
  <c r="I488" i="132" s="1"/>
  <c r="I439" i="132"/>
  <c r="I435" i="132" s="1"/>
  <c r="U323" i="134"/>
  <c r="V323" i="134" s="1"/>
  <c r="U321" i="134"/>
  <c r="V321" i="134" s="1"/>
  <c r="I436" i="132" s="1"/>
  <c r="I387" i="132"/>
  <c r="I383" i="132" s="1"/>
  <c r="U286" i="134"/>
  <c r="V286" i="134" s="1"/>
  <c r="U284" i="134"/>
  <c r="V284" i="134"/>
  <c r="I384" i="132" s="1"/>
  <c r="I335" i="132"/>
  <c r="I331" i="132" s="1"/>
  <c r="V249" i="134"/>
  <c r="U249" i="134"/>
  <c r="U247" i="134"/>
  <c r="V247" i="134" s="1"/>
  <c r="I332" i="132" s="1"/>
  <c r="I283" i="132"/>
  <c r="I279" i="132" s="1"/>
  <c r="U212" i="134"/>
  <c r="V212" i="134" s="1"/>
  <c r="U210" i="134"/>
  <c r="V210" i="134" s="1"/>
  <c r="I280" i="132" s="1"/>
  <c r="I231" i="132"/>
  <c r="I227" i="132" s="1"/>
  <c r="U175" i="134"/>
  <c r="V175" i="134" s="1"/>
  <c r="U173" i="134"/>
  <c r="V173" i="134" s="1"/>
  <c r="I228" i="132" s="1"/>
  <c r="I179" i="132"/>
  <c r="I175" i="132" s="1"/>
  <c r="V138" i="134"/>
  <c r="U138" i="134"/>
  <c r="U136" i="134"/>
  <c r="V136" i="134"/>
  <c r="I176" i="132" s="1"/>
  <c r="I127" i="132"/>
  <c r="I123" i="132" s="1"/>
  <c r="U101" i="134"/>
  <c r="V101" i="134" s="1"/>
  <c r="U99" i="134"/>
  <c r="V99" i="134"/>
  <c r="I124" i="132" s="1"/>
  <c r="T471" i="133"/>
  <c r="S471" i="133"/>
  <c r="R471" i="133"/>
  <c r="Q471" i="133"/>
  <c r="P471" i="133"/>
  <c r="O471" i="133"/>
  <c r="N471" i="133"/>
  <c r="M471" i="133"/>
  <c r="L471" i="133"/>
  <c r="K471" i="133"/>
  <c r="J471" i="133"/>
  <c r="I471" i="133"/>
  <c r="T470" i="133"/>
  <c r="S470" i="133"/>
  <c r="R470" i="133"/>
  <c r="Q470" i="133"/>
  <c r="P470" i="133"/>
  <c r="O470" i="133"/>
  <c r="N470" i="133"/>
  <c r="M470" i="133"/>
  <c r="L470" i="133"/>
  <c r="K470" i="133"/>
  <c r="J470" i="133"/>
  <c r="I470" i="133"/>
  <c r="T469" i="133"/>
  <c r="S469" i="133"/>
  <c r="R469" i="133"/>
  <c r="Q469" i="133"/>
  <c r="P469" i="133"/>
  <c r="O469" i="133"/>
  <c r="N469" i="133"/>
  <c r="M469" i="133"/>
  <c r="L469" i="133"/>
  <c r="K469" i="133"/>
  <c r="J469" i="133"/>
  <c r="I469" i="133"/>
  <c r="T426" i="133"/>
  <c r="S426" i="133"/>
  <c r="R426" i="133"/>
  <c r="Q426" i="133"/>
  <c r="P426" i="133"/>
  <c r="O426" i="133"/>
  <c r="N426" i="133"/>
  <c r="M426" i="133"/>
  <c r="L426" i="133"/>
  <c r="K426" i="133"/>
  <c r="J426" i="133"/>
  <c r="I426" i="133"/>
  <c r="T425" i="133"/>
  <c r="S425" i="133"/>
  <c r="R425" i="133"/>
  <c r="Q425" i="133"/>
  <c r="P425" i="133"/>
  <c r="O425" i="133"/>
  <c r="N425" i="133"/>
  <c r="M425" i="133"/>
  <c r="L425" i="133"/>
  <c r="K425" i="133"/>
  <c r="J425" i="133"/>
  <c r="I425" i="133"/>
  <c r="T424" i="133"/>
  <c r="S424" i="133"/>
  <c r="R424" i="133"/>
  <c r="Q424" i="133"/>
  <c r="P424" i="133"/>
  <c r="O424" i="133"/>
  <c r="N424" i="133"/>
  <c r="M424" i="133"/>
  <c r="L424" i="133"/>
  <c r="K424" i="133"/>
  <c r="J424" i="133"/>
  <c r="I424" i="133"/>
  <c r="T381" i="133"/>
  <c r="S381" i="133"/>
  <c r="R381" i="133"/>
  <c r="Q381" i="133"/>
  <c r="P381" i="133"/>
  <c r="O381" i="133"/>
  <c r="N381" i="133"/>
  <c r="M381" i="133"/>
  <c r="L381" i="133"/>
  <c r="K381" i="133"/>
  <c r="J381" i="133"/>
  <c r="I381" i="133"/>
  <c r="T380" i="133"/>
  <c r="S380" i="133"/>
  <c r="R380" i="133"/>
  <c r="Q380" i="133"/>
  <c r="P380" i="133"/>
  <c r="O380" i="133"/>
  <c r="N380" i="133"/>
  <c r="M380" i="133"/>
  <c r="L380" i="133"/>
  <c r="K380" i="133"/>
  <c r="J380" i="133"/>
  <c r="I380" i="133"/>
  <c r="T379" i="133"/>
  <c r="S379" i="133"/>
  <c r="R379" i="133"/>
  <c r="Q379" i="133"/>
  <c r="P379" i="133"/>
  <c r="O379" i="133"/>
  <c r="N379" i="133"/>
  <c r="M379" i="133"/>
  <c r="L379" i="133"/>
  <c r="K379" i="133"/>
  <c r="J379" i="133"/>
  <c r="I379" i="133"/>
  <c r="T336" i="133"/>
  <c r="S336" i="133"/>
  <c r="R336" i="133"/>
  <c r="Q336" i="133"/>
  <c r="P336" i="133"/>
  <c r="O336" i="133"/>
  <c r="N336" i="133"/>
  <c r="M336" i="133"/>
  <c r="L336" i="133"/>
  <c r="K336" i="133"/>
  <c r="J336" i="133"/>
  <c r="I336" i="133"/>
  <c r="T335" i="133"/>
  <c r="S335" i="133"/>
  <c r="R335" i="133"/>
  <c r="Q335" i="133"/>
  <c r="P335" i="133"/>
  <c r="O335" i="133"/>
  <c r="N335" i="133"/>
  <c r="M335" i="133"/>
  <c r="L335" i="133"/>
  <c r="K335" i="133"/>
  <c r="J335" i="133"/>
  <c r="I335" i="133"/>
  <c r="T334" i="133"/>
  <c r="S334" i="133"/>
  <c r="R334" i="133"/>
  <c r="Q334" i="133"/>
  <c r="P334" i="133"/>
  <c r="O334" i="133"/>
  <c r="N334" i="133"/>
  <c r="M334" i="133"/>
  <c r="L334" i="133"/>
  <c r="K334" i="133"/>
  <c r="J334" i="133"/>
  <c r="I334" i="133"/>
  <c r="T291" i="133"/>
  <c r="S291" i="133"/>
  <c r="R291" i="133"/>
  <c r="Q291" i="133"/>
  <c r="P291" i="133"/>
  <c r="O291" i="133"/>
  <c r="N291" i="133"/>
  <c r="M291" i="133"/>
  <c r="L291" i="133"/>
  <c r="K291" i="133"/>
  <c r="J291" i="133"/>
  <c r="I291" i="133"/>
  <c r="T290" i="133"/>
  <c r="S290" i="133"/>
  <c r="R290" i="133"/>
  <c r="Q290" i="133"/>
  <c r="P290" i="133"/>
  <c r="O290" i="133"/>
  <c r="N290" i="133"/>
  <c r="M290" i="133"/>
  <c r="L290" i="133"/>
  <c r="K290" i="133"/>
  <c r="J290" i="133"/>
  <c r="I290" i="133"/>
  <c r="T289" i="133"/>
  <c r="S289" i="133"/>
  <c r="R289" i="133"/>
  <c r="Q289" i="133"/>
  <c r="P289" i="133"/>
  <c r="O289" i="133"/>
  <c r="N289" i="133"/>
  <c r="M289" i="133"/>
  <c r="L289" i="133"/>
  <c r="K289" i="133"/>
  <c r="J289" i="133"/>
  <c r="I289" i="133"/>
  <c r="T246" i="133"/>
  <c r="S246" i="133"/>
  <c r="R246" i="133"/>
  <c r="Q246" i="133"/>
  <c r="P246" i="133"/>
  <c r="O246" i="133"/>
  <c r="N246" i="133"/>
  <c r="M246" i="133"/>
  <c r="L246" i="133"/>
  <c r="K246" i="133"/>
  <c r="J246" i="133"/>
  <c r="I246" i="133"/>
  <c r="T245" i="133"/>
  <c r="S245" i="133"/>
  <c r="R245" i="133"/>
  <c r="Q245" i="133"/>
  <c r="P245" i="133"/>
  <c r="O245" i="133"/>
  <c r="N245" i="133"/>
  <c r="M245" i="133"/>
  <c r="L245" i="133"/>
  <c r="K245" i="133"/>
  <c r="J245" i="133"/>
  <c r="I245" i="133"/>
  <c r="T244" i="133"/>
  <c r="S244" i="133"/>
  <c r="R244" i="133"/>
  <c r="Q244" i="133"/>
  <c r="P244" i="133"/>
  <c r="O244" i="133"/>
  <c r="N244" i="133"/>
  <c r="M244" i="133"/>
  <c r="L244" i="133"/>
  <c r="K244" i="133"/>
  <c r="J244" i="133"/>
  <c r="I244" i="133"/>
  <c r="T201" i="133"/>
  <c r="S201" i="133"/>
  <c r="R201" i="133"/>
  <c r="Q201" i="133"/>
  <c r="P201" i="133"/>
  <c r="O201" i="133"/>
  <c r="N201" i="133"/>
  <c r="M201" i="133"/>
  <c r="L201" i="133"/>
  <c r="K201" i="133"/>
  <c r="J201" i="133"/>
  <c r="I201" i="133"/>
  <c r="T200" i="133"/>
  <c r="S200" i="133"/>
  <c r="R200" i="133"/>
  <c r="Q200" i="133"/>
  <c r="P200" i="133"/>
  <c r="O200" i="133"/>
  <c r="N200" i="133"/>
  <c r="M200" i="133"/>
  <c r="L200" i="133"/>
  <c r="K200" i="133"/>
  <c r="J200" i="133"/>
  <c r="I200" i="133"/>
  <c r="T199" i="133"/>
  <c r="S199" i="133"/>
  <c r="R199" i="133"/>
  <c r="Q199" i="133"/>
  <c r="P199" i="133"/>
  <c r="O199" i="133"/>
  <c r="N199" i="133"/>
  <c r="M199" i="133"/>
  <c r="L199" i="133"/>
  <c r="K199" i="133"/>
  <c r="J199" i="133"/>
  <c r="I199" i="133"/>
  <c r="T156" i="133"/>
  <c r="S156" i="133"/>
  <c r="R156" i="133"/>
  <c r="Q156" i="133"/>
  <c r="P156" i="133"/>
  <c r="O156" i="133"/>
  <c r="N156" i="133"/>
  <c r="M156" i="133"/>
  <c r="L156" i="133"/>
  <c r="K156" i="133"/>
  <c r="J156" i="133"/>
  <c r="I156" i="133"/>
  <c r="T155" i="133"/>
  <c r="S155" i="133"/>
  <c r="R155" i="133"/>
  <c r="Q155" i="133"/>
  <c r="P155" i="133"/>
  <c r="O155" i="133"/>
  <c r="N155" i="133"/>
  <c r="M155" i="133"/>
  <c r="L155" i="133"/>
  <c r="K155" i="133"/>
  <c r="J155" i="133"/>
  <c r="I155" i="133"/>
  <c r="T154" i="133"/>
  <c r="S154" i="133"/>
  <c r="R154" i="133"/>
  <c r="Q154" i="133"/>
  <c r="P154" i="133"/>
  <c r="O154" i="133"/>
  <c r="N154" i="133"/>
  <c r="M154" i="133"/>
  <c r="L154" i="133"/>
  <c r="K154" i="133"/>
  <c r="J154" i="133"/>
  <c r="I154" i="133"/>
  <c r="T111" i="133"/>
  <c r="S111" i="133"/>
  <c r="R111" i="133"/>
  <c r="Q111" i="133"/>
  <c r="P111" i="133"/>
  <c r="O111" i="133"/>
  <c r="N111" i="133"/>
  <c r="M111" i="133"/>
  <c r="L111" i="133"/>
  <c r="K111" i="133"/>
  <c r="J111" i="133"/>
  <c r="I111" i="133"/>
  <c r="T110" i="133"/>
  <c r="S110" i="133"/>
  <c r="R110" i="133"/>
  <c r="Q110" i="133"/>
  <c r="P110" i="133"/>
  <c r="O110" i="133"/>
  <c r="N110" i="133"/>
  <c r="M110" i="133"/>
  <c r="L110" i="133"/>
  <c r="K110" i="133"/>
  <c r="J110" i="133"/>
  <c r="I110" i="133"/>
  <c r="T109" i="133"/>
  <c r="S109" i="133"/>
  <c r="R109" i="133"/>
  <c r="Q109" i="133"/>
  <c r="P109" i="133"/>
  <c r="O109" i="133"/>
  <c r="N109" i="133"/>
  <c r="M109" i="133"/>
  <c r="L109" i="133"/>
  <c r="K109" i="133"/>
  <c r="J109" i="133"/>
  <c r="I109" i="133"/>
  <c r="T66" i="133"/>
  <c r="S66" i="133"/>
  <c r="R66" i="133"/>
  <c r="Q66" i="133"/>
  <c r="P66" i="133"/>
  <c r="O66" i="133"/>
  <c r="N66" i="133"/>
  <c r="M66" i="133"/>
  <c r="L66" i="133"/>
  <c r="K66" i="133"/>
  <c r="J66" i="133"/>
  <c r="I66" i="133"/>
  <c r="T65" i="133"/>
  <c r="S65" i="133"/>
  <c r="R65" i="133"/>
  <c r="Q65" i="133"/>
  <c r="P65" i="133"/>
  <c r="O65" i="133"/>
  <c r="N65" i="133"/>
  <c r="M65" i="133"/>
  <c r="L65" i="133"/>
  <c r="K65" i="133"/>
  <c r="J65" i="133"/>
  <c r="I65" i="133"/>
  <c r="P64" i="133"/>
  <c r="Q64" i="133"/>
  <c r="R64" i="133"/>
  <c r="S64" i="133"/>
  <c r="T64" i="133"/>
  <c r="O64" i="133"/>
  <c r="J64" i="133"/>
  <c r="K64" i="133"/>
  <c r="L64" i="133"/>
  <c r="M64" i="133"/>
  <c r="N64" i="133"/>
  <c r="T482" i="133"/>
  <c r="T483" i="133" s="1"/>
  <c r="T484" i="133" s="1"/>
  <c r="S482" i="133"/>
  <c r="S483" i="133" s="1"/>
  <c r="S484" i="133" s="1"/>
  <c r="R482" i="133"/>
  <c r="R483" i="133" s="1"/>
  <c r="R484" i="133" s="1"/>
  <c r="Q482" i="133"/>
  <c r="Q483" i="133" s="1"/>
  <c r="Q484" i="133" s="1"/>
  <c r="P482" i="133"/>
  <c r="P483" i="133" s="1"/>
  <c r="P484" i="133" s="1"/>
  <c r="O482" i="133"/>
  <c r="O483" i="133" s="1"/>
  <c r="O484" i="133" s="1"/>
  <c r="N482" i="133"/>
  <c r="N483" i="133" s="1"/>
  <c r="N484" i="133" s="1"/>
  <c r="M482" i="133"/>
  <c r="M483" i="133" s="1"/>
  <c r="M484" i="133" s="1"/>
  <c r="L482" i="133"/>
  <c r="L483" i="133" s="1"/>
  <c r="L484" i="133" s="1"/>
  <c r="J482" i="133"/>
  <c r="J483" i="133" s="1"/>
  <c r="J484" i="133" s="1"/>
  <c r="I482" i="133"/>
  <c r="I483" i="133" s="1"/>
  <c r="I484" i="133" s="1"/>
  <c r="T437" i="133"/>
  <c r="T438" i="133" s="1"/>
  <c r="T439" i="133" s="1"/>
  <c r="S437" i="133"/>
  <c r="S438" i="133" s="1"/>
  <c r="S439" i="133" s="1"/>
  <c r="R437" i="133"/>
  <c r="R438" i="133" s="1"/>
  <c r="R439" i="133" s="1"/>
  <c r="Q437" i="133"/>
  <c r="Q438" i="133" s="1"/>
  <c r="Q439" i="133" s="1"/>
  <c r="P437" i="133"/>
  <c r="P438" i="133" s="1"/>
  <c r="P439" i="133" s="1"/>
  <c r="O437" i="133"/>
  <c r="O438" i="133" s="1"/>
  <c r="O439" i="133" s="1"/>
  <c r="N437" i="133"/>
  <c r="N438" i="133" s="1"/>
  <c r="N439" i="133" s="1"/>
  <c r="M437" i="133"/>
  <c r="M438" i="133" s="1"/>
  <c r="M439" i="133" s="1"/>
  <c r="L437" i="133"/>
  <c r="L438" i="133" s="1"/>
  <c r="L439" i="133" s="1"/>
  <c r="K437" i="133"/>
  <c r="K438" i="133" s="1"/>
  <c r="K439" i="133" s="1"/>
  <c r="J437" i="133"/>
  <c r="J438" i="133" s="1"/>
  <c r="J439" i="133" s="1"/>
  <c r="I437" i="133"/>
  <c r="I438" i="133" s="1"/>
  <c r="I439" i="133" s="1"/>
  <c r="T392" i="133"/>
  <c r="T393" i="133" s="1"/>
  <c r="T394" i="133" s="1"/>
  <c r="S392" i="133"/>
  <c r="S393" i="133" s="1"/>
  <c r="S394" i="133" s="1"/>
  <c r="R392" i="133"/>
  <c r="R393" i="133" s="1"/>
  <c r="R394" i="133" s="1"/>
  <c r="Q392" i="133"/>
  <c r="Q393" i="133" s="1"/>
  <c r="Q394" i="133" s="1"/>
  <c r="P392" i="133"/>
  <c r="P393" i="133" s="1"/>
  <c r="P394" i="133" s="1"/>
  <c r="O392" i="133"/>
  <c r="O393" i="133" s="1"/>
  <c r="O394" i="133" s="1"/>
  <c r="N392" i="133"/>
  <c r="N393" i="133" s="1"/>
  <c r="N394" i="133" s="1"/>
  <c r="M392" i="133"/>
  <c r="M393" i="133" s="1"/>
  <c r="M394" i="133" s="1"/>
  <c r="L392" i="133"/>
  <c r="L393" i="133" s="1"/>
  <c r="L394" i="133" s="1"/>
  <c r="K392" i="133"/>
  <c r="K393" i="133" s="1"/>
  <c r="K394" i="133" s="1"/>
  <c r="J392" i="133"/>
  <c r="J393" i="133" s="1"/>
  <c r="J394" i="133" s="1"/>
  <c r="I392" i="133"/>
  <c r="I393" i="133" s="1"/>
  <c r="I394" i="133" s="1"/>
  <c r="T347" i="133"/>
  <c r="T348" i="133" s="1"/>
  <c r="T349" i="133" s="1"/>
  <c r="S347" i="133"/>
  <c r="S348" i="133" s="1"/>
  <c r="S349" i="133" s="1"/>
  <c r="R347" i="133"/>
  <c r="R348" i="133" s="1"/>
  <c r="R349" i="133" s="1"/>
  <c r="Q347" i="133"/>
  <c r="Q348" i="133" s="1"/>
  <c r="Q349" i="133" s="1"/>
  <c r="P347" i="133"/>
  <c r="P348" i="133" s="1"/>
  <c r="P349" i="133" s="1"/>
  <c r="O347" i="133"/>
  <c r="O348" i="133" s="1"/>
  <c r="O349" i="133" s="1"/>
  <c r="N347" i="133"/>
  <c r="N348" i="133" s="1"/>
  <c r="N349" i="133" s="1"/>
  <c r="M347" i="133"/>
  <c r="M348" i="133" s="1"/>
  <c r="M349" i="133" s="1"/>
  <c r="L347" i="133"/>
  <c r="L348" i="133" s="1"/>
  <c r="L349" i="133" s="1"/>
  <c r="K347" i="133"/>
  <c r="K348" i="133" s="1"/>
  <c r="K349" i="133" s="1"/>
  <c r="J347" i="133"/>
  <c r="J348" i="133" s="1"/>
  <c r="J349" i="133" s="1"/>
  <c r="I347" i="133"/>
  <c r="I348" i="133" s="1"/>
  <c r="I349" i="133" s="1"/>
  <c r="T302" i="133"/>
  <c r="T303" i="133" s="1"/>
  <c r="T304" i="133" s="1"/>
  <c r="S302" i="133"/>
  <c r="S303" i="133" s="1"/>
  <c r="S304" i="133" s="1"/>
  <c r="R302" i="133"/>
  <c r="R303" i="133" s="1"/>
  <c r="R304" i="133" s="1"/>
  <c r="Q302" i="133"/>
  <c r="Q303" i="133" s="1"/>
  <c r="Q304" i="133" s="1"/>
  <c r="P302" i="133"/>
  <c r="P303" i="133" s="1"/>
  <c r="P304" i="133" s="1"/>
  <c r="O302" i="133"/>
  <c r="O303" i="133" s="1"/>
  <c r="O304" i="133" s="1"/>
  <c r="N302" i="133"/>
  <c r="N303" i="133" s="1"/>
  <c r="N304" i="133" s="1"/>
  <c r="M302" i="133"/>
  <c r="M303" i="133" s="1"/>
  <c r="M304" i="133" s="1"/>
  <c r="L302" i="133"/>
  <c r="L303" i="133" s="1"/>
  <c r="L304" i="133" s="1"/>
  <c r="K302" i="133"/>
  <c r="K303" i="133" s="1"/>
  <c r="K304" i="133" s="1"/>
  <c r="J302" i="133"/>
  <c r="J303" i="133" s="1"/>
  <c r="J304" i="133" s="1"/>
  <c r="I302" i="133"/>
  <c r="I303" i="133" s="1"/>
  <c r="I304" i="133" s="1"/>
  <c r="T257" i="133"/>
  <c r="T258" i="133" s="1"/>
  <c r="T259" i="133" s="1"/>
  <c r="S257" i="133"/>
  <c r="S258" i="133" s="1"/>
  <c r="S259" i="133" s="1"/>
  <c r="R257" i="133"/>
  <c r="R258" i="133" s="1"/>
  <c r="R259" i="133" s="1"/>
  <c r="Q257" i="133"/>
  <c r="Q258" i="133" s="1"/>
  <c r="Q259" i="133" s="1"/>
  <c r="P257" i="133"/>
  <c r="P258" i="133" s="1"/>
  <c r="P259" i="133" s="1"/>
  <c r="O257" i="133"/>
  <c r="O258" i="133" s="1"/>
  <c r="O259" i="133" s="1"/>
  <c r="N257" i="133"/>
  <c r="N258" i="133" s="1"/>
  <c r="N259" i="133" s="1"/>
  <c r="M257" i="133"/>
  <c r="M258" i="133" s="1"/>
  <c r="M259" i="133" s="1"/>
  <c r="L257" i="133"/>
  <c r="L258" i="133" s="1"/>
  <c r="L259" i="133" s="1"/>
  <c r="K257" i="133"/>
  <c r="K258" i="133" s="1"/>
  <c r="K259" i="133" s="1"/>
  <c r="J257" i="133"/>
  <c r="J258" i="133" s="1"/>
  <c r="J259" i="133" s="1"/>
  <c r="I257" i="133"/>
  <c r="I258" i="133" s="1"/>
  <c r="I259" i="133" s="1"/>
  <c r="T212" i="133"/>
  <c r="T213" i="133" s="1"/>
  <c r="T214" i="133" s="1"/>
  <c r="S212" i="133"/>
  <c r="S213" i="133" s="1"/>
  <c r="S214" i="133" s="1"/>
  <c r="R212" i="133"/>
  <c r="R213" i="133" s="1"/>
  <c r="R214" i="133" s="1"/>
  <c r="Q212" i="133"/>
  <c r="Q213" i="133" s="1"/>
  <c r="Q214" i="133" s="1"/>
  <c r="P212" i="133"/>
  <c r="P213" i="133" s="1"/>
  <c r="P214" i="133" s="1"/>
  <c r="O212" i="133"/>
  <c r="O213" i="133" s="1"/>
  <c r="O214" i="133" s="1"/>
  <c r="N212" i="133"/>
  <c r="N213" i="133" s="1"/>
  <c r="N214" i="133" s="1"/>
  <c r="M212" i="133"/>
  <c r="M213" i="133" s="1"/>
  <c r="M214" i="133" s="1"/>
  <c r="L212" i="133"/>
  <c r="L213" i="133" s="1"/>
  <c r="L214" i="133" s="1"/>
  <c r="K212" i="133"/>
  <c r="K213" i="133" s="1"/>
  <c r="K214" i="133" s="1"/>
  <c r="J212" i="133"/>
  <c r="J213" i="133" s="1"/>
  <c r="J214" i="133" s="1"/>
  <c r="I212" i="133"/>
  <c r="I213" i="133" s="1"/>
  <c r="I214" i="133" s="1"/>
  <c r="T167" i="133"/>
  <c r="T168" i="133" s="1"/>
  <c r="T169" i="133" s="1"/>
  <c r="S167" i="133"/>
  <c r="S168" i="133" s="1"/>
  <c r="S169" i="133" s="1"/>
  <c r="R167" i="133"/>
  <c r="R168" i="133" s="1"/>
  <c r="R169" i="133" s="1"/>
  <c r="Q167" i="133"/>
  <c r="Q168" i="133" s="1"/>
  <c r="Q169" i="133" s="1"/>
  <c r="P167" i="133"/>
  <c r="P168" i="133" s="1"/>
  <c r="P169" i="133" s="1"/>
  <c r="O167" i="133"/>
  <c r="O168" i="133" s="1"/>
  <c r="O169" i="133" s="1"/>
  <c r="N167" i="133"/>
  <c r="N168" i="133" s="1"/>
  <c r="N169" i="133" s="1"/>
  <c r="M167" i="133"/>
  <c r="M168" i="133" s="1"/>
  <c r="M169" i="133" s="1"/>
  <c r="L167" i="133"/>
  <c r="L168" i="133" s="1"/>
  <c r="L169" i="133" s="1"/>
  <c r="K167" i="133"/>
  <c r="K168" i="133" s="1"/>
  <c r="K169" i="133" s="1"/>
  <c r="J167" i="133"/>
  <c r="J168" i="133" s="1"/>
  <c r="J169" i="133" s="1"/>
  <c r="I167" i="133"/>
  <c r="I168" i="133" s="1"/>
  <c r="I169" i="133" s="1"/>
  <c r="T122" i="133"/>
  <c r="T123" i="133" s="1"/>
  <c r="T124" i="133" s="1"/>
  <c r="S122" i="133"/>
  <c r="S123" i="133" s="1"/>
  <c r="S124" i="133" s="1"/>
  <c r="R122" i="133"/>
  <c r="R123" i="133" s="1"/>
  <c r="R124" i="133" s="1"/>
  <c r="Q122" i="133"/>
  <c r="Q123" i="133" s="1"/>
  <c r="Q124" i="133" s="1"/>
  <c r="P122" i="133"/>
  <c r="P123" i="133" s="1"/>
  <c r="P124" i="133" s="1"/>
  <c r="O122" i="133"/>
  <c r="O123" i="133" s="1"/>
  <c r="O124" i="133" s="1"/>
  <c r="N122" i="133"/>
  <c r="N123" i="133" s="1"/>
  <c r="N124" i="133" s="1"/>
  <c r="M122" i="133"/>
  <c r="M123" i="133" s="1"/>
  <c r="M124" i="133" s="1"/>
  <c r="L122" i="133"/>
  <c r="L123" i="133" s="1"/>
  <c r="L124" i="133" s="1"/>
  <c r="K122" i="133"/>
  <c r="K123" i="133" s="1"/>
  <c r="K124" i="133" s="1"/>
  <c r="J122" i="133"/>
  <c r="J123" i="133" s="1"/>
  <c r="J124" i="133" s="1"/>
  <c r="I122" i="133"/>
  <c r="I123" i="133" s="1"/>
  <c r="I124" i="133" s="1"/>
  <c r="N389" i="134" l="1"/>
  <c r="U390" i="134"/>
  <c r="N352" i="134"/>
  <c r="N354" i="134"/>
  <c r="U354" i="134"/>
  <c r="N315" i="134"/>
  <c r="V315" i="134" s="1"/>
  <c r="U315" i="134"/>
  <c r="U316" i="134"/>
  <c r="N317" i="134"/>
  <c r="N241" i="134"/>
  <c r="N204" i="134"/>
  <c r="N205" i="134"/>
  <c r="U205" i="134"/>
  <c r="N206" i="134"/>
  <c r="U206" i="134"/>
  <c r="N242" i="134"/>
  <c r="U242" i="134"/>
  <c r="N243" i="134"/>
  <c r="U243" i="134"/>
  <c r="N95" i="134"/>
  <c r="N94" i="134"/>
  <c r="U94" i="134"/>
  <c r="U389" i="134"/>
  <c r="U353" i="134"/>
  <c r="U352" i="134"/>
  <c r="V352" i="134" s="1"/>
  <c r="V354" i="134"/>
  <c r="N353" i="134"/>
  <c r="N278" i="134"/>
  <c r="V278" i="134" s="1"/>
  <c r="U241" i="134"/>
  <c r="V241" i="134" s="1"/>
  <c r="U204" i="134"/>
  <c r="V168" i="134"/>
  <c r="V167" i="134"/>
  <c r="U391" i="134"/>
  <c r="V391" i="134" s="1"/>
  <c r="N390" i="134"/>
  <c r="V390" i="134" s="1"/>
  <c r="U317" i="134"/>
  <c r="V317" i="134" s="1"/>
  <c r="N316" i="134"/>
  <c r="V316" i="134" s="1"/>
  <c r="V279" i="134"/>
  <c r="N280" i="134"/>
  <c r="V280" i="134" s="1"/>
  <c r="V130" i="134"/>
  <c r="V131" i="134"/>
  <c r="V132" i="134"/>
  <c r="U95" i="134"/>
  <c r="V95" i="134" s="1"/>
  <c r="U93" i="134"/>
  <c r="V93" i="134" s="1"/>
  <c r="J77" i="133"/>
  <c r="J78" i="133" s="1"/>
  <c r="J79" i="133" s="1"/>
  <c r="K77" i="133"/>
  <c r="K78" i="133" s="1"/>
  <c r="K79" i="133" s="1"/>
  <c r="L77" i="133"/>
  <c r="L78" i="133" s="1"/>
  <c r="L79" i="133" s="1"/>
  <c r="N77" i="133"/>
  <c r="N78" i="133" s="1"/>
  <c r="N79" i="133" s="1"/>
  <c r="O77" i="133"/>
  <c r="O78" i="133" s="1"/>
  <c r="O79" i="133" s="1"/>
  <c r="P77" i="133"/>
  <c r="P78" i="133" s="1"/>
  <c r="P79" i="133" s="1"/>
  <c r="Q77" i="133"/>
  <c r="Q78" i="133" s="1"/>
  <c r="Q79" i="133" s="1"/>
  <c r="R77" i="133"/>
  <c r="R78" i="133" s="1"/>
  <c r="R79" i="133" s="1"/>
  <c r="S77" i="133"/>
  <c r="S78" i="133" s="1"/>
  <c r="S79" i="133" s="1"/>
  <c r="T77" i="133"/>
  <c r="T78" i="133" s="1"/>
  <c r="T79" i="133" s="1"/>
  <c r="R536" i="132"/>
  <c r="Q536" i="132"/>
  <c r="P536" i="132"/>
  <c r="O536" i="132"/>
  <c r="N536" i="132"/>
  <c r="M536" i="132"/>
  <c r="L536" i="132"/>
  <c r="K536" i="132"/>
  <c r="J536" i="132"/>
  <c r="R535" i="132"/>
  <c r="Q535" i="132"/>
  <c r="P535" i="132"/>
  <c r="O535" i="132"/>
  <c r="N535" i="132"/>
  <c r="M535" i="132"/>
  <c r="L535" i="132"/>
  <c r="K535" i="132"/>
  <c r="J535" i="132"/>
  <c r="R534" i="132"/>
  <c r="Q534" i="132"/>
  <c r="P534" i="132"/>
  <c r="O534" i="132"/>
  <c r="N534" i="132"/>
  <c r="M534" i="132"/>
  <c r="L534" i="132"/>
  <c r="K534" i="132"/>
  <c r="J534" i="132"/>
  <c r="R484" i="132"/>
  <c r="Q484" i="132"/>
  <c r="P484" i="132"/>
  <c r="O484" i="132"/>
  <c r="N484" i="132"/>
  <c r="M484" i="132"/>
  <c r="L484" i="132"/>
  <c r="K484" i="132"/>
  <c r="J484" i="132"/>
  <c r="R483" i="132"/>
  <c r="Q483" i="132"/>
  <c r="P483" i="132"/>
  <c r="O483" i="132"/>
  <c r="N483" i="132"/>
  <c r="M483" i="132"/>
  <c r="L483" i="132"/>
  <c r="K483" i="132"/>
  <c r="J483" i="132"/>
  <c r="R482" i="132"/>
  <c r="Q482" i="132"/>
  <c r="P482" i="132"/>
  <c r="O482" i="132"/>
  <c r="N482" i="132"/>
  <c r="M482" i="132"/>
  <c r="L482" i="132"/>
  <c r="K482" i="132"/>
  <c r="J482" i="132"/>
  <c r="R432" i="132"/>
  <c r="Q432" i="132"/>
  <c r="P432" i="132"/>
  <c r="O432" i="132"/>
  <c r="N432" i="132"/>
  <c r="M432" i="132"/>
  <c r="L432" i="132"/>
  <c r="K432" i="132"/>
  <c r="J432" i="132"/>
  <c r="R431" i="132"/>
  <c r="Q431" i="132"/>
  <c r="P431" i="132"/>
  <c r="O431" i="132"/>
  <c r="N431" i="132"/>
  <c r="M431" i="132"/>
  <c r="L431" i="132"/>
  <c r="K431" i="132"/>
  <c r="J431" i="132"/>
  <c r="R430" i="132"/>
  <c r="Q430" i="132"/>
  <c r="P430" i="132"/>
  <c r="O430" i="132"/>
  <c r="N430" i="132"/>
  <c r="M430" i="132"/>
  <c r="L430" i="132"/>
  <c r="K430" i="132"/>
  <c r="J430" i="132"/>
  <c r="R380" i="132"/>
  <c r="Q380" i="132"/>
  <c r="P380" i="132"/>
  <c r="O380" i="132"/>
  <c r="N380" i="132"/>
  <c r="M380" i="132"/>
  <c r="L380" i="132"/>
  <c r="K380" i="132"/>
  <c r="J380" i="132"/>
  <c r="R379" i="132"/>
  <c r="Q379" i="132"/>
  <c r="P379" i="132"/>
  <c r="O379" i="132"/>
  <c r="N379" i="132"/>
  <c r="M379" i="132"/>
  <c r="L379" i="132"/>
  <c r="K379" i="132"/>
  <c r="J379" i="132"/>
  <c r="R378" i="132"/>
  <c r="Q378" i="132"/>
  <c r="P378" i="132"/>
  <c r="O378" i="132"/>
  <c r="N378" i="132"/>
  <c r="M378" i="132"/>
  <c r="L378" i="132"/>
  <c r="K378" i="132"/>
  <c r="J378" i="132"/>
  <c r="R328" i="132"/>
  <c r="Q328" i="132"/>
  <c r="P328" i="132"/>
  <c r="O328" i="132"/>
  <c r="N328" i="132"/>
  <c r="M328" i="132"/>
  <c r="L328" i="132"/>
  <c r="K328" i="132"/>
  <c r="J328" i="132"/>
  <c r="R327" i="132"/>
  <c r="Q327" i="132"/>
  <c r="P327" i="132"/>
  <c r="O327" i="132"/>
  <c r="N327" i="132"/>
  <c r="M327" i="132"/>
  <c r="L327" i="132"/>
  <c r="K327" i="132"/>
  <c r="J327" i="132"/>
  <c r="R326" i="132"/>
  <c r="Q326" i="132"/>
  <c r="P326" i="132"/>
  <c r="O326" i="132"/>
  <c r="N326" i="132"/>
  <c r="M326" i="132"/>
  <c r="L326" i="132"/>
  <c r="K326" i="132"/>
  <c r="J326" i="132"/>
  <c r="R276" i="132"/>
  <c r="Q276" i="132"/>
  <c r="P276" i="132"/>
  <c r="O276" i="132"/>
  <c r="N276" i="132"/>
  <c r="M276" i="132"/>
  <c r="L276" i="132"/>
  <c r="K276" i="132"/>
  <c r="J276" i="132"/>
  <c r="R275" i="132"/>
  <c r="Q275" i="132"/>
  <c r="P275" i="132"/>
  <c r="O275" i="132"/>
  <c r="N275" i="132"/>
  <c r="M275" i="132"/>
  <c r="L275" i="132"/>
  <c r="K275" i="132"/>
  <c r="J275" i="132"/>
  <c r="R274" i="132"/>
  <c r="Q274" i="132"/>
  <c r="P274" i="132"/>
  <c r="O274" i="132"/>
  <c r="N274" i="132"/>
  <c r="M274" i="132"/>
  <c r="L274" i="132"/>
  <c r="K274" i="132"/>
  <c r="J274" i="132"/>
  <c r="R224" i="132"/>
  <c r="Q224" i="132"/>
  <c r="P224" i="132"/>
  <c r="O224" i="132"/>
  <c r="N224" i="132"/>
  <c r="M224" i="132"/>
  <c r="L224" i="132"/>
  <c r="K224" i="132"/>
  <c r="J224" i="132"/>
  <c r="R223" i="132"/>
  <c r="Q223" i="132"/>
  <c r="P223" i="132"/>
  <c r="O223" i="132"/>
  <c r="N223" i="132"/>
  <c r="M223" i="132"/>
  <c r="L223" i="132"/>
  <c r="K223" i="132"/>
  <c r="J223" i="132"/>
  <c r="R222" i="132"/>
  <c r="Q222" i="132"/>
  <c r="P222" i="132"/>
  <c r="O222" i="132"/>
  <c r="N222" i="132"/>
  <c r="M222" i="132"/>
  <c r="L222" i="132"/>
  <c r="K222" i="132"/>
  <c r="J222" i="132"/>
  <c r="R172" i="132"/>
  <c r="Q172" i="132"/>
  <c r="P172" i="132"/>
  <c r="O172" i="132"/>
  <c r="N172" i="132"/>
  <c r="M172" i="132"/>
  <c r="L172" i="132"/>
  <c r="K172" i="132"/>
  <c r="J172" i="132"/>
  <c r="R171" i="132"/>
  <c r="Q171" i="132"/>
  <c r="P171" i="132"/>
  <c r="O171" i="132"/>
  <c r="N171" i="132"/>
  <c r="M171" i="132"/>
  <c r="L171" i="132"/>
  <c r="K171" i="132"/>
  <c r="J171" i="132"/>
  <c r="R170" i="132"/>
  <c r="Q170" i="132"/>
  <c r="P170" i="132"/>
  <c r="O170" i="132"/>
  <c r="N170" i="132"/>
  <c r="M170" i="132"/>
  <c r="L170" i="132"/>
  <c r="K170" i="132"/>
  <c r="J170" i="132"/>
  <c r="R120" i="132"/>
  <c r="Q120" i="132"/>
  <c r="P120" i="132"/>
  <c r="O120" i="132"/>
  <c r="N120" i="132"/>
  <c r="M120" i="132"/>
  <c r="L120" i="132"/>
  <c r="K120" i="132"/>
  <c r="J120" i="132"/>
  <c r="R119" i="132"/>
  <c r="Q119" i="132"/>
  <c r="P119" i="132"/>
  <c r="O119" i="132"/>
  <c r="N119" i="132"/>
  <c r="M119" i="132"/>
  <c r="L119" i="132"/>
  <c r="K119" i="132"/>
  <c r="J119" i="132"/>
  <c r="R118" i="132"/>
  <c r="Q118" i="132"/>
  <c r="P118" i="132"/>
  <c r="O118" i="132"/>
  <c r="N118" i="132"/>
  <c r="M118" i="132"/>
  <c r="L118" i="132"/>
  <c r="K118" i="132"/>
  <c r="J118" i="132"/>
  <c r="R77" i="165"/>
  <c r="Q77" i="165"/>
  <c r="P77" i="165"/>
  <c r="O77" i="165"/>
  <c r="N77" i="165"/>
  <c r="M77" i="165"/>
  <c r="L77" i="165"/>
  <c r="K77" i="165"/>
  <c r="J77" i="165"/>
  <c r="I77" i="165"/>
  <c r="R75" i="165"/>
  <c r="Q75" i="165"/>
  <c r="P75" i="165"/>
  <c r="O75" i="165"/>
  <c r="N75" i="165"/>
  <c r="M75" i="165"/>
  <c r="L75" i="165"/>
  <c r="K75" i="165"/>
  <c r="J75" i="165"/>
  <c r="I75" i="165"/>
  <c r="R74" i="165"/>
  <c r="Q74" i="165"/>
  <c r="P74" i="165"/>
  <c r="O74" i="165"/>
  <c r="N74" i="165"/>
  <c r="M74" i="165"/>
  <c r="L74" i="165"/>
  <c r="K74" i="165"/>
  <c r="J74" i="165"/>
  <c r="I74" i="165"/>
  <c r="R73" i="165"/>
  <c r="Q73" i="165"/>
  <c r="P73" i="165"/>
  <c r="O73" i="165"/>
  <c r="N73" i="165"/>
  <c r="M73" i="165"/>
  <c r="L73" i="165"/>
  <c r="K73" i="165"/>
  <c r="J73" i="165"/>
  <c r="I73" i="165"/>
  <c r="R18" i="165"/>
  <c r="Q18" i="165"/>
  <c r="P18" i="165"/>
  <c r="O18" i="165"/>
  <c r="N18" i="165"/>
  <c r="M18" i="165"/>
  <c r="L18" i="165"/>
  <c r="K18" i="165"/>
  <c r="J18" i="165"/>
  <c r="I18" i="165"/>
  <c r="R16" i="165"/>
  <c r="Q16" i="165"/>
  <c r="P16" i="165"/>
  <c r="O16" i="165"/>
  <c r="N16" i="165"/>
  <c r="M16" i="165"/>
  <c r="L16" i="165"/>
  <c r="K16" i="165"/>
  <c r="J16" i="165"/>
  <c r="I16" i="165"/>
  <c r="R15" i="165"/>
  <c r="Q15" i="165"/>
  <c r="P15" i="165"/>
  <c r="O15" i="165"/>
  <c r="N15" i="165"/>
  <c r="M15" i="165"/>
  <c r="L15" i="165"/>
  <c r="K15" i="165"/>
  <c r="J15" i="165"/>
  <c r="I15" i="165"/>
  <c r="H19" i="4"/>
  <c r="R606" i="4"/>
  <c r="Q606" i="4"/>
  <c r="P606" i="4"/>
  <c r="O606" i="4"/>
  <c r="N606" i="4"/>
  <c r="M606" i="4"/>
  <c r="L606" i="4"/>
  <c r="K606" i="4"/>
  <c r="J606" i="4"/>
  <c r="R605" i="4"/>
  <c r="Q605" i="4"/>
  <c r="P605" i="4"/>
  <c r="O605" i="4"/>
  <c r="N605" i="4"/>
  <c r="M605" i="4"/>
  <c r="L605" i="4"/>
  <c r="K605" i="4"/>
  <c r="J605" i="4"/>
  <c r="R604" i="4"/>
  <c r="Q604" i="4"/>
  <c r="P604" i="4"/>
  <c r="O604" i="4"/>
  <c r="N604" i="4"/>
  <c r="M604" i="4"/>
  <c r="L604" i="4"/>
  <c r="K604" i="4"/>
  <c r="J604" i="4"/>
  <c r="R547" i="4"/>
  <c r="Q547" i="4"/>
  <c r="P547" i="4"/>
  <c r="O547" i="4"/>
  <c r="N547" i="4"/>
  <c r="M547" i="4"/>
  <c r="L547" i="4"/>
  <c r="K547" i="4"/>
  <c r="J547" i="4"/>
  <c r="R546" i="4"/>
  <c r="Q546" i="4"/>
  <c r="P546" i="4"/>
  <c r="O546" i="4"/>
  <c r="N546" i="4"/>
  <c r="M546" i="4"/>
  <c r="L546" i="4"/>
  <c r="K546" i="4"/>
  <c r="J546" i="4"/>
  <c r="R545" i="4"/>
  <c r="Q545" i="4"/>
  <c r="P545" i="4"/>
  <c r="O545" i="4"/>
  <c r="N545" i="4"/>
  <c r="M545" i="4"/>
  <c r="L545" i="4"/>
  <c r="K545" i="4"/>
  <c r="J545" i="4"/>
  <c r="R488" i="4"/>
  <c r="Q488" i="4"/>
  <c r="P488" i="4"/>
  <c r="O488" i="4"/>
  <c r="N488" i="4"/>
  <c r="M488" i="4"/>
  <c r="L488" i="4"/>
  <c r="K488" i="4"/>
  <c r="J488" i="4"/>
  <c r="R487" i="4"/>
  <c r="Q487" i="4"/>
  <c r="P487" i="4"/>
  <c r="O487" i="4"/>
  <c r="N487" i="4"/>
  <c r="M487" i="4"/>
  <c r="L487" i="4"/>
  <c r="K487" i="4"/>
  <c r="J487" i="4"/>
  <c r="R486" i="4"/>
  <c r="Q486" i="4"/>
  <c r="P486" i="4"/>
  <c r="O486" i="4"/>
  <c r="N486" i="4"/>
  <c r="M486" i="4"/>
  <c r="L486" i="4"/>
  <c r="K486" i="4"/>
  <c r="J486" i="4"/>
  <c r="R429" i="4"/>
  <c r="Q429" i="4"/>
  <c r="P429" i="4"/>
  <c r="O429" i="4"/>
  <c r="N429" i="4"/>
  <c r="M429" i="4"/>
  <c r="L429" i="4"/>
  <c r="K429" i="4"/>
  <c r="J429" i="4"/>
  <c r="R428" i="4"/>
  <c r="Q428" i="4"/>
  <c r="P428" i="4"/>
  <c r="O428" i="4"/>
  <c r="N428" i="4"/>
  <c r="M428" i="4"/>
  <c r="L428" i="4"/>
  <c r="K428" i="4"/>
  <c r="J428" i="4"/>
  <c r="R427" i="4"/>
  <c r="Q427" i="4"/>
  <c r="P427" i="4"/>
  <c r="O427" i="4"/>
  <c r="N427" i="4"/>
  <c r="M427" i="4"/>
  <c r="L427" i="4"/>
  <c r="K427" i="4"/>
  <c r="J427" i="4"/>
  <c r="R370" i="4"/>
  <c r="Q370" i="4"/>
  <c r="P370" i="4"/>
  <c r="O370" i="4"/>
  <c r="N370" i="4"/>
  <c r="M370" i="4"/>
  <c r="L370" i="4"/>
  <c r="K370" i="4"/>
  <c r="J370" i="4"/>
  <c r="R369" i="4"/>
  <c r="Q369" i="4"/>
  <c r="P369" i="4"/>
  <c r="O369" i="4"/>
  <c r="N369" i="4"/>
  <c r="M369" i="4"/>
  <c r="L369" i="4"/>
  <c r="K369" i="4"/>
  <c r="J369" i="4"/>
  <c r="R368" i="4"/>
  <c r="Q368" i="4"/>
  <c r="P368" i="4"/>
  <c r="O368" i="4"/>
  <c r="N368" i="4"/>
  <c r="M368" i="4"/>
  <c r="L368" i="4"/>
  <c r="K368" i="4"/>
  <c r="J368" i="4"/>
  <c r="R311" i="4"/>
  <c r="Q311" i="4"/>
  <c r="P311" i="4"/>
  <c r="O311" i="4"/>
  <c r="N311" i="4"/>
  <c r="M311" i="4"/>
  <c r="L311" i="4"/>
  <c r="K311" i="4"/>
  <c r="J311" i="4"/>
  <c r="R310" i="4"/>
  <c r="Q310" i="4"/>
  <c r="P310" i="4"/>
  <c r="O310" i="4"/>
  <c r="N310" i="4"/>
  <c r="M310" i="4"/>
  <c r="L310" i="4"/>
  <c r="K310" i="4"/>
  <c r="J310" i="4"/>
  <c r="R309" i="4"/>
  <c r="Q309" i="4"/>
  <c r="P309" i="4"/>
  <c r="O309" i="4"/>
  <c r="N309" i="4"/>
  <c r="M309" i="4"/>
  <c r="L309" i="4"/>
  <c r="K309" i="4"/>
  <c r="J309" i="4"/>
  <c r="R252" i="4"/>
  <c r="Q252" i="4"/>
  <c r="P252" i="4"/>
  <c r="O252" i="4"/>
  <c r="N252" i="4"/>
  <c r="M252" i="4"/>
  <c r="L252" i="4"/>
  <c r="K252" i="4"/>
  <c r="J252" i="4"/>
  <c r="R251" i="4"/>
  <c r="Q251" i="4"/>
  <c r="P251" i="4"/>
  <c r="O251" i="4"/>
  <c r="N251" i="4"/>
  <c r="M251" i="4"/>
  <c r="L251" i="4"/>
  <c r="K251" i="4"/>
  <c r="J251" i="4"/>
  <c r="R250" i="4"/>
  <c r="Q250" i="4"/>
  <c r="P250" i="4"/>
  <c r="O250" i="4"/>
  <c r="N250" i="4"/>
  <c r="M250" i="4"/>
  <c r="L250" i="4"/>
  <c r="K250" i="4"/>
  <c r="J250" i="4"/>
  <c r="R193" i="4"/>
  <c r="Q193" i="4"/>
  <c r="P193" i="4"/>
  <c r="O193" i="4"/>
  <c r="N193" i="4"/>
  <c r="M193" i="4"/>
  <c r="L193" i="4"/>
  <c r="K193" i="4"/>
  <c r="J193" i="4"/>
  <c r="R192" i="4"/>
  <c r="Q192" i="4"/>
  <c r="P192" i="4"/>
  <c r="O192" i="4"/>
  <c r="N192" i="4"/>
  <c r="M192" i="4"/>
  <c r="L192" i="4"/>
  <c r="K192" i="4"/>
  <c r="J192" i="4"/>
  <c r="R191" i="4"/>
  <c r="Q191" i="4"/>
  <c r="P191" i="4"/>
  <c r="O191" i="4"/>
  <c r="N191" i="4"/>
  <c r="M191" i="4"/>
  <c r="L191" i="4"/>
  <c r="K191" i="4"/>
  <c r="J191" i="4"/>
  <c r="R134" i="4"/>
  <c r="Q134" i="4"/>
  <c r="P134" i="4"/>
  <c r="O134" i="4"/>
  <c r="N134" i="4"/>
  <c r="M134" i="4"/>
  <c r="L134" i="4"/>
  <c r="K134" i="4"/>
  <c r="J134" i="4"/>
  <c r="R133" i="4"/>
  <c r="Q133" i="4"/>
  <c r="P133" i="4"/>
  <c r="O133" i="4"/>
  <c r="N133" i="4"/>
  <c r="M133" i="4"/>
  <c r="L133" i="4"/>
  <c r="K133" i="4"/>
  <c r="J133" i="4"/>
  <c r="R132" i="4"/>
  <c r="Q132" i="4"/>
  <c r="P132" i="4"/>
  <c r="O132" i="4"/>
  <c r="N132" i="4"/>
  <c r="M132" i="4"/>
  <c r="L132" i="4"/>
  <c r="K132" i="4"/>
  <c r="J132" i="4"/>
  <c r="V389" i="134" l="1"/>
  <c r="V242" i="134"/>
  <c r="V243" i="134"/>
  <c r="V204" i="134"/>
  <c r="V206" i="134"/>
  <c r="V205" i="134"/>
  <c r="V94" i="134"/>
  <c r="V353" i="134"/>
  <c r="R25" i="4"/>
  <c r="Q25" i="4"/>
  <c r="P25" i="4"/>
  <c r="O25" i="4"/>
  <c r="N25" i="4"/>
  <c r="M25" i="4"/>
  <c r="L25" i="4"/>
  <c r="K25" i="4"/>
  <c r="J25" i="4"/>
  <c r="I25" i="4"/>
  <c r="H25" i="4"/>
  <c r="R86" i="165"/>
  <c r="R87" i="165" s="1"/>
  <c r="R88" i="165" s="1"/>
  <c r="Q86" i="165"/>
  <c r="Q87" i="165" s="1"/>
  <c r="Q88" i="165" s="1"/>
  <c r="P86" i="165"/>
  <c r="P87" i="165" s="1"/>
  <c r="P88" i="165" s="1"/>
  <c r="O86" i="165"/>
  <c r="O87" i="165" s="1"/>
  <c r="O88" i="165" s="1"/>
  <c r="N86" i="165"/>
  <c r="N87" i="165" s="1"/>
  <c r="N88" i="165" s="1"/>
  <c r="M86" i="165"/>
  <c r="M87" i="165" s="1"/>
  <c r="M88" i="165" s="1"/>
  <c r="K86" i="165"/>
  <c r="K87" i="165" s="1"/>
  <c r="K88" i="165" s="1"/>
  <c r="J86" i="165"/>
  <c r="J87" i="165" s="1"/>
  <c r="J88" i="165" s="1"/>
  <c r="I86" i="165"/>
  <c r="I87" i="165" s="1"/>
  <c r="I88" i="165" s="1"/>
  <c r="H86" i="165"/>
  <c r="H87" i="165" s="1"/>
  <c r="H88" i="165" s="1"/>
  <c r="R27" i="165"/>
  <c r="R28" i="165" s="1"/>
  <c r="R29" i="165" s="1"/>
  <c r="Q27" i="165"/>
  <c r="Q28" i="165" s="1"/>
  <c r="Q29" i="165" s="1"/>
  <c r="P27" i="165"/>
  <c r="P28" i="165" s="1"/>
  <c r="P29" i="165" s="1"/>
  <c r="O27" i="165"/>
  <c r="O28" i="165" s="1"/>
  <c r="O29" i="165" s="1"/>
  <c r="N27" i="165"/>
  <c r="N28" i="165" s="1"/>
  <c r="N29" i="165" s="1"/>
  <c r="M27" i="165"/>
  <c r="M28" i="165" s="1"/>
  <c r="M29" i="165" s="1"/>
  <c r="L27" i="165"/>
  <c r="L28" i="165" s="1"/>
  <c r="L29" i="165" s="1"/>
  <c r="K27" i="165"/>
  <c r="K28" i="165" s="1"/>
  <c r="K29" i="165" s="1"/>
  <c r="J27" i="165"/>
  <c r="J28" i="165" s="1"/>
  <c r="J29" i="165" s="1"/>
  <c r="I27" i="165"/>
  <c r="I28" i="165" s="1"/>
  <c r="I29" i="165" s="1"/>
  <c r="H27" i="165"/>
  <c r="H28" i="165" s="1"/>
  <c r="H29" i="165" s="1"/>
  <c r="R617" i="4"/>
  <c r="R618" i="4" s="1"/>
  <c r="R619" i="4" s="1"/>
  <c r="Q617" i="4"/>
  <c r="Q618" i="4" s="1"/>
  <c r="Q619" i="4" s="1"/>
  <c r="P617" i="4"/>
  <c r="P618" i="4" s="1"/>
  <c r="P619" i="4" s="1"/>
  <c r="O617" i="4"/>
  <c r="O618" i="4" s="1"/>
  <c r="O619" i="4" s="1"/>
  <c r="N617" i="4"/>
  <c r="N618" i="4" s="1"/>
  <c r="N619" i="4" s="1"/>
  <c r="M617" i="4"/>
  <c r="M618" i="4" s="1"/>
  <c r="M619" i="4" s="1"/>
  <c r="L617" i="4"/>
  <c r="L618" i="4" s="1"/>
  <c r="L619" i="4" s="1"/>
  <c r="K617" i="4"/>
  <c r="K618" i="4" s="1"/>
  <c r="K619" i="4" s="1"/>
  <c r="J617" i="4"/>
  <c r="J618" i="4" s="1"/>
  <c r="J619" i="4" s="1"/>
  <c r="I617" i="4"/>
  <c r="I618" i="4" s="1"/>
  <c r="I619" i="4" s="1"/>
  <c r="H617" i="4"/>
  <c r="H618" i="4" s="1"/>
  <c r="H619" i="4" s="1"/>
  <c r="R558" i="4"/>
  <c r="R559" i="4" s="1"/>
  <c r="R560" i="4" s="1"/>
  <c r="Q558" i="4"/>
  <c r="Q559" i="4" s="1"/>
  <c r="Q560" i="4" s="1"/>
  <c r="P558" i="4"/>
  <c r="P559" i="4" s="1"/>
  <c r="P560" i="4" s="1"/>
  <c r="O558" i="4"/>
  <c r="O559" i="4" s="1"/>
  <c r="O560" i="4" s="1"/>
  <c r="N558" i="4"/>
  <c r="N559" i="4" s="1"/>
  <c r="N560" i="4" s="1"/>
  <c r="M558" i="4"/>
  <c r="M559" i="4" s="1"/>
  <c r="M560" i="4" s="1"/>
  <c r="L558" i="4"/>
  <c r="L559" i="4" s="1"/>
  <c r="L560" i="4" s="1"/>
  <c r="K558" i="4"/>
  <c r="K559" i="4" s="1"/>
  <c r="K560" i="4" s="1"/>
  <c r="J558" i="4"/>
  <c r="J559" i="4" s="1"/>
  <c r="J560" i="4" s="1"/>
  <c r="I558" i="4"/>
  <c r="I559" i="4" s="1"/>
  <c r="I560" i="4" s="1"/>
  <c r="H558" i="4"/>
  <c r="H559" i="4" s="1"/>
  <c r="H560" i="4" s="1"/>
  <c r="R499" i="4"/>
  <c r="R500" i="4" s="1"/>
  <c r="R501" i="4" s="1"/>
  <c r="Q499" i="4"/>
  <c r="Q500" i="4" s="1"/>
  <c r="Q501" i="4" s="1"/>
  <c r="P499" i="4"/>
  <c r="P500" i="4" s="1"/>
  <c r="P501" i="4" s="1"/>
  <c r="O499" i="4"/>
  <c r="O500" i="4" s="1"/>
  <c r="O501" i="4" s="1"/>
  <c r="N499" i="4"/>
  <c r="N500" i="4" s="1"/>
  <c r="N501" i="4" s="1"/>
  <c r="M499" i="4"/>
  <c r="M500" i="4" s="1"/>
  <c r="M501" i="4" s="1"/>
  <c r="L499" i="4"/>
  <c r="L500" i="4" s="1"/>
  <c r="L501" i="4" s="1"/>
  <c r="K499" i="4"/>
  <c r="K500" i="4" s="1"/>
  <c r="K501" i="4" s="1"/>
  <c r="J499" i="4"/>
  <c r="J500" i="4" s="1"/>
  <c r="J501" i="4" s="1"/>
  <c r="I499" i="4"/>
  <c r="I500" i="4" s="1"/>
  <c r="I501" i="4" s="1"/>
  <c r="H499" i="4"/>
  <c r="H500" i="4" s="1"/>
  <c r="H501" i="4" s="1"/>
  <c r="R440" i="4"/>
  <c r="R441" i="4" s="1"/>
  <c r="R442" i="4" s="1"/>
  <c r="Q440" i="4"/>
  <c r="Q441" i="4" s="1"/>
  <c r="Q442" i="4" s="1"/>
  <c r="P440" i="4"/>
  <c r="P441" i="4" s="1"/>
  <c r="P442" i="4" s="1"/>
  <c r="O440" i="4"/>
  <c r="O441" i="4" s="1"/>
  <c r="O442" i="4" s="1"/>
  <c r="N440" i="4"/>
  <c r="N441" i="4" s="1"/>
  <c r="N442" i="4" s="1"/>
  <c r="M440" i="4"/>
  <c r="M441" i="4" s="1"/>
  <c r="M442" i="4" s="1"/>
  <c r="L440" i="4"/>
  <c r="L441" i="4" s="1"/>
  <c r="L442" i="4" s="1"/>
  <c r="K440" i="4"/>
  <c r="K441" i="4" s="1"/>
  <c r="K442" i="4" s="1"/>
  <c r="J440" i="4"/>
  <c r="J441" i="4" s="1"/>
  <c r="J442" i="4" s="1"/>
  <c r="I440" i="4"/>
  <c r="I441" i="4" s="1"/>
  <c r="I442" i="4" s="1"/>
  <c r="H440" i="4"/>
  <c r="H441" i="4" s="1"/>
  <c r="H442" i="4" s="1"/>
  <c r="R381" i="4"/>
  <c r="R382" i="4" s="1"/>
  <c r="R383" i="4" s="1"/>
  <c r="Q381" i="4"/>
  <c r="Q382" i="4" s="1"/>
  <c r="Q383" i="4" s="1"/>
  <c r="P381" i="4"/>
  <c r="P382" i="4" s="1"/>
  <c r="P383" i="4" s="1"/>
  <c r="O381" i="4"/>
  <c r="O382" i="4" s="1"/>
  <c r="O383" i="4" s="1"/>
  <c r="N381" i="4"/>
  <c r="N382" i="4" s="1"/>
  <c r="N383" i="4" s="1"/>
  <c r="M381" i="4"/>
  <c r="M382" i="4" s="1"/>
  <c r="M383" i="4" s="1"/>
  <c r="L381" i="4"/>
  <c r="L382" i="4" s="1"/>
  <c r="L383" i="4" s="1"/>
  <c r="K381" i="4"/>
  <c r="K382" i="4" s="1"/>
  <c r="K383" i="4" s="1"/>
  <c r="J381" i="4"/>
  <c r="J382" i="4" s="1"/>
  <c r="J383" i="4" s="1"/>
  <c r="I381" i="4"/>
  <c r="I382" i="4" s="1"/>
  <c r="I383" i="4" s="1"/>
  <c r="H381" i="4"/>
  <c r="H382" i="4" s="1"/>
  <c r="H383" i="4" s="1"/>
  <c r="R322" i="4"/>
  <c r="R323" i="4" s="1"/>
  <c r="R324" i="4" s="1"/>
  <c r="Q322" i="4"/>
  <c r="Q323" i="4" s="1"/>
  <c r="Q324" i="4" s="1"/>
  <c r="P322" i="4"/>
  <c r="P323" i="4" s="1"/>
  <c r="P324" i="4" s="1"/>
  <c r="O322" i="4"/>
  <c r="O323" i="4" s="1"/>
  <c r="O324" i="4" s="1"/>
  <c r="N322" i="4"/>
  <c r="N323" i="4" s="1"/>
  <c r="N324" i="4" s="1"/>
  <c r="M322" i="4"/>
  <c r="M323" i="4" s="1"/>
  <c r="M324" i="4" s="1"/>
  <c r="L322" i="4"/>
  <c r="L323" i="4" s="1"/>
  <c r="L324" i="4" s="1"/>
  <c r="K322" i="4"/>
  <c r="K323" i="4" s="1"/>
  <c r="K324" i="4" s="1"/>
  <c r="J322" i="4"/>
  <c r="J323" i="4" s="1"/>
  <c r="J324" i="4" s="1"/>
  <c r="I322" i="4"/>
  <c r="I323" i="4" s="1"/>
  <c r="I324" i="4" s="1"/>
  <c r="H322" i="4"/>
  <c r="H323" i="4" s="1"/>
  <c r="H324" i="4" s="1"/>
  <c r="R263" i="4"/>
  <c r="R264" i="4" s="1"/>
  <c r="R265" i="4" s="1"/>
  <c r="Q263" i="4"/>
  <c r="Q264" i="4" s="1"/>
  <c r="Q265" i="4" s="1"/>
  <c r="P263" i="4"/>
  <c r="P264" i="4" s="1"/>
  <c r="P265" i="4" s="1"/>
  <c r="O263" i="4"/>
  <c r="O264" i="4" s="1"/>
  <c r="O265" i="4" s="1"/>
  <c r="N263" i="4"/>
  <c r="N264" i="4" s="1"/>
  <c r="N265" i="4" s="1"/>
  <c r="M263" i="4"/>
  <c r="M264" i="4" s="1"/>
  <c r="M265" i="4" s="1"/>
  <c r="L263" i="4"/>
  <c r="L264" i="4" s="1"/>
  <c r="L265" i="4" s="1"/>
  <c r="K263" i="4"/>
  <c r="K264" i="4" s="1"/>
  <c r="K265" i="4" s="1"/>
  <c r="J263" i="4"/>
  <c r="J264" i="4" s="1"/>
  <c r="J265" i="4" s="1"/>
  <c r="I263" i="4"/>
  <c r="I264" i="4" s="1"/>
  <c r="I265" i="4" s="1"/>
  <c r="H263" i="4"/>
  <c r="H264" i="4" s="1"/>
  <c r="H265" i="4" s="1"/>
  <c r="R204" i="4"/>
  <c r="R205" i="4" s="1"/>
  <c r="R206" i="4" s="1"/>
  <c r="Q204" i="4"/>
  <c r="Q205" i="4" s="1"/>
  <c r="Q206" i="4" s="1"/>
  <c r="P204" i="4"/>
  <c r="P205" i="4" s="1"/>
  <c r="P206" i="4" s="1"/>
  <c r="O204" i="4"/>
  <c r="O205" i="4" s="1"/>
  <c r="O206" i="4" s="1"/>
  <c r="N204" i="4"/>
  <c r="N205" i="4" s="1"/>
  <c r="N206" i="4" s="1"/>
  <c r="M204" i="4"/>
  <c r="M205" i="4" s="1"/>
  <c r="M206" i="4" s="1"/>
  <c r="L204" i="4"/>
  <c r="L205" i="4" s="1"/>
  <c r="L206" i="4" s="1"/>
  <c r="K204" i="4"/>
  <c r="K205" i="4" s="1"/>
  <c r="K206" i="4" s="1"/>
  <c r="J204" i="4"/>
  <c r="J205" i="4" s="1"/>
  <c r="J206" i="4" s="1"/>
  <c r="I204" i="4"/>
  <c r="I205" i="4" s="1"/>
  <c r="I206" i="4" s="1"/>
  <c r="H204" i="4"/>
  <c r="H205" i="4" s="1"/>
  <c r="H206" i="4" s="1"/>
  <c r="R145" i="4"/>
  <c r="R146" i="4" s="1"/>
  <c r="R147" i="4" s="1"/>
  <c r="Q145" i="4"/>
  <c r="Q146" i="4" s="1"/>
  <c r="Q147" i="4" s="1"/>
  <c r="P145" i="4"/>
  <c r="P146" i="4" s="1"/>
  <c r="P147" i="4" s="1"/>
  <c r="O145" i="4"/>
  <c r="O146" i="4" s="1"/>
  <c r="O147" i="4" s="1"/>
  <c r="N145" i="4"/>
  <c r="N146" i="4" s="1"/>
  <c r="N147" i="4" s="1"/>
  <c r="M145" i="4"/>
  <c r="M146" i="4" s="1"/>
  <c r="M147" i="4" s="1"/>
  <c r="L145" i="4"/>
  <c r="L146" i="4" s="1"/>
  <c r="L147" i="4" s="1"/>
  <c r="K145" i="4"/>
  <c r="K146" i="4" s="1"/>
  <c r="K147" i="4" s="1"/>
  <c r="J145" i="4"/>
  <c r="J146" i="4" s="1"/>
  <c r="J147" i="4" s="1"/>
  <c r="I145" i="4"/>
  <c r="I146" i="4" s="1"/>
  <c r="I147" i="4" s="1"/>
  <c r="H145" i="4"/>
  <c r="H146" i="4" s="1"/>
  <c r="H147" i="4" s="1"/>
  <c r="J86" i="4"/>
  <c r="J87" i="4" s="1"/>
  <c r="J88" i="4" s="1"/>
  <c r="K86" i="4"/>
  <c r="L86" i="4"/>
  <c r="M86" i="4"/>
  <c r="M87" i="4" s="1"/>
  <c r="M88" i="4" s="1"/>
  <c r="N86" i="4"/>
  <c r="N87" i="4" s="1"/>
  <c r="N88" i="4" s="1"/>
  <c r="O86" i="4"/>
  <c r="O87" i="4" s="1"/>
  <c r="O88" i="4" s="1"/>
  <c r="P86" i="4"/>
  <c r="P87" i="4" s="1"/>
  <c r="P88" i="4" s="1"/>
  <c r="Q86" i="4"/>
  <c r="Q87" i="4" s="1"/>
  <c r="Q88" i="4" s="1"/>
  <c r="R86" i="4"/>
  <c r="R87" i="4" s="1"/>
  <c r="R88" i="4" s="1"/>
  <c r="K87" i="4"/>
  <c r="K88" i="4" s="1"/>
  <c r="L87" i="4"/>
  <c r="L88" i="4" s="1"/>
  <c r="H86" i="4"/>
  <c r="H87" i="4" s="1"/>
  <c r="H88" i="4" s="1"/>
  <c r="K14" i="165" l="1"/>
  <c r="L14" i="165"/>
  <c r="M14" i="165"/>
  <c r="N14" i="165"/>
  <c r="O14" i="165"/>
  <c r="P14" i="165"/>
  <c r="Q14" i="165"/>
  <c r="R14" i="165"/>
  <c r="J14" i="165"/>
  <c r="Q550" i="172"/>
  <c r="Q40" i="172" s="1"/>
  <c r="P550" i="172"/>
  <c r="P40" i="172" s="1"/>
  <c r="O550" i="172"/>
  <c r="O40" i="172" s="1"/>
  <c r="N550" i="172"/>
  <c r="N40" i="172" s="1"/>
  <c r="M550" i="172"/>
  <c r="M40" i="172" s="1"/>
  <c r="L550" i="172"/>
  <c r="L40" i="172" s="1"/>
  <c r="K550" i="172"/>
  <c r="K40" i="172" s="1"/>
  <c r="J550" i="172"/>
  <c r="J40" i="172" s="1"/>
  <c r="I550" i="172"/>
  <c r="I40" i="172" s="1"/>
  <c r="Q549" i="172"/>
  <c r="Q39" i="172" s="1"/>
  <c r="P549" i="172"/>
  <c r="P39" i="172" s="1"/>
  <c r="O549" i="172"/>
  <c r="O39" i="172" s="1"/>
  <c r="N549" i="172"/>
  <c r="N39" i="172" s="1"/>
  <c r="M549" i="172"/>
  <c r="M39" i="172" s="1"/>
  <c r="L549" i="172"/>
  <c r="L39" i="172" s="1"/>
  <c r="K549" i="172"/>
  <c r="K39" i="172" s="1"/>
  <c r="J549" i="172"/>
  <c r="J39" i="172" s="1"/>
  <c r="I549" i="172"/>
  <c r="I39" i="172" s="1"/>
  <c r="Q550" i="142"/>
  <c r="R538" i="132" s="1"/>
  <c r="P550" i="142"/>
  <c r="Q538" i="132" s="1"/>
  <c r="O550" i="142"/>
  <c r="N550" i="142"/>
  <c r="O538" i="132" s="1"/>
  <c r="M550" i="142"/>
  <c r="N538" i="132" s="1"/>
  <c r="L550" i="142"/>
  <c r="M538" i="132" s="1"/>
  <c r="K550" i="142"/>
  <c r="J550" i="142"/>
  <c r="K538" i="132" s="1"/>
  <c r="I550" i="142"/>
  <c r="J538" i="132" s="1"/>
  <c r="Q549" i="142"/>
  <c r="R608" i="4" s="1"/>
  <c r="P549" i="142"/>
  <c r="O549" i="142"/>
  <c r="P608" i="4" s="1"/>
  <c r="N549" i="142"/>
  <c r="O608" i="4" s="1"/>
  <c r="M549" i="142"/>
  <c r="N608" i="4" s="1"/>
  <c r="L549" i="142"/>
  <c r="K549" i="142"/>
  <c r="L608" i="4" s="1"/>
  <c r="J549" i="142"/>
  <c r="K608" i="4" s="1"/>
  <c r="I549" i="142"/>
  <c r="J608" i="4" s="1"/>
  <c r="Q499" i="142"/>
  <c r="R486" i="132" s="1"/>
  <c r="P499" i="142"/>
  <c r="Q486" i="132" s="1"/>
  <c r="O499" i="142"/>
  <c r="P486" i="132" s="1"/>
  <c r="N499" i="142"/>
  <c r="O486" i="132" s="1"/>
  <c r="M499" i="142"/>
  <c r="N486" i="132" s="1"/>
  <c r="L499" i="142"/>
  <c r="M486" i="132" s="1"/>
  <c r="K499" i="142"/>
  <c r="L486" i="132" s="1"/>
  <c r="J499" i="142"/>
  <c r="K486" i="132" s="1"/>
  <c r="I499" i="142"/>
  <c r="J486" i="132" s="1"/>
  <c r="Q498" i="142"/>
  <c r="R549" i="4" s="1"/>
  <c r="P498" i="142"/>
  <c r="Q549" i="4" s="1"/>
  <c r="O498" i="142"/>
  <c r="P549" i="4" s="1"/>
  <c r="N498" i="142"/>
  <c r="O549" i="4" s="1"/>
  <c r="M498" i="142"/>
  <c r="N549" i="4" s="1"/>
  <c r="L498" i="142"/>
  <c r="M549" i="4" s="1"/>
  <c r="K498" i="142"/>
  <c r="L549" i="4" s="1"/>
  <c r="J498" i="142"/>
  <c r="K549" i="4" s="1"/>
  <c r="I498" i="142"/>
  <c r="J549" i="4" s="1"/>
  <c r="Q448" i="142"/>
  <c r="R434" i="132" s="1"/>
  <c r="P448" i="142"/>
  <c r="Q434" i="132" s="1"/>
  <c r="O448" i="142"/>
  <c r="P434" i="132" s="1"/>
  <c r="N448" i="142"/>
  <c r="O434" i="132" s="1"/>
  <c r="M448" i="142"/>
  <c r="N434" i="132" s="1"/>
  <c r="L448" i="142"/>
  <c r="M434" i="132" s="1"/>
  <c r="K448" i="142"/>
  <c r="L434" i="132" s="1"/>
  <c r="J448" i="142"/>
  <c r="K434" i="132" s="1"/>
  <c r="I448" i="142"/>
  <c r="J434" i="132" s="1"/>
  <c r="Q447" i="142"/>
  <c r="R490" i="4" s="1"/>
  <c r="P447" i="142"/>
  <c r="Q490" i="4" s="1"/>
  <c r="O447" i="142"/>
  <c r="P490" i="4" s="1"/>
  <c r="N447" i="142"/>
  <c r="O490" i="4" s="1"/>
  <c r="M447" i="142"/>
  <c r="N490" i="4" s="1"/>
  <c r="L447" i="142"/>
  <c r="M490" i="4" s="1"/>
  <c r="K447" i="142"/>
  <c r="L490" i="4" s="1"/>
  <c r="J447" i="142"/>
  <c r="K490" i="4" s="1"/>
  <c r="I447" i="142"/>
  <c r="J490" i="4" s="1"/>
  <c r="Q397" i="142"/>
  <c r="R382" i="132" s="1"/>
  <c r="P397" i="142"/>
  <c r="Q382" i="132" s="1"/>
  <c r="O397" i="142"/>
  <c r="P382" i="132" s="1"/>
  <c r="N397" i="142"/>
  <c r="O382" i="132" s="1"/>
  <c r="M397" i="142"/>
  <c r="N382" i="132" s="1"/>
  <c r="L397" i="142"/>
  <c r="M382" i="132" s="1"/>
  <c r="K397" i="142"/>
  <c r="L382" i="132" s="1"/>
  <c r="J397" i="142"/>
  <c r="K382" i="132" s="1"/>
  <c r="I397" i="142"/>
  <c r="J382" i="132" s="1"/>
  <c r="Q396" i="142"/>
  <c r="R431" i="4" s="1"/>
  <c r="P396" i="142"/>
  <c r="Q431" i="4" s="1"/>
  <c r="O396" i="142"/>
  <c r="P431" i="4" s="1"/>
  <c r="N396" i="142"/>
  <c r="O431" i="4" s="1"/>
  <c r="M396" i="142"/>
  <c r="N431" i="4" s="1"/>
  <c r="L396" i="142"/>
  <c r="M431" i="4" s="1"/>
  <c r="K396" i="142"/>
  <c r="L431" i="4" s="1"/>
  <c r="J396" i="142"/>
  <c r="K431" i="4" s="1"/>
  <c r="I396" i="142"/>
  <c r="J431" i="4" s="1"/>
  <c r="Q346" i="142"/>
  <c r="R330" i="132" s="1"/>
  <c r="P346" i="142"/>
  <c r="Q330" i="132" s="1"/>
  <c r="O346" i="142"/>
  <c r="P330" i="132" s="1"/>
  <c r="N346" i="142"/>
  <c r="O330" i="132" s="1"/>
  <c r="M346" i="142"/>
  <c r="N330" i="132" s="1"/>
  <c r="L346" i="142"/>
  <c r="M330" i="132" s="1"/>
  <c r="K346" i="142"/>
  <c r="L330" i="132" s="1"/>
  <c r="J346" i="142"/>
  <c r="K330" i="132" s="1"/>
  <c r="I346" i="142"/>
  <c r="J330" i="132" s="1"/>
  <c r="Q345" i="142"/>
  <c r="R372" i="4" s="1"/>
  <c r="P345" i="142"/>
  <c r="Q372" i="4" s="1"/>
  <c r="O345" i="142"/>
  <c r="P372" i="4" s="1"/>
  <c r="N345" i="142"/>
  <c r="O372" i="4" s="1"/>
  <c r="M345" i="142"/>
  <c r="N372" i="4" s="1"/>
  <c r="L345" i="142"/>
  <c r="M372" i="4" s="1"/>
  <c r="K345" i="142"/>
  <c r="L372" i="4" s="1"/>
  <c r="J345" i="142"/>
  <c r="K372" i="4" s="1"/>
  <c r="I345" i="142"/>
  <c r="J372" i="4" s="1"/>
  <c r="Q295" i="142"/>
  <c r="R278" i="132" s="1"/>
  <c r="P295" i="142"/>
  <c r="Q278" i="132" s="1"/>
  <c r="O295" i="142"/>
  <c r="P278" i="132" s="1"/>
  <c r="N295" i="142"/>
  <c r="O278" i="132" s="1"/>
  <c r="M295" i="142"/>
  <c r="N278" i="132" s="1"/>
  <c r="L295" i="142"/>
  <c r="M278" i="132" s="1"/>
  <c r="K295" i="142"/>
  <c r="L278" i="132" s="1"/>
  <c r="J295" i="142"/>
  <c r="K278" i="132" s="1"/>
  <c r="I295" i="142"/>
  <c r="J278" i="132" s="1"/>
  <c r="Q294" i="142"/>
  <c r="R313" i="4" s="1"/>
  <c r="P294" i="142"/>
  <c r="Q313" i="4" s="1"/>
  <c r="O294" i="142"/>
  <c r="P313" i="4" s="1"/>
  <c r="N294" i="142"/>
  <c r="O313" i="4" s="1"/>
  <c r="M294" i="142"/>
  <c r="N313" i="4" s="1"/>
  <c r="L294" i="142"/>
  <c r="M313" i="4" s="1"/>
  <c r="K294" i="142"/>
  <c r="L313" i="4" s="1"/>
  <c r="J294" i="142"/>
  <c r="K313" i="4" s="1"/>
  <c r="I294" i="142"/>
  <c r="J313" i="4" s="1"/>
  <c r="Q244" i="142"/>
  <c r="R226" i="132" s="1"/>
  <c r="P244" i="142"/>
  <c r="Q226" i="132" s="1"/>
  <c r="O244" i="142"/>
  <c r="P226" i="132" s="1"/>
  <c r="N244" i="142"/>
  <c r="O226" i="132" s="1"/>
  <c r="M244" i="142"/>
  <c r="N226" i="132" s="1"/>
  <c r="L244" i="142"/>
  <c r="M226" i="132" s="1"/>
  <c r="K244" i="142"/>
  <c r="L226" i="132" s="1"/>
  <c r="J244" i="142"/>
  <c r="K226" i="132" s="1"/>
  <c r="I244" i="142"/>
  <c r="J226" i="132" s="1"/>
  <c r="Q243" i="142"/>
  <c r="R254" i="4" s="1"/>
  <c r="P243" i="142"/>
  <c r="Q254" i="4" s="1"/>
  <c r="O243" i="142"/>
  <c r="P254" i="4" s="1"/>
  <c r="N243" i="142"/>
  <c r="O254" i="4" s="1"/>
  <c r="M243" i="142"/>
  <c r="N254" i="4" s="1"/>
  <c r="L243" i="142"/>
  <c r="M254" i="4" s="1"/>
  <c r="K243" i="142"/>
  <c r="L254" i="4" s="1"/>
  <c r="J243" i="142"/>
  <c r="K254" i="4" s="1"/>
  <c r="I243" i="142"/>
  <c r="J254" i="4" s="1"/>
  <c r="Q193" i="142"/>
  <c r="R174" i="132" s="1"/>
  <c r="P193" i="142"/>
  <c r="Q174" i="132" s="1"/>
  <c r="O193" i="142"/>
  <c r="P174" i="132" s="1"/>
  <c r="N193" i="142"/>
  <c r="O174" i="132" s="1"/>
  <c r="M193" i="142"/>
  <c r="N174" i="132" s="1"/>
  <c r="L193" i="142"/>
  <c r="M174" i="132" s="1"/>
  <c r="K193" i="142"/>
  <c r="L174" i="132" s="1"/>
  <c r="J193" i="142"/>
  <c r="K174" i="132" s="1"/>
  <c r="I193" i="142"/>
  <c r="J174" i="132" s="1"/>
  <c r="Q192" i="142"/>
  <c r="R195" i="4" s="1"/>
  <c r="P192" i="142"/>
  <c r="Q195" i="4" s="1"/>
  <c r="O192" i="142"/>
  <c r="P195" i="4" s="1"/>
  <c r="N192" i="142"/>
  <c r="O195" i="4" s="1"/>
  <c r="M192" i="142"/>
  <c r="N195" i="4" s="1"/>
  <c r="L192" i="142"/>
  <c r="M195" i="4" s="1"/>
  <c r="K192" i="142"/>
  <c r="L195" i="4" s="1"/>
  <c r="J192" i="142"/>
  <c r="K195" i="4" s="1"/>
  <c r="I192" i="142"/>
  <c r="J195" i="4" s="1"/>
  <c r="Q142" i="142"/>
  <c r="R122" i="132" s="1"/>
  <c r="P142" i="142"/>
  <c r="Q122" i="132" s="1"/>
  <c r="O142" i="142"/>
  <c r="P122" i="132" s="1"/>
  <c r="N142" i="142"/>
  <c r="O122" i="132" s="1"/>
  <c r="M142" i="142"/>
  <c r="N122" i="132" s="1"/>
  <c r="L142" i="142"/>
  <c r="M122" i="132" s="1"/>
  <c r="K142" i="142"/>
  <c r="L122" i="132" s="1"/>
  <c r="J142" i="142"/>
  <c r="K122" i="132" s="1"/>
  <c r="I142" i="142"/>
  <c r="J122" i="132" s="1"/>
  <c r="Q141" i="142"/>
  <c r="R136" i="4" s="1"/>
  <c r="P141" i="142"/>
  <c r="Q136" i="4" s="1"/>
  <c r="O141" i="142"/>
  <c r="P136" i="4" s="1"/>
  <c r="N141" i="142"/>
  <c r="O136" i="4" s="1"/>
  <c r="M141" i="142"/>
  <c r="N136" i="4" s="1"/>
  <c r="L141" i="142"/>
  <c r="M136" i="4" s="1"/>
  <c r="K141" i="142"/>
  <c r="L136" i="4" s="1"/>
  <c r="J141" i="142"/>
  <c r="K136" i="4" s="1"/>
  <c r="I141" i="142"/>
  <c r="J136" i="4" s="1"/>
  <c r="Q91" i="142"/>
  <c r="P91" i="142"/>
  <c r="O91" i="142"/>
  <c r="N91" i="142"/>
  <c r="M91" i="142"/>
  <c r="L91" i="142"/>
  <c r="K91" i="142"/>
  <c r="J91" i="142"/>
  <c r="I91" i="142"/>
  <c r="Q90" i="142"/>
  <c r="P90" i="142"/>
  <c r="O90" i="142"/>
  <c r="N90" i="142"/>
  <c r="M90" i="142"/>
  <c r="L90" i="142"/>
  <c r="K90" i="142"/>
  <c r="J90" i="142"/>
  <c r="I90" i="142"/>
  <c r="Q83" i="142"/>
  <c r="P83" i="142"/>
  <c r="O83" i="142"/>
  <c r="N83" i="142"/>
  <c r="M83" i="142"/>
  <c r="L83" i="142"/>
  <c r="K83" i="142"/>
  <c r="J83" i="142"/>
  <c r="I83" i="142"/>
  <c r="Q82" i="142"/>
  <c r="P82" i="142"/>
  <c r="O82" i="142"/>
  <c r="N82" i="142"/>
  <c r="M82" i="142"/>
  <c r="L82" i="142"/>
  <c r="K82" i="142"/>
  <c r="J82" i="142"/>
  <c r="I82" i="142"/>
  <c r="Q75" i="142"/>
  <c r="P75" i="142"/>
  <c r="O75" i="142"/>
  <c r="N75" i="142"/>
  <c r="M75" i="142"/>
  <c r="L75" i="142"/>
  <c r="K75" i="142"/>
  <c r="J75" i="142"/>
  <c r="I75" i="142"/>
  <c r="Q74" i="142"/>
  <c r="P74" i="142"/>
  <c r="O74" i="142"/>
  <c r="N74" i="142"/>
  <c r="M74" i="142"/>
  <c r="L74" i="142"/>
  <c r="K74" i="142"/>
  <c r="J74" i="142"/>
  <c r="I74" i="142"/>
  <c r="Q67" i="142"/>
  <c r="P67" i="142"/>
  <c r="O67" i="142"/>
  <c r="N67" i="142"/>
  <c r="M67" i="142"/>
  <c r="L67" i="142"/>
  <c r="K67" i="142"/>
  <c r="J67" i="142"/>
  <c r="Q66" i="142"/>
  <c r="P66" i="142"/>
  <c r="O66" i="142"/>
  <c r="N66" i="142"/>
  <c r="M66" i="142"/>
  <c r="L66" i="142"/>
  <c r="K66" i="142"/>
  <c r="J66" i="142"/>
  <c r="I67" i="142"/>
  <c r="I66" i="142"/>
  <c r="I15" i="142" s="1"/>
  <c r="M608" i="4" l="1"/>
  <c r="Q608" i="4"/>
  <c r="L538" i="132"/>
  <c r="P538" i="132"/>
  <c r="I39" i="142"/>
  <c r="J77" i="4"/>
  <c r="Q39" i="142"/>
  <c r="R77" i="4"/>
  <c r="L39" i="142"/>
  <c r="M77" i="4"/>
  <c r="P39" i="142"/>
  <c r="Q77" i="4"/>
  <c r="K40" i="142"/>
  <c r="L70" i="132"/>
  <c r="O40" i="142"/>
  <c r="P70" i="132"/>
  <c r="L40" i="142"/>
  <c r="M70" i="132"/>
  <c r="P40" i="142"/>
  <c r="Q70" i="132"/>
  <c r="M39" i="142"/>
  <c r="N77" i="4"/>
  <c r="J39" i="142"/>
  <c r="K77" i="4"/>
  <c r="N39" i="142"/>
  <c r="O77" i="4"/>
  <c r="I40" i="142"/>
  <c r="J70" i="132"/>
  <c r="M40" i="142"/>
  <c r="N70" i="132"/>
  <c r="Q40" i="142"/>
  <c r="R70" i="132"/>
  <c r="K39" i="142"/>
  <c r="L77" i="4"/>
  <c r="O39" i="142"/>
  <c r="P77" i="4"/>
  <c r="J40" i="142"/>
  <c r="K70" i="132"/>
  <c r="N40" i="142"/>
  <c r="O70" i="132"/>
  <c r="M31" i="142"/>
  <c r="N75" i="4"/>
  <c r="J31" i="142"/>
  <c r="K75" i="4"/>
  <c r="N31" i="142"/>
  <c r="O75" i="4"/>
  <c r="I32" i="142"/>
  <c r="J68" i="132"/>
  <c r="M32" i="142"/>
  <c r="N68" i="132"/>
  <c r="Q32" i="142"/>
  <c r="R68" i="132"/>
  <c r="I31" i="142"/>
  <c r="J75" i="4"/>
  <c r="L32" i="142"/>
  <c r="M68" i="132"/>
  <c r="K31" i="142"/>
  <c r="L75" i="4"/>
  <c r="O31" i="142"/>
  <c r="P75" i="4"/>
  <c r="J32" i="142"/>
  <c r="K68" i="132"/>
  <c r="N32" i="142"/>
  <c r="O68" i="132"/>
  <c r="Q31" i="142"/>
  <c r="R75" i="4"/>
  <c r="L31" i="142"/>
  <c r="M75" i="4"/>
  <c r="P31" i="142"/>
  <c r="Q75" i="4"/>
  <c r="K32" i="142"/>
  <c r="L68" i="132"/>
  <c r="O32" i="142"/>
  <c r="P68" i="132"/>
  <c r="P32" i="142"/>
  <c r="Q68" i="132"/>
  <c r="L23" i="142"/>
  <c r="M74" i="4"/>
  <c r="P23" i="142"/>
  <c r="Q74" i="4"/>
  <c r="M23" i="142"/>
  <c r="N74" i="4"/>
  <c r="Q23" i="142"/>
  <c r="R74" i="4"/>
  <c r="L24" i="142"/>
  <c r="M67" i="132"/>
  <c r="P24" i="142"/>
  <c r="Q67" i="132"/>
  <c r="K24" i="142"/>
  <c r="L67" i="132"/>
  <c r="J23" i="142"/>
  <c r="K74" i="4"/>
  <c r="N23" i="142"/>
  <c r="O74" i="4"/>
  <c r="M24" i="142"/>
  <c r="N67" i="132"/>
  <c r="Q24" i="142"/>
  <c r="R67" i="132"/>
  <c r="O24" i="142"/>
  <c r="P67" i="132"/>
  <c r="K23" i="142"/>
  <c r="L74" i="4"/>
  <c r="O23" i="142"/>
  <c r="P74" i="4"/>
  <c r="J24" i="142"/>
  <c r="K67" i="132"/>
  <c r="N24" i="142"/>
  <c r="O67" i="132"/>
  <c r="I23" i="142"/>
  <c r="J74" i="4"/>
  <c r="I24" i="142"/>
  <c r="J67" i="132"/>
  <c r="M15" i="142"/>
  <c r="N73" i="4"/>
  <c r="M16" i="142"/>
  <c r="N66" i="132"/>
  <c r="J15" i="142"/>
  <c r="K73" i="4"/>
  <c r="N15" i="142"/>
  <c r="O73" i="4"/>
  <c r="J16" i="142"/>
  <c r="K66" i="132"/>
  <c r="N16" i="142"/>
  <c r="O66" i="132"/>
  <c r="Q15" i="142"/>
  <c r="R73" i="4"/>
  <c r="Q16" i="142"/>
  <c r="R66" i="132"/>
  <c r="K15" i="142"/>
  <c r="L73" i="4"/>
  <c r="O15" i="142"/>
  <c r="P73" i="4"/>
  <c r="K16" i="142"/>
  <c r="L66" i="132"/>
  <c r="O16" i="142"/>
  <c r="P66" i="132"/>
  <c r="L15" i="142"/>
  <c r="M73" i="4"/>
  <c r="P15" i="142"/>
  <c r="Q73" i="4"/>
  <c r="L16" i="142"/>
  <c r="M66" i="132"/>
  <c r="P16" i="142"/>
  <c r="Q66" i="132"/>
  <c r="I16" i="142"/>
  <c r="J66" i="132"/>
  <c r="J73" i="4"/>
  <c r="H547" i="142"/>
  <c r="F547" i="142"/>
  <c r="E547" i="142"/>
  <c r="H545" i="142"/>
  <c r="F545" i="142"/>
  <c r="E545" i="142"/>
  <c r="H543" i="142"/>
  <c r="H549" i="142" s="1"/>
  <c r="F543" i="142"/>
  <c r="E543" i="142"/>
  <c r="H539" i="142"/>
  <c r="F539" i="142"/>
  <c r="E539" i="142"/>
  <c r="H537" i="142"/>
  <c r="F537" i="142"/>
  <c r="E537" i="142"/>
  <c r="H535" i="142"/>
  <c r="H541" i="142" s="1"/>
  <c r="F535" i="142"/>
  <c r="E535" i="142"/>
  <c r="H531" i="142"/>
  <c r="F531" i="142"/>
  <c r="E531" i="142"/>
  <c r="H529" i="142"/>
  <c r="F529" i="142"/>
  <c r="E529" i="142"/>
  <c r="H527" i="142"/>
  <c r="H533" i="142" s="1"/>
  <c r="F527" i="142"/>
  <c r="E527" i="142"/>
  <c r="Q552" i="142"/>
  <c r="P552" i="142"/>
  <c r="M552" i="142"/>
  <c r="L552" i="142"/>
  <c r="I552" i="142"/>
  <c r="Q551" i="142"/>
  <c r="N551" i="142"/>
  <c r="M551" i="142"/>
  <c r="J551" i="142"/>
  <c r="I551" i="142"/>
  <c r="H523" i="142"/>
  <c r="F523" i="142"/>
  <c r="E523" i="142"/>
  <c r="H521" i="142"/>
  <c r="F521" i="142"/>
  <c r="E521" i="142"/>
  <c r="H519" i="142"/>
  <c r="H525" i="142" s="1"/>
  <c r="F519" i="142"/>
  <c r="E519" i="142"/>
  <c r="H496" i="142"/>
  <c r="F496" i="142"/>
  <c r="E496" i="142"/>
  <c r="H494" i="142"/>
  <c r="F494" i="142"/>
  <c r="E494" i="142"/>
  <c r="H492" i="142"/>
  <c r="F492" i="142"/>
  <c r="E492" i="142"/>
  <c r="H488" i="142"/>
  <c r="F488" i="142"/>
  <c r="E488" i="142"/>
  <c r="H486" i="142"/>
  <c r="F486" i="142"/>
  <c r="E486" i="142"/>
  <c r="H484" i="142"/>
  <c r="F484" i="142"/>
  <c r="E484" i="142"/>
  <c r="H480" i="142"/>
  <c r="F480" i="142"/>
  <c r="E480" i="142"/>
  <c r="H478" i="142"/>
  <c r="F478" i="142"/>
  <c r="E478" i="142"/>
  <c r="H476" i="142"/>
  <c r="H482" i="142" s="1"/>
  <c r="F476" i="142"/>
  <c r="E476" i="142"/>
  <c r="O501" i="142"/>
  <c r="N501" i="142"/>
  <c r="K501" i="142"/>
  <c r="J501" i="142"/>
  <c r="P500" i="142"/>
  <c r="O500" i="142"/>
  <c r="L500" i="142"/>
  <c r="K500" i="142"/>
  <c r="H472" i="142"/>
  <c r="F472" i="142"/>
  <c r="E472" i="142"/>
  <c r="H470" i="142"/>
  <c r="F470" i="142"/>
  <c r="E470" i="142"/>
  <c r="H468" i="142"/>
  <c r="F468" i="142"/>
  <c r="E468" i="142"/>
  <c r="H445" i="142"/>
  <c r="F445" i="142"/>
  <c r="E445" i="142"/>
  <c r="H443" i="142"/>
  <c r="F443" i="142"/>
  <c r="E443" i="142"/>
  <c r="H441" i="142"/>
  <c r="H447" i="142" s="1"/>
  <c r="F441" i="142"/>
  <c r="E441" i="142"/>
  <c r="H437" i="142"/>
  <c r="F437" i="142"/>
  <c r="E437" i="142"/>
  <c r="H435" i="142"/>
  <c r="F435" i="142"/>
  <c r="E435" i="142"/>
  <c r="H433" i="142"/>
  <c r="H439" i="142" s="1"/>
  <c r="F433" i="142"/>
  <c r="E433" i="142"/>
  <c r="H429" i="142"/>
  <c r="F429" i="142"/>
  <c r="E429" i="142"/>
  <c r="H427" i="142"/>
  <c r="F427" i="142"/>
  <c r="E427" i="142"/>
  <c r="H425" i="142"/>
  <c r="H431" i="142" s="1"/>
  <c r="F425" i="142"/>
  <c r="E425" i="142"/>
  <c r="Q450" i="142"/>
  <c r="P450" i="142"/>
  <c r="M450" i="142"/>
  <c r="L450" i="142"/>
  <c r="I450" i="142"/>
  <c r="Q449" i="142"/>
  <c r="N449" i="142"/>
  <c r="M449" i="142"/>
  <c r="J449" i="142"/>
  <c r="I449" i="142"/>
  <c r="H421" i="142"/>
  <c r="F421" i="142"/>
  <c r="E421" i="142"/>
  <c r="H419" i="142"/>
  <c r="F419" i="142"/>
  <c r="E419" i="142"/>
  <c r="H417" i="142"/>
  <c r="H423" i="142" s="1"/>
  <c r="F417" i="142"/>
  <c r="E417" i="142"/>
  <c r="H394" i="142"/>
  <c r="F394" i="142"/>
  <c r="E394" i="142"/>
  <c r="H392" i="142"/>
  <c r="F392" i="142"/>
  <c r="E392" i="142"/>
  <c r="H390" i="142"/>
  <c r="H396" i="142" s="1"/>
  <c r="F390" i="142"/>
  <c r="E390" i="142"/>
  <c r="H386" i="142"/>
  <c r="F386" i="142"/>
  <c r="E386" i="142"/>
  <c r="H384" i="142"/>
  <c r="F384" i="142"/>
  <c r="E384" i="142"/>
  <c r="H382" i="142"/>
  <c r="H388" i="142" s="1"/>
  <c r="F382" i="142"/>
  <c r="E382" i="142"/>
  <c r="H378" i="142"/>
  <c r="F378" i="142"/>
  <c r="E378" i="142"/>
  <c r="H376" i="142"/>
  <c r="F376" i="142"/>
  <c r="E376" i="142"/>
  <c r="H374" i="142"/>
  <c r="F374" i="142"/>
  <c r="E374" i="142"/>
  <c r="O399" i="142"/>
  <c r="N399" i="142"/>
  <c r="K399" i="142"/>
  <c r="J399" i="142"/>
  <c r="P398" i="142"/>
  <c r="O398" i="142"/>
  <c r="L398" i="142"/>
  <c r="K398" i="142"/>
  <c r="H370" i="142"/>
  <c r="F370" i="142"/>
  <c r="E370" i="142"/>
  <c r="H368" i="142"/>
  <c r="F368" i="142"/>
  <c r="E368" i="142"/>
  <c r="H366" i="142"/>
  <c r="F366" i="142"/>
  <c r="E366" i="142"/>
  <c r="H343" i="142"/>
  <c r="F343" i="142"/>
  <c r="E343" i="142"/>
  <c r="H341" i="142"/>
  <c r="F341" i="142"/>
  <c r="E341" i="142"/>
  <c r="H339" i="142"/>
  <c r="H345" i="142" s="1"/>
  <c r="F339" i="142"/>
  <c r="E339" i="142"/>
  <c r="H335" i="142"/>
  <c r="F335" i="142"/>
  <c r="E335" i="142"/>
  <c r="H333" i="142"/>
  <c r="F333" i="142"/>
  <c r="E333" i="142"/>
  <c r="H331" i="142"/>
  <c r="H337" i="142" s="1"/>
  <c r="F331" i="142"/>
  <c r="E331" i="142"/>
  <c r="H327" i="142"/>
  <c r="F327" i="142"/>
  <c r="E327" i="142"/>
  <c r="H325" i="142"/>
  <c r="F325" i="142"/>
  <c r="E325" i="142"/>
  <c r="H323" i="142"/>
  <c r="F323" i="142"/>
  <c r="E323" i="142"/>
  <c r="Q348" i="142"/>
  <c r="P348" i="142"/>
  <c r="M348" i="142"/>
  <c r="L348" i="142"/>
  <c r="I348" i="142"/>
  <c r="Q347" i="142"/>
  <c r="N347" i="142"/>
  <c r="M347" i="142"/>
  <c r="J347" i="142"/>
  <c r="I347" i="142"/>
  <c r="H319" i="142"/>
  <c r="F319" i="142"/>
  <c r="E319" i="142"/>
  <c r="H317" i="142"/>
  <c r="F317" i="142"/>
  <c r="E317" i="142"/>
  <c r="H315" i="142"/>
  <c r="H321" i="142" s="1"/>
  <c r="F315" i="142"/>
  <c r="E315" i="142"/>
  <c r="H292" i="142"/>
  <c r="F292" i="142"/>
  <c r="E292" i="142"/>
  <c r="H290" i="142"/>
  <c r="F290" i="142"/>
  <c r="E290" i="142"/>
  <c r="H288" i="142"/>
  <c r="H294" i="142" s="1"/>
  <c r="F288" i="142"/>
  <c r="E288" i="142"/>
  <c r="H284" i="142"/>
  <c r="F284" i="142"/>
  <c r="E284" i="142"/>
  <c r="H282" i="142"/>
  <c r="F282" i="142"/>
  <c r="E282" i="142"/>
  <c r="H280" i="142"/>
  <c r="F280" i="142"/>
  <c r="E280" i="142"/>
  <c r="H276" i="142"/>
  <c r="F276" i="142"/>
  <c r="E276" i="142"/>
  <c r="H274" i="142"/>
  <c r="F274" i="142"/>
  <c r="E274" i="142"/>
  <c r="H272" i="142"/>
  <c r="F272" i="142"/>
  <c r="E272" i="142"/>
  <c r="O297" i="142"/>
  <c r="K297" i="142"/>
  <c r="P296" i="142"/>
  <c r="L296" i="142"/>
  <c r="H268" i="142"/>
  <c r="F268" i="142"/>
  <c r="E268" i="142"/>
  <c r="H266" i="142"/>
  <c r="F266" i="142"/>
  <c r="E266" i="142"/>
  <c r="H264" i="142"/>
  <c r="H270" i="142" s="1"/>
  <c r="F264" i="142"/>
  <c r="E264" i="142"/>
  <c r="H241" i="142"/>
  <c r="F241" i="142"/>
  <c r="E241" i="142"/>
  <c r="H239" i="142"/>
  <c r="F239" i="142"/>
  <c r="E239" i="142"/>
  <c r="H237" i="142"/>
  <c r="H243" i="142" s="1"/>
  <c r="F237" i="142"/>
  <c r="E237" i="142"/>
  <c r="H233" i="142"/>
  <c r="F233" i="142"/>
  <c r="E233" i="142"/>
  <c r="H231" i="142"/>
  <c r="F231" i="142"/>
  <c r="E231" i="142"/>
  <c r="H229" i="142"/>
  <c r="H235" i="142" s="1"/>
  <c r="F229" i="142"/>
  <c r="E229" i="142"/>
  <c r="H225" i="142"/>
  <c r="F225" i="142"/>
  <c r="E225" i="142"/>
  <c r="H223" i="142"/>
  <c r="F223" i="142"/>
  <c r="E223" i="142"/>
  <c r="H221" i="142"/>
  <c r="H227" i="142" s="1"/>
  <c r="F221" i="142"/>
  <c r="E221" i="142"/>
  <c r="Q246" i="142"/>
  <c r="M246" i="142"/>
  <c r="I246" i="142"/>
  <c r="N245" i="142"/>
  <c r="J245" i="142"/>
  <c r="H217" i="142"/>
  <c r="F217" i="142"/>
  <c r="E217" i="142"/>
  <c r="H215" i="142"/>
  <c r="F215" i="142"/>
  <c r="E215" i="142"/>
  <c r="H213" i="142"/>
  <c r="H219" i="142" s="1"/>
  <c r="F213" i="142"/>
  <c r="E213" i="142"/>
  <c r="H190" i="142"/>
  <c r="F190" i="142"/>
  <c r="E190" i="142"/>
  <c r="H188" i="142"/>
  <c r="F188" i="142"/>
  <c r="E188" i="142"/>
  <c r="H186" i="142"/>
  <c r="F186" i="142"/>
  <c r="E186" i="142"/>
  <c r="H182" i="142"/>
  <c r="F182" i="142"/>
  <c r="E182" i="142"/>
  <c r="H180" i="142"/>
  <c r="F180" i="142"/>
  <c r="E180" i="142"/>
  <c r="H178" i="142"/>
  <c r="H184" i="142" s="1"/>
  <c r="F178" i="142"/>
  <c r="E178" i="142"/>
  <c r="H174" i="142"/>
  <c r="F174" i="142"/>
  <c r="E174" i="142"/>
  <c r="H172" i="142"/>
  <c r="F172" i="142"/>
  <c r="E172" i="142"/>
  <c r="H170" i="142"/>
  <c r="H176" i="142" s="1"/>
  <c r="F170" i="142"/>
  <c r="E170" i="142"/>
  <c r="Q195" i="142"/>
  <c r="O195" i="142"/>
  <c r="N195" i="142"/>
  <c r="M195" i="142"/>
  <c r="K195" i="142"/>
  <c r="J195" i="142"/>
  <c r="I195" i="142"/>
  <c r="Q194" i="142"/>
  <c r="P194" i="142"/>
  <c r="O194" i="142"/>
  <c r="N194" i="142"/>
  <c r="M194" i="142"/>
  <c r="L194" i="142"/>
  <c r="K194" i="142"/>
  <c r="J194" i="142"/>
  <c r="I194" i="142"/>
  <c r="H166" i="142"/>
  <c r="F166" i="142"/>
  <c r="E166" i="142"/>
  <c r="H164" i="142"/>
  <c r="F164" i="142"/>
  <c r="E164" i="142"/>
  <c r="H162" i="142"/>
  <c r="F162" i="142"/>
  <c r="E162" i="142"/>
  <c r="H139" i="142"/>
  <c r="F139" i="142"/>
  <c r="E139" i="142"/>
  <c r="H137" i="142"/>
  <c r="F137" i="142"/>
  <c r="E137" i="142"/>
  <c r="H135" i="142"/>
  <c r="F135" i="142"/>
  <c r="E135" i="142"/>
  <c r="H131" i="142"/>
  <c r="F131" i="142"/>
  <c r="E131" i="142"/>
  <c r="H129" i="142"/>
  <c r="F129" i="142"/>
  <c r="E129" i="142"/>
  <c r="H127" i="142"/>
  <c r="F127" i="142"/>
  <c r="E127" i="142"/>
  <c r="H123" i="142"/>
  <c r="F123" i="142"/>
  <c r="E123" i="142"/>
  <c r="H121" i="142"/>
  <c r="F121" i="142"/>
  <c r="E121" i="142"/>
  <c r="H119" i="142"/>
  <c r="H125" i="142" s="1"/>
  <c r="F119" i="142"/>
  <c r="E119" i="142"/>
  <c r="N144" i="142"/>
  <c r="J144" i="142"/>
  <c r="O143" i="142"/>
  <c r="K143" i="142"/>
  <c r="H115" i="142"/>
  <c r="F115" i="142"/>
  <c r="E115" i="142"/>
  <c r="H113" i="142"/>
  <c r="F113" i="142"/>
  <c r="E113" i="142"/>
  <c r="H111" i="142"/>
  <c r="F111" i="142"/>
  <c r="E111" i="142"/>
  <c r="H490" i="142" l="1"/>
  <c r="H498" i="142"/>
  <c r="H474" i="142"/>
  <c r="H500" i="142" s="1"/>
  <c r="H372" i="142"/>
  <c r="H380" i="142"/>
  <c r="H329" i="142"/>
  <c r="H278" i="142"/>
  <c r="H296" i="142" s="1"/>
  <c r="H286" i="142"/>
  <c r="H192" i="142"/>
  <c r="H168" i="142"/>
  <c r="H133" i="142"/>
  <c r="H141" i="142"/>
  <c r="H117" i="142"/>
  <c r="H143" i="142" s="1"/>
  <c r="H245" i="142"/>
  <c r="K144" i="142"/>
  <c r="O144" i="142"/>
  <c r="L195" i="142"/>
  <c r="P195" i="142"/>
  <c r="K245" i="142"/>
  <c r="O245" i="142"/>
  <c r="J246" i="142"/>
  <c r="N246" i="142"/>
  <c r="I296" i="142"/>
  <c r="M296" i="142"/>
  <c r="Q296" i="142"/>
  <c r="L297" i="142"/>
  <c r="P297" i="142"/>
  <c r="K347" i="142"/>
  <c r="O347" i="142"/>
  <c r="J348" i="142"/>
  <c r="N348" i="142"/>
  <c r="I398" i="142"/>
  <c r="M398" i="142"/>
  <c r="Q398" i="142"/>
  <c r="L399" i="142"/>
  <c r="P399" i="142"/>
  <c r="K449" i="142"/>
  <c r="O449" i="142"/>
  <c r="J450" i="142"/>
  <c r="N450" i="142"/>
  <c r="I500" i="142"/>
  <c r="M500" i="142"/>
  <c r="Q500" i="142"/>
  <c r="L501" i="142"/>
  <c r="P501" i="142"/>
  <c r="K551" i="142"/>
  <c r="O551" i="142"/>
  <c r="J552" i="142"/>
  <c r="N552" i="142"/>
  <c r="L143" i="142"/>
  <c r="I143" i="142"/>
  <c r="Q143" i="142"/>
  <c r="P144" i="142"/>
  <c r="L245" i="142"/>
  <c r="P245" i="142"/>
  <c r="K246" i="142"/>
  <c r="O246" i="142"/>
  <c r="J296" i="142"/>
  <c r="N296" i="142"/>
  <c r="I297" i="142"/>
  <c r="M297" i="142"/>
  <c r="Q297" i="142"/>
  <c r="L347" i="142"/>
  <c r="P347" i="142"/>
  <c r="K348" i="142"/>
  <c r="O348" i="142"/>
  <c r="J398" i="142"/>
  <c r="N398" i="142"/>
  <c r="I399" i="142"/>
  <c r="M399" i="142"/>
  <c r="Q399" i="142"/>
  <c r="L449" i="142"/>
  <c r="P449" i="142"/>
  <c r="K450" i="142"/>
  <c r="O450" i="142"/>
  <c r="J500" i="142"/>
  <c r="N500" i="142"/>
  <c r="I501" i="142"/>
  <c r="M501" i="142"/>
  <c r="Q501" i="142"/>
  <c r="L551" i="142"/>
  <c r="P551" i="142"/>
  <c r="K552" i="142"/>
  <c r="O552" i="142"/>
  <c r="P143" i="142"/>
  <c r="M143" i="142"/>
  <c r="L144" i="142"/>
  <c r="J143" i="142"/>
  <c r="N143" i="142"/>
  <c r="I144" i="142"/>
  <c r="M144" i="142"/>
  <c r="Q144" i="142"/>
  <c r="I245" i="142"/>
  <c r="M245" i="142"/>
  <c r="Q245" i="142"/>
  <c r="L246" i="142"/>
  <c r="P246" i="142"/>
  <c r="K296" i="142"/>
  <c r="O296" i="142"/>
  <c r="J297" i="142"/>
  <c r="N297" i="142"/>
  <c r="H551" i="142"/>
  <c r="U38" i="181"/>
  <c r="N38" i="181"/>
  <c r="U36" i="181"/>
  <c r="N36" i="181"/>
  <c r="U34" i="181"/>
  <c r="N34" i="181"/>
  <c r="U30" i="181"/>
  <c r="N30" i="181"/>
  <c r="U28" i="181"/>
  <c r="N28" i="181"/>
  <c r="U26" i="181"/>
  <c r="N26" i="181"/>
  <c r="V26" i="181" s="1"/>
  <c r="U22" i="181"/>
  <c r="N22" i="181"/>
  <c r="U20" i="181"/>
  <c r="N20" i="181"/>
  <c r="V20" i="181" s="1"/>
  <c r="U18" i="181"/>
  <c r="N18" i="181"/>
  <c r="V36" i="181" l="1"/>
  <c r="H449" i="142"/>
  <c r="H398" i="142"/>
  <c r="H347" i="142"/>
  <c r="H194" i="142"/>
  <c r="V18" i="181"/>
  <c r="V22" i="181"/>
  <c r="V28" i="181"/>
  <c r="V38" i="181"/>
  <c r="V34" i="181"/>
  <c r="V30" i="181"/>
  <c r="H72" i="165"/>
  <c r="I72" i="165"/>
  <c r="J72" i="165"/>
  <c r="J78" i="165" s="1"/>
  <c r="K72" i="165"/>
  <c r="K78" i="165" s="1"/>
  <c r="L72" i="165"/>
  <c r="L78" i="165" s="1"/>
  <c r="M72" i="165"/>
  <c r="M78" i="165" s="1"/>
  <c r="N72" i="165"/>
  <c r="N78" i="165" s="1"/>
  <c r="O72" i="165"/>
  <c r="O78" i="165" s="1"/>
  <c r="P72" i="165"/>
  <c r="P78" i="165" s="1"/>
  <c r="Q72" i="165"/>
  <c r="Q78" i="165" s="1"/>
  <c r="R72" i="165"/>
  <c r="R78" i="165" s="1"/>
  <c r="R533" i="132" l="1"/>
  <c r="R539" i="132" s="1"/>
  <c r="R541" i="132" s="1"/>
  <c r="Q533" i="132"/>
  <c r="Q539" i="132" s="1"/>
  <c r="Q541" i="132" s="1"/>
  <c r="P533" i="132"/>
  <c r="P539" i="132" s="1"/>
  <c r="P541" i="132" s="1"/>
  <c r="O533" i="132"/>
  <c r="O539" i="132" s="1"/>
  <c r="O541" i="132" s="1"/>
  <c r="N533" i="132"/>
  <c r="N539" i="132" s="1"/>
  <c r="N541" i="132" s="1"/>
  <c r="M533" i="132"/>
  <c r="M539" i="132" s="1"/>
  <c r="M541" i="132" s="1"/>
  <c r="L533" i="132"/>
  <c r="L539" i="132" s="1"/>
  <c r="L541" i="132" s="1"/>
  <c r="K533" i="132"/>
  <c r="K539" i="132" s="1"/>
  <c r="K541" i="132" s="1"/>
  <c r="J533" i="132"/>
  <c r="J539" i="132" s="1"/>
  <c r="J541" i="132" s="1"/>
  <c r="R481" i="132"/>
  <c r="R487" i="132" s="1"/>
  <c r="R489" i="132" s="1"/>
  <c r="Q481" i="132"/>
  <c r="Q487" i="132" s="1"/>
  <c r="Q489" i="132" s="1"/>
  <c r="P481" i="132"/>
  <c r="P487" i="132" s="1"/>
  <c r="P489" i="132" s="1"/>
  <c r="O481" i="132"/>
  <c r="O487" i="132" s="1"/>
  <c r="O489" i="132" s="1"/>
  <c r="N481" i="132"/>
  <c r="N487" i="132" s="1"/>
  <c r="N489" i="132" s="1"/>
  <c r="M481" i="132"/>
  <c r="M487" i="132" s="1"/>
  <c r="M489" i="132" s="1"/>
  <c r="L481" i="132"/>
  <c r="L487" i="132" s="1"/>
  <c r="L489" i="132" s="1"/>
  <c r="K481" i="132"/>
  <c r="K487" i="132" s="1"/>
  <c r="K489" i="132" s="1"/>
  <c r="J481" i="132"/>
  <c r="J487" i="132" s="1"/>
  <c r="J489" i="132" s="1"/>
  <c r="R429" i="132"/>
  <c r="R435" i="132" s="1"/>
  <c r="R437" i="132" s="1"/>
  <c r="Q429" i="132"/>
  <c r="Q435" i="132" s="1"/>
  <c r="Q437" i="132" s="1"/>
  <c r="P429" i="132"/>
  <c r="P435" i="132" s="1"/>
  <c r="P437" i="132" s="1"/>
  <c r="O429" i="132"/>
  <c r="O435" i="132" s="1"/>
  <c r="O437" i="132" s="1"/>
  <c r="N429" i="132"/>
  <c r="N435" i="132" s="1"/>
  <c r="N437" i="132" s="1"/>
  <c r="M429" i="132"/>
  <c r="M435" i="132" s="1"/>
  <c r="M437" i="132" s="1"/>
  <c r="L429" i="132"/>
  <c r="L435" i="132" s="1"/>
  <c r="L437" i="132" s="1"/>
  <c r="K429" i="132"/>
  <c r="K435" i="132" s="1"/>
  <c r="K437" i="132" s="1"/>
  <c r="J429" i="132"/>
  <c r="J435" i="132" s="1"/>
  <c r="J437" i="132" s="1"/>
  <c r="R377" i="132"/>
  <c r="R383" i="132" s="1"/>
  <c r="R385" i="132" s="1"/>
  <c r="Q377" i="132"/>
  <c r="Q383" i="132" s="1"/>
  <c r="Q385" i="132" s="1"/>
  <c r="P377" i="132"/>
  <c r="P383" i="132" s="1"/>
  <c r="P385" i="132" s="1"/>
  <c r="O377" i="132"/>
  <c r="O383" i="132" s="1"/>
  <c r="O385" i="132" s="1"/>
  <c r="N377" i="132"/>
  <c r="N383" i="132" s="1"/>
  <c r="N385" i="132" s="1"/>
  <c r="M377" i="132"/>
  <c r="M383" i="132" s="1"/>
  <c r="M385" i="132" s="1"/>
  <c r="L377" i="132"/>
  <c r="L383" i="132" s="1"/>
  <c r="L385" i="132" s="1"/>
  <c r="K377" i="132"/>
  <c r="K383" i="132" s="1"/>
  <c r="K385" i="132" s="1"/>
  <c r="J377" i="132"/>
  <c r="J383" i="132" s="1"/>
  <c r="J385" i="132" s="1"/>
  <c r="R325" i="132"/>
  <c r="R331" i="132" s="1"/>
  <c r="R333" i="132" s="1"/>
  <c r="Q325" i="132"/>
  <c r="Q331" i="132" s="1"/>
  <c r="Q333" i="132" s="1"/>
  <c r="P325" i="132"/>
  <c r="P331" i="132" s="1"/>
  <c r="P333" i="132" s="1"/>
  <c r="O325" i="132"/>
  <c r="O331" i="132" s="1"/>
  <c r="O333" i="132" s="1"/>
  <c r="N325" i="132"/>
  <c r="N331" i="132" s="1"/>
  <c r="N333" i="132" s="1"/>
  <c r="M325" i="132"/>
  <c r="M331" i="132" s="1"/>
  <c r="M333" i="132" s="1"/>
  <c r="L325" i="132"/>
  <c r="L331" i="132" s="1"/>
  <c r="L333" i="132" s="1"/>
  <c r="K325" i="132"/>
  <c r="K331" i="132" s="1"/>
  <c r="K333" i="132" s="1"/>
  <c r="J325" i="132"/>
  <c r="J331" i="132" s="1"/>
  <c r="J333" i="132" s="1"/>
  <c r="R273" i="132"/>
  <c r="R279" i="132" s="1"/>
  <c r="R281" i="132" s="1"/>
  <c r="Q273" i="132"/>
  <c r="Q279" i="132" s="1"/>
  <c r="Q281" i="132" s="1"/>
  <c r="P273" i="132"/>
  <c r="P279" i="132" s="1"/>
  <c r="P281" i="132" s="1"/>
  <c r="O273" i="132"/>
  <c r="N273" i="132"/>
  <c r="N279" i="132" s="1"/>
  <c r="N281" i="132" s="1"/>
  <c r="M273" i="132"/>
  <c r="M279" i="132" s="1"/>
  <c r="M281" i="132" s="1"/>
  <c r="L273" i="132"/>
  <c r="L279" i="132" s="1"/>
  <c r="L281" i="132" s="1"/>
  <c r="K273" i="132"/>
  <c r="K279" i="132" s="1"/>
  <c r="K281" i="132" s="1"/>
  <c r="J273" i="132"/>
  <c r="J279" i="132" s="1"/>
  <c r="J281" i="132" s="1"/>
  <c r="R221" i="132"/>
  <c r="R227" i="132" s="1"/>
  <c r="R229" i="132" s="1"/>
  <c r="Q221" i="132"/>
  <c r="Q227" i="132" s="1"/>
  <c r="Q229" i="132" s="1"/>
  <c r="P221" i="132"/>
  <c r="P227" i="132" s="1"/>
  <c r="P229" i="132" s="1"/>
  <c r="O221" i="132"/>
  <c r="O227" i="132" s="1"/>
  <c r="O229" i="132" s="1"/>
  <c r="N221" i="132"/>
  <c r="N227" i="132" s="1"/>
  <c r="N229" i="132" s="1"/>
  <c r="M221" i="132"/>
  <c r="M227" i="132" s="1"/>
  <c r="M229" i="132" s="1"/>
  <c r="L221" i="132"/>
  <c r="L227" i="132" s="1"/>
  <c r="L229" i="132" s="1"/>
  <c r="K221" i="132"/>
  <c r="K227" i="132" s="1"/>
  <c r="K229" i="132" s="1"/>
  <c r="J221" i="132"/>
  <c r="J227" i="132" s="1"/>
  <c r="J229" i="132" s="1"/>
  <c r="R169" i="132"/>
  <c r="R175" i="132" s="1"/>
  <c r="R177" i="132" s="1"/>
  <c r="Q169" i="132"/>
  <c r="Q175" i="132" s="1"/>
  <c r="Q177" i="132" s="1"/>
  <c r="P169" i="132"/>
  <c r="P175" i="132" s="1"/>
  <c r="P177" i="132" s="1"/>
  <c r="O169" i="132"/>
  <c r="N169" i="132"/>
  <c r="N175" i="132" s="1"/>
  <c r="N177" i="132" s="1"/>
  <c r="M169" i="132"/>
  <c r="M175" i="132" s="1"/>
  <c r="M177" i="132" s="1"/>
  <c r="L169" i="132"/>
  <c r="L175" i="132" s="1"/>
  <c r="L177" i="132" s="1"/>
  <c r="K169" i="132"/>
  <c r="K175" i="132" s="1"/>
  <c r="K177" i="132" s="1"/>
  <c r="J169" i="132"/>
  <c r="J175" i="132" s="1"/>
  <c r="J177" i="132" s="1"/>
  <c r="R117" i="132"/>
  <c r="R123" i="132" s="1"/>
  <c r="R125" i="132" s="1"/>
  <c r="Q117" i="132"/>
  <c r="Q123" i="132" s="1"/>
  <c r="Q125" i="132" s="1"/>
  <c r="P117" i="132"/>
  <c r="P123" i="132" s="1"/>
  <c r="P125" i="132" s="1"/>
  <c r="O117" i="132"/>
  <c r="O123" i="132" s="1"/>
  <c r="O125" i="132" s="1"/>
  <c r="N117" i="132"/>
  <c r="N123" i="132" s="1"/>
  <c r="N125" i="132" s="1"/>
  <c r="M117" i="132"/>
  <c r="M123" i="132" s="1"/>
  <c r="M125" i="132" s="1"/>
  <c r="L117" i="132"/>
  <c r="L123" i="132" s="1"/>
  <c r="L125" i="132" s="1"/>
  <c r="K117" i="132"/>
  <c r="K123" i="132" s="1"/>
  <c r="K125" i="132" s="1"/>
  <c r="J117" i="132"/>
  <c r="J123" i="132" s="1"/>
  <c r="J125" i="132" s="1"/>
  <c r="R87" i="132"/>
  <c r="R79" i="132"/>
  <c r="M87" i="132"/>
  <c r="M79" i="132"/>
  <c r="I87" i="132"/>
  <c r="I79" i="132"/>
  <c r="R41" i="132"/>
  <c r="R40" i="132"/>
  <c r="R39" i="132"/>
  <c r="R38" i="132"/>
  <c r="R37" i="132"/>
  <c r="R36" i="132"/>
  <c r="R34" i="132"/>
  <c r="R33" i="132"/>
  <c r="R32" i="132"/>
  <c r="R31" i="132"/>
  <c r="R30" i="132"/>
  <c r="R29" i="132"/>
  <c r="R28" i="132"/>
  <c r="R26" i="132"/>
  <c r="R25" i="132"/>
  <c r="M41" i="132"/>
  <c r="M40" i="132"/>
  <c r="M39" i="132"/>
  <c r="M38" i="132"/>
  <c r="M37" i="132"/>
  <c r="M36" i="132"/>
  <c r="M34" i="132"/>
  <c r="M33" i="132"/>
  <c r="M32" i="132"/>
  <c r="M31" i="132"/>
  <c r="M30" i="132"/>
  <c r="M29" i="132"/>
  <c r="M28" i="132"/>
  <c r="M26" i="132"/>
  <c r="M25" i="132"/>
  <c r="I34" i="132"/>
  <c r="I33" i="132"/>
  <c r="I32" i="132"/>
  <c r="I31" i="132"/>
  <c r="I30" i="132"/>
  <c r="I29" i="132"/>
  <c r="I28" i="132"/>
  <c r="I26" i="132"/>
  <c r="I25" i="132"/>
  <c r="I41" i="132"/>
  <c r="I40" i="132"/>
  <c r="I39" i="132"/>
  <c r="I38" i="132"/>
  <c r="I37" i="132"/>
  <c r="I36" i="132"/>
  <c r="H41" i="132"/>
  <c r="H40" i="132"/>
  <c r="H39" i="132"/>
  <c r="H38" i="132"/>
  <c r="H37" i="132"/>
  <c r="H36" i="132"/>
  <c r="H34" i="132"/>
  <c r="H33" i="132"/>
  <c r="H32" i="132"/>
  <c r="H31" i="132"/>
  <c r="H30" i="132"/>
  <c r="H29" i="132"/>
  <c r="H28" i="132"/>
  <c r="H26" i="132"/>
  <c r="H25" i="132"/>
  <c r="H23" i="132"/>
  <c r="R17" i="132"/>
  <c r="Q17" i="132"/>
  <c r="P17" i="132"/>
  <c r="O17" i="132"/>
  <c r="N17" i="132"/>
  <c r="M17" i="132"/>
  <c r="L17" i="132"/>
  <c r="K17" i="132"/>
  <c r="J17" i="132"/>
  <c r="I17" i="132"/>
  <c r="H20" i="132"/>
  <c r="H19" i="132"/>
  <c r="H18" i="132"/>
  <c r="H17" i="132"/>
  <c r="H16" i="132"/>
  <c r="H15" i="132"/>
  <c r="H14" i="132"/>
  <c r="J9" i="132"/>
  <c r="K9" i="132"/>
  <c r="L9" i="132"/>
  <c r="M9" i="132"/>
  <c r="N9" i="132"/>
  <c r="O9" i="132"/>
  <c r="P9" i="132"/>
  <c r="Q9" i="132"/>
  <c r="R9" i="132"/>
  <c r="J10" i="132"/>
  <c r="K10" i="132"/>
  <c r="L10" i="132"/>
  <c r="M10" i="132"/>
  <c r="N10" i="132"/>
  <c r="O10" i="132"/>
  <c r="P10" i="132"/>
  <c r="Q10" i="132"/>
  <c r="R10" i="132"/>
  <c r="J11" i="132"/>
  <c r="K11" i="132"/>
  <c r="L11" i="132"/>
  <c r="M11" i="132"/>
  <c r="N11" i="132"/>
  <c r="O11" i="132"/>
  <c r="P11" i="132"/>
  <c r="Q11" i="132"/>
  <c r="R11" i="132"/>
  <c r="J12" i="132"/>
  <c r="K12" i="132"/>
  <c r="L12" i="132"/>
  <c r="M12" i="132"/>
  <c r="N12" i="132"/>
  <c r="O12" i="132"/>
  <c r="P12" i="132"/>
  <c r="Q12" i="132"/>
  <c r="R12" i="132"/>
  <c r="H10" i="132"/>
  <c r="H11" i="132"/>
  <c r="H12" i="132"/>
  <c r="H9" i="132"/>
  <c r="T388" i="134"/>
  <c r="S388" i="134"/>
  <c r="R388" i="134"/>
  <c r="Q388" i="134"/>
  <c r="P388" i="134"/>
  <c r="O388" i="134"/>
  <c r="M388" i="134"/>
  <c r="L388" i="134"/>
  <c r="K388" i="134"/>
  <c r="J388" i="134"/>
  <c r="I388" i="134"/>
  <c r="H388" i="134"/>
  <c r="T387" i="134"/>
  <c r="S387" i="134"/>
  <c r="R387" i="134"/>
  <c r="Q387" i="134"/>
  <c r="P387" i="134"/>
  <c r="O387" i="134"/>
  <c r="M387" i="134"/>
  <c r="L387" i="134"/>
  <c r="K387" i="134"/>
  <c r="J387" i="134"/>
  <c r="I387" i="134"/>
  <c r="H387" i="134"/>
  <c r="U386" i="134"/>
  <c r="V386" i="134" s="1"/>
  <c r="I532" i="132" s="1"/>
  <c r="U385" i="134"/>
  <c r="V385" i="134"/>
  <c r="U384" i="134"/>
  <c r="U383" i="134"/>
  <c r="U382" i="134"/>
  <c r="U381" i="134"/>
  <c r="V381" i="134"/>
  <c r="U380" i="134"/>
  <c r="V380" i="134" s="1"/>
  <c r="I529" i="132" s="1"/>
  <c r="U379" i="134"/>
  <c r="V379" i="134"/>
  <c r="T351" i="134"/>
  <c r="S351" i="134"/>
  <c r="R351" i="134"/>
  <c r="Q351" i="134"/>
  <c r="P351" i="134"/>
  <c r="O351" i="134"/>
  <c r="M351" i="134"/>
  <c r="L351" i="134"/>
  <c r="K351" i="134"/>
  <c r="J351" i="134"/>
  <c r="I351" i="134"/>
  <c r="H351" i="134"/>
  <c r="T350" i="134"/>
  <c r="S350" i="134"/>
  <c r="R350" i="134"/>
  <c r="Q350" i="134"/>
  <c r="P350" i="134"/>
  <c r="O350" i="134"/>
  <c r="M350" i="134"/>
  <c r="L350" i="134"/>
  <c r="K350" i="134"/>
  <c r="J350" i="134"/>
  <c r="I350" i="134"/>
  <c r="H350" i="134"/>
  <c r="U349" i="134"/>
  <c r="V348" i="134"/>
  <c r="U348" i="134"/>
  <c r="U347" i="134"/>
  <c r="U346" i="134"/>
  <c r="U345" i="134"/>
  <c r="V345" i="134" s="1"/>
  <c r="I478" i="132" s="1"/>
  <c r="U344" i="134"/>
  <c r="V344" i="134" s="1"/>
  <c r="U343" i="134"/>
  <c r="V343" i="134" s="1"/>
  <c r="I477" i="132" s="1"/>
  <c r="U342" i="134"/>
  <c r="T314" i="134"/>
  <c r="S314" i="134"/>
  <c r="R314" i="134"/>
  <c r="Q314" i="134"/>
  <c r="P314" i="134"/>
  <c r="O314" i="134"/>
  <c r="M314" i="134"/>
  <c r="L314" i="134"/>
  <c r="K314" i="134"/>
  <c r="J314" i="134"/>
  <c r="I314" i="134"/>
  <c r="H314" i="134"/>
  <c r="T313" i="134"/>
  <c r="S313" i="134"/>
  <c r="R313" i="134"/>
  <c r="Q313" i="134"/>
  <c r="P313" i="134"/>
  <c r="O313" i="134"/>
  <c r="M313" i="134"/>
  <c r="L313" i="134"/>
  <c r="K313" i="134"/>
  <c r="J313" i="134"/>
  <c r="I313" i="134"/>
  <c r="H313" i="134"/>
  <c r="N313" i="134" s="1"/>
  <c r="U312" i="134"/>
  <c r="V312" i="134" s="1"/>
  <c r="I428" i="132" s="1"/>
  <c r="U311" i="134"/>
  <c r="V311" i="134" s="1"/>
  <c r="U310" i="134"/>
  <c r="U309" i="134"/>
  <c r="U308" i="134"/>
  <c r="U307" i="134"/>
  <c r="V307" i="134" s="1"/>
  <c r="U306" i="134"/>
  <c r="V306" i="134" s="1"/>
  <c r="I425" i="132" s="1"/>
  <c r="U305" i="134"/>
  <c r="V305" i="134"/>
  <c r="T277" i="134"/>
  <c r="S277" i="134"/>
  <c r="R277" i="134"/>
  <c r="Q277" i="134"/>
  <c r="P277" i="134"/>
  <c r="O277" i="134"/>
  <c r="M277" i="134"/>
  <c r="L277" i="134"/>
  <c r="K277" i="134"/>
  <c r="J277" i="134"/>
  <c r="I277" i="134"/>
  <c r="H277" i="134"/>
  <c r="T276" i="134"/>
  <c r="S276" i="134"/>
  <c r="R276" i="134"/>
  <c r="Q276" i="134"/>
  <c r="P276" i="134"/>
  <c r="O276" i="134"/>
  <c r="M276" i="134"/>
  <c r="L276" i="134"/>
  <c r="K276" i="134"/>
  <c r="J276" i="134"/>
  <c r="I276" i="134"/>
  <c r="H276" i="134"/>
  <c r="U275" i="134"/>
  <c r="V275" i="134"/>
  <c r="I376" i="132" s="1"/>
  <c r="U274" i="134"/>
  <c r="V274" i="134" s="1"/>
  <c r="U273" i="134"/>
  <c r="V273" i="134"/>
  <c r="I375" i="132" s="1"/>
  <c r="U272" i="134"/>
  <c r="U271" i="134"/>
  <c r="V271" i="134"/>
  <c r="I374" i="132" s="1"/>
  <c r="V270" i="134"/>
  <c r="U270" i="134"/>
  <c r="U269" i="134"/>
  <c r="U268" i="134"/>
  <c r="V268" i="134"/>
  <c r="T240" i="134"/>
  <c r="S240" i="134"/>
  <c r="R240" i="134"/>
  <c r="Q240" i="134"/>
  <c r="P240" i="134"/>
  <c r="O240" i="134"/>
  <c r="M240" i="134"/>
  <c r="L240" i="134"/>
  <c r="K240" i="134"/>
  <c r="J240" i="134"/>
  <c r="I240" i="134"/>
  <c r="H240" i="134"/>
  <c r="T239" i="134"/>
  <c r="S239" i="134"/>
  <c r="R239" i="134"/>
  <c r="Q239" i="134"/>
  <c r="P239" i="134"/>
  <c r="O239" i="134"/>
  <c r="M239" i="134"/>
  <c r="L239" i="134"/>
  <c r="K239" i="134"/>
  <c r="J239" i="134"/>
  <c r="I239" i="134"/>
  <c r="H239" i="134"/>
  <c r="U238" i="134"/>
  <c r="V238" i="134" s="1"/>
  <c r="I324" i="132" s="1"/>
  <c r="U237" i="134"/>
  <c r="V237" i="134" s="1"/>
  <c r="U236" i="134"/>
  <c r="U235" i="134"/>
  <c r="V235" i="134" s="1"/>
  <c r="U234" i="134"/>
  <c r="V234" i="134"/>
  <c r="I322" i="132" s="1"/>
  <c r="U233" i="134"/>
  <c r="V233" i="134" s="1"/>
  <c r="U232" i="134"/>
  <c r="V232" i="134" s="1"/>
  <c r="I321" i="132" s="1"/>
  <c r="U231" i="134"/>
  <c r="V231" i="134" s="1"/>
  <c r="T203" i="134"/>
  <c r="S203" i="134"/>
  <c r="R203" i="134"/>
  <c r="Q203" i="134"/>
  <c r="P203" i="134"/>
  <c r="O203" i="134"/>
  <c r="M203" i="134"/>
  <c r="L203" i="134"/>
  <c r="K203" i="134"/>
  <c r="J203" i="134"/>
  <c r="I203" i="134"/>
  <c r="H203" i="134"/>
  <c r="T202" i="134"/>
  <c r="S202" i="134"/>
  <c r="R202" i="134"/>
  <c r="Q202" i="134"/>
  <c r="P202" i="134"/>
  <c r="O202" i="134"/>
  <c r="M202" i="134"/>
  <c r="L202" i="134"/>
  <c r="K202" i="134"/>
  <c r="J202" i="134"/>
  <c r="I202" i="134"/>
  <c r="H202" i="134"/>
  <c r="U201" i="134"/>
  <c r="V201" i="134" s="1"/>
  <c r="I272" i="132" s="1"/>
  <c r="U200" i="134"/>
  <c r="V200" i="134" s="1"/>
  <c r="U199" i="134"/>
  <c r="V199" i="134" s="1"/>
  <c r="I271" i="132" s="1"/>
  <c r="U198" i="134"/>
  <c r="U197" i="134"/>
  <c r="U196" i="134"/>
  <c r="V196" i="134"/>
  <c r="U195" i="134"/>
  <c r="U194" i="134"/>
  <c r="V194" i="134" s="1"/>
  <c r="T166" i="134"/>
  <c r="S166" i="134"/>
  <c r="R166" i="134"/>
  <c r="Q166" i="134"/>
  <c r="P166" i="134"/>
  <c r="O166" i="134"/>
  <c r="M166" i="134"/>
  <c r="L166" i="134"/>
  <c r="K166" i="134"/>
  <c r="J166" i="134"/>
  <c r="I166" i="134"/>
  <c r="H166" i="134"/>
  <c r="T165" i="134"/>
  <c r="S165" i="134"/>
  <c r="R165" i="134"/>
  <c r="Q165" i="134"/>
  <c r="P165" i="134"/>
  <c r="O165" i="134"/>
  <c r="M165" i="134"/>
  <c r="L165" i="134"/>
  <c r="K165" i="134"/>
  <c r="J165" i="134"/>
  <c r="I165" i="134"/>
  <c r="H165" i="134"/>
  <c r="U164" i="134"/>
  <c r="V164" i="134"/>
  <c r="I220" i="132" s="1"/>
  <c r="U163" i="134"/>
  <c r="V163" i="134" s="1"/>
  <c r="U162" i="134"/>
  <c r="U161" i="134"/>
  <c r="V161" i="134" s="1"/>
  <c r="U160" i="134"/>
  <c r="V160" i="134" s="1"/>
  <c r="I218" i="132" s="1"/>
  <c r="U159" i="134"/>
  <c r="V159" i="134" s="1"/>
  <c r="U158" i="134"/>
  <c r="V158" i="134" s="1"/>
  <c r="I217" i="132" s="1"/>
  <c r="U157" i="134"/>
  <c r="T129" i="134"/>
  <c r="S129" i="134"/>
  <c r="R129" i="134"/>
  <c r="Q129" i="134"/>
  <c r="P129" i="134"/>
  <c r="O129" i="134"/>
  <c r="M129" i="134"/>
  <c r="L129" i="134"/>
  <c r="K129" i="134"/>
  <c r="J129" i="134"/>
  <c r="I129" i="134"/>
  <c r="H129" i="134"/>
  <c r="T128" i="134"/>
  <c r="S128" i="134"/>
  <c r="R128" i="134"/>
  <c r="Q128" i="134"/>
  <c r="P128" i="134"/>
  <c r="O128" i="134"/>
  <c r="M128" i="134"/>
  <c r="L128" i="134"/>
  <c r="K128" i="134"/>
  <c r="J128" i="134"/>
  <c r="I128" i="134"/>
  <c r="H128" i="134"/>
  <c r="U127" i="134"/>
  <c r="V127" i="134" s="1"/>
  <c r="I168" i="132" s="1"/>
  <c r="U126" i="134"/>
  <c r="V126" i="134" s="1"/>
  <c r="U125" i="134"/>
  <c r="U124" i="134"/>
  <c r="V124" i="134" s="1"/>
  <c r="U123" i="134"/>
  <c r="V123" i="134" s="1"/>
  <c r="I166" i="132" s="1"/>
  <c r="U122" i="134"/>
  <c r="V122" i="134" s="1"/>
  <c r="U121" i="134"/>
  <c r="V121" i="134" s="1"/>
  <c r="I165" i="132" s="1"/>
  <c r="U120" i="134"/>
  <c r="T92" i="134"/>
  <c r="S92" i="134"/>
  <c r="R92" i="134"/>
  <c r="Q92" i="134"/>
  <c r="P92" i="134"/>
  <c r="O92" i="134"/>
  <c r="M92" i="134"/>
  <c r="L92" i="134"/>
  <c r="K92" i="134"/>
  <c r="J92" i="134"/>
  <c r="I92" i="134"/>
  <c r="H92" i="134"/>
  <c r="T91" i="134"/>
  <c r="S91" i="134"/>
  <c r="R91" i="134"/>
  <c r="Q91" i="134"/>
  <c r="P91" i="134"/>
  <c r="O91" i="134"/>
  <c r="M91" i="134"/>
  <c r="L91" i="134"/>
  <c r="K91" i="134"/>
  <c r="J91" i="134"/>
  <c r="I91" i="134"/>
  <c r="H91" i="134"/>
  <c r="N91" i="134" s="1"/>
  <c r="U90" i="134"/>
  <c r="U89" i="134"/>
  <c r="V89" i="134" s="1"/>
  <c r="U88" i="134"/>
  <c r="V88" i="134" s="1"/>
  <c r="I115" i="132" s="1"/>
  <c r="U87" i="134"/>
  <c r="U86" i="134"/>
  <c r="U85" i="134"/>
  <c r="V85" i="134" s="1"/>
  <c r="U84" i="134"/>
  <c r="V84" i="134"/>
  <c r="I113" i="132" s="1"/>
  <c r="U83" i="134"/>
  <c r="T25" i="134"/>
  <c r="S25" i="134"/>
  <c r="R25" i="134"/>
  <c r="Q25" i="134"/>
  <c r="P25" i="134"/>
  <c r="O25" i="134"/>
  <c r="T22" i="134"/>
  <c r="S22" i="134"/>
  <c r="R22" i="134"/>
  <c r="Q22" i="134"/>
  <c r="P22" i="134"/>
  <c r="O22" i="134"/>
  <c r="I22" i="134"/>
  <c r="J22" i="134"/>
  <c r="K22" i="134"/>
  <c r="L22" i="134"/>
  <c r="M22" i="134"/>
  <c r="I25" i="134"/>
  <c r="J25" i="134"/>
  <c r="K25" i="134"/>
  <c r="L25" i="134"/>
  <c r="M25" i="134"/>
  <c r="H22" i="134"/>
  <c r="H25" i="134"/>
  <c r="T16" i="134"/>
  <c r="S16" i="134"/>
  <c r="R16" i="134"/>
  <c r="Q16" i="134"/>
  <c r="P16" i="134"/>
  <c r="O16" i="134"/>
  <c r="T15" i="134"/>
  <c r="S15" i="134"/>
  <c r="R15" i="134"/>
  <c r="Q15" i="134"/>
  <c r="P15" i="134"/>
  <c r="O15" i="134"/>
  <c r="T14" i="134"/>
  <c r="S14" i="134"/>
  <c r="R14" i="134"/>
  <c r="Q14" i="134"/>
  <c r="P14" i="134"/>
  <c r="O14" i="134"/>
  <c r="T13" i="134"/>
  <c r="S13" i="134"/>
  <c r="R13" i="134"/>
  <c r="Q13" i="134"/>
  <c r="P13" i="134"/>
  <c r="O13" i="134"/>
  <c r="T12" i="134"/>
  <c r="S12" i="134"/>
  <c r="R12" i="134"/>
  <c r="Q12" i="134"/>
  <c r="P12" i="134"/>
  <c r="O12" i="134"/>
  <c r="T11" i="134"/>
  <c r="S11" i="134"/>
  <c r="R11" i="134"/>
  <c r="Q11" i="134"/>
  <c r="P11" i="134"/>
  <c r="O11" i="134"/>
  <c r="T10" i="134"/>
  <c r="S10" i="134"/>
  <c r="R10" i="134"/>
  <c r="Q10" i="134"/>
  <c r="P10" i="134"/>
  <c r="O10" i="134"/>
  <c r="T9" i="134"/>
  <c r="S9" i="134"/>
  <c r="R9" i="134"/>
  <c r="Q9" i="134"/>
  <c r="P9" i="134"/>
  <c r="O9" i="134"/>
  <c r="I9" i="134"/>
  <c r="J9" i="134"/>
  <c r="K9" i="134"/>
  <c r="L9" i="134"/>
  <c r="M9" i="134"/>
  <c r="I10" i="134"/>
  <c r="J10" i="134"/>
  <c r="K10" i="134"/>
  <c r="L10" i="134"/>
  <c r="M10" i="134"/>
  <c r="I11" i="134"/>
  <c r="J11" i="134"/>
  <c r="K11" i="134"/>
  <c r="L11" i="134"/>
  <c r="M11" i="134"/>
  <c r="I12" i="134"/>
  <c r="J12" i="134"/>
  <c r="K12" i="134"/>
  <c r="L12" i="134"/>
  <c r="M12" i="134"/>
  <c r="I13" i="134"/>
  <c r="J13" i="134"/>
  <c r="K13" i="134"/>
  <c r="L13" i="134"/>
  <c r="M13" i="134"/>
  <c r="I14" i="134"/>
  <c r="J14" i="134"/>
  <c r="K14" i="134"/>
  <c r="L14" i="134"/>
  <c r="M14" i="134"/>
  <c r="I15" i="134"/>
  <c r="J15" i="134"/>
  <c r="K15" i="134"/>
  <c r="L15" i="134"/>
  <c r="M15" i="134"/>
  <c r="I16" i="134"/>
  <c r="J16" i="134"/>
  <c r="K16" i="134"/>
  <c r="L16" i="134"/>
  <c r="M16" i="134"/>
  <c r="H10" i="134"/>
  <c r="H11" i="134"/>
  <c r="H12" i="134"/>
  <c r="H13" i="134"/>
  <c r="H14" i="134"/>
  <c r="H15" i="134"/>
  <c r="H16" i="134"/>
  <c r="H9" i="134"/>
  <c r="T63" i="133"/>
  <c r="S63" i="133"/>
  <c r="R63" i="133"/>
  <c r="Q63" i="133"/>
  <c r="P63" i="133"/>
  <c r="O63" i="133"/>
  <c r="N63" i="133"/>
  <c r="M63" i="133"/>
  <c r="L63" i="133"/>
  <c r="K63" i="133"/>
  <c r="J63" i="133"/>
  <c r="I63" i="133"/>
  <c r="T62" i="133"/>
  <c r="S62" i="133"/>
  <c r="R62" i="133"/>
  <c r="Q62" i="133"/>
  <c r="P62" i="133"/>
  <c r="O62" i="133"/>
  <c r="N62" i="133"/>
  <c r="M62" i="133"/>
  <c r="L62" i="133"/>
  <c r="K62" i="133"/>
  <c r="J62" i="133"/>
  <c r="I62" i="133"/>
  <c r="T108" i="133"/>
  <c r="S108" i="133"/>
  <c r="R108" i="133"/>
  <c r="Q108" i="133"/>
  <c r="P108" i="133"/>
  <c r="O108" i="133"/>
  <c r="N108" i="133"/>
  <c r="M108" i="133"/>
  <c r="L108" i="133"/>
  <c r="K108" i="133"/>
  <c r="J108" i="133"/>
  <c r="I108" i="133"/>
  <c r="T107" i="133"/>
  <c r="S107" i="133"/>
  <c r="R107" i="133"/>
  <c r="Q107" i="133"/>
  <c r="P107" i="133"/>
  <c r="O107" i="133"/>
  <c r="N107" i="133"/>
  <c r="M107" i="133"/>
  <c r="L107" i="133"/>
  <c r="K107" i="133"/>
  <c r="J107" i="133"/>
  <c r="I107" i="133"/>
  <c r="T153" i="133"/>
  <c r="S153" i="133"/>
  <c r="R153" i="133"/>
  <c r="Q153" i="133"/>
  <c r="P153" i="133"/>
  <c r="O153" i="133"/>
  <c r="N153" i="133"/>
  <c r="M153" i="133"/>
  <c r="L153" i="133"/>
  <c r="K153" i="133"/>
  <c r="J153" i="133"/>
  <c r="I153" i="133"/>
  <c r="T152" i="133"/>
  <c r="S152" i="133"/>
  <c r="R152" i="133"/>
  <c r="Q152" i="133"/>
  <c r="P152" i="133"/>
  <c r="O152" i="133"/>
  <c r="N152" i="133"/>
  <c r="M152" i="133"/>
  <c r="L152" i="133"/>
  <c r="K152" i="133"/>
  <c r="J152" i="133"/>
  <c r="I152" i="133"/>
  <c r="T198" i="133"/>
  <c r="S198" i="133"/>
  <c r="R198" i="133"/>
  <c r="Q198" i="133"/>
  <c r="P198" i="133"/>
  <c r="O198" i="133"/>
  <c r="N198" i="133"/>
  <c r="M198" i="133"/>
  <c r="L198" i="133"/>
  <c r="K198" i="133"/>
  <c r="J198" i="133"/>
  <c r="I198" i="133"/>
  <c r="T197" i="133"/>
  <c r="S197" i="133"/>
  <c r="R197" i="133"/>
  <c r="Q197" i="133"/>
  <c r="P197" i="133"/>
  <c r="O197" i="133"/>
  <c r="N197" i="133"/>
  <c r="M197" i="133"/>
  <c r="L197" i="133"/>
  <c r="K197" i="133"/>
  <c r="J197" i="133"/>
  <c r="I197" i="133"/>
  <c r="T243" i="133"/>
  <c r="S243" i="133"/>
  <c r="R243" i="133"/>
  <c r="Q243" i="133"/>
  <c r="P243" i="133"/>
  <c r="O243" i="133"/>
  <c r="N243" i="133"/>
  <c r="M243" i="133"/>
  <c r="L243" i="133"/>
  <c r="K243" i="133"/>
  <c r="J243" i="133"/>
  <c r="I243" i="133"/>
  <c r="T242" i="133"/>
  <c r="S242" i="133"/>
  <c r="R242" i="133"/>
  <c r="Q242" i="133"/>
  <c r="P242" i="133"/>
  <c r="O242" i="133"/>
  <c r="N242" i="133"/>
  <c r="M242" i="133"/>
  <c r="L242" i="133"/>
  <c r="K242" i="133"/>
  <c r="J242" i="133"/>
  <c r="I242" i="133"/>
  <c r="T288" i="133"/>
  <c r="S288" i="133"/>
  <c r="R288" i="133"/>
  <c r="Q288" i="133"/>
  <c r="P288" i="133"/>
  <c r="O288" i="133"/>
  <c r="N288" i="133"/>
  <c r="M288" i="133"/>
  <c r="L288" i="133"/>
  <c r="K288" i="133"/>
  <c r="J288" i="133"/>
  <c r="I288" i="133"/>
  <c r="T287" i="133"/>
  <c r="S287" i="133"/>
  <c r="R287" i="133"/>
  <c r="Q287" i="133"/>
  <c r="P287" i="133"/>
  <c r="O287" i="133"/>
  <c r="N287" i="133"/>
  <c r="M287" i="133"/>
  <c r="L287" i="133"/>
  <c r="K287" i="133"/>
  <c r="J287" i="133"/>
  <c r="I287" i="133"/>
  <c r="T333" i="133"/>
  <c r="S333" i="133"/>
  <c r="R333" i="133"/>
  <c r="Q333" i="133"/>
  <c r="P333" i="133"/>
  <c r="O333" i="133"/>
  <c r="N333" i="133"/>
  <c r="M333" i="133"/>
  <c r="L333" i="133"/>
  <c r="K333" i="133"/>
  <c r="J333" i="133"/>
  <c r="I333" i="133"/>
  <c r="T332" i="133"/>
  <c r="S332" i="133"/>
  <c r="R332" i="133"/>
  <c r="Q332" i="133"/>
  <c r="P332" i="133"/>
  <c r="O332" i="133"/>
  <c r="N332" i="133"/>
  <c r="M332" i="133"/>
  <c r="L332" i="133"/>
  <c r="K332" i="133"/>
  <c r="J332" i="133"/>
  <c r="I332" i="133"/>
  <c r="T378" i="133"/>
  <c r="S378" i="133"/>
  <c r="R378" i="133"/>
  <c r="Q378" i="133"/>
  <c r="P378" i="133"/>
  <c r="O378" i="133"/>
  <c r="N378" i="133"/>
  <c r="M378" i="133"/>
  <c r="L378" i="133"/>
  <c r="K378" i="133"/>
  <c r="J378" i="133"/>
  <c r="I378" i="133"/>
  <c r="T377" i="133"/>
  <c r="S377" i="133"/>
  <c r="R377" i="133"/>
  <c r="Q377" i="133"/>
  <c r="P377" i="133"/>
  <c r="O377" i="133"/>
  <c r="N377" i="133"/>
  <c r="M377" i="133"/>
  <c r="L377" i="133"/>
  <c r="K377" i="133"/>
  <c r="J377" i="133"/>
  <c r="I377" i="133"/>
  <c r="T423" i="133"/>
  <c r="S423" i="133"/>
  <c r="R423" i="133"/>
  <c r="Q423" i="133"/>
  <c r="P423" i="133"/>
  <c r="O423" i="133"/>
  <c r="N423" i="133"/>
  <c r="M423" i="133"/>
  <c r="L423" i="133"/>
  <c r="K423" i="133"/>
  <c r="J423" i="133"/>
  <c r="I423" i="133"/>
  <c r="T422" i="133"/>
  <c r="S422" i="133"/>
  <c r="R422" i="133"/>
  <c r="Q422" i="133"/>
  <c r="P422" i="133"/>
  <c r="O422" i="133"/>
  <c r="N422" i="133"/>
  <c r="M422" i="133"/>
  <c r="L422" i="133"/>
  <c r="K422" i="133"/>
  <c r="J422" i="133"/>
  <c r="I422" i="133"/>
  <c r="J467" i="133"/>
  <c r="K467" i="133"/>
  <c r="L467" i="133"/>
  <c r="M467" i="133"/>
  <c r="N467" i="133"/>
  <c r="O467" i="133"/>
  <c r="P467" i="133"/>
  <c r="Q467" i="133"/>
  <c r="R467" i="133"/>
  <c r="S467" i="133"/>
  <c r="T467" i="133"/>
  <c r="J468" i="133"/>
  <c r="K468" i="133"/>
  <c r="L468" i="133"/>
  <c r="M468" i="133"/>
  <c r="N468" i="133"/>
  <c r="O468" i="133"/>
  <c r="P468" i="133"/>
  <c r="Q468" i="133"/>
  <c r="R468" i="133"/>
  <c r="S468" i="133"/>
  <c r="T468" i="133"/>
  <c r="I468" i="133"/>
  <c r="I467" i="133"/>
  <c r="O279" i="132" l="1"/>
  <c r="O281" i="132" s="1"/>
  <c r="O175" i="132"/>
  <c r="O177" i="132" s="1"/>
  <c r="U387" i="134"/>
  <c r="N351" i="134"/>
  <c r="V383" i="134"/>
  <c r="N387" i="134"/>
  <c r="V382" i="134"/>
  <c r="I530" i="132" s="1"/>
  <c r="I533" i="132" s="1"/>
  <c r="V384" i="134"/>
  <c r="I531" i="132" s="1"/>
  <c r="V342" i="134"/>
  <c r="V347" i="134"/>
  <c r="I479" i="132" s="1"/>
  <c r="I481" i="132" s="1"/>
  <c r="V349" i="134"/>
  <c r="I480" i="132" s="1"/>
  <c r="V346" i="134"/>
  <c r="U350" i="134"/>
  <c r="N350" i="134"/>
  <c r="V308" i="134"/>
  <c r="I426" i="132" s="1"/>
  <c r="I429" i="132" s="1"/>
  <c r="V310" i="134"/>
  <c r="I427" i="132" s="1"/>
  <c r="U313" i="134"/>
  <c r="V313" i="134"/>
  <c r="V309" i="134"/>
  <c r="U276" i="134"/>
  <c r="V272" i="134"/>
  <c r="V269" i="134"/>
  <c r="I373" i="132" s="1"/>
  <c r="I377" i="132" s="1"/>
  <c r="N276" i="134"/>
  <c r="V276" i="134" s="1"/>
  <c r="U277" i="134"/>
  <c r="V236" i="134"/>
  <c r="I323" i="132" s="1"/>
  <c r="I325" i="132" s="1"/>
  <c r="U239" i="134"/>
  <c r="N239" i="134"/>
  <c r="V198" i="134"/>
  <c r="U202" i="134"/>
  <c r="N202" i="134"/>
  <c r="U203" i="134"/>
  <c r="V195" i="134"/>
  <c r="I269" i="132" s="1"/>
  <c r="V197" i="134"/>
  <c r="I270" i="132" s="1"/>
  <c r="N203" i="134"/>
  <c r="U165" i="134"/>
  <c r="U128" i="134"/>
  <c r="V120" i="134"/>
  <c r="V125" i="134"/>
  <c r="I167" i="132" s="1"/>
  <c r="I169" i="132" s="1"/>
  <c r="N128" i="134"/>
  <c r="U129" i="134"/>
  <c r="V157" i="134"/>
  <c r="V162" i="134"/>
  <c r="I219" i="132" s="1"/>
  <c r="I221" i="132" s="1"/>
  <c r="N165" i="134"/>
  <c r="V83" i="134"/>
  <c r="V86" i="134"/>
  <c r="I114" i="132" s="1"/>
  <c r="I117" i="132" s="1"/>
  <c r="V90" i="134"/>
  <c r="I116" i="132" s="1"/>
  <c r="U91" i="134"/>
  <c r="V91" i="134" s="1"/>
  <c r="V87" i="134"/>
  <c r="R24" i="132"/>
  <c r="M24" i="132"/>
  <c r="R35" i="132"/>
  <c r="R27" i="132"/>
  <c r="M35" i="132"/>
  <c r="M27" i="132"/>
  <c r="V387" i="134"/>
  <c r="U388" i="134"/>
  <c r="N388" i="134"/>
  <c r="U351" i="134"/>
  <c r="V351" i="134" s="1"/>
  <c r="U314" i="134"/>
  <c r="N314" i="134"/>
  <c r="V314" i="134" s="1"/>
  <c r="N277" i="134"/>
  <c r="V277" i="134" s="1"/>
  <c r="N240" i="134"/>
  <c r="U240" i="134"/>
  <c r="V202" i="134"/>
  <c r="V165" i="134"/>
  <c r="N166" i="134"/>
  <c r="V166" i="134" s="1"/>
  <c r="U166" i="134"/>
  <c r="V128" i="134"/>
  <c r="N129" i="134"/>
  <c r="N92" i="134"/>
  <c r="V92" i="134" s="1"/>
  <c r="U92" i="134"/>
  <c r="T22" i="133"/>
  <c r="S22" i="133"/>
  <c r="R22" i="133"/>
  <c r="Q22" i="133"/>
  <c r="P22" i="133"/>
  <c r="O22" i="133"/>
  <c r="N22" i="133"/>
  <c r="M22" i="133"/>
  <c r="L22" i="133"/>
  <c r="K22" i="133"/>
  <c r="J22" i="133"/>
  <c r="I22" i="133"/>
  <c r="T16" i="133"/>
  <c r="S16" i="133"/>
  <c r="R16" i="133"/>
  <c r="Q16" i="133"/>
  <c r="P16" i="133"/>
  <c r="O16" i="133"/>
  <c r="N16" i="133"/>
  <c r="M16" i="133"/>
  <c r="L16" i="133"/>
  <c r="K16" i="133"/>
  <c r="J16" i="133"/>
  <c r="I16" i="133"/>
  <c r="T15" i="133"/>
  <c r="S15" i="133"/>
  <c r="R15" i="133"/>
  <c r="Q15" i="133"/>
  <c r="P15" i="133"/>
  <c r="O15" i="133"/>
  <c r="N15" i="133"/>
  <c r="M15" i="133"/>
  <c r="L15" i="133"/>
  <c r="K15" i="133"/>
  <c r="J15" i="133"/>
  <c r="I15" i="133"/>
  <c r="T14" i="133"/>
  <c r="S14" i="133"/>
  <c r="R14" i="133"/>
  <c r="Q14" i="133"/>
  <c r="P14" i="133"/>
  <c r="O14" i="133"/>
  <c r="N14" i="133"/>
  <c r="M14" i="133"/>
  <c r="L14" i="133"/>
  <c r="K14" i="133"/>
  <c r="J14" i="133"/>
  <c r="I14" i="133"/>
  <c r="T13" i="133"/>
  <c r="S13" i="133"/>
  <c r="R13" i="133"/>
  <c r="Q13" i="133"/>
  <c r="P13" i="133"/>
  <c r="O13" i="133"/>
  <c r="N13" i="133"/>
  <c r="M13" i="133"/>
  <c r="L13" i="133"/>
  <c r="K13" i="133"/>
  <c r="J13" i="133"/>
  <c r="I13" i="133"/>
  <c r="T12" i="133"/>
  <c r="S12" i="133"/>
  <c r="R12" i="133"/>
  <c r="Q12" i="133"/>
  <c r="P12" i="133"/>
  <c r="O12" i="133"/>
  <c r="N12" i="133"/>
  <c r="M12" i="133"/>
  <c r="L12" i="133"/>
  <c r="K12" i="133"/>
  <c r="J12" i="133"/>
  <c r="I12" i="133"/>
  <c r="T11" i="133"/>
  <c r="S11" i="133"/>
  <c r="R11" i="133"/>
  <c r="Q11" i="133"/>
  <c r="P11" i="133"/>
  <c r="O11" i="133"/>
  <c r="N11" i="133"/>
  <c r="M11" i="133"/>
  <c r="L11" i="133"/>
  <c r="K11" i="133"/>
  <c r="J11" i="133"/>
  <c r="I11" i="133"/>
  <c r="T10" i="133"/>
  <c r="S10" i="133"/>
  <c r="R10" i="133"/>
  <c r="Q10" i="133"/>
  <c r="P10" i="133"/>
  <c r="O10" i="133"/>
  <c r="N10" i="133"/>
  <c r="M10" i="133"/>
  <c r="L10" i="133"/>
  <c r="K10" i="133"/>
  <c r="J10" i="133"/>
  <c r="I10" i="133"/>
  <c r="T9" i="133"/>
  <c r="S9" i="133"/>
  <c r="R9" i="133"/>
  <c r="Q9" i="133"/>
  <c r="P9" i="133"/>
  <c r="O9" i="133"/>
  <c r="N9" i="133"/>
  <c r="M9" i="133"/>
  <c r="L9" i="133"/>
  <c r="K9" i="133"/>
  <c r="J9" i="133"/>
  <c r="I9" i="133"/>
  <c r="N457" i="133"/>
  <c r="N412" i="133"/>
  <c r="N367" i="133"/>
  <c r="N322" i="133"/>
  <c r="N277" i="133"/>
  <c r="N232" i="133"/>
  <c r="N187" i="133"/>
  <c r="N142" i="133"/>
  <c r="N97" i="133"/>
  <c r="N52" i="133"/>
  <c r="F88" i="173"/>
  <c r="E88" i="173"/>
  <c r="F86" i="173"/>
  <c r="E86" i="173"/>
  <c r="F84" i="173"/>
  <c r="E84" i="173"/>
  <c r="F80" i="173"/>
  <c r="E80" i="173"/>
  <c r="F78" i="173"/>
  <c r="E78" i="173"/>
  <c r="F76" i="173"/>
  <c r="E76" i="173"/>
  <c r="F72" i="173"/>
  <c r="E72" i="173"/>
  <c r="F70" i="173"/>
  <c r="E70" i="173"/>
  <c r="F68" i="173"/>
  <c r="E68" i="173"/>
  <c r="P93" i="173"/>
  <c r="N93" i="173"/>
  <c r="L93" i="173"/>
  <c r="J93" i="173"/>
  <c r="Q92" i="173"/>
  <c r="O92" i="173"/>
  <c r="M92" i="173"/>
  <c r="K92" i="173"/>
  <c r="I92" i="173"/>
  <c r="F64" i="173"/>
  <c r="E64" i="173"/>
  <c r="F62" i="173"/>
  <c r="E62" i="173"/>
  <c r="F60" i="173"/>
  <c r="E60" i="173"/>
  <c r="F37" i="173"/>
  <c r="E37" i="173"/>
  <c r="F35" i="173"/>
  <c r="E35" i="173"/>
  <c r="F33" i="173"/>
  <c r="E33" i="173"/>
  <c r="F29" i="173"/>
  <c r="E29" i="173"/>
  <c r="F27" i="173"/>
  <c r="E27" i="173"/>
  <c r="F25" i="173"/>
  <c r="E25" i="173"/>
  <c r="F21" i="173"/>
  <c r="E21" i="173"/>
  <c r="F19" i="173"/>
  <c r="E19" i="173"/>
  <c r="F17" i="173"/>
  <c r="E17" i="173"/>
  <c r="H13" i="173"/>
  <c r="H11" i="173"/>
  <c r="H9" i="173"/>
  <c r="F13" i="173"/>
  <c r="E13" i="173"/>
  <c r="F11" i="173"/>
  <c r="E11" i="173"/>
  <c r="F9" i="173"/>
  <c r="E9" i="173"/>
  <c r="O42" i="173"/>
  <c r="K42" i="173"/>
  <c r="P41" i="173"/>
  <c r="L41" i="173"/>
  <c r="H547" i="172"/>
  <c r="F547" i="172"/>
  <c r="E547" i="172"/>
  <c r="H545" i="172"/>
  <c r="F545" i="172"/>
  <c r="E545" i="172"/>
  <c r="H543" i="172"/>
  <c r="F543" i="172"/>
  <c r="E543" i="172"/>
  <c r="H539" i="172"/>
  <c r="F539" i="172"/>
  <c r="E539" i="172"/>
  <c r="H537" i="172"/>
  <c r="F537" i="172"/>
  <c r="E537" i="172"/>
  <c r="H535" i="172"/>
  <c r="F535" i="172"/>
  <c r="E535" i="172"/>
  <c r="H531" i="172"/>
  <c r="F531" i="172"/>
  <c r="E531" i="172"/>
  <c r="H529" i="172"/>
  <c r="F529" i="172"/>
  <c r="E529" i="172"/>
  <c r="H527" i="172"/>
  <c r="F527" i="172"/>
  <c r="E527" i="172"/>
  <c r="P552" i="172"/>
  <c r="N552" i="172"/>
  <c r="L552" i="172"/>
  <c r="J552" i="172"/>
  <c r="Q551" i="172"/>
  <c r="O551" i="172"/>
  <c r="M551" i="172"/>
  <c r="K551" i="172"/>
  <c r="I551" i="172"/>
  <c r="H523" i="172"/>
  <c r="F523" i="172"/>
  <c r="E523" i="172"/>
  <c r="H521" i="172"/>
  <c r="F521" i="172"/>
  <c r="E521" i="172"/>
  <c r="H519" i="172"/>
  <c r="F519" i="172"/>
  <c r="E519" i="172"/>
  <c r="H496" i="172"/>
  <c r="F496" i="172"/>
  <c r="E496" i="172"/>
  <c r="H494" i="172"/>
  <c r="F494" i="172"/>
  <c r="E494" i="172"/>
  <c r="H492" i="172"/>
  <c r="H498" i="172" s="1"/>
  <c r="I549" i="4" s="1"/>
  <c r="F492" i="172"/>
  <c r="E492" i="172"/>
  <c r="H488" i="172"/>
  <c r="F488" i="172"/>
  <c r="E488" i="172"/>
  <c r="H486" i="172"/>
  <c r="F486" i="172"/>
  <c r="E486" i="172"/>
  <c r="H484" i="172"/>
  <c r="F484" i="172"/>
  <c r="E484" i="172"/>
  <c r="H480" i="172"/>
  <c r="F480" i="172"/>
  <c r="E480" i="172"/>
  <c r="H478" i="172"/>
  <c r="F478" i="172"/>
  <c r="E478" i="172"/>
  <c r="H476" i="172"/>
  <c r="F476" i="172"/>
  <c r="E476" i="172"/>
  <c r="H472" i="172"/>
  <c r="F472" i="172"/>
  <c r="E472" i="172"/>
  <c r="H470" i="172"/>
  <c r="F470" i="172"/>
  <c r="E470" i="172"/>
  <c r="H468" i="172"/>
  <c r="F468" i="172"/>
  <c r="E468" i="172"/>
  <c r="H445" i="172"/>
  <c r="F445" i="172"/>
  <c r="E445" i="172"/>
  <c r="H443" i="172"/>
  <c r="F443" i="172"/>
  <c r="E443" i="172"/>
  <c r="H441" i="172"/>
  <c r="H447" i="172" s="1"/>
  <c r="I490" i="4" s="1"/>
  <c r="F441" i="172"/>
  <c r="E441" i="172"/>
  <c r="H437" i="172"/>
  <c r="F437" i="172"/>
  <c r="E437" i="172"/>
  <c r="H435" i="172"/>
  <c r="F435" i="172"/>
  <c r="E435" i="172"/>
  <c r="H433" i="172"/>
  <c r="H439" i="172" s="1"/>
  <c r="I488" i="4" s="1"/>
  <c r="F433" i="172"/>
  <c r="E433" i="172"/>
  <c r="H429" i="172"/>
  <c r="F429" i="172"/>
  <c r="E429" i="172"/>
  <c r="H427" i="172"/>
  <c r="F427" i="172"/>
  <c r="E427" i="172"/>
  <c r="H425" i="172"/>
  <c r="F425" i="172"/>
  <c r="E425" i="172"/>
  <c r="H421" i="172"/>
  <c r="F421" i="172"/>
  <c r="E421" i="172"/>
  <c r="H419" i="172"/>
  <c r="F419" i="172"/>
  <c r="E419" i="172"/>
  <c r="H417" i="172"/>
  <c r="F417" i="172"/>
  <c r="E417" i="172"/>
  <c r="H394" i="172"/>
  <c r="F394" i="172"/>
  <c r="E394" i="172"/>
  <c r="H392" i="172"/>
  <c r="F392" i="172"/>
  <c r="E392" i="172"/>
  <c r="H390" i="172"/>
  <c r="H396" i="172" s="1"/>
  <c r="I431" i="4" s="1"/>
  <c r="F390" i="172"/>
  <c r="E390" i="172"/>
  <c r="H386" i="172"/>
  <c r="F386" i="172"/>
  <c r="E386" i="172"/>
  <c r="H384" i="172"/>
  <c r="F384" i="172"/>
  <c r="E384" i="172"/>
  <c r="H382" i="172"/>
  <c r="F382" i="172"/>
  <c r="E382" i="172"/>
  <c r="H378" i="172"/>
  <c r="F378" i="172"/>
  <c r="E378" i="172"/>
  <c r="H376" i="172"/>
  <c r="F376" i="172"/>
  <c r="E376" i="172"/>
  <c r="H374" i="172"/>
  <c r="F374" i="172"/>
  <c r="E374" i="172"/>
  <c r="H370" i="172"/>
  <c r="F370" i="172"/>
  <c r="E370" i="172"/>
  <c r="H368" i="172"/>
  <c r="F368" i="172"/>
  <c r="E368" i="172"/>
  <c r="H366" i="172"/>
  <c r="H372" i="172" s="1"/>
  <c r="I427" i="4" s="1"/>
  <c r="F366" i="172"/>
  <c r="E366" i="172"/>
  <c r="H343" i="172"/>
  <c r="F343" i="172"/>
  <c r="E343" i="172"/>
  <c r="H341" i="172"/>
  <c r="F341" i="172"/>
  <c r="E341" i="172"/>
  <c r="H339" i="172"/>
  <c r="F339" i="172"/>
  <c r="E339" i="172"/>
  <c r="H335" i="172"/>
  <c r="F335" i="172"/>
  <c r="E335" i="172"/>
  <c r="H333" i="172"/>
  <c r="F333" i="172"/>
  <c r="E333" i="172"/>
  <c r="H331" i="172"/>
  <c r="F331" i="172"/>
  <c r="E331" i="172"/>
  <c r="H327" i="172"/>
  <c r="F327" i="172"/>
  <c r="E327" i="172"/>
  <c r="H325" i="172"/>
  <c r="F325" i="172"/>
  <c r="E325" i="172"/>
  <c r="H323" i="172"/>
  <c r="F323" i="172"/>
  <c r="E323" i="172"/>
  <c r="H319" i="172"/>
  <c r="F319" i="172"/>
  <c r="E319" i="172"/>
  <c r="H317" i="172"/>
  <c r="F317" i="172"/>
  <c r="E317" i="172"/>
  <c r="H315" i="172"/>
  <c r="F315" i="172"/>
  <c r="E315" i="172"/>
  <c r="H292" i="172"/>
  <c r="F292" i="172"/>
  <c r="E292" i="172"/>
  <c r="H290" i="172"/>
  <c r="F290" i="172"/>
  <c r="E290" i="172"/>
  <c r="H288" i="172"/>
  <c r="F288" i="172"/>
  <c r="E288" i="172"/>
  <c r="H284" i="172"/>
  <c r="F284" i="172"/>
  <c r="E284" i="172"/>
  <c r="H282" i="172"/>
  <c r="F282" i="172"/>
  <c r="E282" i="172"/>
  <c r="H280" i="172"/>
  <c r="H286" i="172" s="1"/>
  <c r="I311" i="4" s="1"/>
  <c r="F280" i="172"/>
  <c r="E280" i="172"/>
  <c r="H276" i="172"/>
  <c r="F276" i="172"/>
  <c r="E276" i="172"/>
  <c r="H274" i="172"/>
  <c r="F274" i="172"/>
  <c r="E274" i="172"/>
  <c r="H272" i="172"/>
  <c r="F272" i="172"/>
  <c r="E272" i="172"/>
  <c r="H268" i="172"/>
  <c r="F268" i="172"/>
  <c r="E268" i="172"/>
  <c r="H266" i="172"/>
  <c r="F266" i="172"/>
  <c r="E266" i="172"/>
  <c r="H264" i="172"/>
  <c r="F264" i="172"/>
  <c r="E264" i="172"/>
  <c r="H241" i="172"/>
  <c r="F241" i="172"/>
  <c r="E241" i="172"/>
  <c r="H239" i="172"/>
  <c r="F239" i="172"/>
  <c r="E239" i="172"/>
  <c r="H237" i="172"/>
  <c r="F237" i="172"/>
  <c r="E237" i="172"/>
  <c r="H233" i="172"/>
  <c r="F233" i="172"/>
  <c r="E233" i="172"/>
  <c r="H231" i="172"/>
  <c r="F231" i="172"/>
  <c r="E231" i="172"/>
  <c r="H229" i="172"/>
  <c r="F229" i="172"/>
  <c r="E229" i="172"/>
  <c r="H225" i="172"/>
  <c r="F225" i="172"/>
  <c r="E225" i="172"/>
  <c r="H223" i="172"/>
  <c r="F223" i="172"/>
  <c r="E223" i="172"/>
  <c r="H221" i="172"/>
  <c r="F221" i="172"/>
  <c r="E221" i="172"/>
  <c r="H217" i="172"/>
  <c r="F217" i="172"/>
  <c r="E217" i="172"/>
  <c r="H215" i="172"/>
  <c r="F215" i="172"/>
  <c r="E215" i="172"/>
  <c r="H213" i="172"/>
  <c r="F213" i="172"/>
  <c r="E213" i="172"/>
  <c r="H190" i="172"/>
  <c r="F190" i="172"/>
  <c r="E190" i="172"/>
  <c r="H188" i="172"/>
  <c r="F188" i="172"/>
  <c r="E188" i="172"/>
  <c r="H186" i="172"/>
  <c r="F186" i="172"/>
  <c r="E186" i="172"/>
  <c r="H182" i="172"/>
  <c r="F182" i="172"/>
  <c r="E182" i="172"/>
  <c r="H180" i="172"/>
  <c r="F180" i="172"/>
  <c r="E180" i="172"/>
  <c r="H178" i="172"/>
  <c r="F178" i="172"/>
  <c r="E178" i="172"/>
  <c r="H174" i="172"/>
  <c r="F174" i="172"/>
  <c r="E174" i="172"/>
  <c r="H172" i="172"/>
  <c r="F172" i="172"/>
  <c r="E172" i="172"/>
  <c r="H170" i="172"/>
  <c r="H176" i="172" s="1"/>
  <c r="I192" i="4" s="1"/>
  <c r="F170" i="172"/>
  <c r="E170" i="172"/>
  <c r="H166" i="172"/>
  <c r="F166" i="172"/>
  <c r="E166" i="172"/>
  <c r="H164" i="172"/>
  <c r="F164" i="172"/>
  <c r="E164" i="172"/>
  <c r="H162" i="172"/>
  <c r="F162" i="172"/>
  <c r="E162" i="172"/>
  <c r="H139" i="172"/>
  <c r="F139" i="172"/>
  <c r="E139" i="172"/>
  <c r="H137" i="172"/>
  <c r="F137" i="172"/>
  <c r="E137" i="172"/>
  <c r="H135" i="172"/>
  <c r="F135" i="172"/>
  <c r="E135" i="172"/>
  <c r="H131" i="172"/>
  <c r="F131" i="172"/>
  <c r="E131" i="172"/>
  <c r="H129" i="172"/>
  <c r="F129" i="172"/>
  <c r="E129" i="172"/>
  <c r="H127" i="172"/>
  <c r="F127" i="172"/>
  <c r="E127" i="172"/>
  <c r="H123" i="172"/>
  <c r="F123" i="172"/>
  <c r="E123" i="172"/>
  <c r="H121" i="172"/>
  <c r="F121" i="172"/>
  <c r="E121" i="172"/>
  <c r="H119" i="172"/>
  <c r="F119" i="172"/>
  <c r="E119" i="172"/>
  <c r="H115" i="172"/>
  <c r="F115" i="172"/>
  <c r="E115" i="172"/>
  <c r="H113" i="172"/>
  <c r="F113" i="172"/>
  <c r="E113" i="172"/>
  <c r="H111" i="172"/>
  <c r="H117" i="172" s="1"/>
  <c r="I132" i="4" s="1"/>
  <c r="F111" i="172"/>
  <c r="E111" i="172"/>
  <c r="H88" i="172"/>
  <c r="F88" i="172"/>
  <c r="E88" i="172"/>
  <c r="H86" i="172"/>
  <c r="F86" i="172"/>
  <c r="E86" i="172"/>
  <c r="H84" i="172"/>
  <c r="F84" i="172"/>
  <c r="E84" i="172"/>
  <c r="H80" i="172"/>
  <c r="F80" i="172"/>
  <c r="E80" i="172"/>
  <c r="H78" i="172"/>
  <c r="F78" i="172"/>
  <c r="E78" i="172"/>
  <c r="H76" i="172"/>
  <c r="H82" i="172" s="1"/>
  <c r="F76" i="172"/>
  <c r="E76" i="172"/>
  <c r="H72" i="172"/>
  <c r="F72" i="172"/>
  <c r="E72" i="172"/>
  <c r="H70" i="172"/>
  <c r="F70" i="172"/>
  <c r="E70" i="172"/>
  <c r="H68" i="172"/>
  <c r="F68" i="172"/>
  <c r="E68" i="172"/>
  <c r="H64" i="172"/>
  <c r="F64" i="172"/>
  <c r="E64" i="172"/>
  <c r="H62" i="172"/>
  <c r="F62" i="172"/>
  <c r="E62" i="172"/>
  <c r="H60" i="172"/>
  <c r="F60" i="172"/>
  <c r="E60" i="172"/>
  <c r="T550" i="184"/>
  <c r="S550" i="184"/>
  <c r="R550" i="184"/>
  <c r="Q550" i="184"/>
  <c r="P550" i="184"/>
  <c r="O550" i="184"/>
  <c r="M550" i="184"/>
  <c r="L550" i="184"/>
  <c r="K550" i="184"/>
  <c r="J550" i="184"/>
  <c r="I550" i="184"/>
  <c r="H550" i="184"/>
  <c r="T549" i="184"/>
  <c r="S549" i="184"/>
  <c r="R549" i="184"/>
  <c r="Q549" i="184"/>
  <c r="P549" i="184"/>
  <c r="O549" i="184"/>
  <c r="M549" i="184"/>
  <c r="L549" i="184"/>
  <c r="K549" i="184"/>
  <c r="J549" i="184"/>
  <c r="I549" i="184"/>
  <c r="H549" i="184"/>
  <c r="U548" i="184"/>
  <c r="V548" i="184" s="1"/>
  <c r="H548" i="172" s="1"/>
  <c r="U546" i="184"/>
  <c r="V546" i="184" s="1"/>
  <c r="H546" i="172" s="1"/>
  <c r="U544" i="184"/>
  <c r="V544" i="184" s="1"/>
  <c r="H544" i="172" s="1"/>
  <c r="U542" i="184"/>
  <c r="U540" i="184"/>
  <c r="V540" i="184" s="1"/>
  <c r="H540" i="172" s="1"/>
  <c r="U538" i="184"/>
  <c r="V538" i="184" s="1"/>
  <c r="H538" i="172" s="1"/>
  <c r="U536" i="184"/>
  <c r="V536" i="184" s="1"/>
  <c r="H536" i="172" s="1"/>
  <c r="U534" i="184"/>
  <c r="V534" i="184" s="1"/>
  <c r="U532" i="184"/>
  <c r="V532" i="184"/>
  <c r="H532" i="172" s="1"/>
  <c r="U530" i="184"/>
  <c r="V530" i="184" s="1"/>
  <c r="H530" i="172" s="1"/>
  <c r="U528" i="184"/>
  <c r="V528" i="184" s="1"/>
  <c r="H528" i="172" s="1"/>
  <c r="Q552" i="184"/>
  <c r="K552" i="184"/>
  <c r="T551" i="184"/>
  <c r="P551" i="184"/>
  <c r="K551" i="184"/>
  <c r="U524" i="184"/>
  <c r="V524" i="184" s="1"/>
  <c r="H524" i="172" s="1"/>
  <c r="U522" i="184"/>
  <c r="V522" i="184" s="1"/>
  <c r="H522" i="172" s="1"/>
  <c r="U520" i="184"/>
  <c r="V520" i="184"/>
  <c r="H520" i="172" s="1"/>
  <c r="T499" i="184"/>
  <c r="S499" i="184"/>
  <c r="R499" i="184"/>
  <c r="Q499" i="184"/>
  <c r="P499" i="184"/>
  <c r="O499" i="184"/>
  <c r="M499" i="184"/>
  <c r="L499" i="184"/>
  <c r="K499" i="184"/>
  <c r="J499" i="184"/>
  <c r="I499" i="184"/>
  <c r="H499" i="184"/>
  <c r="T498" i="184"/>
  <c r="S498" i="184"/>
  <c r="R498" i="184"/>
  <c r="Q498" i="184"/>
  <c r="P498" i="184"/>
  <c r="O498" i="184"/>
  <c r="M498" i="184"/>
  <c r="L498" i="184"/>
  <c r="K498" i="184"/>
  <c r="J498" i="184"/>
  <c r="I498" i="184"/>
  <c r="H498" i="184"/>
  <c r="U497" i="184"/>
  <c r="U495" i="184"/>
  <c r="U493" i="184"/>
  <c r="V493" i="184" s="1"/>
  <c r="H493" i="172" s="1"/>
  <c r="T500" i="184"/>
  <c r="K500" i="184"/>
  <c r="U489" i="184"/>
  <c r="U487" i="184"/>
  <c r="V487" i="184" s="1"/>
  <c r="H487" i="172" s="1"/>
  <c r="U485" i="184"/>
  <c r="V485" i="184" s="1"/>
  <c r="H485" i="172" s="1"/>
  <c r="U481" i="184"/>
  <c r="V481" i="184"/>
  <c r="H481" i="172" s="1"/>
  <c r="U479" i="184"/>
  <c r="V479" i="184"/>
  <c r="H479" i="172" s="1"/>
  <c r="U477" i="184"/>
  <c r="V477" i="184" s="1"/>
  <c r="H477" i="172" s="1"/>
  <c r="R501" i="184"/>
  <c r="L501" i="184"/>
  <c r="H501" i="184"/>
  <c r="Q500" i="184"/>
  <c r="L500" i="184"/>
  <c r="H500" i="184"/>
  <c r="U473" i="184"/>
  <c r="U471" i="184"/>
  <c r="U469" i="184"/>
  <c r="V469" i="184"/>
  <c r="H469" i="172" s="1"/>
  <c r="T448" i="184"/>
  <c r="S448" i="184"/>
  <c r="R448" i="184"/>
  <c r="Q448" i="184"/>
  <c r="P448" i="184"/>
  <c r="O448" i="184"/>
  <c r="M448" i="184"/>
  <c r="L448" i="184"/>
  <c r="K448" i="184"/>
  <c r="J448" i="184"/>
  <c r="I448" i="184"/>
  <c r="H448" i="184"/>
  <c r="T447" i="184"/>
  <c r="S447" i="184"/>
  <c r="R447" i="184"/>
  <c r="Q447" i="184"/>
  <c r="P447" i="184"/>
  <c r="O447" i="184"/>
  <c r="M447" i="184"/>
  <c r="L447" i="184"/>
  <c r="K447" i="184"/>
  <c r="J447" i="184"/>
  <c r="I447" i="184"/>
  <c r="H447" i="184"/>
  <c r="U446" i="184"/>
  <c r="V446" i="184" s="1"/>
  <c r="H446" i="172" s="1"/>
  <c r="U444" i="184"/>
  <c r="V444" i="184" s="1"/>
  <c r="H444" i="172" s="1"/>
  <c r="U442" i="184"/>
  <c r="U438" i="184"/>
  <c r="V438" i="184"/>
  <c r="H438" i="172" s="1"/>
  <c r="U436" i="184"/>
  <c r="V436" i="184" s="1"/>
  <c r="H436" i="172" s="1"/>
  <c r="U434" i="184"/>
  <c r="U432" i="184"/>
  <c r="V432" i="184" s="1"/>
  <c r="U430" i="184"/>
  <c r="V430" i="184" s="1"/>
  <c r="H430" i="172" s="1"/>
  <c r="U428" i="184"/>
  <c r="V428" i="184" s="1"/>
  <c r="H428" i="172" s="1"/>
  <c r="U426" i="184"/>
  <c r="S450" i="184"/>
  <c r="R450" i="184"/>
  <c r="Q450" i="184"/>
  <c r="L450" i="184"/>
  <c r="H450" i="184"/>
  <c r="Q449" i="184"/>
  <c r="L449" i="184"/>
  <c r="H449" i="184"/>
  <c r="U422" i="184"/>
  <c r="V422" i="184" s="1"/>
  <c r="H422" i="172" s="1"/>
  <c r="U420" i="184"/>
  <c r="V420" i="184"/>
  <c r="H420" i="172" s="1"/>
  <c r="U418" i="184"/>
  <c r="T397" i="184"/>
  <c r="S397" i="184"/>
  <c r="R397" i="184"/>
  <c r="Q397" i="184"/>
  <c r="P397" i="184"/>
  <c r="O397" i="184"/>
  <c r="M397" i="184"/>
  <c r="L397" i="184"/>
  <c r="K397" i="184"/>
  <c r="J397" i="184"/>
  <c r="I397" i="184"/>
  <c r="H397" i="184"/>
  <c r="T396" i="184"/>
  <c r="S396" i="184"/>
  <c r="R396" i="184"/>
  <c r="Q396" i="184"/>
  <c r="P396" i="184"/>
  <c r="O396" i="184"/>
  <c r="M396" i="184"/>
  <c r="L396" i="184"/>
  <c r="K396" i="184"/>
  <c r="J396" i="184"/>
  <c r="I396" i="184"/>
  <c r="H396" i="184"/>
  <c r="U395" i="184"/>
  <c r="V395" i="184" s="1"/>
  <c r="H395" i="172" s="1"/>
  <c r="U393" i="184"/>
  <c r="V393" i="184" s="1"/>
  <c r="H393" i="172" s="1"/>
  <c r="U391" i="184"/>
  <c r="V391" i="184" s="1"/>
  <c r="H391" i="172" s="1"/>
  <c r="U389" i="184"/>
  <c r="V389" i="184" s="1"/>
  <c r="U387" i="184"/>
  <c r="V387" i="184" s="1"/>
  <c r="H387" i="172" s="1"/>
  <c r="U385" i="184"/>
  <c r="V385" i="184" s="1"/>
  <c r="H385" i="172" s="1"/>
  <c r="U383" i="184"/>
  <c r="V383" i="184" s="1"/>
  <c r="H383" i="172" s="1"/>
  <c r="U381" i="184"/>
  <c r="J399" i="184"/>
  <c r="U379" i="184"/>
  <c r="V379" i="184" s="1"/>
  <c r="H379" i="172" s="1"/>
  <c r="U377" i="184"/>
  <c r="V377" i="184"/>
  <c r="H377" i="172" s="1"/>
  <c r="U375" i="184"/>
  <c r="V375" i="184" s="1"/>
  <c r="H375" i="172" s="1"/>
  <c r="R399" i="184"/>
  <c r="Q399" i="184"/>
  <c r="L399" i="184"/>
  <c r="L398" i="184"/>
  <c r="H398" i="184"/>
  <c r="U371" i="184"/>
  <c r="V371" i="184" s="1"/>
  <c r="H371" i="172" s="1"/>
  <c r="U369" i="184"/>
  <c r="V369" i="184"/>
  <c r="H369" i="172" s="1"/>
  <c r="V367" i="184"/>
  <c r="H367" i="172" s="1"/>
  <c r="U367" i="184"/>
  <c r="T346" i="184"/>
  <c r="S346" i="184"/>
  <c r="R346" i="184"/>
  <c r="Q346" i="184"/>
  <c r="P346" i="184"/>
  <c r="O346" i="184"/>
  <c r="M346" i="184"/>
  <c r="L346" i="184"/>
  <c r="K346" i="184"/>
  <c r="J346" i="184"/>
  <c r="I346" i="184"/>
  <c r="H346" i="184"/>
  <c r="T345" i="184"/>
  <c r="S345" i="184"/>
  <c r="R345" i="184"/>
  <c r="Q345" i="184"/>
  <c r="P345" i="184"/>
  <c r="O345" i="184"/>
  <c r="M345" i="184"/>
  <c r="L345" i="184"/>
  <c r="K345" i="184"/>
  <c r="J345" i="184"/>
  <c r="I345" i="184"/>
  <c r="H345" i="184"/>
  <c r="U344" i="184"/>
  <c r="V344" i="184" s="1"/>
  <c r="H344" i="172" s="1"/>
  <c r="V342" i="184"/>
  <c r="H342" i="172" s="1"/>
  <c r="U342" i="184"/>
  <c r="U340" i="184"/>
  <c r="V340" i="184" s="1"/>
  <c r="H340" i="172" s="1"/>
  <c r="U338" i="184"/>
  <c r="V338" i="184"/>
  <c r="U336" i="184"/>
  <c r="V336" i="184" s="1"/>
  <c r="H336" i="172" s="1"/>
  <c r="U334" i="184"/>
  <c r="V334" i="184" s="1"/>
  <c r="H334" i="172" s="1"/>
  <c r="U332" i="184"/>
  <c r="V332" i="184" s="1"/>
  <c r="H332" i="172" s="1"/>
  <c r="U330" i="184"/>
  <c r="J348" i="184"/>
  <c r="S347" i="184"/>
  <c r="U328" i="184"/>
  <c r="V328" i="184" s="1"/>
  <c r="H328" i="172" s="1"/>
  <c r="U326" i="184"/>
  <c r="V326" i="184"/>
  <c r="H326" i="172" s="1"/>
  <c r="U324" i="184"/>
  <c r="V324" i="184" s="1"/>
  <c r="H324" i="172" s="1"/>
  <c r="T348" i="184"/>
  <c r="Q348" i="184"/>
  <c r="P348" i="184"/>
  <c r="K348" i="184"/>
  <c r="T347" i="184"/>
  <c r="K347" i="184"/>
  <c r="U320" i="184"/>
  <c r="V320" i="184" s="1"/>
  <c r="H320" i="172" s="1"/>
  <c r="U318" i="184"/>
  <c r="V318" i="184" s="1"/>
  <c r="H318" i="172" s="1"/>
  <c r="U316" i="184"/>
  <c r="V316" i="184" s="1"/>
  <c r="H316" i="172" s="1"/>
  <c r="T295" i="184"/>
  <c r="S295" i="184"/>
  <c r="R295" i="184"/>
  <c r="Q295" i="184"/>
  <c r="P295" i="184"/>
  <c r="O295" i="184"/>
  <c r="M295" i="184"/>
  <c r="L295" i="184"/>
  <c r="K295" i="184"/>
  <c r="J295" i="184"/>
  <c r="I295" i="184"/>
  <c r="H295" i="184"/>
  <c r="T294" i="184"/>
  <c r="S294" i="184"/>
  <c r="R294" i="184"/>
  <c r="Q294" i="184"/>
  <c r="P294" i="184"/>
  <c r="O294" i="184"/>
  <c r="M294" i="184"/>
  <c r="L294" i="184"/>
  <c r="K294" i="184"/>
  <c r="J294" i="184"/>
  <c r="I294" i="184"/>
  <c r="H294" i="184"/>
  <c r="U293" i="184"/>
  <c r="V293" i="184" s="1"/>
  <c r="H293" i="172" s="1"/>
  <c r="U291" i="184"/>
  <c r="V291" i="184" s="1"/>
  <c r="H291" i="172" s="1"/>
  <c r="U289" i="184"/>
  <c r="V289" i="184" s="1"/>
  <c r="H289" i="172" s="1"/>
  <c r="P297" i="184"/>
  <c r="U287" i="184"/>
  <c r="U285" i="184"/>
  <c r="V285" i="184" s="1"/>
  <c r="H285" i="172" s="1"/>
  <c r="U283" i="184"/>
  <c r="V283" i="184" s="1"/>
  <c r="H283" i="172" s="1"/>
  <c r="U281" i="184"/>
  <c r="V281" i="184" s="1"/>
  <c r="H281" i="172" s="1"/>
  <c r="U279" i="184"/>
  <c r="V279" i="184" s="1"/>
  <c r="V277" i="184"/>
  <c r="H277" i="172" s="1"/>
  <c r="U277" i="184"/>
  <c r="U275" i="184"/>
  <c r="V275" i="184" s="1"/>
  <c r="H275" i="172" s="1"/>
  <c r="U273" i="184"/>
  <c r="V273" i="184" s="1"/>
  <c r="H273" i="172" s="1"/>
  <c r="S297" i="184"/>
  <c r="R297" i="184"/>
  <c r="O297" i="184"/>
  <c r="K297" i="184"/>
  <c r="J297" i="184"/>
  <c r="S296" i="184"/>
  <c r="P296" i="184"/>
  <c r="O296" i="184"/>
  <c r="V269" i="184"/>
  <c r="H269" i="172" s="1"/>
  <c r="U269" i="184"/>
  <c r="U267" i="184"/>
  <c r="V267" i="184" s="1"/>
  <c r="H267" i="172" s="1"/>
  <c r="U265" i="184"/>
  <c r="V265" i="184" s="1"/>
  <c r="H265" i="172" s="1"/>
  <c r="T244" i="184"/>
  <c r="S244" i="184"/>
  <c r="R244" i="184"/>
  <c r="Q244" i="184"/>
  <c r="P244" i="184"/>
  <c r="O244" i="184"/>
  <c r="M244" i="184"/>
  <c r="L244" i="184"/>
  <c r="K244" i="184"/>
  <c r="J244" i="184"/>
  <c r="I244" i="184"/>
  <c r="H244" i="184"/>
  <c r="T243" i="184"/>
  <c r="S243" i="184"/>
  <c r="R243" i="184"/>
  <c r="Q243" i="184"/>
  <c r="P243" i="184"/>
  <c r="O243" i="184"/>
  <c r="M243" i="184"/>
  <c r="L243" i="184"/>
  <c r="K243" i="184"/>
  <c r="J243" i="184"/>
  <c r="I243" i="184"/>
  <c r="H243" i="184"/>
  <c r="U242" i="184"/>
  <c r="V242" i="184" s="1"/>
  <c r="H242" i="172" s="1"/>
  <c r="U240" i="184"/>
  <c r="V240" i="184" s="1"/>
  <c r="H240" i="172" s="1"/>
  <c r="U238" i="184"/>
  <c r="V238" i="184" s="1"/>
  <c r="H238" i="172" s="1"/>
  <c r="Q246" i="184"/>
  <c r="U234" i="184"/>
  <c r="V234" i="184" s="1"/>
  <c r="H234" i="172" s="1"/>
  <c r="U232" i="184"/>
  <c r="V232" i="184" s="1"/>
  <c r="H232" i="172" s="1"/>
  <c r="U230" i="184"/>
  <c r="V230" i="184" s="1"/>
  <c r="H230" i="172" s="1"/>
  <c r="T246" i="184"/>
  <c r="U228" i="184"/>
  <c r="V226" i="184"/>
  <c r="H226" i="172" s="1"/>
  <c r="U226" i="184"/>
  <c r="U224" i="184"/>
  <c r="V224" i="184" s="1"/>
  <c r="H224" i="172" s="1"/>
  <c r="U222" i="184"/>
  <c r="V222" i="184" s="1"/>
  <c r="H222" i="172" s="1"/>
  <c r="S246" i="184"/>
  <c r="R246" i="184"/>
  <c r="K246" i="184"/>
  <c r="I246" i="184"/>
  <c r="R245" i="184"/>
  <c r="P245" i="184"/>
  <c r="U218" i="184"/>
  <c r="V218" i="184" s="1"/>
  <c r="H218" i="172" s="1"/>
  <c r="U216" i="184"/>
  <c r="V216" i="184"/>
  <c r="H216" i="172" s="1"/>
  <c r="U214" i="184"/>
  <c r="V214" i="184" s="1"/>
  <c r="H214" i="172" s="1"/>
  <c r="T193" i="184"/>
  <c r="S193" i="184"/>
  <c r="R193" i="184"/>
  <c r="Q193" i="184"/>
  <c r="P193" i="184"/>
  <c r="O193" i="184"/>
  <c r="M193" i="184"/>
  <c r="L193" i="184"/>
  <c r="K193" i="184"/>
  <c r="J193" i="184"/>
  <c r="I193" i="184"/>
  <c r="I195" i="184" s="1"/>
  <c r="H193" i="184"/>
  <c r="T192" i="184"/>
  <c r="S192" i="184"/>
  <c r="R192" i="184"/>
  <c r="Q192" i="184"/>
  <c r="P192" i="184"/>
  <c r="O192" i="184"/>
  <c r="M192" i="184"/>
  <c r="L192" i="184"/>
  <c r="K192" i="184"/>
  <c r="J192" i="184"/>
  <c r="I192" i="184"/>
  <c r="H192" i="184"/>
  <c r="U191" i="184"/>
  <c r="V191" i="184" s="1"/>
  <c r="H191" i="172" s="1"/>
  <c r="U189" i="184"/>
  <c r="V189" i="184" s="1"/>
  <c r="H189" i="172" s="1"/>
  <c r="U187" i="184"/>
  <c r="V187" i="184" s="1"/>
  <c r="H187" i="172" s="1"/>
  <c r="Q195" i="184"/>
  <c r="U185" i="184"/>
  <c r="U183" i="184"/>
  <c r="V183" i="184" s="1"/>
  <c r="H183" i="172" s="1"/>
  <c r="V181" i="184"/>
  <c r="H181" i="172" s="1"/>
  <c r="U181" i="184"/>
  <c r="U179" i="184"/>
  <c r="V179" i="184" s="1"/>
  <c r="H179" i="172" s="1"/>
  <c r="T195" i="184"/>
  <c r="U177" i="184"/>
  <c r="L195" i="184"/>
  <c r="Q194" i="184"/>
  <c r="L194" i="184"/>
  <c r="H194" i="184"/>
  <c r="U175" i="184"/>
  <c r="V175" i="184" s="1"/>
  <c r="H175" i="172" s="1"/>
  <c r="U173" i="184"/>
  <c r="V173" i="184" s="1"/>
  <c r="H173" i="172" s="1"/>
  <c r="U171" i="184"/>
  <c r="V171" i="184"/>
  <c r="H171" i="172" s="1"/>
  <c r="S195" i="184"/>
  <c r="R195" i="184"/>
  <c r="K195" i="184"/>
  <c r="R194" i="184"/>
  <c r="K194" i="184"/>
  <c r="U167" i="184"/>
  <c r="V167" i="184" s="1"/>
  <c r="H167" i="172" s="1"/>
  <c r="U165" i="184"/>
  <c r="V165" i="184" s="1"/>
  <c r="H165" i="172" s="1"/>
  <c r="U163" i="184"/>
  <c r="V163" i="184" s="1"/>
  <c r="H163" i="172" s="1"/>
  <c r="T142" i="184"/>
  <c r="S142" i="184"/>
  <c r="R142" i="184"/>
  <c r="Q142" i="184"/>
  <c r="P142" i="184"/>
  <c r="O142" i="184"/>
  <c r="M142" i="184"/>
  <c r="L142" i="184"/>
  <c r="K142" i="184"/>
  <c r="J142" i="184"/>
  <c r="I142" i="184"/>
  <c r="H142" i="184"/>
  <c r="T141" i="184"/>
  <c r="S141" i="184"/>
  <c r="R141" i="184"/>
  <c r="Q141" i="184"/>
  <c r="P141" i="184"/>
  <c r="O141" i="184"/>
  <c r="M141" i="184"/>
  <c r="L141" i="184"/>
  <c r="K141" i="184"/>
  <c r="J141" i="184"/>
  <c r="I141" i="184"/>
  <c r="H141" i="184"/>
  <c r="U140" i="184"/>
  <c r="V140" i="184"/>
  <c r="U138" i="184"/>
  <c r="U136" i="184"/>
  <c r="V136" i="184" s="1"/>
  <c r="U132" i="184"/>
  <c r="U130" i="184"/>
  <c r="V130" i="184" s="1"/>
  <c r="U128" i="184"/>
  <c r="U124" i="184"/>
  <c r="V124" i="184" s="1"/>
  <c r="U122" i="184"/>
  <c r="U120" i="184"/>
  <c r="V120" i="184"/>
  <c r="T144" i="184"/>
  <c r="Q144" i="184"/>
  <c r="P144" i="184"/>
  <c r="L144" i="184"/>
  <c r="K144" i="184"/>
  <c r="H144" i="184"/>
  <c r="T143" i="184"/>
  <c r="Q143" i="184"/>
  <c r="H143" i="184"/>
  <c r="U116" i="184"/>
  <c r="U114" i="184"/>
  <c r="V114" i="184" s="1"/>
  <c r="U112" i="184"/>
  <c r="V112" i="184" s="1"/>
  <c r="T91" i="184"/>
  <c r="S91" i="184"/>
  <c r="R91" i="184"/>
  <c r="Q91" i="184"/>
  <c r="P91" i="184"/>
  <c r="O91" i="184"/>
  <c r="O93" i="184" s="1"/>
  <c r="M91" i="184"/>
  <c r="L91" i="184"/>
  <c r="K91" i="184"/>
  <c r="J91" i="184"/>
  <c r="I91" i="184"/>
  <c r="H91" i="184"/>
  <c r="T90" i="184"/>
  <c r="S90" i="184"/>
  <c r="R90" i="184"/>
  <c r="Q90" i="184"/>
  <c r="P90" i="184"/>
  <c r="O90" i="184"/>
  <c r="M90" i="184"/>
  <c r="L90" i="184"/>
  <c r="K90" i="184"/>
  <c r="J90" i="184"/>
  <c r="I90" i="184"/>
  <c r="H90" i="184"/>
  <c r="U89" i="184"/>
  <c r="V89" i="184" s="1"/>
  <c r="U87" i="184"/>
  <c r="V87" i="184" s="1"/>
  <c r="U85" i="184"/>
  <c r="U81" i="184"/>
  <c r="U79" i="184"/>
  <c r="U77" i="184"/>
  <c r="V77" i="184" s="1"/>
  <c r="U73" i="184"/>
  <c r="V73" i="184" s="1"/>
  <c r="U71" i="184"/>
  <c r="V71" i="184" s="1"/>
  <c r="U69" i="184"/>
  <c r="U65" i="184"/>
  <c r="U63" i="184"/>
  <c r="U61" i="184"/>
  <c r="V61" i="184" s="1"/>
  <c r="U38" i="184"/>
  <c r="N38" i="184"/>
  <c r="U36" i="184"/>
  <c r="V36" i="184" s="1"/>
  <c r="N36" i="184"/>
  <c r="U34" i="184"/>
  <c r="N34" i="184"/>
  <c r="V34" i="184" s="1"/>
  <c r="U30" i="184"/>
  <c r="N30" i="184"/>
  <c r="U28" i="184"/>
  <c r="N28" i="184"/>
  <c r="V28" i="184" s="1"/>
  <c r="U26" i="184"/>
  <c r="N26" i="184"/>
  <c r="U22" i="184"/>
  <c r="N22" i="184"/>
  <c r="V22" i="184" s="1"/>
  <c r="U20" i="184"/>
  <c r="V20" i="184" s="1"/>
  <c r="N20" i="184"/>
  <c r="U18" i="184"/>
  <c r="N18" i="184"/>
  <c r="V18" i="184" s="1"/>
  <c r="U14" i="184"/>
  <c r="N14" i="184"/>
  <c r="U12" i="184"/>
  <c r="V12" i="184" s="1"/>
  <c r="N12" i="184"/>
  <c r="U10" i="184"/>
  <c r="N10" i="184"/>
  <c r="V10" i="184" s="1"/>
  <c r="V388" i="134" l="1"/>
  <c r="V239" i="134"/>
  <c r="I273" i="132"/>
  <c r="I356" i="134"/>
  <c r="I357" i="134" s="1"/>
  <c r="I359" i="134" s="1"/>
  <c r="O356" i="134"/>
  <c r="O428" i="133"/>
  <c r="O429" i="133" s="1"/>
  <c r="P428" i="133"/>
  <c r="P429" i="133" s="1"/>
  <c r="T356" i="134"/>
  <c r="T357" i="134" s="1"/>
  <c r="T359" i="134" s="1"/>
  <c r="S338" i="133"/>
  <c r="S339" i="133" s="1"/>
  <c r="I282" i="134"/>
  <c r="I283" i="134" s="1"/>
  <c r="I285" i="134" s="1"/>
  <c r="I338" i="133"/>
  <c r="I339" i="133" s="1"/>
  <c r="Q282" i="134"/>
  <c r="Q283" i="134" s="1"/>
  <c r="Q285" i="134" s="1"/>
  <c r="P248" i="133"/>
  <c r="P249" i="133" s="1"/>
  <c r="T208" i="134"/>
  <c r="T209" i="134" s="1"/>
  <c r="T211" i="134" s="1"/>
  <c r="S208" i="134"/>
  <c r="S209" i="134" s="1"/>
  <c r="S211" i="134" s="1"/>
  <c r="I208" i="134"/>
  <c r="I209" i="134" s="1"/>
  <c r="I211" i="134" s="1"/>
  <c r="P158" i="133"/>
  <c r="P159" i="133" s="1"/>
  <c r="T134" i="134"/>
  <c r="T135" i="134" s="1"/>
  <c r="T137" i="134" s="1"/>
  <c r="K158" i="133"/>
  <c r="K159" i="133" s="1"/>
  <c r="N158" i="133"/>
  <c r="N159" i="133" s="1"/>
  <c r="K449" i="184"/>
  <c r="K450" i="184"/>
  <c r="S552" i="184"/>
  <c r="H533" i="172"/>
  <c r="I605" i="4" s="1"/>
  <c r="M501" i="184"/>
  <c r="I398" i="184"/>
  <c r="R398" i="184"/>
  <c r="M399" i="184"/>
  <c r="M398" i="184"/>
  <c r="O399" i="184"/>
  <c r="P347" i="184"/>
  <c r="O347" i="184"/>
  <c r="H321" i="172"/>
  <c r="I368" i="4" s="1"/>
  <c r="H345" i="172"/>
  <c r="I372" i="4" s="1"/>
  <c r="H219" i="172"/>
  <c r="I250" i="4" s="1"/>
  <c r="H243" i="172"/>
  <c r="I254" i="4" s="1"/>
  <c r="J245" i="184"/>
  <c r="K245" i="184"/>
  <c r="S245" i="184"/>
  <c r="O246" i="184"/>
  <c r="P246" i="184"/>
  <c r="O245" i="184"/>
  <c r="T245" i="184"/>
  <c r="M194" i="184"/>
  <c r="M195" i="184"/>
  <c r="I194" i="184"/>
  <c r="L143" i="184"/>
  <c r="H141" i="172"/>
  <c r="I136" i="4" s="1"/>
  <c r="H133" i="172"/>
  <c r="I134" i="4" s="1"/>
  <c r="H15" i="173"/>
  <c r="I14" i="165" s="1"/>
  <c r="H499" i="199"/>
  <c r="H550" i="172"/>
  <c r="Q551" i="184"/>
  <c r="H542" i="172"/>
  <c r="H541" i="172"/>
  <c r="I606" i="4" s="1"/>
  <c r="H526" i="172"/>
  <c r="N550" i="184"/>
  <c r="H525" i="172"/>
  <c r="I604" i="4" s="1"/>
  <c r="H549" i="172"/>
  <c r="I608" i="4" s="1"/>
  <c r="L551" i="184"/>
  <c r="I551" i="184"/>
  <c r="H551" i="184"/>
  <c r="H534" i="172"/>
  <c r="L552" i="184"/>
  <c r="R500" i="184"/>
  <c r="H474" i="172"/>
  <c r="I545" i="4" s="1"/>
  <c r="H482" i="172"/>
  <c r="I546" i="4" s="1"/>
  <c r="I500" i="184"/>
  <c r="M500" i="184"/>
  <c r="I501" i="184"/>
  <c r="H483" i="172"/>
  <c r="O501" i="184"/>
  <c r="H490" i="172"/>
  <c r="I547" i="4" s="1"/>
  <c r="R449" i="184"/>
  <c r="N448" i="184"/>
  <c r="U448" i="184"/>
  <c r="H423" i="172"/>
  <c r="I486" i="4" s="1"/>
  <c r="H431" i="172"/>
  <c r="I487" i="4" s="1"/>
  <c r="M449" i="184"/>
  <c r="M450" i="184"/>
  <c r="I449" i="184"/>
  <c r="P449" i="184"/>
  <c r="I450" i="184"/>
  <c r="T449" i="184"/>
  <c r="H381" i="172"/>
  <c r="H322" i="172"/>
  <c r="H330" i="172"/>
  <c r="H338" i="172"/>
  <c r="U397" i="184"/>
  <c r="O348" i="184"/>
  <c r="T398" i="184"/>
  <c r="T399" i="184"/>
  <c r="H389" i="172"/>
  <c r="N397" i="184"/>
  <c r="J398" i="184"/>
  <c r="S399" i="184"/>
  <c r="H329" i="172"/>
  <c r="I369" i="4" s="1"/>
  <c r="H380" i="172"/>
  <c r="I428" i="4" s="1"/>
  <c r="H346" i="199"/>
  <c r="H397" i="172"/>
  <c r="M348" i="184"/>
  <c r="H295" i="199"/>
  <c r="H346" i="172"/>
  <c r="U346" i="184"/>
  <c r="S348" i="184"/>
  <c r="P398" i="184"/>
  <c r="H399" i="184"/>
  <c r="P399" i="184"/>
  <c r="O398" i="184"/>
  <c r="H337" i="172"/>
  <c r="I370" i="4" s="1"/>
  <c r="H388" i="172"/>
  <c r="I429" i="4" s="1"/>
  <c r="H373" i="172"/>
  <c r="M347" i="184"/>
  <c r="R348" i="184"/>
  <c r="I347" i="184"/>
  <c r="R347" i="184"/>
  <c r="N346" i="184"/>
  <c r="V346" i="184" s="1"/>
  <c r="H245" i="134"/>
  <c r="J347" i="184"/>
  <c r="K398" i="184"/>
  <c r="Q398" i="184"/>
  <c r="K399" i="184"/>
  <c r="S398" i="184"/>
  <c r="H142" i="199"/>
  <c r="H193" i="172"/>
  <c r="H271" i="172"/>
  <c r="H220" i="172"/>
  <c r="H228" i="172"/>
  <c r="H279" i="172"/>
  <c r="H287" i="172"/>
  <c r="U244" i="184"/>
  <c r="H244" i="199"/>
  <c r="H295" i="172"/>
  <c r="L297" i="184"/>
  <c r="L296" i="184"/>
  <c r="U295" i="184"/>
  <c r="H296" i="184"/>
  <c r="H270" i="172"/>
  <c r="I309" i="4" s="1"/>
  <c r="H294" i="172"/>
  <c r="I313" i="4" s="1"/>
  <c r="H169" i="172"/>
  <c r="H177" i="172"/>
  <c r="O194" i="184"/>
  <c r="T194" i="184"/>
  <c r="O195" i="184"/>
  <c r="U193" i="184"/>
  <c r="M245" i="184"/>
  <c r="M246" i="184"/>
  <c r="Q245" i="184"/>
  <c r="N244" i="184"/>
  <c r="J296" i="184"/>
  <c r="T297" i="184"/>
  <c r="Q296" i="184"/>
  <c r="H184" i="172"/>
  <c r="I193" i="4" s="1"/>
  <c r="H227" i="172"/>
  <c r="I251" i="4" s="1"/>
  <c r="H245" i="184"/>
  <c r="H236" i="172"/>
  <c r="S194" i="184"/>
  <c r="H185" i="172"/>
  <c r="L245" i="184"/>
  <c r="J194" i="184"/>
  <c r="P194" i="184"/>
  <c r="P195" i="184"/>
  <c r="N193" i="184"/>
  <c r="I245" i="184"/>
  <c r="L246" i="184"/>
  <c r="H193" i="199"/>
  <c r="H244" i="172"/>
  <c r="K296" i="184"/>
  <c r="T296" i="184"/>
  <c r="Q297" i="184"/>
  <c r="H297" i="184"/>
  <c r="H168" i="172"/>
  <c r="I191" i="4" s="1"/>
  <c r="H192" i="172"/>
  <c r="I195" i="4" s="1"/>
  <c r="H235" i="172"/>
  <c r="I252" i="4" s="1"/>
  <c r="H278" i="172"/>
  <c r="I310" i="4" s="1"/>
  <c r="K143" i="184"/>
  <c r="S144" i="184"/>
  <c r="P143" i="184"/>
  <c r="H125" i="172"/>
  <c r="I133" i="4" s="1"/>
  <c r="K39" i="184"/>
  <c r="P39" i="184"/>
  <c r="T39" i="184"/>
  <c r="K40" i="184"/>
  <c r="P40" i="184"/>
  <c r="T40" i="184"/>
  <c r="H90" i="172"/>
  <c r="J39" i="184"/>
  <c r="J40" i="184"/>
  <c r="O40" i="184"/>
  <c r="H39" i="184"/>
  <c r="L39" i="184"/>
  <c r="M68" i="133"/>
  <c r="M69" i="133" s="1"/>
  <c r="Q39" i="184"/>
  <c r="H40" i="184"/>
  <c r="H60" i="134"/>
  <c r="L40" i="184"/>
  <c r="Q40" i="184"/>
  <c r="Q60" i="134"/>
  <c r="H66" i="172"/>
  <c r="O39" i="184"/>
  <c r="S39" i="184"/>
  <c r="S40" i="184"/>
  <c r="I39" i="184"/>
  <c r="J68" i="133"/>
  <c r="J69" i="133" s="1"/>
  <c r="M39" i="184"/>
  <c r="R39" i="184"/>
  <c r="R68" i="133"/>
  <c r="R69" i="133" s="1"/>
  <c r="I40" i="184"/>
  <c r="M40" i="184"/>
  <c r="M60" i="134"/>
  <c r="R40" i="184"/>
  <c r="R60" i="134"/>
  <c r="H74" i="172"/>
  <c r="M17" i="133"/>
  <c r="J17" i="133"/>
  <c r="M18" i="133"/>
  <c r="V185" i="184"/>
  <c r="U195" i="184"/>
  <c r="V193" i="184"/>
  <c r="U246" i="184"/>
  <c r="V177" i="184"/>
  <c r="V228" i="184"/>
  <c r="H71" i="172"/>
  <c r="H112" i="172"/>
  <c r="V65" i="184"/>
  <c r="V81" i="184"/>
  <c r="U126" i="184"/>
  <c r="H136" i="172"/>
  <c r="H140" i="172"/>
  <c r="N142" i="184"/>
  <c r="U142" i="184"/>
  <c r="H195" i="184"/>
  <c r="U236" i="184"/>
  <c r="V236" i="184" s="1"/>
  <c r="H246" i="184"/>
  <c r="U297" i="184"/>
  <c r="U348" i="184"/>
  <c r="U373" i="184"/>
  <c r="H61" i="172"/>
  <c r="U83" i="184"/>
  <c r="H87" i="172"/>
  <c r="S93" i="184"/>
  <c r="H114" i="172"/>
  <c r="V126" i="184"/>
  <c r="H130" i="172"/>
  <c r="V26" i="184"/>
  <c r="V38" i="184"/>
  <c r="V63" i="184"/>
  <c r="V69" i="184"/>
  <c r="U75" i="184"/>
  <c r="V79" i="184"/>
  <c r="V85" i="184"/>
  <c r="N91" i="184"/>
  <c r="U91" i="184"/>
  <c r="I143" i="184"/>
  <c r="M143" i="184"/>
  <c r="R143" i="184"/>
  <c r="I144" i="184"/>
  <c r="M144" i="184"/>
  <c r="R144" i="184"/>
  <c r="V287" i="184"/>
  <c r="H347" i="184"/>
  <c r="L347" i="184"/>
  <c r="Q347" i="184"/>
  <c r="H348" i="184"/>
  <c r="L348" i="184"/>
  <c r="U322" i="184"/>
  <c r="I399" i="184"/>
  <c r="H399" i="172"/>
  <c r="V381" i="184"/>
  <c r="S501" i="184"/>
  <c r="M551" i="184"/>
  <c r="R551" i="184"/>
  <c r="I552" i="184"/>
  <c r="M552" i="184"/>
  <c r="R552" i="184"/>
  <c r="H552" i="172"/>
  <c r="H77" i="172"/>
  <c r="V83" i="184"/>
  <c r="H93" i="184"/>
  <c r="V30" i="184"/>
  <c r="H73" i="172"/>
  <c r="H89" i="172"/>
  <c r="V116" i="184"/>
  <c r="J143" i="184"/>
  <c r="O143" i="184"/>
  <c r="S143" i="184"/>
  <c r="J144" i="184"/>
  <c r="U118" i="184"/>
  <c r="V118" i="184" s="1"/>
  <c r="V122" i="184"/>
  <c r="V128" i="184"/>
  <c r="V132" i="184"/>
  <c r="U134" i="184"/>
  <c r="V138" i="184"/>
  <c r="O144" i="184"/>
  <c r="U169" i="184"/>
  <c r="V169" i="184" s="1"/>
  <c r="J195" i="184"/>
  <c r="U220" i="184"/>
  <c r="V220" i="184" s="1"/>
  <c r="J246" i="184"/>
  <c r="I296" i="184"/>
  <c r="M296" i="184"/>
  <c r="R296" i="184"/>
  <c r="I297" i="184"/>
  <c r="M297" i="184"/>
  <c r="U271" i="184"/>
  <c r="I348" i="184"/>
  <c r="V322" i="184"/>
  <c r="V330" i="184"/>
  <c r="P500" i="184"/>
  <c r="K501" i="184"/>
  <c r="P501" i="184"/>
  <c r="T501" i="184"/>
  <c r="J551" i="184"/>
  <c r="O552" i="184"/>
  <c r="U526" i="184"/>
  <c r="V526" i="184" s="1"/>
  <c r="H500" i="172"/>
  <c r="N295" i="184"/>
  <c r="V295" i="184" s="1"/>
  <c r="H348" i="172"/>
  <c r="U399" i="184"/>
  <c r="V542" i="184"/>
  <c r="H120" i="172"/>
  <c r="H124" i="172"/>
  <c r="V426" i="184"/>
  <c r="H426" i="172" s="1"/>
  <c r="V442" i="184"/>
  <c r="H442" i="172" s="1"/>
  <c r="V473" i="184"/>
  <c r="H473" i="172" s="1"/>
  <c r="J500" i="184"/>
  <c r="O500" i="184"/>
  <c r="S500" i="184"/>
  <c r="J501" i="184"/>
  <c r="N501" i="184" s="1"/>
  <c r="U491" i="184"/>
  <c r="N499" i="184"/>
  <c r="U499" i="184"/>
  <c r="P552" i="184"/>
  <c r="T552" i="184"/>
  <c r="U550" i="184"/>
  <c r="V550" i="184" s="1"/>
  <c r="H143" i="172"/>
  <c r="J449" i="184"/>
  <c r="O449" i="184"/>
  <c r="S449" i="184"/>
  <c r="J450" i="184"/>
  <c r="U424" i="184"/>
  <c r="U440" i="184"/>
  <c r="V440" i="184" s="1"/>
  <c r="O450" i="184"/>
  <c r="U483" i="184"/>
  <c r="V491" i="184"/>
  <c r="V497" i="184"/>
  <c r="H497" i="172" s="1"/>
  <c r="H552" i="184"/>
  <c r="V418" i="184"/>
  <c r="H418" i="172" s="1"/>
  <c r="P450" i="184"/>
  <c r="T450" i="184"/>
  <c r="V434" i="184"/>
  <c r="H434" i="172" s="1"/>
  <c r="V471" i="184"/>
  <c r="H471" i="172" s="1"/>
  <c r="U475" i="184"/>
  <c r="V475" i="184" s="1"/>
  <c r="V489" i="184"/>
  <c r="H489" i="172" s="1"/>
  <c r="V495" i="184"/>
  <c r="H495" i="172" s="1"/>
  <c r="O551" i="184"/>
  <c r="S551" i="184"/>
  <c r="J552" i="184"/>
  <c r="H347" i="172"/>
  <c r="V14" i="184"/>
  <c r="L92" i="184"/>
  <c r="M29" i="133" s="1"/>
  <c r="L93" i="184"/>
  <c r="L28" i="134" s="1"/>
  <c r="Q93" i="184"/>
  <c r="P92" i="184"/>
  <c r="P29" i="133" s="1"/>
  <c r="K93" i="184"/>
  <c r="K28" i="134" s="1"/>
  <c r="T93" i="184"/>
  <c r="T28" i="134" s="1"/>
  <c r="I92" i="184"/>
  <c r="J29" i="133" s="1"/>
  <c r="M92" i="184"/>
  <c r="N29" i="133" s="1"/>
  <c r="R92" i="184"/>
  <c r="I93" i="184"/>
  <c r="I28" i="134" s="1"/>
  <c r="M93" i="184"/>
  <c r="M28" i="134" s="1"/>
  <c r="R93" i="184"/>
  <c r="R28" i="134" s="1"/>
  <c r="Q92" i="184"/>
  <c r="Q29" i="133" s="1"/>
  <c r="K92" i="184"/>
  <c r="L29" i="133" s="1"/>
  <c r="J92" i="184"/>
  <c r="K29" i="133" s="1"/>
  <c r="O92" i="184"/>
  <c r="S92" i="184"/>
  <c r="J93" i="184"/>
  <c r="U67" i="184"/>
  <c r="H92" i="184"/>
  <c r="T92" i="184"/>
  <c r="T29" i="133" s="1"/>
  <c r="P93" i="184"/>
  <c r="H41" i="173"/>
  <c r="J92" i="173"/>
  <c r="N92" i="173"/>
  <c r="I93" i="173"/>
  <c r="M93" i="173"/>
  <c r="Q93" i="173"/>
  <c r="H92" i="173"/>
  <c r="L92" i="173"/>
  <c r="P92" i="173"/>
  <c r="K93" i="173"/>
  <c r="O93" i="173"/>
  <c r="H194" i="172"/>
  <c r="H398" i="172"/>
  <c r="J551" i="172"/>
  <c r="N551" i="172"/>
  <c r="I552" i="172"/>
  <c r="M552" i="172"/>
  <c r="Q552" i="172"/>
  <c r="H245" i="172"/>
  <c r="H551" i="172"/>
  <c r="H296" i="172"/>
  <c r="L551" i="172"/>
  <c r="P551" i="172"/>
  <c r="K552" i="172"/>
  <c r="O552" i="172"/>
  <c r="H449" i="172"/>
  <c r="O23" i="132"/>
  <c r="P23" i="132"/>
  <c r="Q23" i="132"/>
  <c r="J23" i="132"/>
  <c r="L17" i="133"/>
  <c r="V350" i="134"/>
  <c r="V240" i="134"/>
  <c r="V203" i="134"/>
  <c r="V129" i="134"/>
  <c r="P18" i="133"/>
  <c r="N17" i="133"/>
  <c r="K17" i="133"/>
  <c r="N18" i="133"/>
  <c r="J18" i="133"/>
  <c r="T17" i="133"/>
  <c r="Q18" i="133"/>
  <c r="L18" i="133"/>
  <c r="R18" i="133"/>
  <c r="K18" i="133"/>
  <c r="O17" i="133"/>
  <c r="R42" i="132"/>
  <c r="I18" i="133"/>
  <c r="Q17" i="133"/>
  <c r="M42" i="132"/>
  <c r="O18" i="133"/>
  <c r="I17" i="133"/>
  <c r="S18" i="133"/>
  <c r="P17" i="133"/>
  <c r="R17" i="133"/>
  <c r="T18" i="133"/>
  <c r="S17" i="133"/>
  <c r="I29" i="133"/>
  <c r="M41" i="173"/>
  <c r="L42" i="173"/>
  <c r="J41" i="173"/>
  <c r="N41" i="173"/>
  <c r="I42" i="173"/>
  <c r="M42" i="173"/>
  <c r="Q42" i="173"/>
  <c r="I41" i="173"/>
  <c r="Q41" i="173"/>
  <c r="P42" i="173"/>
  <c r="K41" i="173"/>
  <c r="O41" i="173"/>
  <c r="J42" i="173"/>
  <c r="N42" i="173"/>
  <c r="H297" i="172"/>
  <c r="H246" i="172"/>
  <c r="H195" i="172"/>
  <c r="V483" i="184"/>
  <c r="Q501" i="184"/>
  <c r="V448" i="184"/>
  <c r="V424" i="184"/>
  <c r="H79" i="165"/>
  <c r="H20" i="165"/>
  <c r="R13" i="165"/>
  <c r="R19" i="165" s="1"/>
  <c r="Q13" i="165"/>
  <c r="Q19" i="165" s="1"/>
  <c r="P13" i="165"/>
  <c r="P19" i="165" s="1"/>
  <c r="O13" i="165"/>
  <c r="O19" i="165" s="1"/>
  <c r="N13" i="165"/>
  <c r="N19" i="165" s="1"/>
  <c r="M13" i="165"/>
  <c r="M19" i="165" s="1"/>
  <c r="L13" i="165"/>
  <c r="L19" i="165" s="1"/>
  <c r="K13" i="165"/>
  <c r="K19" i="165" s="1"/>
  <c r="J13" i="165"/>
  <c r="J19" i="165" s="1"/>
  <c r="I13" i="165"/>
  <c r="H13" i="165"/>
  <c r="T550" i="181"/>
  <c r="T393" i="134" s="1"/>
  <c r="T394" i="134" s="1"/>
  <c r="T396" i="134" s="1"/>
  <c r="S550" i="181"/>
  <c r="S393" i="134" s="1"/>
  <c r="S394" i="134" s="1"/>
  <c r="S396" i="134" s="1"/>
  <c r="R550" i="181"/>
  <c r="R393" i="134" s="1"/>
  <c r="R394" i="134" s="1"/>
  <c r="R396" i="134" s="1"/>
  <c r="Q550" i="181"/>
  <c r="Q393" i="134" s="1"/>
  <c r="Q394" i="134" s="1"/>
  <c r="Q396" i="134" s="1"/>
  <c r="P550" i="181"/>
  <c r="P393" i="134" s="1"/>
  <c r="P394" i="134" s="1"/>
  <c r="P396" i="134" s="1"/>
  <c r="O550" i="181"/>
  <c r="O393" i="134" s="1"/>
  <c r="M550" i="181"/>
  <c r="M393" i="134" s="1"/>
  <c r="M394" i="134" s="1"/>
  <c r="M396" i="134" s="1"/>
  <c r="L550" i="181"/>
  <c r="L393" i="134" s="1"/>
  <c r="L394" i="134" s="1"/>
  <c r="L396" i="134" s="1"/>
  <c r="K550" i="181"/>
  <c r="K393" i="134" s="1"/>
  <c r="K394" i="134" s="1"/>
  <c r="K396" i="134" s="1"/>
  <c r="J550" i="181"/>
  <c r="J393" i="134" s="1"/>
  <c r="J394" i="134" s="1"/>
  <c r="J396" i="134" s="1"/>
  <c r="I550" i="181"/>
  <c r="I393" i="134" s="1"/>
  <c r="H550" i="181"/>
  <c r="H393" i="134" s="1"/>
  <c r="H394" i="134" s="1"/>
  <c r="H396" i="134" s="1"/>
  <c r="T549" i="181"/>
  <c r="T473" i="133" s="1"/>
  <c r="T474" i="133" s="1"/>
  <c r="S549" i="181"/>
  <c r="S473" i="133" s="1"/>
  <c r="S474" i="133" s="1"/>
  <c r="R549" i="181"/>
  <c r="R473" i="133" s="1"/>
  <c r="R474" i="133" s="1"/>
  <c r="Q549" i="181"/>
  <c r="Q473" i="133" s="1"/>
  <c r="Q474" i="133" s="1"/>
  <c r="P549" i="181"/>
  <c r="P473" i="133" s="1"/>
  <c r="P474" i="133" s="1"/>
  <c r="O549" i="181"/>
  <c r="O473" i="133" s="1"/>
  <c r="O474" i="133" s="1"/>
  <c r="M549" i="181"/>
  <c r="N473" i="133" s="1"/>
  <c r="N474" i="133" s="1"/>
  <c r="L549" i="181"/>
  <c r="M473" i="133" s="1"/>
  <c r="M474" i="133" s="1"/>
  <c r="K549" i="181"/>
  <c r="L473" i="133" s="1"/>
  <c r="L474" i="133" s="1"/>
  <c r="J549" i="181"/>
  <c r="K473" i="133" s="1"/>
  <c r="K474" i="133" s="1"/>
  <c r="I549" i="181"/>
  <c r="J473" i="133" s="1"/>
  <c r="J474" i="133" s="1"/>
  <c r="H549" i="181"/>
  <c r="I473" i="133" s="1"/>
  <c r="I474" i="133" s="1"/>
  <c r="U548" i="181"/>
  <c r="U546" i="181"/>
  <c r="V546" i="181" s="1"/>
  <c r="H546" i="142" s="1"/>
  <c r="U544" i="181"/>
  <c r="V544" i="181"/>
  <c r="H544" i="142" s="1"/>
  <c r="U540" i="181"/>
  <c r="V540" i="181"/>
  <c r="H540" i="142" s="1"/>
  <c r="U538" i="181"/>
  <c r="U536" i="181"/>
  <c r="V536" i="181"/>
  <c r="H536" i="142" s="1"/>
  <c r="U532" i="181"/>
  <c r="U530" i="181"/>
  <c r="V530" i="181"/>
  <c r="H530" i="142" s="1"/>
  <c r="U528" i="181"/>
  <c r="U524" i="181"/>
  <c r="U522" i="181"/>
  <c r="U520" i="181"/>
  <c r="V520" i="181"/>
  <c r="H520" i="142" s="1"/>
  <c r="T499" i="181"/>
  <c r="S499" i="181"/>
  <c r="S356" i="134" s="1"/>
  <c r="S357" i="134" s="1"/>
  <c r="S359" i="134" s="1"/>
  <c r="R499" i="181"/>
  <c r="R356" i="134" s="1"/>
  <c r="R357" i="134" s="1"/>
  <c r="R359" i="134" s="1"/>
  <c r="Q499" i="181"/>
  <c r="Q356" i="134" s="1"/>
  <c r="Q357" i="134" s="1"/>
  <c r="Q359" i="134" s="1"/>
  <c r="P499" i="181"/>
  <c r="P356" i="134" s="1"/>
  <c r="P357" i="134" s="1"/>
  <c r="P359" i="134" s="1"/>
  <c r="O499" i="181"/>
  <c r="M499" i="181"/>
  <c r="M356" i="134" s="1"/>
  <c r="M357" i="134" s="1"/>
  <c r="M359" i="134" s="1"/>
  <c r="L499" i="181"/>
  <c r="L356" i="134" s="1"/>
  <c r="L357" i="134" s="1"/>
  <c r="L359" i="134" s="1"/>
  <c r="K499" i="181"/>
  <c r="K356" i="134" s="1"/>
  <c r="K357" i="134" s="1"/>
  <c r="K359" i="134" s="1"/>
  <c r="J499" i="181"/>
  <c r="J356" i="134" s="1"/>
  <c r="J357" i="134" s="1"/>
  <c r="J359" i="134" s="1"/>
  <c r="I499" i="181"/>
  <c r="H499" i="181"/>
  <c r="H356" i="134" s="1"/>
  <c r="T498" i="181"/>
  <c r="T428" i="133" s="1"/>
  <c r="T429" i="133" s="1"/>
  <c r="S498" i="181"/>
  <c r="S428" i="133" s="1"/>
  <c r="S429" i="133" s="1"/>
  <c r="R498" i="181"/>
  <c r="R428" i="133" s="1"/>
  <c r="R429" i="133" s="1"/>
  <c r="Q498" i="181"/>
  <c r="Q428" i="133" s="1"/>
  <c r="Q429" i="133" s="1"/>
  <c r="P498" i="181"/>
  <c r="O498" i="181"/>
  <c r="M498" i="181"/>
  <c r="N428" i="133" s="1"/>
  <c r="N429" i="133" s="1"/>
  <c r="L498" i="181"/>
  <c r="M428" i="133" s="1"/>
  <c r="M429" i="133" s="1"/>
  <c r="K498" i="181"/>
  <c r="L428" i="133" s="1"/>
  <c r="L429" i="133" s="1"/>
  <c r="J498" i="181"/>
  <c r="K428" i="133" s="1"/>
  <c r="K429" i="133" s="1"/>
  <c r="I498" i="181"/>
  <c r="J428" i="133" s="1"/>
  <c r="J429" i="133" s="1"/>
  <c r="H498" i="181"/>
  <c r="I428" i="133" s="1"/>
  <c r="U497" i="181"/>
  <c r="U495" i="181"/>
  <c r="V495" i="181" s="1"/>
  <c r="H495" i="142" s="1"/>
  <c r="U493" i="181"/>
  <c r="V493" i="181" s="1"/>
  <c r="H493" i="142" s="1"/>
  <c r="U489" i="181"/>
  <c r="U487" i="181"/>
  <c r="U485" i="181"/>
  <c r="V485" i="181" s="1"/>
  <c r="H485" i="142" s="1"/>
  <c r="U481" i="181"/>
  <c r="U479" i="181"/>
  <c r="V479" i="181" s="1"/>
  <c r="H479" i="142" s="1"/>
  <c r="U477" i="181"/>
  <c r="U473" i="181"/>
  <c r="V473" i="181" s="1"/>
  <c r="H473" i="142" s="1"/>
  <c r="U471" i="181"/>
  <c r="U469" i="181"/>
  <c r="T448" i="181"/>
  <c r="T319" i="134" s="1"/>
  <c r="T320" i="134" s="1"/>
  <c r="T322" i="134" s="1"/>
  <c r="S448" i="181"/>
  <c r="S319" i="134" s="1"/>
  <c r="S320" i="134" s="1"/>
  <c r="S322" i="134" s="1"/>
  <c r="R448" i="181"/>
  <c r="R319" i="134" s="1"/>
  <c r="R320" i="134" s="1"/>
  <c r="R322" i="134" s="1"/>
  <c r="Q448" i="181"/>
  <c r="Q319" i="134" s="1"/>
  <c r="Q320" i="134" s="1"/>
  <c r="Q322" i="134" s="1"/>
  <c r="P448" i="181"/>
  <c r="P319" i="134" s="1"/>
  <c r="P320" i="134" s="1"/>
  <c r="P322" i="134" s="1"/>
  <c r="O448" i="181"/>
  <c r="O319" i="134" s="1"/>
  <c r="O320" i="134" s="1"/>
  <c r="O322" i="134" s="1"/>
  <c r="M448" i="181"/>
  <c r="M319" i="134" s="1"/>
  <c r="M320" i="134" s="1"/>
  <c r="M322" i="134" s="1"/>
  <c r="L448" i="181"/>
  <c r="L319" i="134" s="1"/>
  <c r="L320" i="134" s="1"/>
  <c r="L322" i="134" s="1"/>
  <c r="K448" i="181"/>
  <c r="K319" i="134" s="1"/>
  <c r="K320" i="134" s="1"/>
  <c r="K322" i="134" s="1"/>
  <c r="J448" i="181"/>
  <c r="J319" i="134" s="1"/>
  <c r="J320" i="134" s="1"/>
  <c r="J322" i="134" s="1"/>
  <c r="I448" i="181"/>
  <c r="I319" i="134" s="1"/>
  <c r="I320" i="134" s="1"/>
  <c r="I322" i="134" s="1"/>
  <c r="H448" i="181"/>
  <c r="H319" i="134" s="1"/>
  <c r="T447" i="181"/>
  <c r="T383" i="133" s="1"/>
  <c r="T384" i="133" s="1"/>
  <c r="S447" i="181"/>
  <c r="S383" i="133" s="1"/>
  <c r="S384" i="133" s="1"/>
  <c r="R447" i="181"/>
  <c r="R383" i="133" s="1"/>
  <c r="R384" i="133" s="1"/>
  <c r="Q447" i="181"/>
  <c r="Q383" i="133" s="1"/>
  <c r="Q384" i="133" s="1"/>
  <c r="P447" i="181"/>
  <c r="P383" i="133" s="1"/>
  <c r="P384" i="133" s="1"/>
  <c r="O447" i="181"/>
  <c r="O383" i="133" s="1"/>
  <c r="O384" i="133" s="1"/>
  <c r="M447" i="181"/>
  <c r="N383" i="133" s="1"/>
  <c r="N384" i="133" s="1"/>
  <c r="L447" i="181"/>
  <c r="M383" i="133" s="1"/>
  <c r="M384" i="133" s="1"/>
  <c r="K447" i="181"/>
  <c r="L383" i="133" s="1"/>
  <c r="L384" i="133" s="1"/>
  <c r="J447" i="181"/>
  <c r="K383" i="133" s="1"/>
  <c r="K384" i="133" s="1"/>
  <c r="I447" i="181"/>
  <c r="J383" i="133" s="1"/>
  <c r="J384" i="133" s="1"/>
  <c r="H447" i="181"/>
  <c r="I383" i="133" s="1"/>
  <c r="I384" i="133" s="1"/>
  <c r="U446" i="181"/>
  <c r="U444" i="181"/>
  <c r="U442" i="181"/>
  <c r="U438" i="181"/>
  <c r="V438" i="181"/>
  <c r="H438" i="142" s="1"/>
  <c r="U436" i="181"/>
  <c r="V436" i="181" s="1"/>
  <c r="H436" i="142" s="1"/>
  <c r="U434" i="181"/>
  <c r="U430" i="181"/>
  <c r="V430" i="181" s="1"/>
  <c r="H430" i="142" s="1"/>
  <c r="U428" i="181"/>
  <c r="U426" i="181"/>
  <c r="V426" i="181"/>
  <c r="H426" i="142" s="1"/>
  <c r="U422" i="181"/>
  <c r="U420" i="181"/>
  <c r="V420" i="181" s="1"/>
  <c r="H420" i="142" s="1"/>
  <c r="U418" i="181"/>
  <c r="T397" i="181"/>
  <c r="T282" i="134" s="1"/>
  <c r="T283" i="134" s="1"/>
  <c r="T285" i="134" s="1"/>
  <c r="S397" i="181"/>
  <c r="S282" i="134" s="1"/>
  <c r="S283" i="134" s="1"/>
  <c r="S285" i="134" s="1"/>
  <c r="R397" i="181"/>
  <c r="R282" i="134" s="1"/>
  <c r="R283" i="134" s="1"/>
  <c r="R285" i="134" s="1"/>
  <c r="Q397" i="181"/>
  <c r="P397" i="181"/>
  <c r="P282" i="134" s="1"/>
  <c r="P283" i="134" s="1"/>
  <c r="P285" i="134" s="1"/>
  <c r="O397" i="181"/>
  <c r="O282" i="134" s="1"/>
  <c r="M397" i="181"/>
  <c r="M282" i="134" s="1"/>
  <c r="M283" i="134" s="1"/>
  <c r="M285" i="134" s="1"/>
  <c r="L397" i="181"/>
  <c r="L282" i="134" s="1"/>
  <c r="L283" i="134" s="1"/>
  <c r="L285" i="134" s="1"/>
  <c r="K397" i="181"/>
  <c r="K282" i="134" s="1"/>
  <c r="K283" i="134" s="1"/>
  <c r="K285" i="134" s="1"/>
  <c r="J397" i="181"/>
  <c r="J282" i="134" s="1"/>
  <c r="J283" i="134" s="1"/>
  <c r="J285" i="134" s="1"/>
  <c r="I397" i="181"/>
  <c r="H397" i="181"/>
  <c r="H282" i="134" s="1"/>
  <c r="T396" i="181"/>
  <c r="T338" i="133" s="1"/>
  <c r="T339" i="133" s="1"/>
  <c r="S396" i="181"/>
  <c r="R396" i="181"/>
  <c r="R338" i="133" s="1"/>
  <c r="R339" i="133" s="1"/>
  <c r="Q396" i="181"/>
  <c r="Q338" i="133" s="1"/>
  <c r="Q339" i="133" s="1"/>
  <c r="P396" i="181"/>
  <c r="P338" i="133" s="1"/>
  <c r="P339" i="133" s="1"/>
  <c r="O396" i="181"/>
  <c r="O338" i="133" s="1"/>
  <c r="O339" i="133" s="1"/>
  <c r="M396" i="181"/>
  <c r="N338" i="133" s="1"/>
  <c r="N339" i="133" s="1"/>
  <c r="L396" i="181"/>
  <c r="M338" i="133" s="1"/>
  <c r="M339" i="133" s="1"/>
  <c r="K396" i="181"/>
  <c r="L338" i="133" s="1"/>
  <c r="L339" i="133" s="1"/>
  <c r="J396" i="181"/>
  <c r="K338" i="133" s="1"/>
  <c r="K339" i="133" s="1"/>
  <c r="I396" i="181"/>
  <c r="J338" i="133" s="1"/>
  <c r="J339" i="133" s="1"/>
  <c r="H396" i="181"/>
  <c r="U395" i="181"/>
  <c r="V395" i="181" s="1"/>
  <c r="H395" i="142" s="1"/>
  <c r="H344" i="198" s="1"/>
  <c r="U393" i="181"/>
  <c r="U391" i="181"/>
  <c r="V391" i="181"/>
  <c r="H391" i="142" s="1"/>
  <c r="U387" i="181"/>
  <c r="U385" i="181"/>
  <c r="U383" i="181"/>
  <c r="V383" i="181"/>
  <c r="H383" i="142" s="1"/>
  <c r="U379" i="181"/>
  <c r="V379" i="181" s="1"/>
  <c r="H379" i="142" s="1"/>
  <c r="U377" i="181"/>
  <c r="U375" i="181"/>
  <c r="U371" i="181"/>
  <c r="U369" i="181"/>
  <c r="U367" i="181"/>
  <c r="T346" i="181"/>
  <c r="T245" i="134" s="1"/>
  <c r="T246" i="134" s="1"/>
  <c r="T248" i="134" s="1"/>
  <c r="S346" i="181"/>
  <c r="S245" i="134" s="1"/>
  <c r="S246" i="134" s="1"/>
  <c r="S248" i="134" s="1"/>
  <c r="R346" i="181"/>
  <c r="R245" i="134" s="1"/>
  <c r="R246" i="134" s="1"/>
  <c r="R248" i="134" s="1"/>
  <c r="Q346" i="181"/>
  <c r="Q245" i="134" s="1"/>
  <c r="Q246" i="134" s="1"/>
  <c r="Q248" i="134" s="1"/>
  <c r="P346" i="181"/>
  <c r="P245" i="134" s="1"/>
  <c r="P246" i="134" s="1"/>
  <c r="P248" i="134" s="1"/>
  <c r="O346" i="181"/>
  <c r="O245" i="134" s="1"/>
  <c r="M346" i="181"/>
  <c r="M245" i="134" s="1"/>
  <c r="M246" i="134" s="1"/>
  <c r="M248" i="134" s="1"/>
  <c r="L346" i="181"/>
  <c r="L245" i="134" s="1"/>
  <c r="L246" i="134" s="1"/>
  <c r="L248" i="134" s="1"/>
  <c r="K346" i="181"/>
  <c r="K245" i="134" s="1"/>
  <c r="K246" i="134" s="1"/>
  <c r="K248" i="134" s="1"/>
  <c r="J346" i="181"/>
  <c r="J245" i="134" s="1"/>
  <c r="J246" i="134" s="1"/>
  <c r="J248" i="134" s="1"/>
  <c r="I346" i="181"/>
  <c r="I245" i="134" s="1"/>
  <c r="I246" i="134" s="1"/>
  <c r="I248" i="134" s="1"/>
  <c r="H346" i="181"/>
  <c r="T345" i="181"/>
  <c r="T293" i="133" s="1"/>
  <c r="T294" i="133" s="1"/>
  <c r="S345" i="181"/>
  <c r="S293" i="133" s="1"/>
  <c r="S294" i="133" s="1"/>
  <c r="R345" i="181"/>
  <c r="R293" i="133" s="1"/>
  <c r="R294" i="133" s="1"/>
  <c r="Q345" i="181"/>
  <c r="Q293" i="133" s="1"/>
  <c r="Q294" i="133" s="1"/>
  <c r="P345" i="181"/>
  <c r="P293" i="133" s="1"/>
  <c r="P294" i="133" s="1"/>
  <c r="O345" i="181"/>
  <c r="O293" i="133" s="1"/>
  <c r="O294" i="133" s="1"/>
  <c r="M345" i="181"/>
  <c r="N293" i="133" s="1"/>
  <c r="N294" i="133" s="1"/>
  <c r="L345" i="181"/>
  <c r="M293" i="133" s="1"/>
  <c r="M294" i="133" s="1"/>
  <c r="K345" i="181"/>
  <c r="L293" i="133" s="1"/>
  <c r="L294" i="133" s="1"/>
  <c r="J345" i="181"/>
  <c r="K293" i="133" s="1"/>
  <c r="K294" i="133" s="1"/>
  <c r="I345" i="181"/>
  <c r="J293" i="133" s="1"/>
  <c r="J294" i="133" s="1"/>
  <c r="H345" i="181"/>
  <c r="I293" i="133" s="1"/>
  <c r="I294" i="133" s="1"/>
  <c r="U344" i="181"/>
  <c r="U342" i="181"/>
  <c r="U340" i="181"/>
  <c r="V340" i="181" s="1"/>
  <c r="H340" i="142" s="1"/>
  <c r="U336" i="181"/>
  <c r="U334" i="181"/>
  <c r="V334" i="181"/>
  <c r="H334" i="142" s="1"/>
  <c r="U332" i="181"/>
  <c r="V332" i="181" s="1"/>
  <c r="H332" i="142" s="1"/>
  <c r="U328" i="181"/>
  <c r="U326" i="181"/>
  <c r="U324" i="181"/>
  <c r="U320" i="181"/>
  <c r="U318" i="181"/>
  <c r="U316" i="181"/>
  <c r="T295" i="181"/>
  <c r="S295" i="181"/>
  <c r="R295" i="181"/>
  <c r="R208" i="134" s="1"/>
  <c r="R209" i="134" s="1"/>
  <c r="R211" i="134" s="1"/>
  <c r="Q295" i="181"/>
  <c r="Q208" i="134" s="1"/>
  <c r="P295" i="181"/>
  <c r="P208" i="134" s="1"/>
  <c r="P209" i="134" s="1"/>
  <c r="P211" i="134" s="1"/>
  <c r="O295" i="181"/>
  <c r="O208" i="134" s="1"/>
  <c r="M295" i="181"/>
  <c r="M208" i="134" s="1"/>
  <c r="M209" i="134" s="1"/>
  <c r="M211" i="134" s="1"/>
  <c r="L295" i="181"/>
  <c r="L208" i="134" s="1"/>
  <c r="L209" i="134" s="1"/>
  <c r="L211" i="134" s="1"/>
  <c r="K295" i="181"/>
  <c r="K208" i="134" s="1"/>
  <c r="K209" i="134" s="1"/>
  <c r="K211" i="134" s="1"/>
  <c r="J295" i="181"/>
  <c r="J208" i="134" s="1"/>
  <c r="J209" i="134" s="1"/>
  <c r="J211" i="134" s="1"/>
  <c r="I295" i="181"/>
  <c r="H295" i="181"/>
  <c r="H208" i="134" s="1"/>
  <c r="T294" i="181"/>
  <c r="T248" i="133" s="1"/>
  <c r="T249" i="133" s="1"/>
  <c r="S294" i="181"/>
  <c r="S248" i="133" s="1"/>
  <c r="S249" i="133" s="1"/>
  <c r="R294" i="181"/>
  <c r="R248" i="133" s="1"/>
  <c r="R249" i="133" s="1"/>
  <c r="Q294" i="181"/>
  <c r="Q248" i="133" s="1"/>
  <c r="Q249" i="133" s="1"/>
  <c r="P294" i="181"/>
  <c r="O294" i="181"/>
  <c r="O248" i="133" s="1"/>
  <c r="O249" i="133" s="1"/>
  <c r="M294" i="181"/>
  <c r="N248" i="133" s="1"/>
  <c r="N249" i="133" s="1"/>
  <c r="L294" i="181"/>
  <c r="M248" i="133" s="1"/>
  <c r="M249" i="133" s="1"/>
  <c r="K294" i="181"/>
  <c r="L248" i="133" s="1"/>
  <c r="L249" i="133" s="1"/>
  <c r="J294" i="181"/>
  <c r="K248" i="133" s="1"/>
  <c r="K249" i="133" s="1"/>
  <c r="I294" i="181"/>
  <c r="J248" i="133" s="1"/>
  <c r="J249" i="133" s="1"/>
  <c r="H294" i="181"/>
  <c r="I248" i="133" s="1"/>
  <c r="I249" i="133" s="1"/>
  <c r="U293" i="181"/>
  <c r="U291" i="181"/>
  <c r="U289" i="181"/>
  <c r="V289" i="181"/>
  <c r="H289" i="142" s="1"/>
  <c r="U285" i="181"/>
  <c r="V285" i="181" s="1"/>
  <c r="H285" i="142" s="1"/>
  <c r="U283" i="181"/>
  <c r="U281" i="181"/>
  <c r="V281" i="181" s="1"/>
  <c r="H281" i="142" s="1"/>
  <c r="U277" i="181"/>
  <c r="V277" i="181" s="1"/>
  <c r="H277" i="142" s="1"/>
  <c r="U275" i="181"/>
  <c r="U273" i="181"/>
  <c r="U269" i="181"/>
  <c r="U267" i="181"/>
  <c r="U265" i="181"/>
  <c r="T244" i="181"/>
  <c r="T171" i="134" s="1"/>
  <c r="T172" i="134" s="1"/>
  <c r="T174" i="134" s="1"/>
  <c r="S244" i="181"/>
  <c r="S171" i="134" s="1"/>
  <c r="S172" i="134" s="1"/>
  <c r="S174" i="134" s="1"/>
  <c r="R244" i="181"/>
  <c r="R171" i="134" s="1"/>
  <c r="R172" i="134" s="1"/>
  <c r="R174" i="134" s="1"/>
  <c r="Q244" i="181"/>
  <c r="Q171" i="134" s="1"/>
  <c r="P244" i="181"/>
  <c r="P171" i="134" s="1"/>
  <c r="P172" i="134" s="1"/>
  <c r="P174" i="134" s="1"/>
  <c r="O244" i="181"/>
  <c r="O171" i="134" s="1"/>
  <c r="M244" i="181"/>
  <c r="M171" i="134" s="1"/>
  <c r="M172" i="134" s="1"/>
  <c r="M174" i="134" s="1"/>
  <c r="L244" i="181"/>
  <c r="L171" i="134" s="1"/>
  <c r="L172" i="134" s="1"/>
  <c r="L174" i="134" s="1"/>
  <c r="K244" i="181"/>
  <c r="K171" i="134" s="1"/>
  <c r="K172" i="134" s="1"/>
  <c r="K174" i="134" s="1"/>
  <c r="J244" i="181"/>
  <c r="J171" i="134" s="1"/>
  <c r="J172" i="134" s="1"/>
  <c r="J174" i="134" s="1"/>
  <c r="I244" i="181"/>
  <c r="I171" i="134" s="1"/>
  <c r="I172" i="134" s="1"/>
  <c r="I174" i="134" s="1"/>
  <c r="H244" i="181"/>
  <c r="H171" i="134" s="1"/>
  <c r="T243" i="181"/>
  <c r="T203" i="133" s="1"/>
  <c r="T204" i="133" s="1"/>
  <c r="S243" i="181"/>
  <c r="S203" i="133" s="1"/>
  <c r="S204" i="133" s="1"/>
  <c r="R243" i="181"/>
  <c r="R203" i="133" s="1"/>
  <c r="R204" i="133" s="1"/>
  <c r="Q243" i="181"/>
  <c r="Q203" i="133" s="1"/>
  <c r="Q204" i="133" s="1"/>
  <c r="P243" i="181"/>
  <c r="P203" i="133" s="1"/>
  <c r="P204" i="133" s="1"/>
  <c r="O243" i="181"/>
  <c r="O203" i="133" s="1"/>
  <c r="O204" i="133" s="1"/>
  <c r="M243" i="181"/>
  <c r="N203" i="133" s="1"/>
  <c r="N204" i="133" s="1"/>
  <c r="L243" i="181"/>
  <c r="M203" i="133" s="1"/>
  <c r="M204" i="133" s="1"/>
  <c r="K243" i="181"/>
  <c r="L203" i="133" s="1"/>
  <c r="L204" i="133" s="1"/>
  <c r="J243" i="181"/>
  <c r="K203" i="133" s="1"/>
  <c r="K204" i="133" s="1"/>
  <c r="I243" i="181"/>
  <c r="J203" i="133" s="1"/>
  <c r="J204" i="133" s="1"/>
  <c r="H243" i="181"/>
  <c r="I203" i="133" s="1"/>
  <c r="I204" i="133" s="1"/>
  <c r="U242" i="181"/>
  <c r="U240" i="181"/>
  <c r="U238" i="181"/>
  <c r="U234" i="181"/>
  <c r="V234" i="181" s="1"/>
  <c r="H234" i="142" s="1"/>
  <c r="U232" i="181"/>
  <c r="U230" i="181"/>
  <c r="U226" i="181"/>
  <c r="U224" i="181"/>
  <c r="U222" i="181"/>
  <c r="U218" i="181"/>
  <c r="V218" i="181" s="1"/>
  <c r="H218" i="142" s="1"/>
  <c r="U216" i="181"/>
  <c r="U214" i="181"/>
  <c r="T193" i="181"/>
  <c r="S193" i="181"/>
  <c r="S134" i="134" s="1"/>
  <c r="S135" i="134" s="1"/>
  <c r="S137" i="134" s="1"/>
  <c r="R193" i="181"/>
  <c r="R134" i="134" s="1"/>
  <c r="R135" i="134" s="1"/>
  <c r="R137" i="134" s="1"/>
  <c r="Q193" i="181"/>
  <c r="Q134" i="134" s="1"/>
  <c r="P193" i="181"/>
  <c r="P134" i="134" s="1"/>
  <c r="P135" i="134" s="1"/>
  <c r="P137" i="134" s="1"/>
  <c r="O193" i="181"/>
  <c r="O134" i="134" s="1"/>
  <c r="M193" i="181"/>
  <c r="M134" i="134" s="1"/>
  <c r="M135" i="134" s="1"/>
  <c r="M137" i="134" s="1"/>
  <c r="L193" i="181"/>
  <c r="L134" i="134" s="1"/>
  <c r="L135" i="134" s="1"/>
  <c r="L137" i="134" s="1"/>
  <c r="K193" i="181"/>
  <c r="K134" i="134" s="1"/>
  <c r="K135" i="134" s="1"/>
  <c r="K137" i="134" s="1"/>
  <c r="J193" i="181"/>
  <c r="J134" i="134" s="1"/>
  <c r="J135" i="134" s="1"/>
  <c r="J137" i="134" s="1"/>
  <c r="I193" i="181"/>
  <c r="I134" i="134" s="1"/>
  <c r="I135" i="134" s="1"/>
  <c r="I137" i="134" s="1"/>
  <c r="H193" i="181"/>
  <c r="H134" i="134" s="1"/>
  <c r="H135" i="134" s="1"/>
  <c r="H137" i="134" s="1"/>
  <c r="N137" i="134" s="1"/>
  <c r="T192" i="181"/>
  <c r="T158" i="133" s="1"/>
  <c r="T159" i="133" s="1"/>
  <c r="S192" i="181"/>
  <c r="S158" i="133" s="1"/>
  <c r="S159" i="133" s="1"/>
  <c r="R192" i="181"/>
  <c r="R158" i="133" s="1"/>
  <c r="R159" i="133" s="1"/>
  <c r="Q192" i="181"/>
  <c r="Q158" i="133" s="1"/>
  <c r="Q159" i="133" s="1"/>
  <c r="P192" i="181"/>
  <c r="O192" i="181"/>
  <c r="O158" i="133" s="1"/>
  <c r="O159" i="133" s="1"/>
  <c r="M192" i="181"/>
  <c r="L192" i="181"/>
  <c r="M158" i="133" s="1"/>
  <c r="M159" i="133" s="1"/>
  <c r="K192" i="181"/>
  <c r="L158" i="133" s="1"/>
  <c r="L159" i="133" s="1"/>
  <c r="J192" i="181"/>
  <c r="I192" i="181"/>
  <c r="J158" i="133" s="1"/>
  <c r="J159" i="133" s="1"/>
  <c r="H192" i="181"/>
  <c r="I158" i="133" s="1"/>
  <c r="I159" i="133" s="1"/>
  <c r="U191" i="181"/>
  <c r="U189" i="181"/>
  <c r="U187" i="181"/>
  <c r="U183" i="181"/>
  <c r="U181" i="181"/>
  <c r="U179" i="181"/>
  <c r="V179" i="181"/>
  <c r="H179" i="142" s="1"/>
  <c r="U175" i="181"/>
  <c r="U173" i="181"/>
  <c r="V173" i="181" s="1"/>
  <c r="H173" i="142" s="1"/>
  <c r="U171" i="181"/>
  <c r="V171" i="181" s="1"/>
  <c r="H171" i="142" s="1"/>
  <c r="U167" i="181"/>
  <c r="V167" i="181" s="1"/>
  <c r="H167" i="142" s="1"/>
  <c r="U165" i="181"/>
  <c r="V165" i="181" s="1"/>
  <c r="H165" i="142" s="1"/>
  <c r="U163" i="181"/>
  <c r="T142" i="181"/>
  <c r="T97" i="134" s="1"/>
  <c r="T98" i="134" s="1"/>
  <c r="T100" i="134" s="1"/>
  <c r="S142" i="181"/>
  <c r="S97" i="134" s="1"/>
  <c r="S98" i="134" s="1"/>
  <c r="S100" i="134" s="1"/>
  <c r="R142" i="181"/>
  <c r="R97" i="134" s="1"/>
  <c r="R98" i="134" s="1"/>
  <c r="R100" i="134" s="1"/>
  <c r="Q142" i="181"/>
  <c r="Q97" i="134" s="1"/>
  <c r="Q98" i="134" s="1"/>
  <c r="Q100" i="134" s="1"/>
  <c r="P142" i="181"/>
  <c r="P97" i="134" s="1"/>
  <c r="P98" i="134" s="1"/>
  <c r="P100" i="134" s="1"/>
  <c r="O142" i="181"/>
  <c r="O97" i="134" s="1"/>
  <c r="M142" i="181"/>
  <c r="M97" i="134" s="1"/>
  <c r="M98" i="134" s="1"/>
  <c r="M100" i="134" s="1"/>
  <c r="L142" i="181"/>
  <c r="L97" i="134" s="1"/>
  <c r="L98" i="134" s="1"/>
  <c r="L100" i="134" s="1"/>
  <c r="K142" i="181"/>
  <c r="K97" i="134" s="1"/>
  <c r="K98" i="134" s="1"/>
  <c r="K100" i="134" s="1"/>
  <c r="J142" i="181"/>
  <c r="J97" i="134" s="1"/>
  <c r="J98" i="134" s="1"/>
  <c r="J100" i="134" s="1"/>
  <c r="I142" i="181"/>
  <c r="I97" i="134" s="1"/>
  <c r="I98" i="134" s="1"/>
  <c r="I100" i="134" s="1"/>
  <c r="H142" i="181"/>
  <c r="H97" i="134" s="1"/>
  <c r="T141" i="181"/>
  <c r="T113" i="133" s="1"/>
  <c r="S141" i="181"/>
  <c r="S113" i="133" s="1"/>
  <c r="S114" i="133" s="1"/>
  <c r="R141" i="181"/>
  <c r="R113" i="133" s="1"/>
  <c r="R114" i="133" s="1"/>
  <c r="Q141" i="181"/>
  <c r="Q113" i="133" s="1"/>
  <c r="Q114" i="133" s="1"/>
  <c r="P141" i="181"/>
  <c r="P113" i="133" s="1"/>
  <c r="O141" i="181"/>
  <c r="O113" i="133" s="1"/>
  <c r="O114" i="133" s="1"/>
  <c r="M141" i="181"/>
  <c r="N113" i="133" s="1"/>
  <c r="N114" i="133" s="1"/>
  <c r="L141" i="181"/>
  <c r="M113" i="133" s="1"/>
  <c r="M114" i="133" s="1"/>
  <c r="K141" i="181"/>
  <c r="L113" i="133" s="1"/>
  <c r="J141" i="181"/>
  <c r="K113" i="133" s="1"/>
  <c r="K114" i="133" s="1"/>
  <c r="I141" i="181"/>
  <c r="J113" i="133" s="1"/>
  <c r="J114" i="133" s="1"/>
  <c r="H141" i="181"/>
  <c r="I113" i="133" s="1"/>
  <c r="I114" i="133" s="1"/>
  <c r="U140" i="181"/>
  <c r="U138" i="181"/>
  <c r="U136" i="181"/>
  <c r="V136" i="181"/>
  <c r="H136" i="142" s="1"/>
  <c r="U132" i="181"/>
  <c r="U130" i="181"/>
  <c r="V130" i="181" s="1"/>
  <c r="H130" i="142" s="1"/>
  <c r="U128" i="181"/>
  <c r="U124" i="181"/>
  <c r="U122" i="181"/>
  <c r="U120" i="181"/>
  <c r="V120" i="181"/>
  <c r="H120" i="142" s="1"/>
  <c r="U116" i="181"/>
  <c r="U114" i="181"/>
  <c r="V114" i="181"/>
  <c r="H114" i="142" s="1"/>
  <c r="U112" i="181"/>
  <c r="T91" i="181"/>
  <c r="S91" i="181"/>
  <c r="R91" i="181"/>
  <c r="Q91" i="181"/>
  <c r="P91" i="181"/>
  <c r="O91" i="181"/>
  <c r="M91" i="181"/>
  <c r="L91" i="181"/>
  <c r="K91" i="181"/>
  <c r="J91" i="181"/>
  <c r="I91" i="181"/>
  <c r="H91" i="181"/>
  <c r="T90" i="181"/>
  <c r="S90" i="181"/>
  <c r="R90" i="181"/>
  <c r="R39" i="181" s="1"/>
  <c r="Q90" i="181"/>
  <c r="P90" i="181"/>
  <c r="O90" i="181"/>
  <c r="M90" i="181"/>
  <c r="L90" i="181"/>
  <c r="K90" i="181"/>
  <c r="J90" i="181"/>
  <c r="I90" i="181"/>
  <c r="H90" i="181"/>
  <c r="U89" i="181"/>
  <c r="U87" i="181"/>
  <c r="V87" i="181" s="1"/>
  <c r="U85" i="181"/>
  <c r="U81" i="181"/>
  <c r="U79" i="181"/>
  <c r="U77" i="181"/>
  <c r="V77" i="181"/>
  <c r="U73" i="181"/>
  <c r="U71" i="181"/>
  <c r="V71" i="181" s="1"/>
  <c r="U69" i="181"/>
  <c r="I64" i="133"/>
  <c r="U65" i="181"/>
  <c r="U63" i="181"/>
  <c r="U61" i="181"/>
  <c r="V61" i="181"/>
  <c r="I394" i="134" l="1"/>
  <c r="I396" i="134" s="1"/>
  <c r="N396" i="134" s="1"/>
  <c r="O394" i="134"/>
  <c r="U393" i="134"/>
  <c r="N356" i="134"/>
  <c r="H357" i="134"/>
  <c r="H359" i="134" s="1"/>
  <c r="N359" i="134" s="1"/>
  <c r="U356" i="134"/>
  <c r="I429" i="133"/>
  <c r="I430" i="133" s="1"/>
  <c r="O357" i="134"/>
  <c r="U357" i="134" s="1"/>
  <c r="N319" i="134"/>
  <c r="H320" i="134"/>
  <c r="H322" i="134" s="1"/>
  <c r="N322" i="134" s="1"/>
  <c r="O283" i="134"/>
  <c r="U282" i="134"/>
  <c r="K39" i="181"/>
  <c r="T39" i="181"/>
  <c r="T40" i="181"/>
  <c r="P39" i="181"/>
  <c r="K40" i="181"/>
  <c r="P40" i="181"/>
  <c r="O246" i="134"/>
  <c r="U245" i="134"/>
  <c r="R40" i="181"/>
  <c r="I39" i="181"/>
  <c r="M39" i="181"/>
  <c r="I40" i="181"/>
  <c r="M40" i="181"/>
  <c r="O209" i="134"/>
  <c r="O211" i="134" s="1"/>
  <c r="N208" i="134"/>
  <c r="H209" i="134"/>
  <c r="H211" i="134" s="1"/>
  <c r="N211" i="134" s="1"/>
  <c r="N171" i="134"/>
  <c r="H172" i="134"/>
  <c r="H174" i="134" s="1"/>
  <c r="N174" i="134" s="1"/>
  <c r="O172" i="134"/>
  <c r="O174" i="134" s="1"/>
  <c r="O135" i="134"/>
  <c r="O137" i="134" s="1"/>
  <c r="H40" i="181"/>
  <c r="L40" i="181"/>
  <c r="Q40" i="181"/>
  <c r="H79" i="169"/>
  <c r="O98" i="134"/>
  <c r="U97" i="134"/>
  <c r="L114" i="133"/>
  <c r="L115" i="133"/>
  <c r="P114" i="133"/>
  <c r="P115" i="133" s="1"/>
  <c r="T114" i="133"/>
  <c r="T115" i="133"/>
  <c r="N97" i="134"/>
  <c r="H98" i="134"/>
  <c r="H69" i="169"/>
  <c r="H85" i="169"/>
  <c r="J24" i="133"/>
  <c r="H39" i="181"/>
  <c r="L39" i="181"/>
  <c r="Q39" i="181"/>
  <c r="R24" i="133"/>
  <c r="H63" i="169"/>
  <c r="J39" i="181"/>
  <c r="O39" i="181"/>
  <c r="S39" i="181"/>
  <c r="J40" i="181"/>
  <c r="O40" i="181"/>
  <c r="S40" i="181"/>
  <c r="S68" i="133"/>
  <c r="S69" i="133" s="1"/>
  <c r="S24" i="133" s="1"/>
  <c r="I60" i="134"/>
  <c r="N68" i="133"/>
  <c r="N69" i="133" s="1"/>
  <c r="N24" i="133" s="1"/>
  <c r="S60" i="134"/>
  <c r="O68" i="133"/>
  <c r="O69" i="133" s="1"/>
  <c r="O24" i="133" s="1"/>
  <c r="O60" i="134"/>
  <c r="K68" i="133"/>
  <c r="K69" i="133" s="1"/>
  <c r="K24" i="133" s="1"/>
  <c r="J60" i="134"/>
  <c r="T60" i="134"/>
  <c r="K60" i="134"/>
  <c r="P68" i="133"/>
  <c r="P69" i="133" s="1"/>
  <c r="P24" i="133" s="1"/>
  <c r="L60" i="134"/>
  <c r="Q68" i="133"/>
  <c r="Q69" i="133" s="1"/>
  <c r="Q24" i="133" s="1"/>
  <c r="I68" i="133"/>
  <c r="P60" i="134"/>
  <c r="T68" i="133"/>
  <c r="T69" i="133" s="1"/>
  <c r="T24" i="133" s="1"/>
  <c r="L68" i="133"/>
  <c r="L69" i="133" s="1"/>
  <c r="L24" i="133" s="1"/>
  <c r="N393" i="134"/>
  <c r="V356" i="134"/>
  <c r="U319" i="134"/>
  <c r="V319" i="134" s="1"/>
  <c r="V397" i="184"/>
  <c r="H348" i="199"/>
  <c r="M24" i="133"/>
  <c r="H31" i="172"/>
  <c r="U144" i="184"/>
  <c r="U98" i="134"/>
  <c r="N93" i="184"/>
  <c r="V393" i="134"/>
  <c r="U394" i="134"/>
  <c r="N394" i="134"/>
  <c r="H501" i="199"/>
  <c r="H475" i="172"/>
  <c r="H499" i="172"/>
  <c r="H448" i="199"/>
  <c r="N357" i="134"/>
  <c r="H491" i="172"/>
  <c r="N320" i="134"/>
  <c r="U322" i="134"/>
  <c r="U320" i="134"/>
  <c r="H424" i="172"/>
  <c r="H432" i="172"/>
  <c r="H440" i="172"/>
  <c r="H397" i="199"/>
  <c r="H448" i="172"/>
  <c r="N245" i="134"/>
  <c r="V245" i="134" s="1"/>
  <c r="H246" i="134"/>
  <c r="H248" i="134" s="1"/>
  <c r="N248" i="134" s="1"/>
  <c r="U246" i="134"/>
  <c r="H297" i="199"/>
  <c r="N282" i="134"/>
  <c r="V282" i="134" s="1"/>
  <c r="H283" i="134"/>
  <c r="H285" i="134" s="1"/>
  <c r="N285" i="134" s="1"/>
  <c r="N134" i="134"/>
  <c r="V244" i="184"/>
  <c r="U134" i="134"/>
  <c r="Q135" i="134"/>
  <c r="Q137" i="134" s="1"/>
  <c r="H144" i="199"/>
  <c r="H246" i="199"/>
  <c r="N172" i="134"/>
  <c r="U171" i="134"/>
  <c r="V171" i="134" s="1"/>
  <c r="Q172" i="134"/>
  <c r="Q174" i="134" s="1"/>
  <c r="N135" i="134"/>
  <c r="U208" i="134"/>
  <c r="V208" i="134" s="1"/>
  <c r="Q209" i="134"/>
  <c r="Q211" i="134" s="1"/>
  <c r="H195" i="199"/>
  <c r="H69" i="173"/>
  <c r="H89" i="173"/>
  <c r="H79" i="173"/>
  <c r="H85" i="173"/>
  <c r="H61" i="173"/>
  <c r="V97" i="134"/>
  <c r="H63" i="173"/>
  <c r="H73" i="173"/>
  <c r="H22" i="199"/>
  <c r="H22" i="173"/>
  <c r="H10" i="173"/>
  <c r="H10" i="199"/>
  <c r="I69" i="133"/>
  <c r="I24" i="133" s="1"/>
  <c r="H36" i="173"/>
  <c r="H36" i="199"/>
  <c r="H15" i="172"/>
  <c r="H26" i="199"/>
  <c r="H26" i="173"/>
  <c r="H38" i="199"/>
  <c r="H38" i="173"/>
  <c r="H20" i="173"/>
  <c r="H20" i="199"/>
  <c r="H23" i="172"/>
  <c r="H39" i="172"/>
  <c r="N32" i="133"/>
  <c r="N33" i="133" s="1"/>
  <c r="N34" i="133" s="1"/>
  <c r="T32" i="133"/>
  <c r="T33" i="133" s="1"/>
  <c r="T34" i="133" s="1"/>
  <c r="L32" i="133"/>
  <c r="L33" i="133" s="1"/>
  <c r="L34" i="133" s="1"/>
  <c r="P32" i="133"/>
  <c r="P33" i="133" s="1"/>
  <c r="P34" i="133" s="1"/>
  <c r="Q32" i="133"/>
  <c r="Q33" i="133" s="1"/>
  <c r="Q34" i="133" s="1"/>
  <c r="J32" i="133"/>
  <c r="J33" i="133" s="1"/>
  <c r="J34" i="133" s="1"/>
  <c r="R23" i="132"/>
  <c r="M23" i="132"/>
  <c r="K23" i="132"/>
  <c r="N23" i="132"/>
  <c r="N195" i="184"/>
  <c r="V195" i="184" s="1"/>
  <c r="H122" i="172"/>
  <c r="J28" i="134"/>
  <c r="O29" i="133"/>
  <c r="V499" i="184"/>
  <c r="N450" i="184"/>
  <c r="V134" i="184"/>
  <c r="V373" i="184"/>
  <c r="N246" i="184"/>
  <c r="V246" i="184" s="1"/>
  <c r="H81" i="172"/>
  <c r="U450" i="184"/>
  <c r="R29" i="133"/>
  <c r="O28" i="134"/>
  <c r="N552" i="184"/>
  <c r="V271" i="184"/>
  <c r="H132" i="172"/>
  <c r="H116" i="172"/>
  <c r="H118" i="172" s="1"/>
  <c r="H79" i="172"/>
  <c r="H83" i="172" s="1"/>
  <c r="S28" i="134"/>
  <c r="N399" i="184"/>
  <c r="V399" i="184" s="1"/>
  <c r="V142" i="184"/>
  <c r="U501" i="184"/>
  <c r="Q28" i="134"/>
  <c r="H92" i="172"/>
  <c r="P28" i="134"/>
  <c r="S29" i="133"/>
  <c r="U552" i="184"/>
  <c r="H138" i="172"/>
  <c r="H128" i="172"/>
  <c r="N348" i="184"/>
  <c r="V348" i="184" s="1"/>
  <c r="N297" i="184"/>
  <c r="V297" i="184" s="1"/>
  <c r="V91" i="184"/>
  <c r="H85" i="172"/>
  <c r="V75" i="184"/>
  <c r="H69" i="172"/>
  <c r="H63" i="172"/>
  <c r="N144" i="184"/>
  <c r="V144" i="184" s="1"/>
  <c r="H65" i="172"/>
  <c r="V67" i="184"/>
  <c r="U93" i="184"/>
  <c r="V93" i="184" s="1"/>
  <c r="V116" i="181"/>
  <c r="H116" i="142" s="1"/>
  <c r="V132" i="181"/>
  <c r="H132" i="142" s="1"/>
  <c r="V265" i="181"/>
  <c r="H265" i="142" s="1"/>
  <c r="V283" i="181"/>
  <c r="H283" i="142" s="1"/>
  <c r="V422" i="181"/>
  <c r="H422" i="142" s="1"/>
  <c r="V428" i="181"/>
  <c r="H428" i="142" s="1"/>
  <c r="V489" i="181"/>
  <c r="H489" i="142" s="1"/>
  <c r="V532" i="181"/>
  <c r="H532" i="142" s="1"/>
  <c r="V538" i="181"/>
  <c r="H538" i="142" s="1"/>
  <c r="V328" i="181"/>
  <c r="H328" i="142" s="1"/>
  <c r="V175" i="181"/>
  <c r="H175" i="142" s="1"/>
  <c r="V181" i="181"/>
  <c r="H181" i="142" s="1"/>
  <c r="V187" i="181"/>
  <c r="H187" i="142" s="1"/>
  <c r="V191" i="181"/>
  <c r="H191" i="142" s="1"/>
  <c r="H140" i="198" s="1"/>
  <c r="V267" i="181"/>
  <c r="H267" i="142" s="1"/>
  <c r="V291" i="181"/>
  <c r="H291" i="142" s="1"/>
  <c r="V316" i="181"/>
  <c r="H316" i="142" s="1"/>
  <c r="V342" i="181"/>
  <c r="H342" i="142" s="1"/>
  <c r="V367" i="181"/>
  <c r="H367" i="142" s="1"/>
  <c r="V385" i="181"/>
  <c r="H385" i="142" s="1"/>
  <c r="V442" i="181"/>
  <c r="H442" i="142" s="1"/>
  <c r="V446" i="181"/>
  <c r="H446" i="142" s="1"/>
  <c r="H395" i="198" s="1"/>
  <c r="V471" i="181"/>
  <c r="H471" i="142" s="1"/>
  <c r="V477" i="181"/>
  <c r="H477" i="142" s="1"/>
  <c r="V481" i="181"/>
  <c r="H481" i="142" s="1"/>
  <c r="V487" i="181"/>
  <c r="H487" i="142" s="1"/>
  <c r="J475" i="133"/>
  <c r="N475" i="133"/>
  <c r="R475" i="133"/>
  <c r="M115" i="133"/>
  <c r="P205" i="133"/>
  <c r="J295" i="133"/>
  <c r="N295" i="133"/>
  <c r="R295" i="133"/>
  <c r="K92" i="181"/>
  <c r="V163" i="181"/>
  <c r="H163" i="142" s="1"/>
  <c r="V216" i="181"/>
  <c r="H216" i="142" s="1"/>
  <c r="V222" i="181"/>
  <c r="H222" i="142" s="1"/>
  <c r="V232" i="181"/>
  <c r="H232" i="142" s="1"/>
  <c r="V238" i="181"/>
  <c r="H238" i="142" s="1"/>
  <c r="V269" i="181"/>
  <c r="H269" i="142" s="1"/>
  <c r="V275" i="181"/>
  <c r="H275" i="142" s="1"/>
  <c r="Q295" i="133"/>
  <c r="V371" i="181"/>
  <c r="H371" i="142" s="1"/>
  <c r="V377" i="181"/>
  <c r="H377" i="142" s="1"/>
  <c r="I385" i="133"/>
  <c r="M385" i="133"/>
  <c r="Q385" i="133"/>
  <c r="V434" i="181"/>
  <c r="H434" i="142" s="1"/>
  <c r="J430" i="133"/>
  <c r="N430" i="133"/>
  <c r="R430" i="133"/>
  <c r="V548" i="181"/>
  <c r="H548" i="142" s="1"/>
  <c r="H497" i="198" s="1"/>
  <c r="V73" i="181"/>
  <c r="V273" i="181"/>
  <c r="H273" i="142" s="1"/>
  <c r="V320" i="181"/>
  <c r="H320" i="142" s="1"/>
  <c r="V326" i="181"/>
  <c r="H326" i="142" s="1"/>
  <c r="V344" i="181"/>
  <c r="H344" i="142" s="1"/>
  <c r="H293" i="198" s="1"/>
  <c r="V369" i="181"/>
  <c r="H369" i="142" s="1"/>
  <c r="V375" i="181"/>
  <c r="H375" i="142" s="1"/>
  <c r="V387" i="181"/>
  <c r="H387" i="142" s="1"/>
  <c r="V444" i="181"/>
  <c r="H444" i="142" s="1"/>
  <c r="V469" i="181"/>
  <c r="H469" i="142" s="1"/>
  <c r="K430" i="133"/>
  <c r="O430" i="133"/>
  <c r="S430" i="133"/>
  <c r="M430" i="133"/>
  <c r="Q430" i="133"/>
  <c r="V89" i="181"/>
  <c r="P92" i="181"/>
  <c r="P144" i="181"/>
  <c r="V183" i="181"/>
  <c r="H183" i="142" s="1"/>
  <c r="V189" i="181"/>
  <c r="H189" i="142" s="1"/>
  <c r="S246" i="181"/>
  <c r="V293" i="181"/>
  <c r="H293" i="142" s="1"/>
  <c r="H242" i="198" s="1"/>
  <c r="V318" i="181"/>
  <c r="H318" i="142" s="1"/>
  <c r="V324" i="181"/>
  <c r="H324" i="142" s="1"/>
  <c r="V336" i="181"/>
  <c r="H336" i="142" s="1"/>
  <c r="V393" i="181"/>
  <c r="H393" i="142" s="1"/>
  <c r="V418" i="181"/>
  <c r="H418" i="142" s="1"/>
  <c r="K385" i="133"/>
  <c r="O385" i="133"/>
  <c r="S385" i="133"/>
  <c r="V497" i="181"/>
  <c r="H497" i="142" s="1"/>
  <c r="H446" i="198" s="1"/>
  <c r="V522" i="181"/>
  <c r="H522" i="142" s="1"/>
  <c r="I475" i="133"/>
  <c r="M475" i="133"/>
  <c r="Q475" i="133"/>
  <c r="V528" i="181"/>
  <c r="H528" i="142" s="1"/>
  <c r="O92" i="181"/>
  <c r="S19" i="134"/>
  <c r="S93" i="181"/>
  <c r="K21" i="133"/>
  <c r="U83" i="181"/>
  <c r="H23" i="134"/>
  <c r="I115" i="133"/>
  <c r="H143" i="181"/>
  <c r="L144" i="181"/>
  <c r="U142" i="181"/>
  <c r="Q160" i="133"/>
  <c r="Q194" i="181"/>
  <c r="I92" i="181"/>
  <c r="H144" i="181"/>
  <c r="N144" i="181" s="1"/>
  <c r="P195" i="181"/>
  <c r="U169" i="181"/>
  <c r="T195" i="181"/>
  <c r="U177" i="181"/>
  <c r="M194" i="181"/>
  <c r="R195" i="181"/>
  <c r="T296" i="181"/>
  <c r="K295" i="133"/>
  <c r="J347" i="181"/>
  <c r="O295" i="133"/>
  <c r="O347" i="181"/>
  <c r="S295" i="133"/>
  <c r="S347" i="181"/>
  <c r="J348" i="181"/>
  <c r="R348" i="181"/>
  <c r="U330" i="181"/>
  <c r="V330" i="181" s="1"/>
  <c r="U346" i="181"/>
  <c r="K348" i="181"/>
  <c r="K398" i="181"/>
  <c r="P340" i="133"/>
  <c r="P398" i="181"/>
  <c r="T398" i="181"/>
  <c r="K399" i="181"/>
  <c r="J92" i="181"/>
  <c r="U67" i="181"/>
  <c r="H20" i="134"/>
  <c r="O21" i="133"/>
  <c r="S21" i="134"/>
  <c r="Q144" i="181"/>
  <c r="H195" i="181"/>
  <c r="U193" i="181"/>
  <c r="R194" i="181"/>
  <c r="P245" i="181"/>
  <c r="I250" i="133"/>
  <c r="U295" i="181"/>
  <c r="K297" i="181"/>
  <c r="K347" i="181"/>
  <c r="P348" i="181"/>
  <c r="S92" i="181"/>
  <c r="L20" i="134"/>
  <c r="S21" i="133"/>
  <c r="U126" i="181"/>
  <c r="V126" i="181" s="1"/>
  <c r="N142" i="181"/>
  <c r="M160" i="133"/>
  <c r="L194" i="181"/>
  <c r="L195" i="181"/>
  <c r="K246" i="181"/>
  <c r="P246" i="181"/>
  <c r="U246" i="181" s="1"/>
  <c r="K296" i="181"/>
  <c r="P297" i="181"/>
  <c r="I295" i="133"/>
  <c r="M295" i="133"/>
  <c r="P347" i="181"/>
  <c r="T348" i="181"/>
  <c r="J93" i="181"/>
  <c r="Q20" i="134"/>
  <c r="M23" i="133"/>
  <c r="Q23" i="134"/>
  <c r="Q115" i="133"/>
  <c r="Q143" i="181"/>
  <c r="I160" i="133"/>
  <c r="H194" i="181"/>
  <c r="V177" i="181"/>
  <c r="O93" i="181"/>
  <c r="I195" i="181"/>
  <c r="L205" i="133"/>
  <c r="K245" i="181"/>
  <c r="T205" i="133"/>
  <c r="T245" i="181"/>
  <c r="T246" i="181"/>
  <c r="L143" i="181"/>
  <c r="I194" i="181"/>
  <c r="M195" i="181"/>
  <c r="K250" i="133"/>
  <c r="J296" i="181"/>
  <c r="O250" i="133"/>
  <c r="O296" i="181"/>
  <c r="S250" i="133"/>
  <c r="S296" i="181"/>
  <c r="J297" i="181"/>
  <c r="R297" i="181"/>
  <c r="U279" i="181"/>
  <c r="P296" i="181"/>
  <c r="T297" i="181"/>
  <c r="T347" i="181"/>
  <c r="K340" i="133"/>
  <c r="J398" i="181"/>
  <c r="O340" i="133"/>
  <c r="O398" i="181"/>
  <c r="S340" i="133"/>
  <c r="S398" i="181"/>
  <c r="J399" i="181"/>
  <c r="R399" i="181"/>
  <c r="U381" i="181"/>
  <c r="P399" i="181"/>
  <c r="T399" i="181"/>
  <c r="U397" i="181"/>
  <c r="U448" i="181"/>
  <c r="K449" i="181"/>
  <c r="P449" i="181"/>
  <c r="T449" i="181"/>
  <c r="K450" i="181"/>
  <c r="P450" i="181"/>
  <c r="T450" i="181"/>
  <c r="U499" i="181"/>
  <c r="K500" i="181"/>
  <c r="P500" i="181"/>
  <c r="T500" i="181"/>
  <c r="K501" i="181"/>
  <c r="P501" i="181"/>
  <c r="T501" i="181"/>
  <c r="U526" i="181"/>
  <c r="L551" i="181"/>
  <c r="Q551" i="181"/>
  <c r="H552" i="181"/>
  <c r="O552" i="181"/>
  <c r="S552" i="181"/>
  <c r="P93" i="181"/>
  <c r="J20" i="133"/>
  <c r="I20" i="134"/>
  <c r="M20" i="134"/>
  <c r="R20" i="134"/>
  <c r="V81" i="181"/>
  <c r="L21" i="133"/>
  <c r="P21" i="133"/>
  <c r="T21" i="133"/>
  <c r="K21" i="134"/>
  <c r="P21" i="134"/>
  <c r="J23" i="133"/>
  <c r="N23" i="133"/>
  <c r="R23" i="133"/>
  <c r="I23" i="134"/>
  <c r="M23" i="134"/>
  <c r="R23" i="134"/>
  <c r="I143" i="181"/>
  <c r="J115" i="133"/>
  <c r="M143" i="181"/>
  <c r="N115" i="133"/>
  <c r="R143" i="181"/>
  <c r="R115" i="133"/>
  <c r="I144" i="181"/>
  <c r="M144" i="181"/>
  <c r="R144" i="181"/>
  <c r="V124" i="181"/>
  <c r="H124" i="142" s="1"/>
  <c r="V140" i="181"/>
  <c r="H140" i="142" s="1"/>
  <c r="P143" i="181"/>
  <c r="K144" i="181"/>
  <c r="S144" i="181"/>
  <c r="J160" i="133"/>
  <c r="N160" i="133"/>
  <c r="R160" i="133"/>
  <c r="J194" i="181"/>
  <c r="O194" i="181"/>
  <c r="S194" i="181"/>
  <c r="J195" i="181"/>
  <c r="O195" i="181"/>
  <c r="S195" i="181"/>
  <c r="H245" i="181"/>
  <c r="I205" i="133"/>
  <c r="L245" i="181"/>
  <c r="M205" i="133"/>
  <c r="Q245" i="181"/>
  <c r="Q205" i="133"/>
  <c r="H246" i="181"/>
  <c r="L246" i="181"/>
  <c r="Q246" i="181"/>
  <c r="U228" i="181"/>
  <c r="N244" i="181"/>
  <c r="U244" i="181"/>
  <c r="L250" i="133"/>
  <c r="P250" i="133"/>
  <c r="T250" i="133"/>
  <c r="I20" i="133"/>
  <c r="M20" i="133"/>
  <c r="Q20" i="133"/>
  <c r="U287" i="181"/>
  <c r="N295" i="181"/>
  <c r="V295" i="181" s="1"/>
  <c r="H296" i="181"/>
  <c r="L296" i="181"/>
  <c r="Q296" i="181"/>
  <c r="H297" i="181"/>
  <c r="L297" i="181"/>
  <c r="Q297" i="181"/>
  <c r="L295" i="133"/>
  <c r="P295" i="133"/>
  <c r="T295" i="133"/>
  <c r="U338" i="181"/>
  <c r="N346" i="181"/>
  <c r="V346" i="181" s="1"/>
  <c r="H347" i="181"/>
  <c r="L347" i="181"/>
  <c r="Q347" i="181"/>
  <c r="H348" i="181"/>
  <c r="L348" i="181"/>
  <c r="Q348" i="181"/>
  <c r="L340" i="133"/>
  <c r="T340" i="133"/>
  <c r="U389" i="181"/>
  <c r="N397" i="181"/>
  <c r="V397" i="181" s="1"/>
  <c r="H398" i="181"/>
  <c r="L398" i="181"/>
  <c r="Q398" i="181"/>
  <c r="H399" i="181"/>
  <c r="L399" i="181"/>
  <c r="Q399" i="181"/>
  <c r="L385" i="133"/>
  <c r="P385" i="133"/>
  <c r="T385" i="133"/>
  <c r="U440" i="181"/>
  <c r="N448" i="181"/>
  <c r="V448" i="181" s="1"/>
  <c r="H449" i="181"/>
  <c r="L449" i="181"/>
  <c r="Q449" i="181"/>
  <c r="H450" i="181"/>
  <c r="L450" i="181"/>
  <c r="Q450" i="181"/>
  <c r="L430" i="133"/>
  <c r="P430" i="133"/>
  <c r="T430" i="133"/>
  <c r="U491" i="181"/>
  <c r="N499" i="181"/>
  <c r="V499" i="181" s="1"/>
  <c r="H500" i="181"/>
  <c r="L500" i="181"/>
  <c r="Q500" i="181"/>
  <c r="H501" i="181"/>
  <c r="L501" i="181"/>
  <c r="Q501" i="181"/>
  <c r="U550" i="181"/>
  <c r="M551" i="181"/>
  <c r="R551" i="181"/>
  <c r="K552" i="181"/>
  <c r="P552" i="181"/>
  <c r="T552" i="181"/>
  <c r="V65" i="181"/>
  <c r="K19" i="134"/>
  <c r="T93" i="181"/>
  <c r="V63" i="181"/>
  <c r="H92" i="181"/>
  <c r="L92" i="181"/>
  <c r="M19" i="133"/>
  <c r="Q92" i="181"/>
  <c r="H93" i="181"/>
  <c r="L93" i="181"/>
  <c r="L19" i="134"/>
  <c r="Q93" i="181"/>
  <c r="Q19" i="134"/>
  <c r="V69" i="181"/>
  <c r="K20" i="133"/>
  <c r="O20" i="133"/>
  <c r="S20" i="133"/>
  <c r="J20" i="134"/>
  <c r="U75" i="181"/>
  <c r="O20" i="134"/>
  <c r="S20" i="134"/>
  <c r="V79" i="181"/>
  <c r="I21" i="133"/>
  <c r="M21" i="133"/>
  <c r="Q21" i="133"/>
  <c r="H21" i="134"/>
  <c r="L21" i="134"/>
  <c r="Q21" i="134"/>
  <c r="V85" i="181"/>
  <c r="K23" i="133"/>
  <c r="O23" i="133"/>
  <c r="S23" i="133"/>
  <c r="N91" i="181"/>
  <c r="U91" i="181"/>
  <c r="T92" i="181"/>
  <c r="V112" i="181"/>
  <c r="H112" i="142" s="1"/>
  <c r="J143" i="181"/>
  <c r="K115" i="133"/>
  <c r="O143" i="181"/>
  <c r="O115" i="133"/>
  <c r="S143" i="181"/>
  <c r="S115" i="133"/>
  <c r="J144" i="181"/>
  <c r="U118" i="181"/>
  <c r="V118" i="181" s="1"/>
  <c r="V122" i="181"/>
  <c r="H122" i="142" s="1"/>
  <c r="H126" i="142" s="1"/>
  <c r="V128" i="181"/>
  <c r="H128" i="142" s="1"/>
  <c r="U134" i="181"/>
  <c r="V138" i="181"/>
  <c r="H138" i="142" s="1"/>
  <c r="T144" i="181"/>
  <c r="K160" i="133"/>
  <c r="O160" i="133"/>
  <c r="S160" i="133"/>
  <c r="K194" i="181"/>
  <c r="P194" i="181"/>
  <c r="T194" i="181"/>
  <c r="K195" i="181"/>
  <c r="I245" i="181"/>
  <c r="J205" i="133"/>
  <c r="M245" i="181"/>
  <c r="N205" i="133"/>
  <c r="R245" i="181"/>
  <c r="R205" i="133"/>
  <c r="I246" i="181"/>
  <c r="M246" i="181"/>
  <c r="R246" i="181"/>
  <c r="V226" i="181"/>
  <c r="H226" i="142" s="1"/>
  <c r="V242" i="181"/>
  <c r="H242" i="142" s="1"/>
  <c r="H191" i="198" s="1"/>
  <c r="Q19" i="133"/>
  <c r="I296" i="181"/>
  <c r="M296" i="181"/>
  <c r="R296" i="181"/>
  <c r="I297" i="181"/>
  <c r="M297" i="181"/>
  <c r="I347" i="181"/>
  <c r="M347" i="181"/>
  <c r="R347" i="181"/>
  <c r="I348" i="181"/>
  <c r="M348" i="181"/>
  <c r="I340" i="133"/>
  <c r="M340" i="133"/>
  <c r="Q340" i="133"/>
  <c r="I398" i="181"/>
  <c r="M398" i="181"/>
  <c r="R398" i="181"/>
  <c r="I399" i="181"/>
  <c r="M399" i="181"/>
  <c r="U432" i="181"/>
  <c r="V440" i="181"/>
  <c r="I449" i="181"/>
  <c r="M449" i="181"/>
  <c r="R449" i="181"/>
  <c r="I450" i="181"/>
  <c r="M450" i="181"/>
  <c r="R450" i="181"/>
  <c r="N20" i="133"/>
  <c r="R20" i="133"/>
  <c r="U483" i="181"/>
  <c r="V491" i="181"/>
  <c r="I500" i="181"/>
  <c r="M500" i="181"/>
  <c r="R500" i="181"/>
  <c r="I501" i="181"/>
  <c r="M501" i="181"/>
  <c r="R501" i="181"/>
  <c r="V524" i="181"/>
  <c r="H524" i="142" s="1"/>
  <c r="O475" i="133"/>
  <c r="S475" i="133"/>
  <c r="U542" i="181"/>
  <c r="N550" i="181"/>
  <c r="H551" i="181"/>
  <c r="O551" i="181"/>
  <c r="S551" i="181"/>
  <c r="L552" i="181"/>
  <c r="Q552" i="181"/>
  <c r="Q250" i="133"/>
  <c r="M92" i="181"/>
  <c r="R92" i="181"/>
  <c r="I93" i="181"/>
  <c r="M93" i="181"/>
  <c r="R93" i="181"/>
  <c r="R19" i="134"/>
  <c r="L20" i="133"/>
  <c r="P20" i="133"/>
  <c r="T20" i="133"/>
  <c r="K20" i="134"/>
  <c r="P20" i="134"/>
  <c r="T20" i="134"/>
  <c r="J21" i="133"/>
  <c r="N21" i="133"/>
  <c r="R21" i="133"/>
  <c r="I21" i="134"/>
  <c r="M21" i="134"/>
  <c r="R21" i="134"/>
  <c r="L23" i="133"/>
  <c r="P23" i="133"/>
  <c r="K23" i="134"/>
  <c r="P23" i="134"/>
  <c r="T23" i="134"/>
  <c r="K93" i="181"/>
  <c r="K143" i="181"/>
  <c r="T143" i="181"/>
  <c r="O144" i="181"/>
  <c r="L160" i="133"/>
  <c r="P160" i="133"/>
  <c r="T160" i="133"/>
  <c r="U185" i="181"/>
  <c r="N193" i="181"/>
  <c r="V193" i="181" s="1"/>
  <c r="Q195" i="181"/>
  <c r="V214" i="181"/>
  <c r="H214" i="142" s="1"/>
  <c r="J245" i="181"/>
  <c r="K205" i="133"/>
  <c r="O245" i="181"/>
  <c r="O205" i="133"/>
  <c r="S245" i="181"/>
  <c r="S205" i="133"/>
  <c r="J246" i="181"/>
  <c r="U220" i="181"/>
  <c r="V224" i="181"/>
  <c r="H224" i="142" s="1"/>
  <c r="V230" i="181"/>
  <c r="H230" i="142" s="1"/>
  <c r="U236" i="181"/>
  <c r="V240" i="181"/>
  <c r="H240" i="142" s="1"/>
  <c r="O246" i="181"/>
  <c r="J250" i="133"/>
  <c r="N250" i="133"/>
  <c r="R250" i="133"/>
  <c r="U271" i="181"/>
  <c r="V279" i="181"/>
  <c r="I23" i="133"/>
  <c r="Q23" i="133"/>
  <c r="O297" i="181"/>
  <c r="S297" i="181"/>
  <c r="U322" i="181"/>
  <c r="O348" i="181"/>
  <c r="S348" i="181"/>
  <c r="J340" i="133"/>
  <c r="N340" i="133"/>
  <c r="R340" i="133"/>
  <c r="U373" i="181"/>
  <c r="V381" i="181"/>
  <c r="O399" i="181"/>
  <c r="S399" i="181"/>
  <c r="J385" i="133"/>
  <c r="N385" i="133"/>
  <c r="R385" i="133"/>
  <c r="U424" i="181"/>
  <c r="V432" i="181"/>
  <c r="J449" i="181"/>
  <c r="O449" i="181"/>
  <c r="S449" i="181"/>
  <c r="J450" i="181"/>
  <c r="O450" i="181"/>
  <c r="S450" i="181"/>
  <c r="U475" i="181"/>
  <c r="J500" i="181"/>
  <c r="O500" i="181"/>
  <c r="S500" i="181"/>
  <c r="J501" i="181"/>
  <c r="O501" i="181"/>
  <c r="S501" i="181"/>
  <c r="L475" i="133"/>
  <c r="P475" i="133"/>
  <c r="T475" i="133"/>
  <c r="U534" i="181"/>
  <c r="K551" i="181"/>
  <c r="P551" i="181"/>
  <c r="T551" i="181"/>
  <c r="M552" i="181"/>
  <c r="R552" i="181"/>
  <c r="M250" i="133"/>
  <c r="L23" i="132"/>
  <c r="I551" i="181"/>
  <c r="I552" i="181"/>
  <c r="J552" i="181"/>
  <c r="J551" i="181"/>
  <c r="V526" i="181"/>
  <c r="K19" i="133"/>
  <c r="K475" i="133"/>
  <c r="K482" i="133" s="1"/>
  <c r="K483" i="133" s="1"/>
  <c r="K484" i="133" s="1"/>
  <c r="V501" i="184"/>
  <c r="V220" i="181"/>
  <c r="F88" i="169"/>
  <c r="E88" i="169"/>
  <c r="F86" i="169"/>
  <c r="E86" i="169"/>
  <c r="F84" i="169"/>
  <c r="E84" i="169"/>
  <c r="F80" i="169"/>
  <c r="E80" i="169"/>
  <c r="F78" i="169"/>
  <c r="E78" i="169"/>
  <c r="F76" i="169"/>
  <c r="E76" i="169"/>
  <c r="F72" i="169"/>
  <c r="E72" i="169"/>
  <c r="F70" i="169"/>
  <c r="E70" i="169"/>
  <c r="F68" i="169"/>
  <c r="E68" i="169"/>
  <c r="P93" i="169"/>
  <c r="L93" i="169"/>
  <c r="F64" i="169"/>
  <c r="E64" i="169"/>
  <c r="F62" i="169"/>
  <c r="E62" i="169"/>
  <c r="F60" i="169"/>
  <c r="E60" i="169"/>
  <c r="Q59" i="169"/>
  <c r="P59" i="169"/>
  <c r="O59" i="169"/>
  <c r="N59" i="169"/>
  <c r="M59" i="169"/>
  <c r="L59" i="169"/>
  <c r="K59" i="169"/>
  <c r="J59" i="169"/>
  <c r="I59" i="169"/>
  <c r="H59" i="169"/>
  <c r="F37" i="169"/>
  <c r="E37" i="169"/>
  <c r="F35" i="169"/>
  <c r="E35" i="169"/>
  <c r="F33" i="169"/>
  <c r="E33" i="169"/>
  <c r="F29" i="169"/>
  <c r="E29" i="169"/>
  <c r="F27" i="169"/>
  <c r="E27" i="169"/>
  <c r="F25" i="169"/>
  <c r="E25" i="169"/>
  <c r="F21" i="169"/>
  <c r="E21" i="169"/>
  <c r="F19" i="169"/>
  <c r="E19" i="169"/>
  <c r="F17" i="169"/>
  <c r="E17" i="169"/>
  <c r="F13" i="169"/>
  <c r="E13" i="169"/>
  <c r="F11" i="169"/>
  <c r="E11" i="169"/>
  <c r="F9" i="169"/>
  <c r="Q518" i="142"/>
  <c r="P518" i="142"/>
  <c r="O518" i="142"/>
  <c r="N518" i="142"/>
  <c r="M518" i="142"/>
  <c r="L518" i="142"/>
  <c r="K518" i="142"/>
  <c r="J518" i="142"/>
  <c r="I518" i="142"/>
  <c r="H518" i="142"/>
  <c r="Q467" i="142"/>
  <c r="P467" i="142"/>
  <c r="O467" i="142"/>
  <c r="N467" i="142"/>
  <c r="M467" i="142"/>
  <c r="L467" i="142"/>
  <c r="K467" i="142"/>
  <c r="J467" i="142"/>
  <c r="I467" i="142"/>
  <c r="H467" i="142"/>
  <c r="Q416" i="142"/>
  <c r="P416" i="142"/>
  <c r="O416" i="142"/>
  <c r="N416" i="142"/>
  <c r="M416" i="142"/>
  <c r="L416" i="142"/>
  <c r="K416" i="142"/>
  <c r="J416" i="142"/>
  <c r="I416" i="142"/>
  <c r="H416" i="142"/>
  <c r="Q365" i="142"/>
  <c r="P365" i="142"/>
  <c r="O365" i="142"/>
  <c r="N365" i="142"/>
  <c r="M365" i="142"/>
  <c r="L365" i="142"/>
  <c r="K365" i="142"/>
  <c r="J365" i="142"/>
  <c r="I365" i="142"/>
  <c r="H365" i="142"/>
  <c r="Q314" i="142"/>
  <c r="P314" i="142"/>
  <c r="O314" i="142"/>
  <c r="N314" i="142"/>
  <c r="M314" i="142"/>
  <c r="L314" i="142"/>
  <c r="K314" i="142"/>
  <c r="J314" i="142"/>
  <c r="I314" i="142"/>
  <c r="H314" i="142"/>
  <c r="Q263" i="142"/>
  <c r="P263" i="142"/>
  <c r="O263" i="142"/>
  <c r="N263" i="142"/>
  <c r="M263" i="142"/>
  <c r="L263" i="142"/>
  <c r="K263" i="142"/>
  <c r="J263" i="142"/>
  <c r="I263" i="142"/>
  <c r="H263" i="142"/>
  <c r="Q212" i="142"/>
  <c r="P212" i="142"/>
  <c r="O212" i="142"/>
  <c r="N212" i="142"/>
  <c r="M212" i="142"/>
  <c r="L212" i="142"/>
  <c r="K212" i="142"/>
  <c r="J212" i="142"/>
  <c r="I212" i="142"/>
  <c r="H212" i="142"/>
  <c r="Q161" i="142"/>
  <c r="P161" i="142"/>
  <c r="O161" i="142"/>
  <c r="N161" i="142"/>
  <c r="M161" i="142"/>
  <c r="L161" i="142"/>
  <c r="K161" i="142"/>
  <c r="J161" i="142"/>
  <c r="I161" i="142"/>
  <c r="H161" i="142"/>
  <c r="Q110" i="142"/>
  <c r="P110" i="142"/>
  <c r="O110" i="142"/>
  <c r="N110" i="142"/>
  <c r="M110" i="142"/>
  <c r="L110" i="142"/>
  <c r="K110" i="142"/>
  <c r="J110" i="142"/>
  <c r="I110" i="142"/>
  <c r="H110" i="142"/>
  <c r="H88" i="142"/>
  <c r="F88" i="142"/>
  <c r="E88" i="142"/>
  <c r="H86" i="142"/>
  <c r="F86" i="142"/>
  <c r="E86" i="142"/>
  <c r="H84" i="142"/>
  <c r="F84" i="142"/>
  <c r="E84" i="142"/>
  <c r="H80" i="142"/>
  <c r="F80" i="142"/>
  <c r="E80" i="142"/>
  <c r="H78" i="142"/>
  <c r="F78" i="142"/>
  <c r="E78" i="142"/>
  <c r="H76" i="142"/>
  <c r="F76" i="142"/>
  <c r="E76" i="142"/>
  <c r="H72" i="142"/>
  <c r="F72" i="142"/>
  <c r="E72" i="142"/>
  <c r="H70" i="142"/>
  <c r="F70" i="142"/>
  <c r="E70" i="142"/>
  <c r="H68" i="142"/>
  <c r="F68" i="142"/>
  <c r="E68" i="142"/>
  <c r="H64" i="142"/>
  <c r="F64" i="142"/>
  <c r="E64" i="142"/>
  <c r="H62" i="142"/>
  <c r="F62" i="142"/>
  <c r="E62" i="142"/>
  <c r="H60" i="142"/>
  <c r="H66" i="142" s="1"/>
  <c r="H15" i="142" s="1"/>
  <c r="F60" i="142"/>
  <c r="E60" i="142"/>
  <c r="Q59" i="142"/>
  <c r="P59" i="142"/>
  <c r="O59" i="142"/>
  <c r="N59" i="142"/>
  <c r="M59" i="142"/>
  <c r="L59" i="142"/>
  <c r="K59" i="142"/>
  <c r="J59" i="142"/>
  <c r="I59" i="142"/>
  <c r="H59" i="142"/>
  <c r="E9" i="169"/>
  <c r="O396" i="134" l="1"/>
  <c r="U396" i="134" s="1"/>
  <c r="V396" i="134" s="1"/>
  <c r="O359" i="134"/>
  <c r="U359" i="134" s="1"/>
  <c r="V359" i="134" s="1"/>
  <c r="V320" i="134"/>
  <c r="U283" i="134"/>
  <c r="O285" i="134"/>
  <c r="U285" i="134" s="1"/>
  <c r="O248" i="134"/>
  <c r="U248" i="134" s="1"/>
  <c r="V248" i="134" s="1"/>
  <c r="N209" i="134"/>
  <c r="N98" i="134"/>
  <c r="H100" i="134"/>
  <c r="N100" i="134" s="1"/>
  <c r="O100" i="134"/>
  <c r="U100" i="134" s="1"/>
  <c r="V100" i="134" s="1"/>
  <c r="H499" i="198"/>
  <c r="H534" i="142"/>
  <c r="I535" i="132" s="1"/>
  <c r="H542" i="142"/>
  <c r="I536" i="132" s="1"/>
  <c r="V550" i="181"/>
  <c r="H526" i="142"/>
  <c r="I534" i="132" s="1"/>
  <c r="H550" i="142"/>
  <c r="I538" i="132" s="1"/>
  <c r="H483" i="142"/>
  <c r="I483" i="132" s="1"/>
  <c r="H499" i="142"/>
  <c r="I486" i="132" s="1"/>
  <c r="H475" i="142"/>
  <c r="V357" i="134"/>
  <c r="H448" i="198"/>
  <c r="I482" i="132"/>
  <c r="H491" i="142"/>
  <c r="I484" i="132" s="1"/>
  <c r="H432" i="142"/>
  <c r="H440" i="142"/>
  <c r="I432" i="132" s="1"/>
  <c r="H397" i="198"/>
  <c r="H399" i="198" s="1"/>
  <c r="H448" i="142"/>
  <c r="I434" i="132" s="1"/>
  <c r="H424" i="142"/>
  <c r="I430" i="132" s="1"/>
  <c r="I431" i="132"/>
  <c r="H373" i="142"/>
  <c r="I378" i="132" s="1"/>
  <c r="H397" i="142"/>
  <c r="I382" i="132" s="1"/>
  <c r="H381" i="142"/>
  <c r="I379" i="132" s="1"/>
  <c r="H389" i="142"/>
  <c r="I380" i="132" s="1"/>
  <c r="H346" i="198"/>
  <c r="H330" i="142"/>
  <c r="I327" i="132" s="1"/>
  <c r="H322" i="142"/>
  <c r="I326" i="132" s="1"/>
  <c r="H338" i="142"/>
  <c r="I328" i="132" s="1"/>
  <c r="H346" i="142"/>
  <c r="I330" i="132" s="1"/>
  <c r="H295" i="198"/>
  <c r="H295" i="142"/>
  <c r="I278" i="132" s="1"/>
  <c r="H287" i="142"/>
  <c r="I276" i="132" s="1"/>
  <c r="H279" i="142"/>
  <c r="I275" i="132" s="1"/>
  <c r="H271" i="142"/>
  <c r="I274" i="132" s="1"/>
  <c r="H244" i="198"/>
  <c r="H193" i="198"/>
  <c r="H244" i="142"/>
  <c r="I226" i="132" s="1"/>
  <c r="H236" i="142"/>
  <c r="I224" i="132" s="1"/>
  <c r="H228" i="142"/>
  <c r="I223" i="132" s="1"/>
  <c r="H220" i="142"/>
  <c r="I222" i="132" s="1"/>
  <c r="I229" i="132" s="1"/>
  <c r="H169" i="142"/>
  <c r="I170" i="132" s="1"/>
  <c r="I177" i="132" s="1"/>
  <c r="H185" i="142"/>
  <c r="I172" i="132" s="1"/>
  <c r="U195" i="181"/>
  <c r="H142" i="198"/>
  <c r="H193" i="142"/>
  <c r="I174" i="132" s="1"/>
  <c r="H177" i="142"/>
  <c r="I171" i="132" s="1"/>
  <c r="H87" i="169"/>
  <c r="H61" i="169"/>
  <c r="H118" i="142"/>
  <c r="H89" i="169"/>
  <c r="H89" i="198"/>
  <c r="V142" i="181"/>
  <c r="H142" i="142"/>
  <c r="U144" i="181"/>
  <c r="H77" i="169"/>
  <c r="H83" i="169" s="1"/>
  <c r="H134" i="142"/>
  <c r="H81" i="169"/>
  <c r="H91" i="169"/>
  <c r="H73" i="169"/>
  <c r="H71" i="169"/>
  <c r="H75" i="169" s="1"/>
  <c r="H65" i="169"/>
  <c r="I118" i="132"/>
  <c r="H91" i="198"/>
  <c r="H82" i="142"/>
  <c r="T23" i="133"/>
  <c r="L23" i="134"/>
  <c r="S23" i="134"/>
  <c r="H74" i="142"/>
  <c r="H90" i="142"/>
  <c r="I73" i="4"/>
  <c r="H501" i="172"/>
  <c r="H450" i="199"/>
  <c r="H450" i="172"/>
  <c r="V98" i="134"/>
  <c r="V394" i="134"/>
  <c r="H399" i="199"/>
  <c r="V322" i="134"/>
  <c r="N246" i="134"/>
  <c r="V246" i="134" s="1"/>
  <c r="N283" i="134"/>
  <c r="V283" i="134" s="1"/>
  <c r="U174" i="134"/>
  <c r="V174" i="134" s="1"/>
  <c r="U172" i="134"/>
  <c r="V172" i="134" s="1"/>
  <c r="U211" i="134"/>
  <c r="V211" i="134" s="1"/>
  <c r="U209" i="134"/>
  <c r="V209" i="134" s="1"/>
  <c r="U137" i="134"/>
  <c r="V137" i="134" s="1"/>
  <c r="U135" i="134"/>
  <c r="V135" i="134" s="1"/>
  <c r="V134" i="134"/>
  <c r="H87" i="173"/>
  <c r="H81" i="173"/>
  <c r="H91" i="173"/>
  <c r="H67" i="173"/>
  <c r="H91" i="199"/>
  <c r="H71" i="173"/>
  <c r="H126" i="172"/>
  <c r="I119" i="132" s="1"/>
  <c r="H77" i="173"/>
  <c r="H83" i="173" s="1"/>
  <c r="H134" i="172"/>
  <c r="I120" i="132" s="1"/>
  <c r="H65" i="173"/>
  <c r="H142" i="172"/>
  <c r="I122" i="132" s="1"/>
  <c r="H75" i="173"/>
  <c r="H28" i="173"/>
  <c r="H28" i="199"/>
  <c r="H30" i="199"/>
  <c r="H30" i="173"/>
  <c r="H12" i="199"/>
  <c r="H12" i="173"/>
  <c r="H16" i="173" s="1"/>
  <c r="H34" i="199"/>
  <c r="H40" i="199" s="1"/>
  <c r="H34" i="173"/>
  <c r="H40" i="173" s="1"/>
  <c r="H91" i="172"/>
  <c r="H14" i="199"/>
  <c r="H14" i="173"/>
  <c r="H18" i="199"/>
  <c r="H24" i="199" s="1"/>
  <c r="H18" i="173"/>
  <c r="H24" i="173" s="1"/>
  <c r="H75" i="172"/>
  <c r="H32" i="199"/>
  <c r="H67" i="172"/>
  <c r="H93" i="172" s="1"/>
  <c r="S32" i="133"/>
  <c r="S33" i="133" s="1"/>
  <c r="S34" i="133" s="1"/>
  <c r="R32" i="133"/>
  <c r="R33" i="133" s="1"/>
  <c r="R34" i="133" s="1"/>
  <c r="O32" i="133"/>
  <c r="O33" i="133" s="1"/>
  <c r="O34" i="133" s="1"/>
  <c r="V67" i="181"/>
  <c r="K25" i="133"/>
  <c r="K32" i="133" s="1"/>
  <c r="K33" i="133" s="1"/>
  <c r="K34" i="133" s="1"/>
  <c r="V552" i="184"/>
  <c r="V450" i="184"/>
  <c r="H28" i="134"/>
  <c r="H19" i="134"/>
  <c r="V83" i="181"/>
  <c r="O23" i="134"/>
  <c r="T19" i="134"/>
  <c r="J19" i="133"/>
  <c r="J25" i="133" s="1"/>
  <c r="P19" i="134"/>
  <c r="U93" i="181"/>
  <c r="I19" i="134"/>
  <c r="H195" i="142"/>
  <c r="M19" i="134"/>
  <c r="I70" i="133"/>
  <c r="I77" i="133" s="1"/>
  <c r="I78" i="133" s="1"/>
  <c r="I79" i="133" s="1"/>
  <c r="N297" i="181"/>
  <c r="N552" i="181"/>
  <c r="V228" i="181"/>
  <c r="T21" i="134"/>
  <c r="J19" i="134"/>
  <c r="V236" i="181"/>
  <c r="N70" i="133"/>
  <c r="N19" i="133"/>
  <c r="N25" i="133" s="1"/>
  <c r="V134" i="181"/>
  <c r="Q70" i="133"/>
  <c r="N246" i="181"/>
  <c r="V246" i="181" s="1"/>
  <c r="L19" i="133"/>
  <c r="L25" i="133" s="1"/>
  <c r="L70" i="133"/>
  <c r="U450" i="181"/>
  <c r="V424" i="181"/>
  <c r="U399" i="181"/>
  <c r="M25" i="133"/>
  <c r="M32" i="133" s="1"/>
  <c r="M33" i="133" s="1"/>
  <c r="M34" i="133" s="1"/>
  <c r="V389" i="181"/>
  <c r="V322" i="181"/>
  <c r="V144" i="181"/>
  <c r="R19" i="133"/>
  <c r="R25" i="133" s="1"/>
  <c r="R70" i="133"/>
  <c r="Q25" i="133"/>
  <c r="J23" i="134"/>
  <c r="H450" i="142"/>
  <c r="V271" i="181"/>
  <c r="S70" i="133"/>
  <c r="S19" i="133"/>
  <c r="S25" i="133" s="1"/>
  <c r="V338" i="181"/>
  <c r="V287" i="181"/>
  <c r="V169" i="181"/>
  <c r="K70" i="133"/>
  <c r="O19" i="133"/>
  <c r="O25" i="133" s="1"/>
  <c r="O70" i="133"/>
  <c r="H246" i="142"/>
  <c r="H144" i="142"/>
  <c r="N501" i="181"/>
  <c r="N450" i="181"/>
  <c r="N399" i="181"/>
  <c r="V399" i="181" s="1"/>
  <c r="U297" i="181"/>
  <c r="V297" i="181" s="1"/>
  <c r="T19" i="133"/>
  <c r="T70" i="133"/>
  <c r="U501" i="181"/>
  <c r="V475" i="181"/>
  <c r="V373" i="181"/>
  <c r="N195" i="181"/>
  <c r="V195" i="181" s="1"/>
  <c r="J21" i="134"/>
  <c r="U348" i="181"/>
  <c r="O19" i="134"/>
  <c r="J70" i="133"/>
  <c r="V542" i="181"/>
  <c r="V483" i="181"/>
  <c r="I19" i="133"/>
  <c r="I25" i="133" s="1"/>
  <c r="I32" i="133" s="1"/>
  <c r="I33" i="133" s="1"/>
  <c r="I34" i="133" s="1"/>
  <c r="V91" i="181"/>
  <c r="V75" i="181"/>
  <c r="N93" i="181"/>
  <c r="M70" i="133"/>
  <c r="M77" i="133" s="1"/>
  <c r="M78" i="133" s="1"/>
  <c r="M79" i="133" s="1"/>
  <c r="P19" i="133"/>
  <c r="P25" i="133" s="1"/>
  <c r="P70" i="133"/>
  <c r="U552" i="181"/>
  <c r="V552" i="181" s="1"/>
  <c r="N348" i="181"/>
  <c r="V348" i="181" s="1"/>
  <c r="V244" i="181"/>
  <c r="V534" i="181"/>
  <c r="V185" i="181"/>
  <c r="O21" i="134"/>
  <c r="Q92" i="169"/>
  <c r="J92" i="169"/>
  <c r="N92" i="169"/>
  <c r="I93" i="169"/>
  <c r="M93" i="169"/>
  <c r="Q93" i="169"/>
  <c r="I92" i="169"/>
  <c r="K92" i="169"/>
  <c r="O92" i="169"/>
  <c r="J93" i="169"/>
  <c r="N93" i="169"/>
  <c r="M92" i="169"/>
  <c r="L92" i="169"/>
  <c r="P92" i="169"/>
  <c r="K93" i="169"/>
  <c r="O93" i="169"/>
  <c r="P15" i="132"/>
  <c r="J18" i="132"/>
  <c r="K15" i="132"/>
  <c r="O15" i="132"/>
  <c r="L16" i="132"/>
  <c r="P16" i="132"/>
  <c r="M18" i="132"/>
  <c r="Q18" i="132"/>
  <c r="L15" i="132"/>
  <c r="M16" i="132"/>
  <c r="R18" i="132"/>
  <c r="L92" i="142"/>
  <c r="P92" i="142"/>
  <c r="K93" i="142"/>
  <c r="O93" i="142"/>
  <c r="M15" i="132"/>
  <c r="Q15" i="132"/>
  <c r="J16" i="132"/>
  <c r="N16" i="132"/>
  <c r="R16" i="132"/>
  <c r="K18" i="132"/>
  <c r="O18" i="132"/>
  <c r="Q16" i="132"/>
  <c r="N18" i="132"/>
  <c r="J15" i="132"/>
  <c r="N15" i="132"/>
  <c r="R15" i="132"/>
  <c r="L79" i="165"/>
  <c r="L86" i="165" s="1"/>
  <c r="L87" i="165" s="1"/>
  <c r="L88" i="165" s="1"/>
  <c r="K16" i="132"/>
  <c r="O16" i="132"/>
  <c r="L18" i="132"/>
  <c r="P18" i="132"/>
  <c r="H73" i="142"/>
  <c r="H85" i="142"/>
  <c r="H89" i="142"/>
  <c r="H63" i="142"/>
  <c r="K92" i="142"/>
  <c r="O92" i="142"/>
  <c r="J93" i="142"/>
  <c r="N93" i="142"/>
  <c r="I92" i="142"/>
  <c r="M92" i="142"/>
  <c r="Q92" i="142"/>
  <c r="L93" i="142"/>
  <c r="P93" i="142"/>
  <c r="H79" i="142"/>
  <c r="J92" i="142"/>
  <c r="N92" i="142"/>
  <c r="I93" i="142"/>
  <c r="M93" i="142"/>
  <c r="Q93" i="142"/>
  <c r="V285" i="134" l="1"/>
  <c r="H552" i="142"/>
  <c r="I541" i="132"/>
  <c r="H501" i="198"/>
  <c r="I489" i="132"/>
  <c r="H501" i="142"/>
  <c r="H450" i="198"/>
  <c r="I437" i="132"/>
  <c r="V450" i="181"/>
  <c r="H399" i="142"/>
  <c r="I385" i="132"/>
  <c r="H348" i="198"/>
  <c r="I333" i="132"/>
  <c r="H297" i="198"/>
  <c r="H348" i="142"/>
  <c r="H297" i="142"/>
  <c r="I281" i="132"/>
  <c r="H246" i="198"/>
  <c r="H195" i="198"/>
  <c r="H144" i="198"/>
  <c r="T25" i="133"/>
  <c r="H67" i="169"/>
  <c r="H28" i="169"/>
  <c r="H28" i="198"/>
  <c r="H22" i="169"/>
  <c r="H22" i="198"/>
  <c r="H12" i="169"/>
  <c r="H12" i="198"/>
  <c r="H39" i="142"/>
  <c r="I77" i="4"/>
  <c r="H34" i="198"/>
  <c r="H34" i="169"/>
  <c r="H38" i="169"/>
  <c r="H38" i="198"/>
  <c r="H23" i="142"/>
  <c r="I74" i="4"/>
  <c r="H31" i="142"/>
  <c r="I75" i="4"/>
  <c r="H93" i="199"/>
  <c r="I125" i="132"/>
  <c r="H93" i="173"/>
  <c r="H32" i="173"/>
  <c r="H42" i="173" s="1"/>
  <c r="H16" i="199"/>
  <c r="H42" i="199" s="1"/>
  <c r="H32" i="172"/>
  <c r="H144" i="172"/>
  <c r="H40" i="172"/>
  <c r="H16" i="172"/>
  <c r="H24" i="172"/>
  <c r="V93" i="181"/>
  <c r="O79" i="165"/>
  <c r="V501" i="181"/>
  <c r="H41" i="169"/>
  <c r="J79" i="165"/>
  <c r="L20" i="165"/>
  <c r="P20" i="165"/>
  <c r="P79" i="165"/>
  <c r="J14" i="132"/>
  <c r="K79" i="165"/>
  <c r="N79" i="165"/>
  <c r="L14" i="132"/>
  <c r="Q79" i="165"/>
  <c r="M14" i="132"/>
  <c r="P14" i="132"/>
  <c r="O14" i="132"/>
  <c r="R14" i="132"/>
  <c r="O20" i="165"/>
  <c r="R79" i="165"/>
  <c r="K14" i="132"/>
  <c r="Q14" i="132"/>
  <c r="M79" i="165"/>
  <c r="N14" i="132"/>
  <c r="M20" i="165"/>
  <c r="Q20" i="165"/>
  <c r="J20" i="165"/>
  <c r="N20" i="165"/>
  <c r="R20" i="165"/>
  <c r="K20" i="165"/>
  <c r="H92" i="142"/>
  <c r="H92" i="169"/>
  <c r="H77" i="142"/>
  <c r="H81" i="142"/>
  <c r="H71" i="142"/>
  <c r="H69" i="142"/>
  <c r="H87" i="142"/>
  <c r="H65" i="142"/>
  <c r="H61" i="142"/>
  <c r="H93" i="198" l="1"/>
  <c r="H40" i="169"/>
  <c r="H14" i="169"/>
  <c r="H14" i="198"/>
  <c r="H30" i="169"/>
  <c r="H30" i="198"/>
  <c r="H36" i="169"/>
  <c r="H36" i="198"/>
  <c r="H26" i="198"/>
  <c r="H32" i="198" s="1"/>
  <c r="H26" i="169"/>
  <c r="H83" i="142"/>
  <c r="H91" i="142"/>
  <c r="H18" i="198"/>
  <c r="H24" i="198" s="1"/>
  <c r="H18" i="169"/>
  <c r="H75" i="142"/>
  <c r="H10" i="198"/>
  <c r="H16" i="198" s="1"/>
  <c r="H10" i="169"/>
  <c r="H16" i="169" s="1"/>
  <c r="H67" i="142"/>
  <c r="H20" i="198"/>
  <c r="H20" i="169"/>
  <c r="H40" i="198"/>
  <c r="I79" i="165"/>
  <c r="I20" i="165"/>
  <c r="H41" i="142"/>
  <c r="R49" i="4"/>
  <c r="R48" i="4"/>
  <c r="R47" i="4"/>
  <c r="R46" i="4"/>
  <c r="R45" i="4"/>
  <c r="R44" i="4"/>
  <c r="R42" i="4"/>
  <c r="R41" i="4"/>
  <c r="R40" i="4"/>
  <c r="R39" i="4"/>
  <c r="R38" i="4"/>
  <c r="R37" i="4"/>
  <c r="R36" i="4"/>
  <c r="R34" i="4"/>
  <c r="R33" i="4"/>
  <c r="M49" i="4"/>
  <c r="M48" i="4"/>
  <c r="M47" i="4"/>
  <c r="M46" i="4"/>
  <c r="M45" i="4"/>
  <c r="M44" i="4"/>
  <c r="M42" i="4"/>
  <c r="M41" i="4"/>
  <c r="M40" i="4"/>
  <c r="M39" i="4"/>
  <c r="M38" i="4"/>
  <c r="M37" i="4"/>
  <c r="M36" i="4"/>
  <c r="M34" i="4"/>
  <c r="M33" i="4"/>
  <c r="I44" i="4"/>
  <c r="I45" i="4"/>
  <c r="I46" i="4"/>
  <c r="I47" i="4"/>
  <c r="I48" i="4"/>
  <c r="I49" i="4"/>
  <c r="H45" i="4"/>
  <c r="H46" i="4"/>
  <c r="H47" i="4"/>
  <c r="H48" i="4"/>
  <c r="H49" i="4"/>
  <c r="H44" i="4"/>
  <c r="I36" i="4"/>
  <c r="I37" i="4"/>
  <c r="I38" i="4"/>
  <c r="I39" i="4"/>
  <c r="I40" i="4"/>
  <c r="I41" i="4"/>
  <c r="I42" i="4"/>
  <c r="H37" i="4"/>
  <c r="H38" i="4"/>
  <c r="H39" i="4"/>
  <c r="H40" i="4"/>
  <c r="H41" i="4"/>
  <c r="H42" i="4"/>
  <c r="H36" i="4"/>
  <c r="I33" i="4"/>
  <c r="I34" i="4"/>
  <c r="H34" i="4"/>
  <c r="H33" i="4"/>
  <c r="H24" i="4"/>
  <c r="I17" i="4"/>
  <c r="J17" i="4"/>
  <c r="K17" i="4"/>
  <c r="L17" i="4"/>
  <c r="M17" i="4"/>
  <c r="N17" i="4"/>
  <c r="O17" i="4"/>
  <c r="P17" i="4"/>
  <c r="Q17" i="4"/>
  <c r="R17" i="4"/>
  <c r="H15" i="4"/>
  <c r="H16" i="4"/>
  <c r="H17" i="4"/>
  <c r="H18" i="4"/>
  <c r="H14" i="4"/>
  <c r="I9" i="4"/>
  <c r="J9" i="4"/>
  <c r="K9" i="4"/>
  <c r="L9" i="4"/>
  <c r="M9" i="4"/>
  <c r="N9" i="4"/>
  <c r="O9" i="4"/>
  <c r="P9" i="4"/>
  <c r="Q9" i="4"/>
  <c r="R9" i="4"/>
  <c r="I10" i="4"/>
  <c r="J10" i="4"/>
  <c r="K10" i="4"/>
  <c r="L10" i="4"/>
  <c r="M10" i="4"/>
  <c r="N10" i="4"/>
  <c r="O10" i="4"/>
  <c r="P10" i="4"/>
  <c r="Q10" i="4"/>
  <c r="R10" i="4"/>
  <c r="I11" i="4"/>
  <c r="J11" i="4"/>
  <c r="K11" i="4"/>
  <c r="L11" i="4"/>
  <c r="M11" i="4"/>
  <c r="N11" i="4"/>
  <c r="O11" i="4"/>
  <c r="P11" i="4"/>
  <c r="Q11" i="4"/>
  <c r="R11" i="4"/>
  <c r="I12" i="4"/>
  <c r="J12" i="4"/>
  <c r="K12" i="4"/>
  <c r="L12" i="4"/>
  <c r="M12" i="4"/>
  <c r="N12" i="4"/>
  <c r="O12" i="4"/>
  <c r="P12" i="4"/>
  <c r="Q12" i="4"/>
  <c r="R12" i="4"/>
  <c r="H10" i="4"/>
  <c r="H11" i="4"/>
  <c r="H12" i="4"/>
  <c r="H9" i="4"/>
  <c r="R603" i="4"/>
  <c r="R609" i="4" s="1"/>
  <c r="Q603" i="4"/>
  <c r="Q609" i="4" s="1"/>
  <c r="P603" i="4"/>
  <c r="P609" i="4" s="1"/>
  <c r="O603" i="4"/>
  <c r="O609" i="4" s="1"/>
  <c r="N603" i="4"/>
  <c r="N609" i="4" s="1"/>
  <c r="M603" i="4"/>
  <c r="M609" i="4" s="1"/>
  <c r="L603" i="4"/>
  <c r="L609" i="4" s="1"/>
  <c r="K603" i="4"/>
  <c r="K609" i="4" s="1"/>
  <c r="J603" i="4"/>
  <c r="J609" i="4" s="1"/>
  <c r="I603" i="4"/>
  <c r="I610" i="4" s="1"/>
  <c r="R544" i="4"/>
  <c r="R550" i="4" s="1"/>
  <c r="Q544" i="4"/>
  <c r="Q550" i="4" s="1"/>
  <c r="P544" i="4"/>
  <c r="P550" i="4" s="1"/>
  <c r="O544" i="4"/>
  <c r="O550" i="4" s="1"/>
  <c r="N544" i="4"/>
  <c r="N550" i="4" s="1"/>
  <c r="M544" i="4"/>
  <c r="M550" i="4" s="1"/>
  <c r="L544" i="4"/>
  <c r="L550" i="4" s="1"/>
  <c r="K544" i="4"/>
  <c r="K550" i="4" s="1"/>
  <c r="J544" i="4"/>
  <c r="J550" i="4" s="1"/>
  <c r="I544" i="4"/>
  <c r="I551" i="4" s="1"/>
  <c r="R485" i="4"/>
  <c r="R491" i="4" s="1"/>
  <c r="Q485" i="4"/>
  <c r="Q491" i="4" s="1"/>
  <c r="P485" i="4"/>
  <c r="P491" i="4" s="1"/>
  <c r="O485" i="4"/>
  <c r="O491" i="4" s="1"/>
  <c r="N485" i="4"/>
  <c r="N491" i="4" s="1"/>
  <c r="M485" i="4"/>
  <c r="M491" i="4" s="1"/>
  <c r="L485" i="4"/>
  <c r="L491" i="4" s="1"/>
  <c r="K485" i="4"/>
  <c r="K491" i="4" s="1"/>
  <c r="J485" i="4"/>
  <c r="J491" i="4" s="1"/>
  <c r="I485" i="4"/>
  <c r="I492" i="4" s="1"/>
  <c r="R426" i="4"/>
  <c r="R432" i="4" s="1"/>
  <c r="Q426" i="4"/>
  <c r="Q432" i="4" s="1"/>
  <c r="P426" i="4"/>
  <c r="P432" i="4" s="1"/>
  <c r="O426" i="4"/>
  <c r="O432" i="4" s="1"/>
  <c r="N426" i="4"/>
  <c r="N432" i="4" s="1"/>
  <c r="M426" i="4"/>
  <c r="M432" i="4" s="1"/>
  <c r="L426" i="4"/>
  <c r="L432" i="4" s="1"/>
  <c r="K426" i="4"/>
  <c r="K432" i="4" s="1"/>
  <c r="J426" i="4"/>
  <c r="J432" i="4" s="1"/>
  <c r="I426" i="4"/>
  <c r="I433" i="4" s="1"/>
  <c r="R367" i="4"/>
  <c r="R373" i="4" s="1"/>
  <c r="Q367" i="4"/>
  <c r="Q373" i="4" s="1"/>
  <c r="P367" i="4"/>
  <c r="P373" i="4" s="1"/>
  <c r="O367" i="4"/>
  <c r="O373" i="4" s="1"/>
  <c r="N367" i="4"/>
  <c r="N373" i="4" s="1"/>
  <c r="M367" i="4"/>
  <c r="M373" i="4" s="1"/>
  <c r="L367" i="4"/>
  <c r="L373" i="4" s="1"/>
  <c r="K367" i="4"/>
  <c r="K373" i="4" s="1"/>
  <c r="J367" i="4"/>
  <c r="J373" i="4" s="1"/>
  <c r="I367" i="4"/>
  <c r="I374" i="4" s="1"/>
  <c r="R308" i="4"/>
  <c r="R314" i="4" s="1"/>
  <c r="Q308" i="4"/>
  <c r="Q314" i="4" s="1"/>
  <c r="P308" i="4"/>
  <c r="P314" i="4" s="1"/>
  <c r="O308" i="4"/>
  <c r="O314" i="4" s="1"/>
  <c r="N308" i="4"/>
  <c r="N314" i="4" s="1"/>
  <c r="M308" i="4"/>
  <c r="M314" i="4" s="1"/>
  <c r="L308" i="4"/>
  <c r="L314" i="4" s="1"/>
  <c r="K308" i="4"/>
  <c r="K314" i="4" s="1"/>
  <c r="J308" i="4"/>
  <c r="J314" i="4" s="1"/>
  <c r="I308" i="4"/>
  <c r="I315" i="4" s="1"/>
  <c r="R249" i="4"/>
  <c r="R255" i="4" s="1"/>
  <c r="Q249" i="4"/>
  <c r="Q255" i="4" s="1"/>
  <c r="P249" i="4"/>
  <c r="P255" i="4" s="1"/>
  <c r="O249" i="4"/>
  <c r="O255" i="4" s="1"/>
  <c r="N249" i="4"/>
  <c r="N255" i="4" s="1"/>
  <c r="M249" i="4"/>
  <c r="M255" i="4" s="1"/>
  <c r="L249" i="4"/>
  <c r="L255" i="4" s="1"/>
  <c r="K249" i="4"/>
  <c r="K255" i="4" s="1"/>
  <c r="J249" i="4"/>
  <c r="J255" i="4" s="1"/>
  <c r="I249" i="4"/>
  <c r="I256" i="4" s="1"/>
  <c r="R190" i="4"/>
  <c r="R196" i="4" s="1"/>
  <c r="Q190" i="4"/>
  <c r="Q196" i="4" s="1"/>
  <c r="P190" i="4"/>
  <c r="P196" i="4" s="1"/>
  <c r="O190" i="4"/>
  <c r="O196" i="4" s="1"/>
  <c r="N190" i="4"/>
  <c r="N196" i="4" s="1"/>
  <c r="M190" i="4"/>
  <c r="M196" i="4" s="1"/>
  <c r="L190" i="4"/>
  <c r="L196" i="4" s="1"/>
  <c r="K190" i="4"/>
  <c r="K196" i="4" s="1"/>
  <c r="J190" i="4"/>
  <c r="J196" i="4" s="1"/>
  <c r="I190" i="4"/>
  <c r="I197" i="4" s="1"/>
  <c r="R131" i="4"/>
  <c r="R137" i="4" s="1"/>
  <c r="Q131" i="4"/>
  <c r="Q137" i="4" s="1"/>
  <c r="P131" i="4"/>
  <c r="P137" i="4" s="1"/>
  <c r="O131" i="4"/>
  <c r="O137" i="4" s="1"/>
  <c r="N131" i="4"/>
  <c r="N137" i="4" s="1"/>
  <c r="M131" i="4"/>
  <c r="M137" i="4" s="1"/>
  <c r="L131" i="4"/>
  <c r="L137" i="4" s="1"/>
  <c r="K131" i="4"/>
  <c r="K137" i="4" s="1"/>
  <c r="J131" i="4"/>
  <c r="J137" i="4" s="1"/>
  <c r="I131" i="4"/>
  <c r="I138" i="4" s="1"/>
  <c r="H42" i="198" l="1"/>
  <c r="H40" i="142"/>
  <c r="I70" i="132"/>
  <c r="H24" i="142"/>
  <c r="I67" i="132"/>
  <c r="H32" i="142"/>
  <c r="I68" i="132"/>
  <c r="H16" i="142"/>
  <c r="I66" i="132"/>
  <c r="H24" i="169"/>
  <c r="H42" i="169" s="1"/>
  <c r="H32" i="169"/>
  <c r="H27" i="4"/>
  <c r="H28" i="4" s="1"/>
  <c r="H29" i="4" s="1"/>
  <c r="H93" i="142"/>
  <c r="M32" i="4"/>
  <c r="R35" i="4"/>
  <c r="R32" i="4"/>
  <c r="R43" i="4"/>
  <c r="M43" i="4"/>
  <c r="M35" i="4"/>
  <c r="N12" i="181"/>
  <c r="U12" i="181"/>
  <c r="R50" i="4" l="1"/>
  <c r="M50" i="4"/>
  <c r="V12" i="181"/>
  <c r="S42" i="184"/>
  <c r="O42" i="184"/>
  <c r="K42" i="184"/>
  <c r="T41" i="184"/>
  <c r="P41" i="184"/>
  <c r="K41" i="184"/>
  <c r="N24" i="184" l="1"/>
  <c r="Q42" i="184"/>
  <c r="I41" i="184"/>
  <c r="M41" i="184"/>
  <c r="R41" i="184"/>
  <c r="I42" i="184"/>
  <c r="M42" i="184"/>
  <c r="N32" i="184"/>
  <c r="N40" i="184"/>
  <c r="U24" i="184"/>
  <c r="U32" i="184"/>
  <c r="O41" i="184"/>
  <c r="J42" i="184"/>
  <c r="N16" i="184"/>
  <c r="J41" i="184"/>
  <c r="S41" i="184"/>
  <c r="R42" i="184"/>
  <c r="U40" i="184"/>
  <c r="H41" i="184"/>
  <c r="L41" i="184"/>
  <c r="Q41" i="184"/>
  <c r="H42" i="184"/>
  <c r="L42" i="184"/>
  <c r="P42" i="184"/>
  <c r="U16" i="184"/>
  <c r="T42" i="184"/>
  <c r="V40" i="184" l="1"/>
  <c r="V24" i="184"/>
  <c r="U42" i="184"/>
  <c r="V32" i="184"/>
  <c r="N42" i="184"/>
  <c r="V16" i="184"/>
  <c r="V42" i="184" l="1"/>
  <c r="T55" i="134" l="1"/>
  <c r="S55" i="134"/>
  <c r="R55" i="134"/>
  <c r="Q55" i="134"/>
  <c r="P55" i="134"/>
  <c r="O55" i="134"/>
  <c r="M55" i="134"/>
  <c r="L55" i="134"/>
  <c r="K55" i="134"/>
  <c r="J55" i="134"/>
  <c r="I55" i="134"/>
  <c r="H55" i="134"/>
  <c r="H87" i="132"/>
  <c r="H79" i="132"/>
  <c r="R76" i="132"/>
  <c r="R94" i="132" s="1"/>
  <c r="M76" i="132"/>
  <c r="M94" i="132" s="1"/>
  <c r="I76" i="132"/>
  <c r="I94" i="132" s="1"/>
  <c r="H76" i="132"/>
  <c r="R65" i="132"/>
  <c r="Q65" i="132"/>
  <c r="P65" i="132"/>
  <c r="O65" i="132"/>
  <c r="N65" i="132"/>
  <c r="M65" i="132"/>
  <c r="L65" i="132"/>
  <c r="K65" i="132"/>
  <c r="J65" i="132"/>
  <c r="H65" i="132"/>
  <c r="H73" i="132" s="1"/>
  <c r="I72" i="4"/>
  <c r="I19" i="4" s="1"/>
  <c r="J72" i="4"/>
  <c r="J78" i="4" s="1"/>
  <c r="J19" i="4" s="1"/>
  <c r="K72" i="4"/>
  <c r="K78" i="4" s="1"/>
  <c r="K19" i="4" s="1"/>
  <c r="L72" i="4"/>
  <c r="L78" i="4" s="1"/>
  <c r="L19" i="4" s="1"/>
  <c r="M72" i="4"/>
  <c r="M78" i="4" s="1"/>
  <c r="M19" i="4" s="1"/>
  <c r="N72" i="4"/>
  <c r="N78" i="4" s="1"/>
  <c r="N19" i="4" s="1"/>
  <c r="O72" i="4"/>
  <c r="O78" i="4" s="1"/>
  <c r="O19" i="4" s="1"/>
  <c r="P72" i="4"/>
  <c r="P78" i="4" s="1"/>
  <c r="P19" i="4" s="1"/>
  <c r="Q72" i="4"/>
  <c r="Q78" i="4" s="1"/>
  <c r="Q19" i="4" s="1"/>
  <c r="R72" i="4"/>
  <c r="R78" i="4" s="1"/>
  <c r="R19" i="4" s="1"/>
  <c r="H94" i="132" l="1"/>
  <c r="M71" i="132"/>
  <c r="M19" i="132" s="1"/>
  <c r="J71" i="132"/>
  <c r="J19" i="132" s="1"/>
  <c r="N71" i="132"/>
  <c r="N19" i="132" s="1"/>
  <c r="R71" i="132"/>
  <c r="R19" i="132" s="1"/>
  <c r="Q71" i="132"/>
  <c r="Q19" i="132" s="1"/>
  <c r="K71" i="132"/>
  <c r="K19" i="132" s="1"/>
  <c r="O71" i="132"/>
  <c r="O19" i="132" s="1"/>
  <c r="L71" i="132"/>
  <c r="L19" i="132" s="1"/>
  <c r="P71" i="132"/>
  <c r="P19" i="132" s="1"/>
  <c r="P61" i="134"/>
  <c r="P24" i="134" s="1"/>
  <c r="T61" i="134"/>
  <c r="T24" i="134" s="1"/>
  <c r="Q61" i="134"/>
  <c r="Q24" i="134" s="1"/>
  <c r="R61" i="134"/>
  <c r="R24" i="134" s="1"/>
  <c r="O63" i="134"/>
  <c r="O61" i="134"/>
  <c r="O24" i="134" s="1"/>
  <c r="S63" i="134"/>
  <c r="S61" i="134"/>
  <c r="S24" i="134" s="1"/>
  <c r="H61" i="134"/>
  <c r="H24" i="134" s="1"/>
  <c r="L61" i="134"/>
  <c r="L24" i="134" s="1"/>
  <c r="I61" i="134"/>
  <c r="I24" i="134" s="1"/>
  <c r="M61" i="134"/>
  <c r="M24" i="134" s="1"/>
  <c r="J63" i="134"/>
  <c r="J61" i="134"/>
  <c r="J24" i="134" s="1"/>
  <c r="K61" i="134"/>
  <c r="K24" i="134" s="1"/>
  <c r="R7" i="132"/>
  <c r="Q7" i="132"/>
  <c r="P7" i="132"/>
  <c r="O7" i="132"/>
  <c r="N7" i="132"/>
  <c r="M7" i="132"/>
  <c r="L7" i="132"/>
  <c r="K7" i="132"/>
  <c r="J7" i="132"/>
  <c r="I7" i="132"/>
  <c r="H7" i="132"/>
  <c r="R7" i="4"/>
  <c r="Q7" i="4"/>
  <c r="P7" i="4"/>
  <c r="O7" i="4"/>
  <c r="N7" i="4"/>
  <c r="M7" i="4"/>
  <c r="L7" i="4"/>
  <c r="K7" i="4"/>
  <c r="J7" i="4"/>
  <c r="I7" i="4"/>
  <c r="H7" i="4"/>
  <c r="R66" i="165"/>
  <c r="Q66" i="165"/>
  <c r="P66" i="165"/>
  <c r="O66" i="165"/>
  <c r="N66" i="165"/>
  <c r="M66" i="165"/>
  <c r="L66" i="165"/>
  <c r="K66" i="165"/>
  <c r="J66" i="165"/>
  <c r="I66" i="165"/>
  <c r="H66" i="165"/>
  <c r="R7" i="165"/>
  <c r="Q7" i="165"/>
  <c r="P7" i="165"/>
  <c r="O7" i="165"/>
  <c r="N7" i="165"/>
  <c r="M7" i="165"/>
  <c r="L7" i="165"/>
  <c r="K7" i="165"/>
  <c r="J7" i="165"/>
  <c r="I7" i="165"/>
  <c r="H7" i="165"/>
  <c r="L73" i="132" l="1"/>
  <c r="K73" i="132"/>
  <c r="R73" i="132"/>
  <c r="J73" i="132"/>
  <c r="P73" i="132"/>
  <c r="O73" i="132"/>
  <c r="Q73" i="132"/>
  <c r="N73" i="132"/>
  <c r="M73" i="132"/>
  <c r="P63" i="134"/>
  <c r="I63" i="134"/>
  <c r="R63" i="134"/>
  <c r="T63" i="134"/>
  <c r="Q63" i="134"/>
  <c r="K63" i="134"/>
  <c r="M63" i="134"/>
  <c r="L63" i="134"/>
  <c r="H63" i="134"/>
  <c r="H597" i="4"/>
  <c r="H361" i="4"/>
  <c r="H420" i="4"/>
  <c r="H184" i="4"/>
  <c r="H243" i="4"/>
  <c r="H538" i="4"/>
  <c r="H302" i="4"/>
  <c r="H125" i="4"/>
  <c r="H479" i="4"/>
  <c r="L597" i="4"/>
  <c r="L361" i="4"/>
  <c r="L479" i="4"/>
  <c r="L420" i="4"/>
  <c r="L184" i="4"/>
  <c r="L538" i="4"/>
  <c r="L302" i="4"/>
  <c r="L125" i="4"/>
  <c r="L243" i="4"/>
  <c r="P597" i="4"/>
  <c r="P361" i="4"/>
  <c r="P479" i="4"/>
  <c r="P243" i="4"/>
  <c r="P420" i="4"/>
  <c r="P184" i="4"/>
  <c r="P538" i="4"/>
  <c r="P302" i="4"/>
  <c r="P125" i="4"/>
  <c r="I420" i="4"/>
  <c r="I184" i="4"/>
  <c r="I538" i="4"/>
  <c r="I125" i="4"/>
  <c r="I479" i="4"/>
  <c r="I243" i="4"/>
  <c r="I302" i="4"/>
  <c r="I597" i="4"/>
  <c r="I361" i="4"/>
  <c r="M420" i="4"/>
  <c r="M184" i="4"/>
  <c r="M479" i="4"/>
  <c r="M243" i="4"/>
  <c r="M538" i="4"/>
  <c r="M597" i="4"/>
  <c r="M361" i="4"/>
  <c r="M302" i="4"/>
  <c r="M125" i="4"/>
  <c r="Q420" i="4"/>
  <c r="Q184" i="4"/>
  <c r="Q538" i="4"/>
  <c r="Q125" i="4"/>
  <c r="Q479" i="4"/>
  <c r="Q243" i="4"/>
  <c r="Q597" i="4"/>
  <c r="Q361" i="4"/>
  <c r="Q302" i="4"/>
  <c r="J479" i="4"/>
  <c r="J243" i="4"/>
  <c r="J361" i="4"/>
  <c r="J538" i="4"/>
  <c r="J302" i="4"/>
  <c r="J125" i="4"/>
  <c r="J420" i="4"/>
  <c r="J184" i="4"/>
  <c r="J597" i="4"/>
  <c r="N479" i="4"/>
  <c r="N243" i="4"/>
  <c r="N597" i="4"/>
  <c r="N361" i="4"/>
  <c r="N538" i="4"/>
  <c r="N302" i="4"/>
  <c r="N125" i="4"/>
  <c r="N420" i="4"/>
  <c r="N184" i="4"/>
  <c r="R479" i="4"/>
  <c r="R243" i="4"/>
  <c r="R361" i="4"/>
  <c r="R538" i="4"/>
  <c r="R302" i="4"/>
  <c r="R125" i="4"/>
  <c r="R420" i="4"/>
  <c r="R184" i="4"/>
  <c r="R597" i="4"/>
  <c r="K538" i="4"/>
  <c r="K302" i="4"/>
  <c r="K420" i="4"/>
  <c r="K597" i="4"/>
  <c r="K361" i="4"/>
  <c r="K479" i="4"/>
  <c r="K243" i="4"/>
  <c r="K125" i="4"/>
  <c r="K184" i="4"/>
  <c r="O538" i="4"/>
  <c r="O302" i="4"/>
  <c r="O184" i="4"/>
  <c r="O597" i="4"/>
  <c r="O361" i="4"/>
  <c r="O479" i="4"/>
  <c r="O243" i="4"/>
  <c r="O125" i="4"/>
  <c r="O420" i="4"/>
  <c r="H21" i="132" l="1"/>
  <c r="H20" i="4"/>
  <c r="P36" i="178"/>
  <c r="O36" i="178"/>
  <c r="N36" i="178"/>
  <c r="M36" i="178"/>
  <c r="L36" i="178"/>
  <c r="K36" i="178"/>
  <c r="J36" i="178"/>
  <c r="I36" i="178"/>
  <c r="H36" i="178"/>
  <c r="G36" i="178"/>
  <c r="P33" i="178"/>
  <c r="O33" i="178"/>
  <c r="N33" i="178"/>
  <c r="M33" i="178"/>
  <c r="L33" i="178"/>
  <c r="K33" i="178"/>
  <c r="J33" i="178"/>
  <c r="I33" i="178"/>
  <c r="H33" i="178"/>
  <c r="G33" i="178"/>
  <c r="P30" i="178"/>
  <c r="O30" i="178"/>
  <c r="N30" i="178"/>
  <c r="M30" i="178"/>
  <c r="L30" i="178"/>
  <c r="K30" i="178"/>
  <c r="J30" i="178"/>
  <c r="I30" i="178"/>
  <c r="H30" i="178"/>
  <c r="G30" i="178"/>
  <c r="P27" i="178"/>
  <c r="O27" i="178"/>
  <c r="N27" i="178"/>
  <c r="M27" i="178"/>
  <c r="L27" i="178"/>
  <c r="K27" i="178"/>
  <c r="J27" i="178"/>
  <c r="I27" i="178"/>
  <c r="H27" i="178"/>
  <c r="G27" i="178"/>
  <c r="P24" i="178"/>
  <c r="O24" i="178"/>
  <c r="N24" i="178"/>
  <c r="M24" i="178"/>
  <c r="L24" i="178"/>
  <c r="K24" i="178"/>
  <c r="J24" i="178"/>
  <c r="I24" i="178"/>
  <c r="H24" i="178"/>
  <c r="G24" i="178"/>
  <c r="P21" i="178"/>
  <c r="O21" i="178"/>
  <c r="N21" i="178"/>
  <c r="M21" i="178"/>
  <c r="L21" i="178"/>
  <c r="K21" i="178"/>
  <c r="J21" i="178"/>
  <c r="I21" i="178"/>
  <c r="H21" i="178"/>
  <c r="G21" i="178"/>
  <c r="P18" i="178"/>
  <c r="O18" i="178"/>
  <c r="N18" i="178"/>
  <c r="M18" i="178"/>
  <c r="L18" i="178"/>
  <c r="K18" i="178"/>
  <c r="J18" i="178"/>
  <c r="I18" i="178"/>
  <c r="H18" i="178"/>
  <c r="G18" i="178"/>
  <c r="P15" i="178"/>
  <c r="O15" i="178"/>
  <c r="N15" i="178"/>
  <c r="M15" i="178"/>
  <c r="L15" i="178"/>
  <c r="K15" i="178"/>
  <c r="J15" i="178"/>
  <c r="I15" i="178"/>
  <c r="H15" i="178"/>
  <c r="G15" i="178"/>
  <c r="P12" i="178"/>
  <c r="O12" i="178"/>
  <c r="N12" i="178"/>
  <c r="M12" i="178"/>
  <c r="L12" i="178"/>
  <c r="K12" i="178"/>
  <c r="J12" i="178"/>
  <c r="I12" i="178"/>
  <c r="H12" i="178"/>
  <c r="G12" i="178"/>
  <c r="P9" i="178"/>
  <c r="O9" i="178"/>
  <c r="N9" i="178"/>
  <c r="M9" i="178"/>
  <c r="L9" i="178"/>
  <c r="K9" i="178"/>
  <c r="J9" i="178"/>
  <c r="I9" i="178"/>
  <c r="H9" i="178"/>
  <c r="G9" i="178"/>
  <c r="P6" i="178"/>
  <c r="O6" i="178"/>
  <c r="N6" i="178"/>
  <c r="M6" i="178"/>
  <c r="L6" i="178"/>
  <c r="K6" i="178"/>
  <c r="J6" i="178"/>
  <c r="I6" i="178"/>
  <c r="H6" i="178"/>
  <c r="G6" i="178"/>
  <c r="G9" i="157"/>
  <c r="P36" i="157"/>
  <c r="O36" i="157"/>
  <c r="N36" i="157"/>
  <c r="M36" i="157"/>
  <c r="L36" i="157"/>
  <c r="K36" i="157"/>
  <c r="J36" i="157"/>
  <c r="I36" i="157"/>
  <c r="H36" i="157"/>
  <c r="G36" i="157"/>
  <c r="P33" i="157"/>
  <c r="O33" i="157"/>
  <c r="N33" i="157"/>
  <c r="M33" i="157"/>
  <c r="L33" i="157"/>
  <c r="K33" i="157"/>
  <c r="J33" i="157"/>
  <c r="I33" i="157"/>
  <c r="H33" i="157"/>
  <c r="G33" i="157"/>
  <c r="P30" i="157"/>
  <c r="O30" i="157"/>
  <c r="N30" i="157"/>
  <c r="M30" i="157"/>
  <c r="L30" i="157"/>
  <c r="K30" i="157"/>
  <c r="J30" i="157"/>
  <c r="I30" i="157"/>
  <c r="H30" i="157"/>
  <c r="G30" i="157"/>
  <c r="P27" i="157"/>
  <c r="O27" i="157"/>
  <c r="N27" i="157"/>
  <c r="M27" i="157"/>
  <c r="L27" i="157"/>
  <c r="K27" i="157"/>
  <c r="J27" i="157"/>
  <c r="I27" i="157"/>
  <c r="H27" i="157"/>
  <c r="G27" i="157"/>
  <c r="P24" i="157"/>
  <c r="O24" i="157"/>
  <c r="N24" i="157"/>
  <c r="M24" i="157"/>
  <c r="L24" i="157"/>
  <c r="K24" i="157"/>
  <c r="J24" i="157"/>
  <c r="I24" i="157"/>
  <c r="H24" i="157"/>
  <c r="G24" i="157"/>
  <c r="P21" i="157"/>
  <c r="O21" i="157"/>
  <c r="N21" i="157"/>
  <c r="M21" i="157"/>
  <c r="L21" i="157"/>
  <c r="K21" i="157"/>
  <c r="J21" i="157"/>
  <c r="I21" i="157"/>
  <c r="H21" i="157"/>
  <c r="G21" i="157"/>
  <c r="P18" i="157"/>
  <c r="O18" i="157"/>
  <c r="N18" i="157"/>
  <c r="M18" i="157"/>
  <c r="L18" i="157"/>
  <c r="K18" i="157"/>
  <c r="J18" i="157"/>
  <c r="I18" i="157"/>
  <c r="H18" i="157"/>
  <c r="G18" i="157"/>
  <c r="P15" i="157"/>
  <c r="O15" i="157"/>
  <c r="N15" i="157"/>
  <c r="M15" i="157"/>
  <c r="L15" i="157"/>
  <c r="K15" i="157"/>
  <c r="J15" i="157"/>
  <c r="I15" i="157"/>
  <c r="H15" i="157"/>
  <c r="G15" i="157"/>
  <c r="P12" i="157"/>
  <c r="O12" i="157"/>
  <c r="N12" i="157"/>
  <c r="M12" i="157"/>
  <c r="L12" i="157"/>
  <c r="K12" i="157"/>
  <c r="J12" i="157"/>
  <c r="I12" i="157"/>
  <c r="H12" i="157"/>
  <c r="G12" i="157"/>
  <c r="H9" i="157"/>
  <c r="I9" i="157"/>
  <c r="J9" i="157"/>
  <c r="K9" i="157"/>
  <c r="L9" i="157"/>
  <c r="M9" i="157"/>
  <c r="N9" i="157"/>
  <c r="O9" i="157"/>
  <c r="P9" i="157"/>
  <c r="F516" i="184"/>
  <c r="U10" i="181"/>
  <c r="N10" i="181"/>
  <c r="Q41" i="181" l="1"/>
  <c r="O42" i="181"/>
  <c r="S42" i="181"/>
  <c r="H42" i="181"/>
  <c r="L41" i="181"/>
  <c r="H41" i="181"/>
  <c r="J42" i="181"/>
  <c r="K41" i="181"/>
  <c r="V10" i="181"/>
  <c r="M42" i="181"/>
  <c r="I42" i="181"/>
  <c r="R41" i="181"/>
  <c r="P42" i="181"/>
  <c r="T42" i="181"/>
  <c r="J41" i="181"/>
  <c r="L42" i="181"/>
  <c r="M41" i="181"/>
  <c r="I41" i="181"/>
  <c r="S41" i="181"/>
  <c r="Q42" i="181"/>
  <c r="O41" i="181"/>
  <c r="K42" i="181"/>
  <c r="P41" i="181"/>
  <c r="T41" i="181"/>
  <c r="R42" i="181"/>
  <c r="J41" i="169" l="1"/>
  <c r="M41" i="169"/>
  <c r="I41" i="169"/>
  <c r="Q42" i="169"/>
  <c r="P42" i="169"/>
  <c r="O42" i="169"/>
  <c r="N42" i="169"/>
  <c r="M42" i="169"/>
  <c r="L42" i="169"/>
  <c r="K42" i="169"/>
  <c r="J42" i="169"/>
  <c r="I42" i="169"/>
  <c r="Q41" i="169"/>
  <c r="P41" i="169"/>
  <c r="O41" i="169"/>
  <c r="N41" i="169"/>
  <c r="L41" i="169"/>
  <c r="K41" i="169"/>
  <c r="N24" i="4"/>
  <c r="J24" i="4"/>
  <c r="Q42" i="172"/>
  <c r="P42" i="172"/>
  <c r="O42" i="172"/>
  <c r="N42" i="172"/>
  <c r="M42" i="172"/>
  <c r="L42" i="172"/>
  <c r="K42" i="172"/>
  <c r="J42" i="172"/>
  <c r="I42" i="172"/>
  <c r="H42" i="172"/>
  <c r="Q41" i="172"/>
  <c r="P41" i="172"/>
  <c r="O41" i="172"/>
  <c r="N41" i="172"/>
  <c r="M41" i="172"/>
  <c r="L41" i="172"/>
  <c r="K41" i="172"/>
  <c r="J41" i="172"/>
  <c r="I41" i="172"/>
  <c r="O42" i="142"/>
  <c r="K42" i="142"/>
  <c r="P41" i="142"/>
  <c r="L41" i="142"/>
  <c r="M42" i="142"/>
  <c r="U27" i="134"/>
  <c r="N27" i="134"/>
  <c r="V27" i="134" s="1"/>
  <c r="U65" i="134"/>
  <c r="U64" i="134"/>
  <c r="J27" i="4" l="1"/>
  <c r="J28" i="4" s="1"/>
  <c r="J29" i="4" s="1"/>
  <c r="N27" i="4"/>
  <c r="N28" i="4" s="1"/>
  <c r="N29" i="4" s="1"/>
  <c r="P24" i="4"/>
  <c r="O24" i="4"/>
  <c r="I24" i="4"/>
  <c r="R24" i="4"/>
  <c r="L24" i="4"/>
  <c r="H41" i="172"/>
  <c r="Q24" i="4"/>
  <c r="I15" i="4"/>
  <c r="Q15" i="4"/>
  <c r="O16" i="4"/>
  <c r="M18" i="4"/>
  <c r="Q18" i="4"/>
  <c r="M15" i="4"/>
  <c r="K16" i="4"/>
  <c r="I18" i="4"/>
  <c r="M551" i="4"/>
  <c r="R551" i="4"/>
  <c r="K15" i="4"/>
  <c r="I16" i="4"/>
  <c r="Q16" i="4"/>
  <c r="O18" i="4"/>
  <c r="O15" i="4"/>
  <c r="M16" i="4"/>
  <c r="K18" i="4"/>
  <c r="L15" i="4"/>
  <c r="P15" i="4"/>
  <c r="J16" i="4"/>
  <c r="N16" i="4"/>
  <c r="R16" i="4"/>
  <c r="L18" i="4"/>
  <c r="P18" i="4"/>
  <c r="J197" i="4"/>
  <c r="J15" i="4"/>
  <c r="N15" i="4"/>
  <c r="R15" i="4"/>
  <c r="L16" i="4"/>
  <c r="P16" i="4"/>
  <c r="J18" i="4"/>
  <c r="N18" i="4"/>
  <c r="R18" i="4"/>
  <c r="O138" i="4"/>
  <c r="K197" i="4"/>
  <c r="O374" i="4"/>
  <c r="K138" i="4"/>
  <c r="O197" i="4"/>
  <c r="K256" i="4"/>
  <c r="O315" i="4"/>
  <c r="K433" i="4"/>
  <c r="K492" i="4"/>
  <c r="O551" i="4"/>
  <c r="K610" i="4"/>
  <c r="L138" i="4"/>
  <c r="P138" i="4"/>
  <c r="L197" i="4"/>
  <c r="P197" i="4"/>
  <c r="L256" i="4"/>
  <c r="P256" i="4"/>
  <c r="L315" i="4"/>
  <c r="P315" i="4"/>
  <c r="L374" i="4"/>
  <c r="P374" i="4"/>
  <c r="L433" i="4"/>
  <c r="P433" i="4"/>
  <c r="L492" i="4"/>
  <c r="P492" i="4"/>
  <c r="L551" i="4"/>
  <c r="P551" i="4"/>
  <c r="L610" i="4"/>
  <c r="P610" i="4"/>
  <c r="O256" i="4"/>
  <c r="K374" i="4"/>
  <c r="K551" i="4"/>
  <c r="O610" i="4"/>
  <c r="M41" i="142"/>
  <c r="M138" i="4"/>
  <c r="Q138" i="4"/>
  <c r="M197" i="4"/>
  <c r="Q197" i="4"/>
  <c r="M256" i="4"/>
  <c r="Q256" i="4"/>
  <c r="M315" i="4"/>
  <c r="Q315" i="4"/>
  <c r="M374" i="4"/>
  <c r="Q374" i="4"/>
  <c r="M433" i="4"/>
  <c r="Q433" i="4"/>
  <c r="M492" i="4"/>
  <c r="Q492" i="4"/>
  <c r="Q551" i="4"/>
  <c r="M610" i="4"/>
  <c r="Q610" i="4"/>
  <c r="K315" i="4"/>
  <c r="O433" i="4"/>
  <c r="O492" i="4"/>
  <c r="J138" i="4"/>
  <c r="N138" i="4"/>
  <c r="R138" i="4"/>
  <c r="N197" i="4"/>
  <c r="R197" i="4"/>
  <c r="J256" i="4"/>
  <c r="N256" i="4"/>
  <c r="R256" i="4"/>
  <c r="J315" i="4"/>
  <c r="N315" i="4"/>
  <c r="R315" i="4"/>
  <c r="J374" i="4"/>
  <c r="N374" i="4"/>
  <c r="R374" i="4"/>
  <c r="J433" i="4"/>
  <c r="N433" i="4"/>
  <c r="R433" i="4"/>
  <c r="J492" i="4"/>
  <c r="N492" i="4"/>
  <c r="R492" i="4"/>
  <c r="J551" i="4"/>
  <c r="N551" i="4"/>
  <c r="J610" i="4"/>
  <c r="N610" i="4"/>
  <c r="R610" i="4"/>
  <c r="I41" i="142"/>
  <c r="Q41" i="142"/>
  <c r="L42" i="142"/>
  <c r="P42" i="142"/>
  <c r="J41" i="142"/>
  <c r="N41" i="142"/>
  <c r="I42" i="142"/>
  <c r="Q42" i="142"/>
  <c r="K41" i="142"/>
  <c r="O41" i="142"/>
  <c r="J42" i="142"/>
  <c r="N42" i="142"/>
  <c r="N79" i="4"/>
  <c r="J79" i="4"/>
  <c r="K24" i="4"/>
  <c r="M24" i="4"/>
  <c r="M18" i="134"/>
  <c r="M26" i="134" s="1"/>
  <c r="L18" i="134"/>
  <c r="L26" i="134" s="1"/>
  <c r="J18" i="134"/>
  <c r="J26" i="134" s="1"/>
  <c r="I18" i="134"/>
  <c r="I26" i="134" s="1"/>
  <c r="M17" i="134"/>
  <c r="L17" i="134"/>
  <c r="K17" i="134"/>
  <c r="H17" i="134"/>
  <c r="T18" i="134"/>
  <c r="T26" i="134" s="1"/>
  <c r="S18" i="134"/>
  <c r="S26" i="134" s="1"/>
  <c r="Q18" i="134"/>
  <c r="Q26" i="134" s="1"/>
  <c r="P18" i="134"/>
  <c r="P26" i="134" s="1"/>
  <c r="O18" i="134"/>
  <c r="O26" i="134" s="1"/>
  <c r="T17" i="134"/>
  <c r="S17" i="134"/>
  <c r="R17" i="134"/>
  <c r="Q17" i="134"/>
  <c r="P17" i="134"/>
  <c r="O17" i="134"/>
  <c r="T54" i="134"/>
  <c r="S54" i="134"/>
  <c r="R54" i="134"/>
  <c r="Q54" i="134"/>
  <c r="P54" i="134"/>
  <c r="O54" i="134"/>
  <c r="M54" i="134"/>
  <c r="L54" i="134"/>
  <c r="K54" i="134"/>
  <c r="J54" i="134"/>
  <c r="I54" i="134"/>
  <c r="H54" i="134"/>
  <c r="U53" i="134"/>
  <c r="N53" i="134"/>
  <c r="U52" i="134"/>
  <c r="N52" i="134"/>
  <c r="U51" i="134"/>
  <c r="N51" i="134"/>
  <c r="U50" i="134"/>
  <c r="N50" i="134"/>
  <c r="U49" i="134"/>
  <c r="N49" i="134"/>
  <c r="U48" i="134"/>
  <c r="N48" i="134"/>
  <c r="U47" i="134"/>
  <c r="N47" i="134"/>
  <c r="U46" i="134"/>
  <c r="N46" i="134"/>
  <c r="V46" i="134" l="1"/>
  <c r="V48" i="134"/>
  <c r="Q27" i="4"/>
  <c r="Q28" i="4" s="1"/>
  <c r="Q29" i="4" s="1"/>
  <c r="R27" i="4"/>
  <c r="R28" i="4" s="1"/>
  <c r="R29" i="4" s="1"/>
  <c r="M27" i="4"/>
  <c r="M28" i="4" s="1"/>
  <c r="M29" i="4" s="1"/>
  <c r="O27" i="4"/>
  <c r="O28" i="4" s="1"/>
  <c r="O29" i="4" s="1"/>
  <c r="K27" i="4"/>
  <c r="K28" i="4" s="1"/>
  <c r="K29" i="4" s="1"/>
  <c r="L27" i="4"/>
  <c r="L28" i="4" s="1"/>
  <c r="L29" i="4" s="1"/>
  <c r="P27" i="4"/>
  <c r="P28" i="4" s="1"/>
  <c r="P29" i="4" s="1"/>
  <c r="I18" i="132"/>
  <c r="I16" i="132"/>
  <c r="I15" i="132"/>
  <c r="V50" i="134"/>
  <c r="V52" i="134"/>
  <c r="V47" i="134"/>
  <c r="I61" i="132" s="1"/>
  <c r="H93" i="169"/>
  <c r="V49" i="134"/>
  <c r="I62" i="132" s="1"/>
  <c r="I10" i="132" s="1"/>
  <c r="V51" i="134"/>
  <c r="I63" i="132" s="1"/>
  <c r="I11" i="132" s="1"/>
  <c r="V53" i="134"/>
  <c r="I64" i="132" s="1"/>
  <c r="I12" i="132" s="1"/>
  <c r="O14" i="4"/>
  <c r="O79" i="4"/>
  <c r="N14" i="4"/>
  <c r="K14" i="4"/>
  <c r="K79" i="4"/>
  <c r="M14" i="4"/>
  <c r="M79" i="4"/>
  <c r="L14" i="4"/>
  <c r="L79" i="4"/>
  <c r="J14" i="4"/>
  <c r="R14" i="4"/>
  <c r="R79" i="4"/>
  <c r="Q14" i="4"/>
  <c r="Q79" i="4"/>
  <c r="I14" i="4"/>
  <c r="P14" i="4"/>
  <c r="P79" i="4"/>
  <c r="K18" i="134"/>
  <c r="K26" i="134" s="1"/>
  <c r="H18" i="134"/>
  <c r="H26" i="134" s="1"/>
  <c r="N54" i="134"/>
  <c r="N55" i="134"/>
  <c r="N9" i="134"/>
  <c r="R18" i="134"/>
  <c r="R26" i="134" s="1"/>
  <c r="J17" i="134"/>
  <c r="I17" i="134"/>
  <c r="U54" i="134"/>
  <c r="U56" i="134"/>
  <c r="N62" i="134"/>
  <c r="U61" i="134"/>
  <c r="N57" i="134"/>
  <c r="U58" i="134"/>
  <c r="N61" i="134"/>
  <c r="N65" i="134"/>
  <c r="U57" i="134"/>
  <c r="N60" i="134"/>
  <c r="U55" i="134"/>
  <c r="V55" i="134" s="1"/>
  <c r="M13" i="4"/>
  <c r="Q13" i="4"/>
  <c r="J13" i="4"/>
  <c r="N13" i="4"/>
  <c r="R13" i="4"/>
  <c r="K13" i="4"/>
  <c r="O13" i="4"/>
  <c r="H13" i="4"/>
  <c r="L13" i="4"/>
  <c r="P13" i="4"/>
  <c r="V54" i="134" l="1"/>
  <c r="I9" i="132"/>
  <c r="I65" i="132"/>
  <c r="I14" i="132"/>
  <c r="N58" i="134"/>
  <c r="V58" i="134" s="1"/>
  <c r="U60" i="134"/>
  <c r="V60" i="134" s="1"/>
  <c r="V57" i="134"/>
  <c r="V61" i="134"/>
  <c r="I13" i="4"/>
  <c r="U62" i="134" l="1"/>
  <c r="V62" i="134" s="1"/>
  <c r="I72" i="132" s="1"/>
  <c r="I20" i="132" s="1"/>
  <c r="N64" i="134" l="1"/>
  <c r="V64" i="134" s="1"/>
  <c r="N56" i="134"/>
  <c r="V56" i="134" s="1"/>
  <c r="Q59" i="173"/>
  <c r="P59" i="173"/>
  <c r="O59" i="173"/>
  <c r="N59" i="173"/>
  <c r="M59" i="173"/>
  <c r="L59" i="173"/>
  <c r="K59" i="173"/>
  <c r="J59" i="173"/>
  <c r="I59" i="173"/>
  <c r="H59" i="173"/>
  <c r="Q8" i="173"/>
  <c r="P8" i="173"/>
  <c r="O8" i="173"/>
  <c r="N8" i="173"/>
  <c r="M8" i="173"/>
  <c r="L8" i="173"/>
  <c r="K8" i="173"/>
  <c r="J8" i="173"/>
  <c r="I8" i="173"/>
  <c r="H8" i="173"/>
  <c r="Q8" i="172"/>
  <c r="P8" i="172"/>
  <c r="O8" i="172"/>
  <c r="N8" i="172"/>
  <c r="M8" i="172"/>
  <c r="L8" i="172"/>
  <c r="K8" i="172"/>
  <c r="J8" i="172"/>
  <c r="I8" i="172"/>
  <c r="H8" i="172"/>
  <c r="Q8" i="169"/>
  <c r="P8" i="169"/>
  <c r="O8" i="169"/>
  <c r="N8" i="169"/>
  <c r="M8" i="169"/>
  <c r="L8" i="169"/>
  <c r="K8" i="169"/>
  <c r="J8" i="169"/>
  <c r="I8" i="169"/>
  <c r="H8" i="169"/>
  <c r="H518" i="172"/>
  <c r="H467" i="172"/>
  <c r="H416" i="172"/>
  <c r="H365" i="172"/>
  <c r="H314" i="172"/>
  <c r="H263" i="172"/>
  <c r="H212" i="172"/>
  <c r="H161" i="172"/>
  <c r="H110" i="172"/>
  <c r="Q59" i="172"/>
  <c r="P59" i="172"/>
  <c r="O59" i="172"/>
  <c r="N59" i="172"/>
  <c r="M59" i="172"/>
  <c r="L59" i="172"/>
  <c r="K59" i="172"/>
  <c r="J59" i="172"/>
  <c r="I59" i="172"/>
  <c r="H59" i="172"/>
  <c r="Q8" i="142"/>
  <c r="P8" i="142"/>
  <c r="O8" i="142"/>
  <c r="N8" i="142"/>
  <c r="M8" i="142"/>
  <c r="L8" i="142"/>
  <c r="K8" i="142"/>
  <c r="J8" i="142"/>
  <c r="I8" i="142"/>
  <c r="H8" i="142"/>
  <c r="N59" i="134" l="1"/>
  <c r="N63" i="134"/>
  <c r="U59" i="134"/>
  <c r="U63" i="134"/>
  <c r="V63" i="134" l="1"/>
  <c r="V59" i="134"/>
  <c r="F465" i="184" l="1"/>
  <c r="F414" i="184"/>
  <c r="F363" i="184"/>
  <c r="F312" i="184"/>
  <c r="F261" i="184"/>
  <c r="F210" i="184"/>
  <c r="F159" i="184"/>
  <c r="F108" i="184"/>
  <c r="F57" i="184"/>
  <c r="F516" i="181"/>
  <c r="F465" i="181"/>
  <c r="F414" i="181"/>
  <c r="F363" i="181"/>
  <c r="F312" i="181"/>
  <c r="F261" i="181"/>
  <c r="F210" i="181"/>
  <c r="F159" i="181"/>
  <c r="F108" i="181"/>
  <c r="F57" i="181"/>
  <c r="V65" i="134" l="1"/>
  <c r="I75" i="132" s="1"/>
  <c r="I71" i="132" l="1"/>
  <c r="I23" i="132"/>
  <c r="U42" i="181"/>
  <c r="N42" i="181"/>
  <c r="U40" i="181"/>
  <c r="N40" i="181"/>
  <c r="U32" i="181"/>
  <c r="N32" i="181"/>
  <c r="U24" i="181"/>
  <c r="N24" i="181"/>
  <c r="U16" i="181"/>
  <c r="N16" i="181"/>
  <c r="U14" i="181"/>
  <c r="N14" i="181"/>
  <c r="I19" i="132" l="1"/>
  <c r="I73" i="132"/>
  <c r="V14" i="181"/>
  <c r="V42" i="181"/>
  <c r="V40" i="181"/>
  <c r="V32" i="181"/>
  <c r="V16" i="181"/>
  <c r="V24" i="181"/>
  <c r="H42" i="142" l="1"/>
  <c r="I66" i="4"/>
  <c r="D22" i="127" l="1"/>
  <c r="H32" i="4" l="1"/>
  <c r="P6" i="157" l="1"/>
  <c r="O6" i="157"/>
  <c r="N6" i="157"/>
  <c r="M6" i="157"/>
  <c r="L6" i="157"/>
  <c r="K6" i="157"/>
  <c r="J6" i="157"/>
  <c r="I6" i="157"/>
  <c r="H6" i="157"/>
  <c r="G6" i="157"/>
  <c r="V377" i="134" l="1"/>
  <c r="U377" i="134"/>
  <c r="T377" i="134"/>
  <c r="S377" i="134"/>
  <c r="R377" i="134"/>
  <c r="Q377" i="134"/>
  <c r="P377" i="134"/>
  <c r="O377" i="134"/>
  <c r="N377" i="134"/>
  <c r="M377" i="134"/>
  <c r="L377" i="134"/>
  <c r="K377" i="134"/>
  <c r="J377" i="134"/>
  <c r="I377" i="134"/>
  <c r="H377" i="134"/>
  <c r="V340" i="134"/>
  <c r="U340" i="134"/>
  <c r="T340" i="134"/>
  <c r="S340" i="134"/>
  <c r="R340" i="134"/>
  <c r="Q340" i="134"/>
  <c r="P340" i="134"/>
  <c r="O340" i="134"/>
  <c r="N340" i="134"/>
  <c r="M340" i="134"/>
  <c r="L340" i="134"/>
  <c r="K340" i="134"/>
  <c r="J340" i="134"/>
  <c r="I340" i="134"/>
  <c r="H340" i="134"/>
  <c r="V303" i="134"/>
  <c r="U303" i="134"/>
  <c r="T303" i="134"/>
  <c r="S303" i="134"/>
  <c r="R303" i="134"/>
  <c r="Q303" i="134"/>
  <c r="P303" i="134"/>
  <c r="O303" i="134"/>
  <c r="N303" i="134"/>
  <c r="M303" i="134"/>
  <c r="L303" i="134"/>
  <c r="K303" i="134"/>
  <c r="J303" i="134"/>
  <c r="I303" i="134"/>
  <c r="H303" i="134"/>
  <c r="V266" i="134"/>
  <c r="U266" i="134"/>
  <c r="T266" i="134"/>
  <c r="S266" i="134"/>
  <c r="R266" i="134"/>
  <c r="Q266" i="134"/>
  <c r="P266" i="134"/>
  <c r="O266" i="134"/>
  <c r="N266" i="134"/>
  <c r="M266" i="134"/>
  <c r="L266" i="134"/>
  <c r="K266" i="134"/>
  <c r="J266" i="134"/>
  <c r="I266" i="134"/>
  <c r="H266" i="134"/>
  <c r="V229" i="134"/>
  <c r="U229" i="134"/>
  <c r="T229" i="134"/>
  <c r="S229" i="134"/>
  <c r="R229" i="134"/>
  <c r="Q229" i="134"/>
  <c r="P229" i="134"/>
  <c r="O229" i="134"/>
  <c r="N229" i="134"/>
  <c r="M229" i="134"/>
  <c r="L229" i="134"/>
  <c r="K229" i="134"/>
  <c r="J229" i="134"/>
  <c r="I229" i="134"/>
  <c r="H229" i="134"/>
  <c r="V192" i="134"/>
  <c r="U192" i="134"/>
  <c r="T192" i="134"/>
  <c r="S192" i="134"/>
  <c r="R192" i="134"/>
  <c r="Q192" i="134"/>
  <c r="P192" i="134"/>
  <c r="O192" i="134"/>
  <c r="N192" i="134"/>
  <c r="M192" i="134"/>
  <c r="L192" i="134"/>
  <c r="K192" i="134"/>
  <c r="J192" i="134"/>
  <c r="I192" i="134"/>
  <c r="H192" i="134"/>
  <c r="V155" i="134"/>
  <c r="U155" i="134"/>
  <c r="T155" i="134"/>
  <c r="S155" i="134"/>
  <c r="R155" i="134"/>
  <c r="Q155" i="134"/>
  <c r="P155" i="134"/>
  <c r="O155" i="134"/>
  <c r="N155" i="134"/>
  <c r="M155" i="134"/>
  <c r="L155" i="134"/>
  <c r="K155" i="134"/>
  <c r="J155" i="134"/>
  <c r="I155" i="134"/>
  <c r="H155" i="134"/>
  <c r="V118" i="134"/>
  <c r="U118" i="134"/>
  <c r="T118" i="134"/>
  <c r="S118" i="134"/>
  <c r="R118" i="134"/>
  <c r="Q118" i="134"/>
  <c r="P118" i="134"/>
  <c r="O118" i="134"/>
  <c r="N118" i="134"/>
  <c r="M118" i="134"/>
  <c r="L118" i="134"/>
  <c r="K118" i="134"/>
  <c r="J118" i="134"/>
  <c r="I118" i="134"/>
  <c r="H118" i="134"/>
  <c r="V81" i="134"/>
  <c r="U81" i="134"/>
  <c r="T81" i="134"/>
  <c r="S81" i="134"/>
  <c r="R81" i="134"/>
  <c r="Q81" i="134"/>
  <c r="P81" i="134"/>
  <c r="O81" i="134"/>
  <c r="N81" i="134"/>
  <c r="M81" i="134"/>
  <c r="L81" i="134"/>
  <c r="K81" i="134"/>
  <c r="J81" i="134"/>
  <c r="I81" i="134"/>
  <c r="H81" i="134"/>
  <c r="U44" i="134"/>
  <c r="S44" i="134"/>
  <c r="N44" i="134"/>
  <c r="O44" i="134"/>
  <c r="M44" i="134"/>
  <c r="T457" i="133"/>
  <c r="S457" i="133"/>
  <c r="R457" i="133"/>
  <c r="Q457" i="133"/>
  <c r="P457" i="133"/>
  <c r="O457" i="133"/>
  <c r="M457" i="133"/>
  <c r="L457" i="133"/>
  <c r="K457" i="133"/>
  <c r="J457" i="133"/>
  <c r="I457" i="133"/>
  <c r="T412" i="133"/>
  <c r="S412" i="133"/>
  <c r="R412" i="133"/>
  <c r="Q412" i="133"/>
  <c r="P412" i="133"/>
  <c r="O412" i="133"/>
  <c r="M412" i="133"/>
  <c r="L412" i="133"/>
  <c r="K412" i="133"/>
  <c r="J412" i="133"/>
  <c r="I412" i="133"/>
  <c r="T367" i="133"/>
  <c r="S367" i="133"/>
  <c r="R367" i="133"/>
  <c r="Q367" i="133"/>
  <c r="P367" i="133"/>
  <c r="O367" i="133"/>
  <c r="M367" i="133"/>
  <c r="L367" i="133"/>
  <c r="K367" i="133"/>
  <c r="J367" i="133"/>
  <c r="I367" i="133"/>
  <c r="T322" i="133"/>
  <c r="S322" i="133"/>
  <c r="R322" i="133"/>
  <c r="Q322" i="133"/>
  <c r="P322" i="133"/>
  <c r="O322" i="133"/>
  <c r="M322" i="133"/>
  <c r="L322" i="133"/>
  <c r="K322" i="133"/>
  <c r="J322" i="133"/>
  <c r="I322" i="133"/>
  <c r="T277" i="133"/>
  <c r="S277" i="133"/>
  <c r="R277" i="133"/>
  <c r="Q277" i="133"/>
  <c r="P277" i="133"/>
  <c r="O277" i="133"/>
  <c r="M277" i="133"/>
  <c r="L277" i="133"/>
  <c r="K277" i="133"/>
  <c r="J277" i="133"/>
  <c r="I277" i="133"/>
  <c r="T232" i="133"/>
  <c r="S232" i="133"/>
  <c r="R232" i="133"/>
  <c r="Q232" i="133"/>
  <c r="P232" i="133"/>
  <c r="O232" i="133"/>
  <c r="M232" i="133"/>
  <c r="L232" i="133"/>
  <c r="K232" i="133"/>
  <c r="J232" i="133"/>
  <c r="I232" i="133"/>
  <c r="T187" i="133"/>
  <c r="S187" i="133"/>
  <c r="R187" i="133"/>
  <c r="Q187" i="133"/>
  <c r="P187" i="133"/>
  <c r="O187" i="133"/>
  <c r="M187" i="133"/>
  <c r="L187" i="133"/>
  <c r="K187" i="133"/>
  <c r="J187" i="133"/>
  <c r="I187" i="133"/>
  <c r="T142" i="133"/>
  <c r="S142" i="133"/>
  <c r="R142" i="133"/>
  <c r="Q142" i="133"/>
  <c r="P142" i="133"/>
  <c r="O142" i="133"/>
  <c r="M142" i="133"/>
  <c r="L142" i="133"/>
  <c r="K142" i="133"/>
  <c r="J142" i="133"/>
  <c r="I142" i="133"/>
  <c r="T97" i="133"/>
  <c r="S97" i="133"/>
  <c r="R97" i="133"/>
  <c r="Q97" i="133"/>
  <c r="P97" i="133"/>
  <c r="O97" i="133"/>
  <c r="M97" i="133"/>
  <c r="L97" i="133"/>
  <c r="K97" i="133"/>
  <c r="J97" i="133"/>
  <c r="I97" i="133"/>
  <c r="R52" i="133"/>
  <c r="J52" i="133"/>
  <c r="N16" i="134" l="1"/>
  <c r="N12" i="134"/>
  <c r="N15" i="134"/>
  <c r="N14" i="134"/>
  <c r="N13" i="134"/>
  <c r="N11" i="134"/>
  <c r="N10" i="134"/>
  <c r="N25" i="134"/>
  <c r="N21" i="134"/>
  <c r="U13" i="134"/>
  <c r="U24" i="134"/>
  <c r="N23" i="134"/>
  <c r="U16" i="134"/>
  <c r="U14" i="134"/>
  <c r="U12" i="134"/>
  <c r="U25" i="134"/>
  <c r="U23" i="134"/>
  <c r="U22" i="134"/>
  <c r="U21" i="134"/>
  <c r="U19" i="134"/>
  <c r="U28" i="134"/>
  <c r="N28" i="134"/>
  <c r="N19" i="134"/>
  <c r="N22" i="134"/>
  <c r="N24" i="134"/>
  <c r="N20" i="134"/>
  <c r="U15" i="134"/>
  <c r="U11" i="134"/>
  <c r="U9" i="134"/>
  <c r="V9" i="134" s="1"/>
  <c r="U10" i="134"/>
  <c r="U20" i="134"/>
  <c r="P44" i="134"/>
  <c r="V44" i="134"/>
  <c r="K44" i="134"/>
  <c r="Q44" i="134"/>
  <c r="J44" i="134"/>
  <c r="H44" i="134"/>
  <c r="L44" i="134"/>
  <c r="R44" i="134"/>
  <c r="I44" i="134"/>
  <c r="T44" i="134"/>
  <c r="Q52" i="133"/>
  <c r="L52" i="133"/>
  <c r="P52" i="133"/>
  <c r="M52" i="133"/>
  <c r="S52" i="133"/>
  <c r="I52" i="133"/>
  <c r="K52" i="133"/>
  <c r="O52" i="133"/>
  <c r="T52" i="133"/>
  <c r="V10" i="134" l="1"/>
  <c r="V15" i="134"/>
  <c r="V12" i="134"/>
  <c r="V21" i="134"/>
  <c r="V11" i="134"/>
  <c r="V16" i="134"/>
  <c r="V13" i="134"/>
  <c r="V25" i="134"/>
  <c r="V14" i="134"/>
  <c r="V19" i="134"/>
  <c r="V22" i="134"/>
  <c r="N17" i="134"/>
  <c r="N18" i="134"/>
  <c r="U17" i="134"/>
  <c r="V20" i="134"/>
  <c r="V24" i="134"/>
  <c r="V28" i="134"/>
  <c r="V23" i="134"/>
  <c r="U18" i="134"/>
  <c r="U26" i="134"/>
  <c r="N26" i="134"/>
  <c r="V17" i="134" l="1"/>
  <c r="V18" i="134"/>
  <c r="V26" i="134"/>
  <c r="H35" i="132" l="1"/>
  <c r="H27" i="132"/>
  <c r="R59" i="132"/>
  <c r="Q111" i="132"/>
  <c r="P163" i="132"/>
  <c r="O163" i="132"/>
  <c r="N267" i="132"/>
  <c r="M111" i="132"/>
  <c r="L163" i="132"/>
  <c r="K163" i="132"/>
  <c r="J267" i="132"/>
  <c r="I111" i="132"/>
  <c r="H163" i="132"/>
  <c r="R66" i="4"/>
  <c r="Q66" i="4"/>
  <c r="P66" i="4"/>
  <c r="O66" i="4"/>
  <c r="N66" i="4"/>
  <c r="M66" i="4"/>
  <c r="L66" i="4"/>
  <c r="K66" i="4"/>
  <c r="J66" i="4"/>
  <c r="H66" i="4"/>
  <c r="H24" i="132" l="1"/>
  <c r="H42" i="132" s="1"/>
  <c r="I32" i="4"/>
  <c r="I24" i="132"/>
  <c r="I27" i="132"/>
  <c r="I35" i="132"/>
  <c r="K13" i="132"/>
  <c r="K21" i="132"/>
  <c r="L21" i="132"/>
  <c r="L13" i="132"/>
  <c r="Q13" i="132"/>
  <c r="Q21" i="132"/>
  <c r="I13" i="132"/>
  <c r="I21" i="132"/>
  <c r="H13" i="132"/>
  <c r="N13" i="132"/>
  <c r="N21" i="132"/>
  <c r="R13" i="132"/>
  <c r="R21" i="132"/>
  <c r="P21" i="132"/>
  <c r="P13" i="132"/>
  <c r="M13" i="132"/>
  <c r="M21" i="132"/>
  <c r="J13" i="132"/>
  <c r="J21" i="132"/>
  <c r="O21" i="132"/>
  <c r="O13" i="132"/>
  <c r="H43" i="4"/>
  <c r="I35" i="4"/>
  <c r="I43" i="4"/>
  <c r="H35" i="4"/>
  <c r="P475" i="132"/>
  <c r="H527" i="132"/>
  <c r="L527" i="132"/>
  <c r="P527" i="132"/>
  <c r="I527" i="132"/>
  <c r="M527" i="132"/>
  <c r="Q527" i="132"/>
  <c r="P423" i="132"/>
  <c r="H475" i="132"/>
  <c r="J527" i="132"/>
  <c r="N527" i="132"/>
  <c r="R527" i="132"/>
  <c r="L475" i="132"/>
  <c r="K527" i="132"/>
  <c r="O527" i="132"/>
  <c r="I475" i="132"/>
  <c r="M475" i="132"/>
  <c r="Q475" i="132"/>
  <c r="H423" i="132"/>
  <c r="J475" i="132"/>
  <c r="N475" i="132"/>
  <c r="R475" i="132"/>
  <c r="L423" i="132"/>
  <c r="K475" i="132"/>
  <c r="O475" i="132"/>
  <c r="I423" i="132"/>
  <c r="M423" i="132"/>
  <c r="Q423" i="132"/>
  <c r="J423" i="132"/>
  <c r="N423" i="132"/>
  <c r="R423" i="132"/>
  <c r="K423" i="132"/>
  <c r="O423" i="132"/>
  <c r="H371" i="132"/>
  <c r="L371" i="132"/>
  <c r="P371" i="132"/>
  <c r="I371" i="132"/>
  <c r="M371" i="132"/>
  <c r="Q371" i="132"/>
  <c r="J371" i="132"/>
  <c r="N371" i="132"/>
  <c r="R371" i="132"/>
  <c r="K371" i="132"/>
  <c r="O371" i="132"/>
  <c r="I319" i="132"/>
  <c r="M319" i="132"/>
  <c r="Q319" i="132"/>
  <c r="P215" i="132"/>
  <c r="H267" i="132"/>
  <c r="J319" i="132"/>
  <c r="N319" i="132"/>
  <c r="R319" i="132"/>
  <c r="L267" i="132"/>
  <c r="K319" i="132"/>
  <c r="O319" i="132"/>
  <c r="P267" i="132"/>
  <c r="H319" i="132"/>
  <c r="L319" i="132"/>
  <c r="P319" i="132"/>
  <c r="I267" i="132"/>
  <c r="M267" i="132"/>
  <c r="Q267" i="132"/>
  <c r="H215" i="132"/>
  <c r="R267" i="132"/>
  <c r="L215" i="132"/>
  <c r="K267" i="132"/>
  <c r="O267" i="132"/>
  <c r="I215" i="132"/>
  <c r="M215" i="132"/>
  <c r="Q215" i="132"/>
  <c r="J215" i="132"/>
  <c r="N215" i="132"/>
  <c r="R215" i="132"/>
  <c r="K215" i="132"/>
  <c r="O215" i="132"/>
  <c r="J111" i="132"/>
  <c r="R111" i="132"/>
  <c r="I163" i="132"/>
  <c r="M163" i="132"/>
  <c r="Q163" i="132"/>
  <c r="K111" i="132"/>
  <c r="J163" i="132"/>
  <c r="N163" i="132"/>
  <c r="R163" i="132"/>
  <c r="O111" i="132"/>
  <c r="N111" i="132"/>
  <c r="H111" i="132"/>
  <c r="L111" i="132"/>
  <c r="P111" i="132"/>
  <c r="L59" i="132"/>
  <c r="H59" i="132"/>
  <c r="P59" i="132"/>
  <c r="J59" i="132"/>
  <c r="N59" i="132"/>
  <c r="I59" i="132"/>
  <c r="M59" i="132"/>
  <c r="Q59" i="132"/>
  <c r="K59" i="132"/>
  <c r="O59" i="132"/>
  <c r="L20" i="4"/>
  <c r="M20" i="4"/>
  <c r="O20" i="4"/>
  <c r="J20" i="4"/>
  <c r="N20" i="4"/>
  <c r="R20" i="4"/>
  <c r="Q20" i="4"/>
  <c r="K20" i="4"/>
  <c r="P20" i="4"/>
  <c r="H50" i="4" l="1"/>
  <c r="I42" i="132"/>
  <c r="I50" i="4"/>
  <c r="I79" i="4" l="1"/>
  <c r="I86" i="4" s="1"/>
  <c r="I20" i="4"/>
  <c r="I27" i="4" s="1"/>
  <c r="I28" i="4" s="1"/>
  <c r="I29" i="4" s="1"/>
  <c r="I87" i="4" l="1"/>
  <c r="I88" i="4" s="1"/>
</calcChain>
</file>

<file path=xl/comments1.xml><?xml version="1.0" encoding="utf-8"?>
<comments xmlns="http://schemas.openxmlformats.org/spreadsheetml/2006/main">
  <authors>
    <author xml:space="preserve"> </author>
  </authors>
  <commentList>
    <comment ref="R20" authorId="0" shapeId="0">
      <text>
        <r>
          <rPr>
            <b/>
            <sz val="14"/>
            <color indexed="81"/>
            <rFont val="ＭＳ Ｐゴシック"/>
            <family val="3"/>
            <charset val="128"/>
          </rPr>
          <t xml:space="preserve"> </t>
        </r>
        <r>
          <rPr>
            <sz val="14"/>
            <color indexed="81"/>
            <rFont val="ＭＳ Ｐゴシック"/>
            <family val="3"/>
            <charset val="128"/>
          </rPr>
          <t>リストからライセンス区分を選択すること</t>
        </r>
      </text>
    </comment>
  </commentList>
</comments>
</file>

<file path=xl/comments2.xml><?xml version="1.0" encoding="utf-8"?>
<comments xmlns="http://schemas.openxmlformats.org/spreadsheetml/2006/main">
  <authors>
    <author xml:space="preserve"> </author>
  </authors>
  <commentList>
    <comment ref="G43" authorId="0" shapeId="0">
      <text>
        <r>
          <rPr>
            <b/>
            <sz val="14"/>
            <color indexed="81"/>
            <rFont val="ＭＳ Ｐゴシック"/>
            <family val="3"/>
            <charset val="128"/>
          </rPr>
          <t xml:space="preserve">有効数字２桁で記入すること
</t>
        </r>
        <r>
          <rPr>
            <sz val="14"/>
            <color indexed="81"/>
            <rFont val="ＭＳ Ｐゴシック"/>
            <family val="3"/>
            <charset val="128"/>
          </rPr>
          <t>標準の書式は、10%以上を記入する場合となっているため、10%未満の場合は書式を変更すること</t>
        </r>
      </text>
    </comment>
  </commentList>
</comments>
</file>

<file path=xl/sharedStrings.xml><?xml version="1.0" encoding="utf-8"?>
<sst xmlns="http://schemas.openxmlformats.org/spreadsheetml/2006/main" count="11990" uniqueCount="432">
  <si>
    <t>供　給　電　力</t>
    <rPh sb="0" eb="1">
      <t>トモ</t>
    </rPh>
    <rPh sb="2" eb="3">
      <t>キュウ</t>
    </rPh>
    <rPh sb="4" eb="5">
      <t>デン</t>
    </rPh>
    <rPh sb="6" eb="7">
      <t>チカラ</t>
    </rPh>
    <phoneticPr fontId="16"/>
  </si>
  <si>
    <t>調達分</t>
    <rPh sb="0" eb="2">
      <t>チョウタツ</t>
    </rPh>
    <rPh sb="2" eb="3">
      <t>ブン</t>
    </rPh>
    <phoneticPr fontId="16"/>
  </si>
  <si>
    <t>その他ガス</t>
  </si>
  <si>
    <t>供　給　電　力　量</t>
    <rPh sb="0" eb="1">
      <t>トモ</t>
    </rPh>
    <rPh sb="2" eb="3">
      <t>キュウ</t>
    </rPh>
    <rPh sb="4" eb="5">
      <t>デン</t>
    </rPh>
    <rPh sb="6" eb="7">
      <t>チカラ</t>
    </rPh>
    <rPh sb="8" eb="9">
      <t>リョウ</t>
    </rPh>
    <phoneticPr fontId="16"/>
  </si>
  <si>
    <t>年度別の最大電力供給計画表</t>
  </si>
  <si>
    <t>年度別の電力量供給計画表</t>
  </si>
  <si>
    <t>月別の最大電力供給計画表</t>
  </si>
  <si>
    <t>月別の電力量供給計画表</t>
  </si>
  <si>
    <t>主要送電線路の整備計画書</t>
  </si>
  <si>
    <t>主要変電所の整備計画書</t>
  </si>
  <si>
    <t>供給区域需要電力量想定書</t>
  </si>
  <si>
    <t>調整力確保計画書</t>
  </si>
  <si>
    <t>揚水式水力発電所発電計画明細書</t>
  </si>
  <si>
    <t>火力発電所発電・補修計画明細書</t>
  </si>
  <si>
    <t>原子力発電所発電・補修計画明細書</t>
  </si>
  <si>
    <t>火力発電所燃料計画明細書</t>
  </si>
  <si>
    <t>国別燃料調達計画書</t>
  </si>
  <si>
    <t>電力潮流の状況</t>
  </si>
  <si>
    <t>事業者</t>
    <rPh sb="0" eb="3">
      <t>ジギョウシャ</t>
    </rPh>
    <phoneticPr fontId="18"/>
  </si>
  <si>
    <t>様式第３２</t>
    <phoneticPr fontId="18"/>
  </si>
  <si>
    <t>第１表</t>
  </si>
  <si>
    <t>年 度 別 の 最 大 電 力 供 給 計 画 表</t>
    <phoneticPr fontId="16"/>
  </si>
  <si>
    <t>供給区域</t>
    <rPh sb="0" eb="2">
      <t>キョウキュウ</t>
    </rPh>
    <rPh sb="2" eb="4">
      <t>クイキ</t>
    </rPh>
    <phoneticPr fontId="18"/>
  </si>
  <si>
    <r>
      <t>（単位：10</t>
    </r>
    <r>
      <rPr>
        <vertAlign val="superscript"/>
        <sz val="14"/>
        <rFont val="ＭＳ 明朝"/>
        <family val="1"/>
        <charset val="128"/>
      </rPr>
      <t>3</t>
    </r>
    <r>
      <rPr>
        <sz val="14"/>
        <rFont val="ＭＳ 明朝"/>
        <family val="1"/>
        <charset val="128"/>
      </rPr>
      <t>kW）</t>
    </r>
    <phoneticPr fontId="18"/>
  </si>
  <si>
    <t>（参考）</t>
  </si>
  <si>
    <t>保有電源</t>
    <phoneticPr fontId="16"/>
  </si>
  <si>
    <t>そ の 他</t>
    <rPh sb="4" eb="5">
      <t>タ</t>
    </rPh>
    <phoneticPr fontId="18"/>
  </si>
  <si>
    <t>ひっ迫時需要抑制電力
（送電端）</t>
    <phoneticPr fontId="18"/>
  </si>
  <si>
    <t>（下段：ひっ迫時需要抑制電力反映時）</t>
    <phoneticPr fontId="18"/>
  </si>
  <si>
    <t>歴青質混合物</t>
    <rPh sb="0" eb="1">
      <t>レキ</t>
    </rPh>
    <phoneticPr fontId="18"/>
  </si>
  <si>
    <t>バイオマス</t>
    <phoneticPr fontId="16"/>
  </si>
  <si>
    <t>計画年度</t>
    <rPh sb="0" eb="2">
      <t>ケイカク</t>
    </rPh>
    <rPh sb="2" eb="4">
      <t>ネンド</t>
    </rPh>
    <phoneticPr fontId="12"/>
  </si>
  <si>
    <t>計画年度選択</t>
    <rPh sb="0" eb="2">
      <t>ケイカク</t>
    </rPh>
    <rPh sb="2" eb="4">
      <t>ネンド</t>
    </rPh>
    <rPh sb="4" eb="6">
      <t>センタク</t>
    </rPh>
    <phoneticPr fontId="12"/>
  </si>
  <si>
    <t>年度</t>
    <rPh sb="0" eb="2">
      <t>ネンド</t>
    </rPh>
    <phoneticPr fontId="11"/>
  </si>
  <si>
    <t>供給計画届出書</t>
    <rPh sb="0" eb="2">
      <t>キョウキュウ</t>
    </rPh>
    <rPh sb="2" eb="4">
      <t>ケイカク</t>
    </rPh>
    <rPh sb="4" eb="7">
      <t>トドケデショ</t>
    </rPh>
    <phoneticPr fontId="18"/>
  </si>
  <si>
    <t>経済産業大臣　殿</t>
    <rPh sb="0" eb="2">
      <t>ケイザイ</t>
    </rPh>
    <rPh sb="2" eb="4">
      <t>サンギョウ</t>
    </rPh>
    <rPh sb="4" eb="6">
      <t>ダイジン</t>
    </rPh>
    <rPh sb="7" eb="8">
      <t>ドノ</t>
    </rPh>
    <phoneticPr fontId="18"/>
  </si>
  <si>
    <t>住所</t>
    <rPh sb="0" eb="2">
      <t>ジュウショ</t>
    </rPh>
    <phoneticPr fontId="18"/>
  </si>
  <si>
    <t>氏名</t>
    <rPh sb="0" eb="2">
      <t>シメイ</t>
    </rPh>
    <phoneticPr fontId="18"/>
  </si>
  <si>
    <t>㊞</t>
    <phoneticPr fontId="18"/>
  </si>
  <si>
    <t>様式第３２</t>
    <rPh sb="0" eb="2">
      <t>ヨウシキ</t>
    </rPh>
    <rPh sb="2" eb="3">
      <t>ダイ</t>
    </rPh>
    <phoneticPr fontId="18"/>
  </si>
  <si>
    <t>第１表</t>
    <rPh sb="0" eb="1">
      <t>ダイ</t>
    </rPh>
    <rPh sb="2" eb="3">
      <t>ヒョウ</t>
    </rPh>
    <phoneticPr fontId="18"/>
  </si>
  <si>
    <t>第２表</t>
    <rPh sb="0" eb="1">
      <t>ダイ</t>
    </rPh>
    <rPh sb="2" eb="3">
      <t>ヒョウ</t>
    </rPh>
    <phoneticPr fontId="18"/>
  </si>
  <si>
    <t>第３表</t>
    <rPh sb="0" eb="1">
      <t>ダイ</t>
    </rPh>
    <rPh sb="2" eb="3">
      <t>ヒョウ</t>
    </rPh>
    <phoneticPr fontId="18"/>
  </si>
  <si>
    <t>第４表</t>
    <rPh sb="0" eb="1">
      <t>ダイ</t>
    </rPh>
    <rPh sb="2" eb="3">
      <t>ヒョウ</t>
    </rPh>
    <phoneticPr fontId="18"/>
  </si>
  <si>
    <t>第５表</t>
    <rPh sb="0" eb="1">
      <t>ダイ</t>
    </rPh>
    <rPh sb="2" eb="3">
      <t>ヒョウ</t>
    </rPh>
    <phoneticPr fontId="18"/>
  </si>
  <si>
    <t>第６の１表</t>
    <rPh sb="0" eb="1">
      <t>ダイ</t>
    </rPh>
    <rPh sb="4" eb="5">
      <t>ヒョウ</t>
    </rPh>
    <phoneticPr fontId="18"/>
  </si>
  <si>
    <t>第６の２表</t>
    <rPh sb="0" eb="1">
      <t>ダイ</t>
    </rPh>
    <rPh sb="4" eb="5">
      <t>ヒョウ</t>
    </rPh>
    <phoneticPr fontId="18"/>
  </si>
  <si>
    <t>第７表</t>
    <rPh sb="0" eb="1">
      <t>ダイ</t>
    </rPh>
    <rPh sb="2" eb="3">
      <t>ヒョウ</t>
    </rPh>
    <phoneticPr fontId="18"/>
  </si>
  <si>
    <t>第８表</t>
    <rPh sb="0" eb="1">
      <t>ダイ</t>
    </rPh>
    <rPh sb="2" eb="3">
      <t>ヒョウ</t>
    </rPh>
    <phoneticPr fontId="18"/>
  </si>
  <si>
    <t>様式第３４</t>
    <rPh sb="0" eb="2">
      <t>ヨウシキ</t>
    </rPh>
    <rPh sb="2" eb="3">
      <t>ダイ</t>
    </rPh>
    <phoneticPr fontId="18"/>
  </si>
  <si>
    <t>様式第３５</t>
    <rPh sb="0" eb="2">
      <t>ヨウシキ</t>
    </rPh>
    <rPh sb="2" eb="3">
      <t>ダイ</t>
    </rPh>
    <phoneticPr fontId="18"/>
  </si>
  <si>
    <t>様式第３６</t>
    <rPh sb="0" eb="2">
      <t>ヨウシキ</t>
    </rPh>
    <rPh sb="2" eb="3">
      <t>ダイ</t>
    </rPh>
    <phoneticPr fontId="18"/>
  </si>
  <si>
    <t>様式第３７</t>
    <rPh sb="0" eb="2">
      <t>ヨウシキ</t>
    </rPh>
    <rPh sb="2" eb="3">
      <t>ダイ</t>
    </rPh>
    <phoneticPr fontId="18"/>
  </si>
  <si>
    <t>様式第３８</t>
    <rPh sb="0" eb="2">
      <t>ヨウシキ</t>
    </rPh>
    <rPh sb="2" eb="3">
      <t>ダイ</t>
    </rPh>
    <phoneticPr fontId="18"/>
  </si>
  <si>
    <t>電力系統の状況</t>
    <rPh sb="0" eb="2">
      <t>デンリョク</t>
    </rPh>
    <rPh sb="2" eb="4">
      <t>ケイトウ</t>
    </rPh>
    <rPh sb="5" eb="7">
      <t>ジョウキョウ</t>
    </rPh>
    <phoneticPr fontId="18"/>
  </si>
  <si>
    <t>様式第３８の２</t>
    <rPh sb="0" eb="2">
      <t>ヨウシキ</t>
    </rPh>
    <rPh sb="2" eb="3">
      <t>ダイ</t>
    </rPh>
    <phoneticPr fontId="18"/>
  </si>
  <si>
    <t>様式32 第2表【年度別の電力量供給計画表】</t>
    <rPh sb="0" eb="2">
      <t>ヨウシキ</t>
    </rPh>
    <rPh sb="5" eb="6">
      <t>ダイ</t>
    </rPh>
    <rPh sb="7" eb="8">
      <t>ヒョウ</t>
    </rPh>
    <phoneticPr fontId="12"/>
  </si>
  <si>
    <t>年 度 別 の 電 力 量 供 給 計 画 表</t>
    <rPh sb="12" eb="13">
      <t>リョウ</t>
    </rPh>
    <phoneticPr fontId="16"/>
  </si>
  <si>
    <t>　東北　</t>
    <rPh sb="1" eb="3">
      <t>トウホク</t>
    </rPh>
    <phoneticPr fontId="11"/>
  </si>
  <si>
    <t>　北海道　</t>
    <rPh sb="1" eb="4">
      <t>ホッカイドウ</t>
    </rPh>
    <phoneticPr fontId="11"/>
  </si>
  <si>
    <t>　東京　</t>
    <rPh sb="1" eb="3">
      <t>トウキョウ</t>
    </rPh>
    <phoneticPr fontId="11"/>
  </si>
  <si>
    <t>第２表</t>
    <phoneticPr fontId="11"/>
  </si>
  <si>
    <t>第２表</t>
    <phoneticPr fontId="11"/>
  </si>
  <si>
    <t>　中部　</t>
    <rPh sb="1" eb="3">
      <t>チュウブ</t>
    </rPh>
    <phoneticPr fontId="11"/>
  </si>
  <si>
    <t>　北陸　</t>
    <rPh sb="1" eb="3">
      <t>ホクリク</t>
    </rPh>
    <phoneticPr fontId="11"/>
  </si>
  <si>
    <t>　関西　</t>
    <rPh sb="1" eb="3">
      <t>カンサイ</t>
    </rPh>
    <phoneticPr fontId="11"/>
  </si>
  <si>
    <t>　中国　</t>
    <rPh sb="1" eb="3">
      <t>チュウゴク</t>
    </rPh>
    <phoneticPr fontId="11"/>
  </si>
  <si>
    <t>　四国　</t>
    <rPh sb="1" eb="3">
      <t>シコク</t>
    </rPh>
    <phoneticPr fontId="11"/>
  </si>
  <si>
    <t>　九州　</t>
    <rPh sb="1" eb="3">
      <t>キュウシュウ</t>
    </rPh>
    <phoneticPr fontId="11"/>
  </si>
  <si>
    <t>　沖縄　</t>
    <rPh sb="1" eb="3">
      <t>オキナワ</t>
    </rPh>
    <phoneticPr fontId="11"/>
  </si>
  <si>
    <t>第３表</t>
    <phoneticPr fontId="11"/>
  </si>
  <si>
    <t>４月</t>
    <rPh sb="1" eb="2">
      <t>ツキ</t>
    </rPh>
    <phoneticPr fontId="11"/>
  </si>
  <si>
    <t>５月</t>
    <rPh sb="1" eb="2">
      <t>ツキ</t>
    </rPh>
    <phoneticPr fontId="11"/>
  </si>
  <si>
    <t>６月</t>
    <rPh sb="1" eb="2">
      <t>ツキ</t>
    </rPh>
    <phoneticPr fontId="11"/>
  </si>
  <si>
    <t>７月</t>
    <rPh sb="1" eb="2">
      <t>ツキ</t>
    </rPh>
    <phoneticPr fontId="11"/>
  </si>
  <si>
    <t>８月</t>
    <rPh sb="1" eb="2">
      <t>ツキ</t>
    </rPh>
    <phoneticPr fontId="11"/>
  </si>
  <si>
    <t>９月</t>
    <rPh sb="1" eb="2">
      <t>ツキ</t>
    </rPh>
    <phoneticPr fontId="11"/>
  </si>
  <si>
    <t>１０月</t>
    <rPh sb="2" eb="3">
      <t>ツキ</t>
    </rPh>
    <phoneticPr fontId="11"/>
  </si>
  <si>
    <t>１１月</t>
    <rPh sb="2" eb="3">
      <t>ツキ</t>
    </rPh>
    <phoneticPr fontId="11"/>
  </si>
  <si>
    <t>１２月</t>
    <rPh sb="2" eb="3">
      <t>ツキ</t>
    </rPh>
    <phoneticPr fontId="11"/>
  </si>
  <si>
    <t>１月</t>
    <rPh sb="1" eb="2">
      <t>ツキ</t>
    </rPh>
    <phoneticPr fontId="11"/>
  </si>
  <si>
    <t>２月</t>
    <rPh sb="1" eb="2">
      <t>ツキ</t>
    </rPh>
    <phoneticPr fontId="11"/>
  </si>
  <si>
    <t>送電端</t>
    <rPh sb="0" eb="2">
      <t>ソウデン</t>
    </rPh>
    <rPh sb="2" eb="3">
      <t>タン</t>
    </rPh>
    <phoneticPr fontId="11"/>
  </si>
  <si>
    <t>発電端</t>
    <rPh sb="0" eb="2">
      <t>ハツデン</t>
    </rPh>
    <rPh sb="2" eb="3">
      <t>タン</t>
    </rPh>
    <phoneticPr fontId="11"/>
  </si>
  <si>
    <t>　北海道　</t>
    <phoneticPr fontId="11"/>
  </si>
  <si>
    <t>月 別 の 最 大 電 力 供 給 計 画 表</t>
    <rPh sb="0" eb="1">
      <t>ツキ</t>
    </rPh>
    <phoneticPr fontId="16"/>
  </si>
  <si>
    <t>３月</t>
    <rPh sb="1" eb="2">
      <t>ツキ</t>
    </rPh>
    <phoneticPr fontId="11"/>
  </si>
  <si>
    <t>第４表</t>
    <phoneticPr fontId="11"/>
  </si>
  <si>
    <t>需  要  電  力　量</t>
    <rPh sb="11" eb="12">
      <t>リョウ</t>
    </rPh>
    <phoneticPr fontId="18"/>
  </si>
  <si>
    <t>月 別 の 電 力 量 供 給 計 画 表</t>
    <rPh sb="0" eb="1">
      <t>ツキ</t>
    </rPh>
    <rPh sb="10" eb="11">
      <t>リョウ</t>
    </rPh>
    <phoneticPr fontId="16"/>
  </si>
  <si>
    <t>上期計</t>
    <rPh sb="0" eb="2">
      <t>カミキ</t>
    </rPh>
    <rPh sb="2" eb="3">
      <t>ケイ</t>
    </rPh>
    <phoneticPr fontId="11"/>
  </si>
  <si>
    <t>下期計</t>
    <rPh sb="0" eb="2">
      <t>シモキ</t>
    </rPh>
    <rPh sb="2" eb="3">
      <t>ケイ</t>
    </rPh>
    <phoneticPr fontId="11"/>
  </si>
  <si>
    <t>年度計</t>
    <rPh sb="0" eb="2">
      <t>ネンド</t>
    </rPh>
    <rPh sb="2" eb="3">
      <t>ケイ</t>
    </rPh>
    <phoneticPr fontId="11"/>
  </si>
  <si>
    <t>様式32 第4表【月別の電力量供給計画表】</t>
    <rPh sb="0" eb="2">
      <t>ヨウシキ</t>
    </rPh>
    <rPh sb="5" eb="6">
      <t>ダイ</t>
    </rPh>
    <rPh sb="7" eb="8">
      <t>ヒョウ</t>
    </rPh>
    <rPh sb="9" eb="10">
      <t>ツキ</t>
    </rPh>
    <phoneticPr fontId="12"/>
  </si>
  <si>
    <t>区分</t>
    <rPh sb="0" eb="2">
      <t>クブン</t>
    </rPh>
    <phoneticPr fontId="18"/>
  </si>
  <si>
    <t>様式第３２</t>
  </si>
  <si>
    <t>第８表</t>
    <phoneticPr fontId="18"/>
  </si>
  <si>
    <t>電 気 の 取 引 に 関 す る 計 画 書      受  電  （ 調 達 ）</t>
  </si>
  <si>
    <t>エリア</t>
    <phoneticPr fontId="18"/>
  </si>
  <si>
    <t>項目</t>
    <rPh sb="0" eb="2">
      <t>コウモク</t>
    </rPh>
    <phoneticPr fontId="18"/>
  </si>
  <si>
    <t>年度</t>
    <rPh sb="0" eb="2">
      <t>ネンド</t>
    </rPh>
    <phoneticPr fontId="18"/>
  </si>
  <si>
    <t>備考</t>
    <rPh sb="0" eb="2">
      <t>ビコウ</t>
    </rPh>
    <phoneticPr fontId="18"/>
  </si>
  <si>
    <t>受電（調達）</t>
    <phoneticPr fontId="18"/>
  </si>
  <si>
    <t>発電事業者</t>
    <phoneticPr fontId="18"/>
  </si>
  <si>
    <t>小    計</t>
    <rPh sb="0" eb="1">
      <t>ショウ</t>
    </rPh>
    <rPh sb="5" eb="6">
      <t>ケイ</t>
    </rPh>
    <phoneticPr fontId="18"/>
  </si>
  <si>
    <t>小売電気事業者</t>
    <phoneticPr fontId="18"/>
  </si>
  <si>
    <t>そ の 他</t>
    <phoneticPr fontId="18"/>
  </si>
  <si>
    <t>合    計</t>
    <rPh sb="0" eb="1">
      <t>ア</t>
    </rPh>
    <rPh sb="5" eb="6">
      <t>ケイ</t>
    </rPh>
    <phoneticPr fontId="18"/>
  </si>
  <si>
    <t>送電（販売）</t>
  </si>
  <si>
    <t>様式第３３－２</t>
  </si>
  <si>
    <r>
      <t>（単位：10</t>
    </r>
    <r>
      <rPr>
        <vertAlign val="superscript"/>
        <sz val="14"/>
        <rFont val="ＭＳ 明朝"/>
        <family val="1"/>
        <charset val="128"/>
      </rPr>
      <t>3</t>
    </r>
    <r>
      <rPr>
        <sz val="14"/>
        <rFont val="ＭＳ 明朝"/>
        <family val="1"/>
        <charset val="128"/>
      </rPr>
      <t>kW）</t>
    </r>
    <phoneticPr fontId="18"/>
  </si>
  <si>
    <t>第２表</t>
  </si>
  <si>
    <t>電 気 の 取 引 に 関 す る 計 画 書      送  電  （ 販 売 ）</t>
  </si>
  <si>
    <t>合計</t>
    <rPh sb="0" eb="2">
      <t>ゴウケイ</t>
    </rPh>
    <phoneticPr fontId="18"/>
  </si>
  <si>
    <t>販売エリア</t>
    <rPh sb="0" eb="2">
      <t>ハンバイ</t>
    </rPh>
    <phoneticPr fontId="18"/>
  </si>
  <si>
    <t>調達エリア</t>
    <rPh sb="0" eb="2">
      <t>チョウタツ</t>
    </rPh>
    <phoneticPr fontId="18"/>
  </si>
  <si>
    <t>事業者名</t>
    <rPh sb="0" eb="3">
      <t>ジギョウシャ</t>
    </rPh>
    <rPh sb="3" eb="4">
      <t>メイ</t>
    </rPh>
    <phoneticPr fontId="18"/>
  </si>
  <si>
    <t>連系線</t>
    <rPh sb="2" eb="3">
      <t>セン</t>
    </rPh>
    <phoneticPr fontId="18"/>
  </si>
  <si>
    <t>中部関西間</t>
  </si>
  <si>
    <t>東京中部間</t>
  </si>
  <si>
    <t>東北東京間</t>
  </si>
  <si>
    <t>中部北陸間</t>
    <rPh sb="2" eb="4">
      <t>ホクリク</t>
    </rPh>
    <phoneticPr fontId="11"/>
  </si>
  <si>
    <t>北陸関西間</t>
    <phoneticPr fontId="11"/>
  </si>
  <si>
    <t>関西中国間</t>
    <phoneticPr fontId="11"/>
  </si>
  <si>
    <t>関西四国間</t>
    <rPh sb="2" eb="3">
      <t>シ</t>
    </rPh>
    <phoneticPr fontId="11"/>
  </si>
  <si>
    <t>中国四国間</t>
    <rPh sb="0" eb="1">
      <t>チュウ</t>
    </rPh>
    <rPh sb="1" eb="2">
      <t>クニ</t>
    </rPh>
    <rPh sb="2" eb="4">
      <t>シコク</t>
    </rPh>
    <rPh sb="4" eb="5">
      <t>カン</t>
    </rPh>
    <phoneticPr fontId="11"/>
  </si>
  <si>
    <t>中国九州間</t>
    <rPh sb="0" eb="1">
      <t>チュウ</t>
    </rPh>
    <rPh sb="1" eb="2">
      <t>クニ</t>
    </rPh>
    <rPh sb="2" eb="4">
      <t>キュウシュウ</t>
    </rPh>
    <rPh sb="4" eb="5">
      <t>カン</t>
    </rPh>
    <phoneticPr fontId="11"/>
  </si>
  <si>
    <r>
      <t>（単位：10</t>
    </r>
    <r>
      <rPr>
        <vertAlign val="superscript"/>
        <sz val="14"/>
        <rFont val="ＭＳ 明朝"/>
        <family val="1"/>
        <charset val="128"/>
      </rPr>
      <t>6</t>
    </r>
    <r>
      <rPr>
        <sz val="14"/>
        <rFont val="ＭＳ 明朝"/>
        <family val="1"/>
        <charset val="128"/>
      </rPr>
      <t>kWh）</t>
    </r>
    <phoneticPr fontId="18"/>
  </si>
  <si>
    <t>年　　　月　　　日</t>
    <rPh sb="0" eb="1">
      <t>ネン</t>
    </rPh>
    <rPh sb="4" eb="5">
      <t>ツキ</t>
    </rPh>
    <rPh sb="8" eb="9">
      <t>ニチ</t>
    </rPh>
    <phoneticPr fontId="11"/>
  </si>
  <si>
    <t>備考</t>
    <rPh sb="0" eb="2">
      <t>ビコウ</t>
    </rPh>
    <phoneticPr fontId="11"/>
  </si>
  <si>
    <t>２　用紙の大きさは、日本工業規格Ａ４とすること。</t>
    <rPh sb="2" eb="4">
      <t>ヨウシ</t>
    </rPh>
    <rPh sb="5" eb="6">
      <t>オオ</t>
    </rPh>
    <rPh sb="10" eb="12">
      <t>ニホン</t>
    </rPh>
    <rPh sb="12" eb="14">
      <t>コウギョウ</t>
    </rPh>
    <rPh sb="14" eb="16">
      <t>キカク</t>
    </rPh>
    <phoneticPr fontId="11"/>
  </si>
  <si>
    <t>３　氏名を記載し、押印することに代えて、署名することができる。</t>
    <rPh sb="2" eb="4">
      <t>シメイ</t>
    </rPh>
    <rPh sb="5" eb="7">
      <t>キサイ</t>
    </rPh>
    <rPh sb="9" eb="11">
      <t>オウイン</t>
    </rPh>
    <rPh sb="16" eb="17">
      <t>カ</t>
    </rPh>
    <rPh sb="20" eb="22">
      <t>ショメイ</t>
    </rPh>
    <phoneticPr fontId="11"/>
  </si>
  <si>
    <t>　この場合において、署名は必ず本人が自署するものとする。</t>
    <rPh sb="3" eb="5">
      <t>バアイ</t>
    </rPh>
    <rPh sb="10" eb="12">
      <t>ショメイ</t>
    </rPh>
    <rPh sb="13" eb="14">
      <t>カナラ</t>
    </rPh>
    <rPh sb="15" eb="17">
      <t>ホンニン</t>
    </rPh>
    <rPh sb="18" eb="20">
      <t>ジショ</t>
    </rPh>
    <phoneticPr fontId="11"/>
  </si>
  <si>
    <t>　</t>
    <phoneticPr fontId="11"/>
  </si>
  <si>
    <t>目　　次</t>
    <rPh sb="0" eb="1">
      <t>メ</t>
    </rPh>
    <rPh sb="3" eb="4">
      <t>ツギ</t>
    </rPh>
    <phoneticPr fontId="11"/>
  </si>
  <si>
    <t>様式第３３</t>
  </si>
  <si>
    <t>第１－２表</t>
  </si>
  <si>
    <t>第３表</t>
  </si>
  <si>
    <t>電気の取引に関する計画書</t>
  </si>
  <si>
    <t>水力発電所（揚水式を除く）発電計画明細書</t>
  </si>
  <si>
    <t>P1</t>
  </si>
  <si>
    <t>（届出書）　　</t>
    <rPh sb="1" eb="4">
      <t>トドケデショ</t>
    </rPh>
    <phoneticPr fontId="18"/>
  </si>
  <si>
    <t>（添付書類）　</t>
    <rPh sb="1" eb="3">
      <t>テンプ</t>
    </rPh>
    <rPh sb="3" eb="5">
      <t>ショルイ</t>
    </rPh>
    <phoneticPr fontId="18"/>
  </si>
  <si>
    <t>新エネルギー等発電所（送電端）</t>
    <rPh sb="6" eb="7">
      <t>トウ</t>
    </rPh>
    <phoneticPr fontId="16"/>
  </si>
  <si>
    <t>原子力発電所（送電端）</t>
    <phoneticPr fontId="18"/>
  </si>
  <si>
    <t>火力発電所（送電端）</t>
    <phoneticPr fontId="18"/>
  </si>
  <si>
    <t>水力発電所（送電端）</t>
    <phoneticPr fontId="18"/>
  </si>
  <si>
    <t>合計（送電端）</t>
    <phoneticPr fontId="11"/>
  </si>
  <si>
    <t>発電事業者</t>
    <phoneticPr fontId="18"/>
  </si>
  <si>
    <t>小売電気事業者</t>
    <rPh sb="2" eb="4">
      <t>デンキ</t>
    </rPh>
    <phoneticPr fontId="18"/>
  </si>
  <si>
    <t>一般送配電事業者</t>
    <rPh sb="0" eb="2">
      <t>イッパン</t>
    </rPh>
    <phoneticPr fontId="18"/>
  </si>
  <si>
    <t>その他</t>
    <rPh sb="2" eb="3">
      <t>タ</t>
    </rPh>
    <phoneticPr fontId="18"/>
  </si>
  <si>
    <t>取引所</t>
    <phoneticPr fontId="18"/>
  </si>
  <si>
    <t>調達先未定</t>
    <phoneticPr fontId="18"/>
  </si>
  <si>
    <t>【ｴﾘｱ】小売電気事業者（供給力合計）</t>
    <rPh sb="7" eb="9">
      <t>デンキ</t>
    </rPh>
    <phoneticPr fontId="18"/>
  </si>
  <si>
    <t>【ｴﾘｱ】発電事業者（余力合計）</t>
    <phoneticPr fontId="18"/>
  </si>
  <si>
    <t>エリア外供給力（再掲）</t>
    <phoneticPr fontId="18"/>
  </si>
  <si>
    <t>需要電力（送電端）</t>
    <phoneticPr fontId="18"/>
  </si>
  <si>
    <t>供給予備力（送電端）</t>
    <phoneticPr fontId="11"/>
  </si>
  <si>
    <t xml:space="preserve">供給予備率（％） </t>
    <phoneticPr fontId="18"/>
  </si>
  <si>
    <t>調整力確保量</t>
    <phoneticPr fontId="18"/>
  </si>
  <si>
    <t>調整力（％）</t>
    <phoneticPr fontId="18"/>
  </si>
  <si>
    <t>水力発電所</t>
    <phoneticPr fontId="11"/>
  </si>
  <si>
    <t>一般</t>
    <phoneticPr fontId="11"/>
  </si>
  <si>
    <t>揚水</t>
    <phoneticPr fontId="11"/>
  </si>
  <si>
    <t>火力発電所</t>
    <phoneticPr fontId="11"/>
  </si>
  <si>
    <t>石炭</t>
    <phoneticPr fontId="11"/>
  </si>
  <si>
    <t>ＬＮＧ</t>
    <phoneticPr fontId="11"/>
  </si>
  <si>
    <t>石油</t>
    <phoneticPr fontId="11"/>
  </si>
  <si>
    <t>ＬＰＧ</t>
    <phoneticPr fontId="11"/>
  </si>
  <si>
    <t>新エネルギー等発電所</t>
    <rPh sb="6" eb="7">
      <t>トウ</t>
    </rPh>
    <phoneticPr fontId="16"/>
  </si>
  <si>
    <t>風力</t>
    <phoneticPr fontId="11"/>
  </si>
  <si>
    <t>太陽光</t>
    <rPh sb="2" eb="3">
      <t>ヒカリ</t>
    </rPh>
    <phoneticPr fontId="16"/>
  </si>
  <si>
    <t>地熱</t>
    <rPh sb="0" eb="1">
      <t>チ</t>
    </rPh>
    <rPh sb="1" eb="2">
      <t>ネツ</t>
    </rPh>
    <phoneticPr fontId="16"/>
  </si>
  <si>
    <t>廃棄物</t>
    <rPh sb="0" eb="1">
      <t>ハイ</t>
    </rPh>
    <rPh sb="1" eb="2">
      <t>ス</t>
    </rPh>
    <rPh sb="2" eb="3">
      <t>ブツ</t>
    </rPh>
    <phoneticPr fontId="16"/>
  </si>
  <si>
    <t>その他</t>
    <rPh sb="2" eb="3">
      <t>タ</t>
    </rPh>
    <phoneticPr fontId="16"/>
  </si>
  <si>
    <t>合計</t>
    <phoneticPr fontId="11"/>
  </si>
  <si>
    <t>年度末電源
構成</t>
    <rPh sb="3" eb="5">
      <t>デンゲン</t>
    </rPh>
    <rPh sb="6" eb="8">
      <t>コウセイ</t>
    </rPh>
    <phoneticPr fontId="16"/>
  </si>
  <si>
    <t>欄外備考</t>
    <phoneticPr fontId="11"/>
  </si>
  <si>
    <t>欄外備考</t>
    <phoneticPr fontId="11"/>
  </si>
  <si>
    <t>合計（送電端）</t>
    <phoneticPr fontId="11"/>
  </si>
  <si>
    <t>需要電力量（送電端）</t>
    <rPh sb="4" eb="5">
      <t>リョウ</t>
    </rPh>
    <phoneticPr fontId="18"/>
  </si>
  <si>
    <t>揚水式発電所の揚水用動力量</t>
    <rPh sb="2" eb="3">
      <t>シキ</t>
    </rPh>
    <phoneticPr fontId="18"/>
  </si>
  <si>
    <r>
      <rPr>
        <sz val="14"/>
        <rFont val="ＭＳ 明朝"/>
        <family val="1"/>
        <charset val="128"/>
      </rPr>
      <t>【ｴﾘｱ】小売電気事業者</t>
    </r>
    <r>
      <rPr>
        <sz val="13"/>
        <rFont val="ＭＳ 明朝"/>
        <family val="1"/>
        <charset val="128"/>
      </rPr>
      <t>（供給電力量合計）</t>
    </r>
    <rPh sb="7" eb="9">
      <t>デンキ</t>
    </rPh>
    <rPh sb="15" eb="17">
      <t>デンリョク</t>
    </rPh>
    <rPh sb="17" eb="18">
      <t>リョウ</t>
    </rPh>
    <phoneticPr fontId="18"/>
  </si>
  <si>
    <t xml:space="preserve"> 非化石電源比率（％）</t>
    <phoneticPr fontId="18"/>
  </si>
  <si>
    <t>水力発電所</t>
    <phoneticPr fontId="18"/>
  </si>
  <si>
    <t>火力発電所</t>
    <phoneticPr fontId="18"/>
  </si>
  <si>
    <t>原子力発電所</t>
    <phoneticPr fontId="18"/>
  </si>
  <si>
    <t>合計</t>
    <phoneticPr fontId="11"/>
  </si>
  <si>
    <t>発電事業者</t>
    <phoneticPr fontId="18"/>
  </si>
  <si>
    <t>【ｴﾘｱ】発電事業者（余力合計）</t>
    <phoneticPr fontId="18"/>
  </si>
  <si>
    <t>需要電力</t>
    <phoneticPr fontId="18"/>
  </si>
  <si>
    <t>取引所</t>
    <phoneticPr fontId="18"/>
  </si>
  <si>
    <t>小売電気事業者</t>
    <rPh sb="2" eb="4">
      <t>デンキ</t>
    </rPh>
    <phoneticPr fontId="11"/>
  </si>
  <si>
    <t>一般送配電事業者</t>
    <rPh sb="0" eb="2">
      <t>イッパン</t>
    </rPh>
    <phoneticPr fontId="11"/>
  </si>
  <si>
    <t>ひっ迫時需要抑制
電力（送電端）</t>
    <phoneticPr fontId="18"/>
  </si>
  <si>
    <t>月　別　　</t>
    <rPh sb="0" eb="1">
      <t>ツキ</t>
    </rPh>
    <rPh sb="2" eb="3">
      <t>ベツ</t>
    </rPh>
    <phoneticPr fontId="11"/>
  </si>
  <si>
    <t>供給予備力（送電端）</t>
    <phoneticPr fontId="11"/>
  </si>
  <si>
    <t>調整力（％）</t>
    <phoneticPr fontId="18"/>
  </si>
  <si>
    <t>欄外備考</t>
    <phoneticPr fontId="11"/>
  </si>
  <si>
    <t>　　項　目</t>
    <phoneticPr fontId="11"/>
  </si>
  <si>
    <t>合計（送電端）</t>
    <phoneticPr fontId="11"/>
  </si>
  <si>
    <t>欄外備考</t>
    <phoneticPr fontId="11"/>
  </si>
  <si>
    <t>欄外備考</t>
    <phoneticPr fontId="11"/>
  </si>
  <si>
    <t>様式32 第8表（指定１）【電気の取引に関する計画表】受電（調達）</t>
    <rPh sb="0" eb="2">
      <t>ヨウシキ</t>
    </rPh>
    <rPh sb="5" eb="6">
      <t>ダイ</t>
    </rPh>
    <rPh sb="7" eb="8">
      <t>ヒョウ</t>
    </rPh>
    <rPh sb="9" eb="11">
      <t>シテイ</t>
    </rPh>
    <rPh sb="14" eb="16">
      <t>デンキ</t>
    </rPh>
    <rPh sb="17" eb="19">
      <t>トリヒキ</t>
    </rPh>
    <rPh sb="20" eb="21">
      <t>カン</t>
    </rPh>
    <rPh sb="27" eb="28">
      <t>ジュ</t>
    </rPh>
    <rPh sb="28" eb="29">
      <t>デン</t>
    </rPh>
    <rPh sb="30" eb="32">
      <t>チョウタツ</t>
    </rPh>
    <phoneticPr fontId="12"/>
  </si>
  <si>
    <t>様式32 第8表（指定２）【電気の取引に関する計画表】受電（調達）</t>
    <rPh sb="0" eb="2">
      <t>ヨウシキ</t>
    </rPh>
    <rPh sb="5" eb="6">
      <t>ダイ</t>
    </rPh>
    <rPh sb="7" eb="8">
      <t>ヒョウ</t>
    </rPh>
    <rPh sb="9" eb="11">
      <t>シテイ</t>
    </rPh>
    <rPh sb="14" eb="16">
      <t>デンキ</t>
    </rPh>
    <rPh sb="17" eb="19">
      <t>トリヒキ</t>
    </rPh>
    <rPh sb="20" eb="21">
      <t>カン</t>
    </rPh>
    <rPh sb="27" eb="28">
      <t>ジュ</t>
    </rPh>
    <rPh sb="28" eb="29">
      <t>デン</t>
    </rPh>
    <rPh sb="30" eb="32">
      <t>チョウタツ</t>
    </rPh>
    <phoneticPr fontId="12"/>
  </si>
  <si>
    <t>様式32 第8表（指定１）【電気の取引に関する計画表】送電（販売）</t>
    <rPh sb="0" eb="2">
      <t>ヨウシキ</t>
    </rPh>
    <rPh sb="5" eb="6">
      <t>ダイ</t>
    </rPh>
    <rPh sb="7" eb="8">
      <t>ヒョウ</t>
    </rPh>
    <rPh sb="9" eb="11">
      <t>シテイ</t>
    </rPh>
    <rPh sb="14" eb="16">
      <t>デンキ</t>
    </rPh>
    <rPh sb="17" eb="19">
      <t>トリヒキ</t>
    </rPh>
    <rPh sb="20" eb="21">
      <t>カン</t>
    </rPh>
    <phoneticPr fontId="12"/>
  </si>
  <si>
    <t>様式32 第8表（指定２）【電気の取引に関する計画表】送電（販売）</t>
    <rPh sb="0" eb="2">
      <t>ヨウシキ</t>
    </rPh>
    <rPh sb="5" eb="6">
      <t>ダイ</t>
    </rPh>
    <rPh sb="7" eb="8">
      <t>ヒョウ</t>
    </rPh>
    <rPh sb="9" eb="11">
      <t>シテイ</t>
    </rPh>
    <rPh sb="14" eb="16">
      <t>デンキ</t>
    </rPh>
    <rPh sb="17" eb="19">
      <t>トリヒキ</t>
    </rPh>
    <rPh sb="20" eb="21">
      <t>カン</t>
    </rPh>
    <phoneticPr fontId="12"/>
  </si>
  <si>
    <t>添 付 書 類</t>
    <rPh sb="0" eb="1">
      <t>テン</t>
    </rPh>
    <rPh sb="2" eb="3">
      <t>ツキ</t>
    </rPh>
    <rPh sb="4" eb="5">
      <t>ショ</t>
    </rPh>
    <rPh sb="6" eb="7">
      <t>タグイ</t>
    </rPh>
    <phoneticPr fontId="11"/>
  </si>
  <si>
    <t>欄外備考</t>
    <phoneticPr fontId="11"/>
  </si>
  <si>
    <t>北海道東北間</t>
    <rPh sb="3" eb="5">
      <t>トウホク</t>
    </rPh>
    <phoneticPr fontId="11"/>
  </si>
  <si>
    <t>一般送配電事業者</t>
  </si>
  <si>
    <t>様式第３６</t>
  </si>
  <si>
    <t xml:space="preserve">　北海道 </t>
  </si>
  <si>
    <t xml:space="preserve">　東北 </t>
    <rPh sb="1" eb="3">
      <t>トウホク</t>
    </rPh>
    <phoneticPr fontId="11"/>
  </si>
  <si>
    <t xml:space="preserve">　東京 </t>
    <rPh sb="1" eb="3">
      <t>トウキョウ</t>
    </rPh>
    <phoneticPr fontId="11"/>
  </si>
  <si>
    <t xml:space="preserve">　中部 </t>
    <rPh sb="1" eb="3">
      <t>チュウブ</t>
    </rPh>
    <phoneticPr fontId="11"/>
  </si>
  <si>
    <t xml:space="preserve">　北陸 </t>
    <rPh sb="1" eb="3">
      <t>ホクリク</t>
    </rPh>
    <phoneticPr fontId="11"/>
  </si>
  <si>
    <t xml:space="preserve">　関西 </t>
    <rPh sb="1" eb="3">
      <t>カンサイ</t>
    </rPh>
    <phoneticPr fontId="11"/>
  </si>
  <si>
    <t xml:space="preserve">　中国 </t>
    <rPh sb="1" eb="2">
      <t>ナカ</t>
    </rPh>
    <phoneticPr fontId="11"/>
  </si>
  <si>
    <t xml:space="preserve">　四国 </t>
  </si>
  <si>
    <t xml:space="preserve">　九州 </t>
  </si>
  <si>
    <t xml:space="preserve">　沖縄 </t>
  </si>
  <si>
    <t>周波数滞在率実績表</t>
    <rPh sb="0" eb="3">
      <t>シュウハスウ</t>
    </rPh>
    <rPh sb="3" eb="5">
      <t>タイザイ</t>
    </rPh>
    <rPh sb="5" eb="6">
      <t>リツ</t>
    </rPh>
    <rPh sb="6" eb="8">
      <t>ジッセキ</t>
    </rPh>
    <rPh sb="8" eb="9">
      <t>ヒョウ</t>
    </rPh>
    <phoneticPr fontId="18"/>
  </si>
  <si>
    <t>発電所の開発等についての長期計画書</t>
    <rPh sb="6" eb="7">
      <t>ナド</t>
    </rPh>
    <phoneticPr fontId="11"/>
  </si>
  <si>
    <t>発電所の開発等についての計画書</t>
    <rPh sb="0" eb="2">
      <t>ハツデン</t>
    </rPh>
    <rPh sb="2" eb="3">
      <t>ショ</t>
    </rPh>
    <rPh sb="4" eb="6">
      <t>カイハツ</t>
    </rPh>
    <rPh sb="6" eb="7">
      <t>トウ</t>
    </rPh>
    <rPh sb="12" eb="14">
      <t>ケイカク</t>
    </rPh>
    <rPh sb="14" eb="15">
      <t>ショ</t>
    </rPh>
    <phoneticPr fontId="18"/>
  </si>
  <si>
    <t>原子力発電所</t>
  </si>
  <si>
    <t>発電端電力量</t>
    <rPh sb="0" eb="2">
      <t>ハツデン</t>
    </rPh>
    <rPh sb="2" eb="3">
      <t>タン</t>
    </rPh>
    <rPh sb="3" eb="5">
      <t>デンリョク</t>
    </rPh>
    <rPh sb="5" eb="6">
      <t>リョウ</t>
    </rPh>
    <phoneticPr fontId="16"/>
  </si>
  <si>
    <t>　全国合計　</t>
    <rPh sb="1" eb="3">
      <t>ゼンコク</t>
    </rPh>
    <rPh sb="3" eb="5">
      <t>ゴウケイ</t>
    </rPh>
    <phoneticPr fontId="11"/>
  </si>
  <si>
    <t>P</t>
    <phoneticPr fontId="11"/>
  </si>
  <si>
    <t>P</t>
    <phoneticPr fontId="11"/>
  </si>
  <si>
    <t xml:space="preserve"> 全国合計 </t>
    <phoneticPr fontId="11"/>
  </si>
  <si>
    <t>（エリア指定断面１）</t>
    <rPh sb="4" eb="6">
      <t>シテイ</t>
    </rPh>
    <rPh sb="6" eb="8">
      <t>ダンメン</t>
    </rPh>
    <phoneticPr fontId="11"/>
  </si>
  <si>
    <t xml:space="preserve">　北海道  </t>
    <phoneticPr fontId="11"/>
  </si>
  <si>
    <t xml:space="preserve">　東北  </t>
    <rPh sb="1" eb="3">
      <t>トウホク</t>
    </rPh>
    <phoneticPr fontId="11"/>
  </si>
  <si>
    <t xml:space="preserve">　東京  </t>
    <rPh sb="1" eb="3">
      <t>トウキョウ</t>
    </rPh>
    <phoneticPr fontId="11"/>
  </si>
  <si>
    <t xml:space="preserve">　中部  </t>
    <rPh sb="1" eb="3">
      <t>チュウブ</t>
    </rPh>
    <phoneticPr fontId="11"/>
  </si>
  <si>
    <t xml:space="preserve">　北陸  </t>
    <rPh sb="1" eb="3">
      <t>ホクリク</t>
    </rPh>
    <phoneticPr fontId="11"/>
  </si>
  <si>
    <t xml:space="preserve">　関西  </t>
    <rPh sb="1" eb="3">
      <t>カンサイ</t>
    </rPh>
    <phoneticPr fontId="11"/>
  </si>
  <si>
    <t xml:space="preserve">　中国  </t>
    <rPh sb="1" eb="2">
      <t>ナカ</t>
    </rPh>
    <phoneticPr fontId="11"/>
  </si>
  <si>
    <t xml:space="preserve">　四国  </t>
    <phoneticPr fontId="11"/>
  </si>
  <si>
    <t xml:space="preserve">　九州  </t>
    <phoneticPr fontId="11"/>
  </si>
  <si>
    <t xml:space="preserve">　沖縄  </t>
    <phoneticPr fontId="11"/>
  </si>
  <si>
    <t>　四国　</t>
    <phoneticPr fontId="11"/>
  </si>
  <si>
    <t>（エリア指定断面）</t>
    <rPh sb="4" eb="6">
      <t>シテイ</t>
    </rPh>
    <rPh sb="6" eb="8">
      <t>ダンメン</t>
    </rPh>
    <phoneticPr fontId="11"/>
  </si>
  <si>
    <t xml:space="preserve"> 全国合計　</t>
    <phoneticPr fontId="11"/>
  </si>
  <si>
    <t>　北海道　</t>
    <phoneticPr fontId="11"/>
  </si>
  <si>
    <t>　中国　</t>
    <rPh sb="1" eb="2">
      <t>ナカ</t>
    </rPh>
    <phoneticPr fontId="11"/>
  </si>
  <si>
    <t>　九州　</t>
    <phoneticPr fontId="11"/>
  </si>
  <si>
    <t>　沖縄　</t>
    <phoneticPr fontId="11"/>
  </si>
  <si>
    <t xml:space="preserve"> 全国合計　</t>
    <phoneticPr fontId="11"/>
  </si>
  <si>
    <t>　北海道　</t>
    <phoneticPr fontId="11"/>
  </si>
  <si>
    <t>　四国　</t>
    <phoneticPr fontId="11"/>
  </si>
  <si>
    <t>（エリア指定断面１）</t>
    <phoneticPr fontId="11"/>
  </si>
  <si>
    <t>（エリア指定断面２）</t>
    <phoneticPr fontId="11"/>
  </si>
  <si>
    <t>様式36表（エリア指定）【電気の取引に関する計画表】送電（販売）</t>
    <rPh sb="0" eb="2">
      <t>ヨウシキ</t>
    </rPh>
    <rPh sb="4" eb="5">
      <t>ヒョウ</t>
    </rPh>
    <rPh sb="9" eb="11">
      <t>シテイ</t>
    </rPh>
    <rPh sb="13" eb="15">
      <t>デンキ</t>
    </rPh>
    <rPh sb="16" eb="18">
      <t>トリヒキ</t>
    </rPh>
    <rPh sb="19" eb="20">
      <t>カン</t>
    </rPh>
    <rPh sb="26" eb="27">
      <t>ソウ</t>
    </rPh>
    <rPh sb="27" eb="28">
      <t>デン</t>
    </rPh>
    <rPh sb="29" eb="31">
      <t>ハンバイ</t>
    </rPh>
    <phoneticPr fontId="12"/>
  </si>
  <si>
    <t>様式36表（エリア指定）【電気の取引に関する計画表】受電（調達）</t>
    <rPh sb="0" eb="2">
      <t>ヨウシキ</t>
    </rPh>
    <rPh sb="4" eb="5">
      <t>ヒョウ</t>
    </rPh>
    <rPh sb="9" eb="11">
      <t>シテイ</t>
    </rPh>
    <rPh sb="13" eb="15">
      <t>デンキ</t>
    </rPh>
    <rPh sb="16" eb="18">
      <t>トリヒキ</t>
    </rPh>
    <rPh sb="19" eb="20">
      <t>カン</t>
    </rPh>
    <rPh sb="26" eb="27">
      <t>ジュ</t>
    </rPh>
    <rPh sb="27" eb="28">
      <t>デン</t>
    </rPh>
    <rPh sb="29" eb="31">
      <t>チョウタツ</t>
    </rPh>
    <phoneticPr fontId="12"/>
  </si>
  <si>
    <t>様式32 第3表（エリア指定）【月別の最大電力供給計画表】</t>
    <rPh sb="0" eb="2">
      <t>ヨウシキ</t>
    </rPh>
    <rPh sb="5" eb="6">
      <t>ダイ</t>
    </rPh>
    <rPh sb="7" eb="8">
      <t>ヒョウ</t>
    </rPh>
    <rPh sb="12" eb="14">
      <t>シテイ</t>
    </rPh>
    <rPh sb="16" eb="17">
      <t>ツキ</t>
    </rPh>
    <phoneticPr fontId="12"/>
  </si>
  <si>
    <t>様式32 第1表（エリア指定２）【年度別の最大電力供給計画表】</t>
    <rPh sb="0" eb="2">
      <t>ヨウシキ</t>
    </rPh>
    <rPh sb="5" eb="6">
      <t>ダイ</t>
    </rPh>
    <rPh sb="7" eb="8">
      <t>ヒョウ</t>
    </rPh>
    <rPh sb="12" eb="14">
      <t>シテイ</t>
    </rPh>
    <phoneticPr fontId="12"/>
  </si>
  <si>
    <t>様式32 第1表（エリア指定１）【年度別の最大電力供給計画表】</t>
    <rPh sb="0" eb="2">
      <t>ヨウシキ</t>
    </rPh>
    <rPh sb="5" eb="6">
      <t>ダイ</t>
    </rPh>
    <rPh sb="7" eb="8">
      <t>ヒョウ</t>
    </rPh>
    <rPh sb="12" eb="14">
      <t>シテイ</t>
    </rPh>
    <phoneticPr fontId="12"/>
  </si>
  <si>
    <t>【ｴﾘｱ】小売電気事業者（供給電力量合計）</t>
    <rPh sb="7" eb="9">
      <t>デンキ</t>
    </rPh>
    <rPh sb="15" eb="17">
      <t>デンリョク</t>
    </rPh>
    <rPh sb="17" eb="18">
      <t>リョウ</t>
    </rPh>
    <phoneticPr fontId="18"/>
  </si>
  <si>
    <t>更新履歴</t>
    <rPh sb="0" eb="2">
      <t>コウシン</t>
    </rPh>
    <rPh sb="2" eb="4">
      <t>リレキ</t>
    </rPh>
    <phoneticPr fontId="18"/>
  </si>
  <si>
    <t>rev.0</t>
  </si>
  <si>
    <t>最大電力
(10³kW)</t>
  </si>
  <si>
    <t>年間電力量
(10⁶kWh)</t>
  </si>
  <si>
    <t>最大受給電力
(10³kW)</t>
  </si>
  <si>
    <t>年間受給電力量
(10⁶kWh)</t>
  </si>
  <si>
    <t>電力量
(10⁶kWh)</t>
  </si>
  <si>
    <t>受給電力量
(10⁶kWh)</t>
  </si>
  <si>
    <r>
      <t>（単位：10</t>
    </r>
    <r>
      <rPr>
        <vertAlign val="superscript"/>
        <sz val="14"/>
        <rFont val="ＭＳ 明朝"/>
        <family val="1"/>
        <charset val="128"/>
      </rPr>
      <t>3</t>
    </r>
    <r>
      <rPr>
        <sz val="14"/>
        <rFont val="ＭＳ 明朝"/>
        <family val="1"/>
        <charset val="128"/>
      </rPr>
      <t>kW）</t>
    </r>
    <phoneticPr fontId="18"/>
  </si>
  <si>
    <r>
      <t>（単位：10</t>
    </r>
    <r>
      <rPr>
        <vertAlign val="superscript"/>
        <sz val="14"/>
        <rFont val="ＭＳ 明朝"/>
        <family val="1"/>
        <charset val="128"/>
      </rPr>
      <t>6</t>
    </r>
    <r>
      <rPr>
        <sz val="14"/>
        <rFont val="ＭＳ 明朝"/>
        <family val="1"/>
        <charset val="128"/>
      </rPr>
      <t>kWh）</t>
    </r>
    <phoneticPr fontId="18"/>
  </si>
  <si>
    <t>←数式入力セル</t>
    <rPh sb="1" eb="3">
      <t>スウシキ</t>
    </rPh>
    <rPh sb="3" eb="5">
      <t>ニュウリョク</t>
    </rPh>
    <phoneticPr fontId="11"/>
  </si>
  <si>
    <t>上期計・下期計・年度計</t>
    <rPh sb="0" eb="2">
      <t>カミキ</t>
    </rPh>
    <rPh sb="2" eb="3">
      <t>ケイ</t>
    </rPh>
    <rPh sb="4" eb="6">
      <t>シモキ</t>
    </rPh>
    <rPh sb="6" eb="7">
      <t>ケイ</t>
    </rPh>
    <rPh sb="8" eb="10">
      <t>ネンド</t>
    </rPh>
    <rPh sb="10" eb="11">
      <t>ケイ</t>
    </rPh>
    <phoneticPr fontId="11"/>
  </si>
  <si>
    <t>は全て数式入力セル</t>
    <rPh sb="1" eb="2">
      <t>スベ</t>
    </rPh>
    <rPh sb="3" eb="5">
      <t>スウシキ</t>
    </rPh>
    <rPh sb="5" eb="7">
      <t>ニュウリョク</t>
    </rPh>
    <phoneticPr fontId="11"/>
  </si>
  <si>
    <t>[受電分]</t>
    <rPh sb="1" eb="3">
      <t>ジュデン</t>
    </rPh>
    <rPh sb="3" eb="4">
      <t>ブン</t>
    </rPh>
    <phoneticPr fontId="11"/>
  </si>
  <si>
    <t>[送電分]</t>
    <rPh sb="1" eb="3">
      <t>ソウデン</t>
    </rPh>
    <rPh sb="3" eb="4">
      <t>ブン</t>
    </rPh>
    <phoneticPr fontId="11"/>
  </si>
  <si>
    <t>第38の2</t>
    <rPh sb="0" eb="1">
      <t>ダイ</t>
    </rPh>
    <phoneticPr fontId="11"/>
  </si>
  <si>
    <t>エリア</t>
    <phoneticPr fontId="11"/>
  </si>
  <si>
    <t>　全国合計　</t>
    <phoneticPr fontId="11"/>
  </si>
  <si>
    <t>様式第３８－３</t>
    <rPh sb="0" eb="2">
      <t>ヨウシキ</t>
    </rPh>
    <rPh sb="2" eb="3">
      <t>ダイ</t>
    </rPh>
    <phoneticPr fontId="18"/>
  </si>
  <si>
    <t>様式第３８－３</t>
    <phoneticPr fontId="18"/>
  </si>
  <si>
    <t>様式第３８－３</t>
    <phoneticPr fontId="18"/>
  </si>
  <si>
    <t>様式38 第3表（エリア指定１）【会社間連系線利用計画書】</t>
    <rPh sb="0" eb="2">
      <t>ヨウシキ</t>
    </rPh>
    <rPh sb="5" eb="6">
      <t>ダイ</t>
    </rPh>
    <rPh sb="7" eb="8">
      <t>ヒョウ</t>
    </rPh>
    <rPh sb="12" eb="14">
      <t>シテイ</t>
    </rPh>
    <rPh sb="17" eb="19">
      <t>カイシャ</t>
    </rPh>
    <rPh sb="19" eb="20">
      <t>カン</t>
    </rPh>
    <rPh sb="20" eb="23">
      <t>レンケイ</t>
    </rPh>
    <rPh sb="23" eb="25">
      <t>リヨウ</t>
    </rPh>
    <rPh sb="25" eb="27">
      <t>ケイカク</t>
    </rPh>
    <rPh sb="27" eb="28">
      <t>ショ</t>
    </rPh>
    <phoneticPr fontId="12"/>
  </si>
  <si>
    <t>会社間連系線利用計画書</t>
    <rPh sb="0" eb="2">
      <t>カイシャ</t>
    </rPh>
    <phoneticPr fontId="18"/>
  </si>
  <si>
    <t>様式38 第3表（エリア指定２）【会社間連系線利用計画書】</t>
    <rPh sb="0" eb="2">
      <t>ヨウシキ</t>
    </rPh>
    <rPh sb="5" eb="6">
      <t>ダイ</t>
    </rPh>
    <rPh sb="7" eb="8">
      <t>ヒョウ</t>
    </rPh>
    <rPh sb="12" eb="14">
      <t>シテイ</t>
    </rPh>
    <rPh sb="17" eb="19">
      <t>カイシャ</t>
    </rPh>
    <rPh sb="19" eb="20">
      <t>カン</t>
    </rPh>
    <rPh sb="20" eb="23">
      <t>レンケイ</t>
    </rPh>
    <rPh sb="23" eb="25">
      <t>リヨウ</t>
    </rPh>
    <rPh sb="25" eb="27">
      <t>ケイカク</t>
    </rPh>
    <rPh sb="27" eb="28">
      <t>ショ</t>
    </rPh>
    <phoneticPr fontId="12"/>
  </si>
  <si>
    <t>最大需要電力発生時における会社間連系線の状況</t>
    <rPh sb="13" eb="15">
      <t>カイシャ</t>
    </rPh>
    <rPh sb="15" eb="16">
      <t>カン</t>
    </rPh>
    <phoneticPr fontId="11"/>
  </si>
  <si>
    <t>会社間連系線利用計画書</t>
    <rPh sb="0" eb="2">
      <t>カイシャ</t>
    </rPh>
    <rPh sb="2" eb="3">
      <t>カン</t>
    </rPh>
    <rPh sb="3" eb="5">
      <t>レンケイ</t>
    </rPh>
    <rPh sb="8" eb="10">
      <t>ケイカク</t>
    </rPh>
    <rPh sb="10" eb="11">
      <t>ショ</t>
    </rPh>
    <phoneticPr fontId="11"/>
  </si>
  <si>
    <t>様式第３２（第４６条関係）</t>
    <rPh sb="0" eb="2">
      <t>ヨウシキ</t>
    </rPh>
    <rPh sb="2" eb="3">
      <t>ダイ</t>
    </rPh>
    <rPh sb="6" eb="7">
      <t>ダイ</t>
    </rPh>
    <rPh sb="9" eb="10">
      <t>ジョウ</t>
    </rPh>
    <rPh sb="10" eb="12">
      <t>カンケイ</t>
    </rPh>
    <phoneticPr fontId="11"/>
  </si>
  <si>
    <t>１　別紙は、次の第１表から第８表の様式によること。</t>
    <rPh sb="2" eb="4">
      <t>ベッシ</t>
    </rPh>
    <rPh sb="6" eb="7">
      <t>ツギ</t>
    </rPh>
    <rPh sb="8" eb="9">
      <t>ダイ</t>
    </rPh>
    <rPh sb="10" eb="11">
      <t>ヒョウ</t>
    </rPh>
    <rPh sb="13" eb="14">
      <t>ダイ</t>
    </rPh>
    <rPh sb="15" eb="16">
      <t>ヒョウ</t>
    </rPh>
    <rPh sb="17" eb="19">
      <t>ヨウシキ</t>
    </rPh>
    <phoneticPr fontId="11"/>
  </si>
  <si>
    <t>ライセンス区分</t>
    <rPh sb="5" eb="7">
      <t>クブン</t>
    </rPh>
    <phoneticPr fontId="11"/>
  </si>
  <si>
    <t>（一般送配電事業者）</t>
    <rPh sb="1" eb="3">
      <t>イッパン</t>
    </rPh>
    <rPh sb="3" eb="4">
      <t>ソウ</t>
    </rPh>
    <rPh sb="4" eb="6">
      <t>ハイデン</t>
    </rPh>
    <rPh sb="6" eb="8">
      <t>ジギョウ</t>
    </rPh>
    <rPh sb="8" eb="9">
      <t>シャ</t>
    </rPh>
    <phoneticPr fontId="11"/>
  </si>
  <si>
    <t>（小売電気事業者）</t>
    <rPh sb="1" eb="3">
      <t>コウリ</t>
    </rPh>
    <rPh sb="3" eb="5">
      <t>デンキ</t>
    </rPh>
    <rPh sb="5" eb="8">
      <t>ジギョウシャ</t>
    </rPh>
    <phoneticPr fontId="11"/>
  </si>
  <si>
    <t>（発電事業者）</t>
    <rPh sb="1" eb="3">
      <t>ハツデン</t>
    </rPh>
    <rPh sb="3" eb="6">
      <t>ジギョウシャ</t>
    </rPh>
    <phoneticPr fontId="11"/>
  </si>
  <si>
    <t>（登録特定送配電事業者）</t>
    <rPh sb="1" eb="3">
      <t>トウロク</t>
    </rPh>
    <rPh sb="3" eb="5">
      <t>トクテイ</t>
    </rPh>
    <rPh sb="5" eb="6">
      <t>ソウ</t>
    </rPh>
    <rPh sb="6" eb="8">
      <t>ハイデン</t>
    </rPh>
    <rPh sb="8" eb="10">
      <t>ジギョウ</t>
    </rPh>
    <rPh sb="10" eb="11">
      <t>シャ</t>
    </rPh>
    <phoneticPr fontId="11"/>
  </si>
  <si>
    <t>（送配電事業者）</t>
    <rPh sb="1" eb="2">
      <t>ソウ</t>
    </rPh>
    <rPh sb="2" eb="4">
      <t>ハイデン</t>
    </rPh>
    <rPh sb="4" eb="6">
      <t>ジギョウ</t>
    </rPh>
    <rPh sb="6" eb="7">
      <t>シャ</t>
    </rPh>
    <phoneticPr fontId="11"/>
  </si>
  <si>
    <t>（特定送配電事業者）</t>
    <rPh sb="1" eb="3">
      <t>トクテイ</t>
    </rPh>
    <rPh sb="3" eb="4">
      <t>ソウ</t>
    </rPh>
    <rPh sb="4" eb="6">
      <t>ハイデン</t>
    </rPh>
    <rPh sb="6" eb="8">
      <t>ジギョウ</t>
    </rPh>
    <rPh sb="8" eb="9">
      <t>シャ</t>
    </rPh>
    <phoneticPr fontId="11"/>
  </si>
  <si>
    <t>（エリア指定断面１：８月１５時）</t>
    <rPh sb="11" eb="12">
      <t>ガツ</t>
    </rPh>
    <rPh sb="14" eb="15">
      <t>ジ</t>
    </rPh>
    <phoneticPr fontId="11"/>
  </si>
  <si>
    <t>（エリア指定断面１：８月１７時）</t>
    <rPh sb="11" eb="12">
      <t>ガツ</t>
    </rPh>
    <rPh sb="14" eb="15">
      <t>ジ</t>
    </rPh>
    <phoneticPr fontId="11"/>
  </si>
  <si>
    <t>（エリア指定断面２：１月１８時）</t>
    <rPh sb="4" eb="6">
      <t>シテイ</t>
    </rPh>
    <rPh sb="6" eb="8">
      <t>ダンメン</t>
    </rPh>
    <rPh sb="11" eb="12">
      <t>ガツ</t>
    </rPh>
    <rPh sb="14" eb="15">
      <t>ジ</t>
    </rPh>
    <phoneticPr fontId="11"/>
  </si>
  <si>
    <t>（月間１９時）</t>
    <rPh sb="1" eb="3">
      <t>ゲッカン</t>
    </rPh>
    <rPh sb="5" eb="6">
      <t>ジ</t>
    </rPh>
    <phoneticPr fontId="11"/>
  </si>
  <si>
    <t>（月間２０時）</t>
    <rPh sb="1" eb="3">
      <t>ゲッカン</t>
    </rPh>
    <rPh sb="5" eb="6">
      <t>ジ</t>
    </rPh>
    <phoneticPr fontId="11"/>
  </si>
  <si>
    <t>（月間１５時）</t>
    <rPh sb="1" eb="3">
      <t>ゲッカン</t>
    </rPh>
    <rPh sb="5" eb="6">
      <t>ジ</t>
    </rPh>
    <phoneticPr fontId="11"/>
  </si>
  <si>
    <t>（月間１８時）</t>
    <rPh sb="1" eb="3">
      <t>ゲッカン</t>
    </rPh>
    <rPh sb="5" eb="6">
      <t>ジ</t>
    </rPh>
    <phoneticPr fontId="11"/>
  </si>
  <si>
    <t>（後半１５時）</t>
    <rPh sb="1" eb="3">
      <t>コウハン</t>
    </rPh>
    <rPh sb="5" eb="6">
      <t>ジ</t>
    </rPh>
    <phoneticPr fontId="11"/>
  </si>
  <si>
    <t>（前半１５時）</t>
    <rPh sb="1" eb="3">
      <t>ゼンハン</t>
    </rPh>
    <rPh sb="5" eb="6">
      <t>ジ</t>
    </rPh>
    <phoneticPr fontId="11"/>
  </si>
  <si>
    <t>（前半１９時）</t>
    <rPh sb="1" eb="3">
      <t>ゼンハン</t>
    </rPh>
    <rPh sb="5" eb="6">
      <t>ジ</t>
    </rPh>
    <phoneticPr fontId="11"/>
  </si>
  <si>
    <t>（月間１１時）</t>
    <rPh sb="1" eb="3">
      <t>ゲッカン</t>
    </rPh>
    <rPh sb="5" eb="6">
      <t>ジ</t>
    </rPh>
    <phoneticPr fontId="11"/>
  </si>
  <si>
    <t>（月間１０時）</t>
    <rPh sb="1" eb="3">
      <t>ゲッカン</t>
    </rPh>
    <rPh sb="5" eb="6">
      <t>ジ</t>
    </rPh>
    <phoneticPr fontId="11"/>
  </si>
  <si>
    <t>（前半１０時）</t>
    <rPh sb="1" eb="3">
      <t>ゼンハン</t>
    </rPh>
    <rPh sb="5" eb="6">
      <t>ジ</t>
    </rPh>
    <phoneticPr fontId="11"/>
  </si>
  <si>
    <t>（月間１７時）</t>
    <rPh sb="1" eb="3">
      <t>ゲッカン</t>
    </rPh>
    <rPh sb="5" eb="6">
      <t>ジ</t>
    </rPh>
    <phoneticPr fontId="11"/>
  </si>
  <si>
    <t>（前半１１時）</t>
    <rPh sb="1" eb="3">
      <t>ゼンハン</t>
    </rPh>
    <rPh sb="5" eb="6">
      <t>ジ</t>
    </rPh>
    <phoneticPr fontId="11"/>
  </si>
  <si>
    <t>（月間１２時）</t>
    <rPh sb="1" eb="3">
      <t>ゲッカン</t>
    </rPh>
    <rPh sb="5" eb="6">
      <t>ジ</t>
    </rPh>
    <phoneticPr fontId="11"/>
  </si>
  <si>
    <t>（後半１７時）</t>
    <rPh sb="1" eb="3">
      <t>コウハン</t>
    </rPh>
    <rPh sb="5" eb="6">
      <t>ジ</t>
    </rPh>
    <phoneticPr fontId="11"/>
  </si>
  <si>
    <t>（前半１７時）</t>
    <rPh sb="1" eb="3">
      <t>ゼンハン</t>
    </rPh>
    <rPh sb="5" eb="6">
      <t>ジ</t>
    </rPh>
    <phoneticPr fontId="11"/>
  </si>
  <si>
    <t>（前半２０時）</t>
    <rPh sb="1" eb="3">
      <t>ゼンハン</t>
    </rPh>
    <rPh sb="5" eb="6">
      <t>ジ</t>
    </rPh>
    <phoneticPr fontId="11"/>
  </si>
  <si>
    <t>（エリア指定断面１：８月１５時）</t>
    <rPh sb="11" eb="12">
      <t>ガツ</t>
    </rPh>
    <rPh sb="14" eb="15">
      <t>ジ</t>
    </rPh>
    <phoneticPr fontId="11"/>
  </si>
  <si>
    <t>（エリア指定断面１：８月１７時）</t>
    <rPh sb="11" eb="12">
      <t>ガツ</t>
    </rPh>
    <rPh sb="14" eb="15">
      <t>ジ</t>
    </rPh>
    <phoneticPr fontId="11"/>
  </si>
  <si>
    <t>該当なし</t>
    <rPh sb="0" eb="2">
      <t>ガイトウ</t>
    </rPh>
    <phoneticPr fontId="11"/>
  </si>
  <si>
    <t>←数式入力セル（27年度を除く）</t>
    <rPh sb="1" eb="3">
      <t>スウシキ</t>
    </rPh>
    <rPh sb="3" eb="5">
      <t>ニュウリョク</t>
    </rPh>
    <rPh sb="10" eb="12">
      <t>ネンド</t>
    </rPh>
    <rPh sb="13" eb="14">
      <t>ノゾ</t>
    </rPh>
    <phoneticPr fontId="11"/>
  </si>
  <si>
    <t>　　　　　　　　　　　　　　　年　度
　　項　目</t>
    <rPh sb="22" eb="23">
      <t>コウ</t>
    </rPh>
    <rPh sb="24" eb="25">
      <t>メ</t>
    </rPh>
    <phoneticPr fontId="11"/>
  </si>
  <si>
    <t>　　　　　　　　　　　　　　　月　別
　　項　目</t>
    <rPh sb="15" eb="16">
      <t>ツキ</t>
    </rPh>
    <rPh sb="17" eb="18">
      <t>ベツ</t>
    </rPh>
    <rPh sb="22" eb="23">
      <t>コウ</t>
    </rPh>
    <rPh sb="24" eb="25">
      <t>メ</t>
    </rPh>
    <phoneticPr fontId="11"/>
  </si>
  <si>
    <t>保有電源</t>
    <phoneticPr fontId="16"/>
  </si>
  <si>
    <t>水力発電所（送電端）</t>
    <phoneticPr fontId="18"/>
  </si>
  <si>
    <t>火力発電所（送電端）</t>
    <phoneticPr fontId="18"/>
  </si>
  <si>
    <t>原子力発電所（送電端）</t>
    <phoneticPr fontId="18"/>
  </si>
  <si>
    <t>合計（送電端）</t>
    <phoneticPr fontId="11"/>
  </si>
  <si>
    <t>発電事業者</t>
    <phoneticPr fontId="18"/>
  </si>
  <si>
    <t>取引所</t>
    <phoneticPr fontId="18"/>
  </si>
  <si>
    <t>調達先未定</t>
    <phoneticPr fontId="18"/>
  </si>
  <si>
    <t>水力発電所</t>
    <phoneticPr fontId="11"/>
  </si>
  <si>
    <t>一般</t>
    <phoneticPr fontId="11"/>
  </si>
  <si>
    <t>揚水</t>
    <phoneticPr fontId="11"/>
  </si>
  <si>
    <t>火力発電所</t>
    <phoneticPr fontId="11"/>
  </si>
  <si>
    <t>石炭</t>
    <phoneticPr fontId="11"/>
  </si>
  <si>
    <t>ＬＮＧ</t>
    <phoneticPr fontId="11"/>
  </si>
  <si>
    <t>石油</t>
    <phoneticPr fontId="11"/>
  </si>
  <si>
    <t>ＬＰＧ</t>
    <phoneticPr fontId="11"/>
  </si>
  <si>
    <t>風力</t>
    <phoneticPr fontId="11"/>
  </si>
  <si>
    <t>バイオマス</t>
    <phoneticPr fontId="16"/>
  </si>
  <si>
    <t>合計</t>
    <phoneticPr fontId="11"/>
  </si>
  <si>
    <t xml:space="preserve"> 非化石電源比率（％）</t>
    <phoneticPr fontId="18"/>
  </si>
  <si>
    <t>欄外備考</t>
    <phoneticPr fontId="11"/>
  </si>
  <si>
    <t>一般</t>
    <phoneticPr fontId="11"/>
  </si>
  <si>
    <t>石炭</t>
    <phoneticPr fontId="11"/>
  </si>
  <si>
    <t xml:space="preserve"> 非化石電源比率（％）</t>
    <phoneticPr fontId="18"/>
  </si>
  <si>
    <t>保有電源</t>
    <phoneticPr fontId="16"/>
  </si>
  <si>
    <t>水力発電所（送電端）</t>
    <phoneticPr fontId="18"/>
  </si>
  <si>
    <t>火力発電所（送電端）</t>
    <phoneticPr fontId="18"/>
  </si>
  <si>
    <t>原子力発電所（送電端）</t>
    <phoneticPr fontId="18"/>
  </si>
  <si>
    <t>合計（送電端）</t>
    <phoneticPr fontId="11"/>
  </si>
  <si>
    <t>発電事業者</t>
    <phoneticPr fontId="18"/>
  </si>
  <si>
    <t>取引所</t>
    <phoneticPr fontId="18"/>
  </si>
  <si>
    <t>調達先未定</t>
    <phoneticPr fontId="18"/>
  </si>
  <si>
    <t>水力発電所</t>
    <phoneticPr fontId="11"/>
  </si>
  <si>
    <t>一般</t>
    <phoneticPr fontId="11"/>
  </si>
  <si>
    <t>揚水</t>
    <phoneticPr fontId="11"/>
  </si>
  <si>
    <t>火力発電所</t>
    <phoneticPr fontId="11"/>
  </si>
  <si>
    <t>石炭</t>
    <phoneticPr fontId="11"/>
  </si>
  <si>
    <t>ＬＮＧ</t>
    <phoneticPr fontId="11"/>
  </si>
  <si>
    <t>石油</t>
    <phoneticPr fontId="11"/>
  </si>
  <si>
    <t>ＬＰＧ</t>
    <phoneticPr fontId="11"/>
  </si>
  <si>
    <t>風力</t>
    <phoneticPr fontId="11"/>
  </si>
  <si>
    <t>合計</t>
    <phoneticPr fontId="11"/>
  </si>
  <si>
    <t>水力発電所</t>
    <phoneticPr fontId="11"/>
  </si>
  <si>
    <t>火力発電所</t>
    <phoneticPr fontId="11"/>
  </si>
  <si>
    <t>石油</t>
    <phoneticPr fontId="11"/>
  </si>
  <si>
    <t>風力</t>
    <phoneticPr fontId="11"/>
  </si>
  <si>
    <t>原子力発電所（送電端）</t>
    <phoneticPr fontId="18"/>
  </si>
  <si>
    <t>調達先未定</t>
    <phoneticPr fontId="18"/>
  </si>
  <si>
    <t>火力発電所（送電端）</t>
    <phoneticPr fontId="18"/>
  </si>
  <si>
    <t>揚水</t>
    <phoneticPr fontId="11"/>
  </si>
  <si>
    <t>ＬＮＧ</t>
    <phoneticPr fontId="11"/>
  </si>
  <si>
    <t>火力発電所（送電端）</t>
    <phoneticPr fontId="18"/>
  </si>
  <si>
    <t>取引所</t>
    <phoneticPr fontId="18"/>
  </si>
  <si>
    <t>合計（送電端）</t>
    <phoneticPr fontId="11"/>
  </si>
  <si>
    <t>保有電源</t>
    <phoneticPr fontId="16"/>
  </si>
  <si>
    <t>水力発電所（送電端）</t>
    <phoneticPr fontId="18"/>
  </si>
  <si>
    <t>火力発電所（送電端）</t>
    <phoneticPr fontId="18"/>
  </si>
  <si>
    <t>発電事業者</t>
    <phoneticPr fontId="18"/>
  </si>
  <si>
    <t>　①　様式第３６表（受電）および（送電）を契約に基づいて記載</t>
  </si>
  <si>
    <t>　②　様式第３２第８表（受電）および（送電）の２９年度以降を契約に基づいて記載</t>
  </si>
  <si>
    <t>　＜共通＞</t>
  </si>
  <si>
    <t xml:space="preserve">    ・設備がないまたは契約が無い部分については「空白」とすること（「０」と表記しないこと）。</t>
  </si>
  <si>
    <t>　＜①②＞　</t>
  </si>
  <si>
    <t>　　・「最大受給電力」については、供給電力等の記載断面（記載要領Ｐ３４）における安定的な供給電力を</t>
  </si>
  <si>
    <t xml:space="preserve">      計上する（例：再エネ供給力はＬ５とし、設備容量を計上しない）。</t>
  </si>
  <si>
    <t>　　・計上内容は、契約相手先と照合の上、契約相手先の供給計画と同じ内容を記載する。</t>
  </si>
  <si>
    <t xml:space="preserve">  </t>
  </si>
  <si>
    <t>　＜③＞</t>
  </si>
  <si>
    <t>　　・３２－１表および３表は、供給電力等の記載断面（記載要領Ｐ３４）における安定的な供給電力を</t>
  </si>
  <si>
    <t>　　　計上する（例：再エネ供給力はＬ５とし、設備容量を計上しない）。　　</t>
  </si>
  <si>
    <t>　</t>
  </si>
  <si>
    <t>　　・３２－１表の年度末電源構成は、①②③で計上した供給電力に対する設備容量を計上する。</t>
  </si>
  <si>
    <t>　　・３２－２表の発電端電力量は、①②③で計上した供給電力量（送電端）に対する発電端の値を計上する。</t>
  </si>
  <si>
    <t>　＜⑧＞</t>
  </si>
  <si>
    <t>新規発行（ライセンス毎に様式を分割、作成時の注意事項を追加、様式32-1～4と様式32-8・36間の数式を設定）</t>
    <rPh sb="0" eb="2">
      <t>シンキ</t>
    </rPh>
    <rPh sb="2" eb="4">
      <t>ハッコウ</t>
    </rPh>
    <rPh sb="18" eb="20">
      <t>サクセイ</t>
    </rPh>
    <rPh sb="20" eb="21">
      <t>ジ</t>
    </rPh>
    <rPh sb="22" eb="24">
      <t>チュウイ</t>
    </rPh>
    <rPh sb="24" eb="26">
      <t>ジコウ</t>
    </rPh>
    <rPh sb="27" eb="29">
      <t>ツイカ</t>
    </rPh>
    <phoneticPr fontId="11"/>
  </si>
  <si>
    <t>様式36表（自社）【電気の取引に関する計画表】受電（調達）</t>
    <rPh sb="0" eb="2">
      <t>ヨウシキ</t>
    </rPh>
    <rPh sb="4" eb="5">
      <t>ヒョウ</t>
    </rPh>
    <rPh sb="6" eb="8">
      <t>ジシャ</t>
    </rPh>
    <rPh sb="10" eb="12">
      <t>デンキ</t>
    </rPh>
    <rPh sb="13" eb="15">
      <t>トリヒキ</t>
    </rPh>
    <rPh sb="16" eb="17">
      <t>カン</t>
    </rPh>
    <rPh sb="23" eb="24">
      <t>ジュ</t>
    </rPh>
    <rPh sb="24" eb="25">
      <t>デン</t>
    </rPh>
    <rPh sb="26" eb="28">
      <t>チョウタツ</t>
    </rPh>
    <phoneticPr fontId="12"/>
  </si>
  <si>
    <t>様式36表（自社）【電気の取引に関する計画表】送電（販売）</t>
    <rPh sb="0" eb="2">
      <t>ヨウシキ</t>
    </rPh>
    <rPh sb="4" eb="5">
      <t>ヒョウ</t>
    </rPh>
    <rPh sb="6" eb="8">
      <t>ジシャ</t>
    </rPh>
    <rPh sb="10" eb="12">
      <t>デンキ</t>
    </rPh>
    <rPh sb="13" eb="15">
      <t>トリヒキ</t>
    </rPh>
    <rPh sb="16" eb="17">
      <t>カン</t>
    </rPh>
    <rPh sb="23" eb="24">
      <t>ソウ</t>
    </rPh>
    <rPh sb="24" eb="25">
      <t>デン</t>
    </rPh>
    <rPh sb="26" eb="28">
      <t>ハンバイ</t>
    </rPh>
    <phoneticPr fontId="12"/>
  </si>
  <si>
    <t>（自社断面）</t>
    <rPh sb="1" eb="3">
      <t>ジシャ</t>
    </rPh>
    <phoneticPr fontId="11"/>
  </si>
  <si>
    <t>（○時）</t>
    <rPh sb="2" eb="3">
      <t>ジ</t>
    </rPh>
    <phoneticPr fontId="11"/>
  </si>
  <si>
    <t>様式32 第3表（自社）【月別の最大電力供給計画表】</t>
    <rPh sb="0" eb="2">
      <t>ヨウシキ</t>
    </rPh>
    <rPh sb="5" eb="6">
      <t>ダイ</t>
    </rPh>
    <rPh sb="7" eb="8">
      <t>ヒョウ</t>
    </rPh>
    <rPh sb="9" eb="11">
      <t>ジシャ</t>
    </rPh>
    <rPh sb="13" eb="14">
      <t>ツキ</t>
    </rPh>
    <phoneticPr fontId="12"/>
  </si>
  <si>
    <t>←数式入力セル（28年度のみ）</t>
    <rPh sb="1" eb="3">
      <t>スウシキ</t>
    </rPh>
    <rPh sb="3" eb="5">
      <t>ニュウリョク</t>
    </rPh>
    <rPh sb="10" eb="12">
      <t>ネンド</t>
    </rPh>
    <phoneticPr fontId="11"/>
  </si>
  <si>
    <t>様式32 第8表（自社）【電気の取引に関する計画表】受電（調達）</t>
    <rPh sb="0" eb="2">
      <t>ヨウシキ</t>
    </rPh>
    <rPh sb="5" eb="6">
      <t>ダイ</t>
    </rPh>
    <rPh sb="7" eb="8">
      <t>ヒョウ</t>
    </rPh>
    <rPh sb="9" eb="11">
      <t>ジシャ</t>
    </rPh>
    <rPh sb="13" eb="15">
      <t>デンキ</t>
    </rPh>
    <rPh sb="16" eb="18">
      <t>トリヒキ</t>
    </rPh>
    <rPh sb="19" eb="20">
      <t>カン</t>
    </rPh>
    <rPh sb="26" eb="27">
      <t>ジュ</t>
    </rPh>
    <rPh sb="27" eb="28">
      <t>デン</t>
    </rPh>
    <rPh sb="29" eb="31">
      <t>チョウタツ</t>
    </rPh>
    <phoneticPr fontId="12"/>
  </si>
  <si>
    <t>様式32 第8表（自社）【電気の取引に関する計画表】送電（販売）</t>
    <rPh sb="0" eb="2">
      <t>ヨウシキ</t>
    </rPh>
    <rPh sb="5" eb="6">
      <t>ダイ</t>
    </rPh>
    <rPh sb="7" eb="8">
      <t>ヒョウ</t>
    </rPh>
    <rPh sb="9" eb="11">
      <t>ジシャ</t>
    </rPh>
    <rPh sb="13" eb="15">
      <t>デンキ</t>
    </rPh>
    <rPh sb="16" eb="18">
      <t>トリヒキ</t>
    </rPh>
    <rPh sb="19" eb="20">
      <t>カン</t>
    </rPh>
    <phoneticPr fontId="12"/>
  </si>
  <si>
    <t>（自社断面：○月○時）</t>
    <rPh sb="1" eb="3">
      <t>ジシャ</t>
    </rPh>
    <rPh sb="7" eb="8">
      <t>ガツ</t>
    </rPh>
    <rPh sb="9" eb="10">
      <t>ジ</t>
    </rPh>
    <phoneticPr fontId="11"/>
  </si>
  <si>
    <t>様式32 第1表（自社）【年度別の最大電力供給計画表】</t>
    <rPh sb="0" eb="2">
      <t>ヨウシキ</t>
    </rPh>
    <rPh sb="5" eb="6">
      <t>ダイ</t>
    </rPh>
    <rPh sb="7" eb="8">
      <t>ヒョウ</t>
    </rPh>
    <rPh sb="9" eb="11">
      <t>ジシャ</t>
    </rPh>
    <phoneticPr fontId="12"/>
  </si>
  <si>
    <t>　　　※様式第３２第１表～第４表において、①②の受電分は調達分のプラス側に、送電分は調達分のマイナス側にそれぞれ紐づく</t>
  </si>
  <si>
    <t>　③　保有電源がある場合、様式第３２第１表～第４表の保有電源欄を記載</t>
  </si>
  <si>
    <t>　④　様式第３２第１表～第４表について、各社の事業計画に基づく需要電力および需要電力量を記載（様式第３２第３表・第４表から先に作成すること）</t>
  </si>
  <si>
    <t>　⑤　様式第３２第１表・第２表の２７年度（参考）を記載</t>
  </si>
  <si>
    <t>　⑥　様式第３２第１表・第３表のエリア外供給力（再掲）を記載</t>
  </si>
  <si>
    <t>　⑦　上記⑥に合わせ、様式第３８－３を記載</t>
  </si>
  <si>
    <t>　⑧　様式第３２第１表の年度末電源構成および様式第３２第２表の発電端電力量を記載（供給電力・電力量全体に対する分を記載）</t>
  </si>
  <si>
    <t>　＜⑥⑦＞</t>
  </si>
  <si>
    <t>　　・調達先が全てエリア内の事業者は記載不要。</t>
  </si>
  <si>
    <t>　　・年度末電源構成および発電端電力量には、調達先未定分も含めて計上すること。</t>
  </si>
  <si>
    <t xml:space="preserve">    ・調達先未定分など、電源種別が特定できないものについては「その他」欄に計上すること。</t>
  </si>
  <si>
    <t>●小売電気事業者における基本的な作成手順</t>
    <phoneticPr fontId="11"/>
  </si>
  <si>
    <t>●各作成手順における注意事項</t>
    <phoneticPr fontId="11"/>
  </si>
  <si>
    <t>　　・各帳票は、小売需要エリアを起点として当該エリア帳票に計上する。</t>
    <phoneticPr fontId="11"/>
  </si>
  <si>
    <t>　　・弊機関に連系線利用登録している範囲内での記載とすること。</t>
    <phoneticPr fontId="11"/>
  </si>
  <si>
    <t>　　・様式第３６表の受電表に行を追加した場合は、様式第３２第８表の受電表に、</t>
    <rPh sb="3" eb="5">
      <t>ヨウシキ</t>
    </rPh>
    <rPh sb="5" eb="6">
      <t>ダイ</t>
    </rPh>
    <rPh sb="8" eb="9">
      <t>ヒョウ</t>
    </rPh>
    <rPh sb="10" eb="12">
      <t>ジュデン</t>
    </rPh>
    <rPh sb="12" eb="13">
      <t>ヒョウ</t>
    </rPh>
    <rPh sb="14" eb="15">
      <t>ギョウ</t>
    </rPh>
    <rPh sb="16" eb="18">
      <t>ツイカ</t>
    </rPh>
    <rPh sb="20" eb="22">
      <t>バアイ</t>
    </rPh>
    <rPh sb="24" eb="26">
      <t>ヨウシキ</t>
    </rPh>
    <rPh sb="26" eb="27">
      <t>ダイ</t>
    </rPh>
    <rPh sb="29" eb="30">
      <t>ダイ</t>
    </rPh>
    <rPh sb="31" eb="32">
      <t>ヒョウ</t>
    </rPh>
    <rPh sb="33" eb="35">
      <t>ジュデン</t>
    </rPh>
    <rPh sb="35" eb="36">
      <t>ヒョウ</t>
    </rPh>
    <phoneticPr fontId="11"/>
  </si>
  <si>
    <t>　　　様式第３６表の送電表に行を追加した場合は、様式第３２第８表の送電表にそれぞれ同様に行を追加すること。</t>
    <phoneticPr fontId="11"/>
  </si>
  <si>
    <t>　⑨　年間５億ｋＷｈ以上の販売実績がある場合は、様式第３２第２表の全国合計の非化石電源比率を記載</t>
    <rPh sb="3" eb="5">
      <t>ネンカン</t>
    </rPh>
    <phoneticPr fontId="11"/>
  </si>
  <si>
    <t>　　　同様に、他の事業者への販売分で電源種別が特定できないものについては「その他」欄にマイナス計上すること。</t>
    <rPh sb="3" eb="5">
      <t>ドウヨウ</t>
    </rPh>
    <rPh sb="7" eb="8">
      <t>タ</t>
    </rPh>
    <rPh sb="9" eb="12">
      <t>ジギョウシャ</t>
    </rPh>
    <rPh sb="14" eb="16">
      <t>ハンバイ</t>
    </rPh>
    <rPh sb="16" eb="17">
      <t>ブン</t>
    </rPh>
    <rPh sb="18" eb="20">
      <t>デンゲン</t>
    </rPh>
    <rPh sb="20" eb="22">
      <t>シュベツ</t>
    </rPh>
    <rPh sb="23" eb="25">
      <t>トクテイ</t>
    </rPh>
    <rPh sb="39" eb="40">
      <t>タ</t>
    </rPh>
    <rPh sb="41" eb="42">
      <t>ラン</t>
    </rPh>
    <rPh sb="47" eb="49">
      <t>ケイジョウ</t>
    </rPh>
    <phoneticPr fontId="11"/>
  </si>
  <si>
    <t xml:space="preserve">    ・自社断面帳票については、エリア指定断面と明らかに違う場合のみ記載する（例：春秋に最大が出る場合・深夜時間帯に最大がでる場合等）。</t>
    <rPh sb="5" eb="7">
      <t>ジシャ</t>
    </rPh>
    <rPh sb="7" eb="9">
      <t>ダンメン</t>
    </rPh>
    <rPh sb="9" eb="11">
      <t>チョウヒョウ</t>
    </rPh>
    <rPh sb="20" eb="22">
      <t>シテイ</t>
    </rPh>
    <rPh sb="22" eb="24">
      <t>ダンメン</t>
    </rPh>
    <rPh sb="25" eb="26">
      <t>アキ</t>
    </rPh>
    <rPh sb="29" eb="30">
      <t>チガ</t>
    </rPh>
    <rPh sb="31" eb="33">
      <t>バアイ</t>
    </rPh>
    <rPh sb="35" eb="37">
      <t>キサイ</t>
    </rPh>
    <rPh sb="40" eb="41">
      <t>レイ</t>
    </rPh>
    <rPh sb="42" eb="44">
      <t>シュンジュウ</t>
    </rPh>
    <rPh sb="45" eb="47">
      <t>サイダイ</t>
    </rPh>
    <rPh sb="48" eb="49">
      <t>デ</t>
    </rPh>
    <rPh sb="50" eb="52">
      <t>バアイ</t>
    </rPh>
    <rPh sb="53" eb="55">
      <t>シンヤ</t>
    </rPh>
    <rPh sb="55" eb="58">
      <t>ジカンタイ</t>
    </rPh>
    <rPh sb="59" eb="61">
      <t>サイダイ</t>
    </rPh>
    <rPh sb="64" eb="66">
      <t>バアイ</t>
    </rPh>
    <rPh sb="66" eb="67">
      <t>トウ</t>
    </rPh>
    <phoneticPr fontId="11"/>
  </si>
  <si>
    <t>　　　なお、自社断面帳票を作成する場合は、帳票間の整合についてよく確認すること。</t>
    <rPh sb="6" eb="8">
      <t>ジシャ</t>
    </rPh>
    <rPh sb="8" eb="10">
      <t>ダンメン</t>
    </rPh>
    <rPh sb="10" eb="12">
      <t>チョウヒョウ</t>
    </rPh>
    <rPh sb="13" eb="15">
      <t>サクセイ</t>
    </rPh>
    <rPh sb="17" eb="19">
      <t>バアイ</t>
    </rPh>
    <rPh sb="21" eb="23">
      <t>チョウヒョウ</t>
    </rPh>
    <rPh sb="23" eb="24">
      <t>カン</t>
    </rPh>
    <rPh sb="25" eb="27">
      <t>セイゴウ</t>
    </rPh>
    <rPh sb="33" eb="35">
      <t>カクニン</t>
    </rPh>
    <phoneticPr fontId="11"/>
  </si>
  <si>
    <t>　　・計上する値が小さい場合（「１０」未満程度）には小数点以下（最大小数点以下３桁）も入力する（表記は整数とする）。</t>
    <rPh sb="32" eb="34">
      <t>サイダイ</t>
    </rPh>
    <rPh sb="34" eb="37">
      <t>ショウスウテン</t>
    </rPh>
    <rPh sb="37" eb="39">
      <t>イカ</t>
    </rPh>
    <rPh sb="40" eb="41">
      <t>ケタ</t>
    </rPh>
    <phoneticPr fontId="11"/>
  </si>
  <si>
    <t>rev.1</t>
    <phoneticPr fontId="11"/>
  </si>
  <si>
    <t>小数点以下のルール追記および入力規則設定、様式32-8・36の欄外備考欄保護解除</t>
    <rPh sb="0" eb="3">
      <t>ショウスウテン</t>
    </rPh>
    <rPh sb="3" eb="5">
      <t>イカ</t>
    </rPh>
    <rPh sb="9" eb="11">
      <t>ツイキ</t>
    </rPh>
    <rPh sb="14" eb="16">
      <t>ニュウリョク</t>
    </rPh>
    <rPh sb="16" eb="18">
      <t>キソク</t>
    </rPh>
    <rPh sb="18" eb="20">
      <t>セッテイ</t>
    </rPh>
    <rPh sb="21" eb="23">
      <t>ヨウシキ</t>
    </rPh>
    <rPh sb="31" eb="33">
      <t>ランガイ</t>
    </rPh>
    <rPh sb="33" eb="35">
      <t>ビコウ</t>
    </rPh>
    <rPh sb="35" eb="36">
      <t>ラン</t>
    </rPh>
    <rPh sb="36" eb="38">
      <t>ホゴ</t>
    </rPh>
    <rPh sb="38" eb="40">
      <t>カイジョ</t>
    </rPh>
    <phoneticPr fontId="11"/>
  </si>
  <si>
    <t>rev.2</t>
    <phoneticPr fontId="11"/>
  </si>
  <si>
    <t>様式32-8（指定2）送電帳票のC列記載変更</t>
    <rPh sb="0" eb="2">
      <t>ヨウシキ</t>
    </rPh>
    <rPh sb="7" eb="9">
      <t>シテイ</t>
    </rPh>
    <rPh sb="11" eb="13">
      <t>ソウデン</t>
    </rPh>
    <rPh sb="13" eb="15">
      <t>チョウヒョウ</t>
    </rPh>
    <rPh sb="17" eb="18">
      <t>レツ</t>
    </rPh>
    <rPh sb="18" eb="20">
      <t>キサイ</t>
    </rPh>
    <rPh sb="20" eb="22">
      <t>ヘンコウ</t>
    </rPh>
    <phoneticPr fontId="1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</si>
</sst>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3">
    <numFmt numFmtId="176" formatCode="&quot;¥&quot;#,##0_);[Red]\(&quot;¥&quot;#,##0\)"/>
    <numFmt numFmtId="177" formatCode="#,##0;&quot;△&quot;#,##0"/>
    <numFmt numFmtId="178" formatCode="0.0&quot;%&quot;"/>
    <numFmt numFmtId="179" formatCode="&quot;¥&quot;#,##0;\-&quot;¥&quot;#,##0"/>
    <numFmt numFmtId="180" formatCode="0.0%"/>
    <numFmt numFmtId="181" formatCode=";;&quot;&quot;"/>
    <numFmt numFmtId="182" formatCode="[DBNum3]e&quot;年度&quot;"/>
    <numFmt numFmtId="183" formatCode="#,###"/>
    <numFmt numFmtId="184" formatCode="&quot;(&quot;0.0&quot;%)&quot;"/>
    <numFmt numFmtId="185" formatCode="#,##0;&quot;△ &quot;#,##0"/>
    <numFmt numFmtId="186" formatCode="0;&quot;△ &quot;0"/>
    <numFmt numFmtId="187" formatCode="0.0&quot;%&quot;;&quot;△ &quot;0.0&quot;%&quot;"/>
    <numFmt numFmtId="188" formatCode="&quot;(&quot;0.0&quot;%)&quot;;&quot;(△ &quot;0.0&quot;%)&quot;"/>
  </numFmts>
  <fonts count="48">
    <font>
      <sz val="9"/>
      <color theme="1"/>
      <name val="ＭＳ ゴシック"/>
      <family val="2"/>
      <charset val="128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9"/>
      <color theme="1"/>
      <name val="ＭＳ ゴシック"/>
      <family val="2"/>
      <charset val="128"/>
    </font>
    <font>
      <sz val="11"/>
      <color theme="1"/>
      <name val="ＭＳ Ｐゴシック"/>
      <family val="3"/>
      <charset val="128"/>
      <scheme val="minor"/>
    </font>
    <font>
      <b/>
      <sz val="18"/>
      <name val="ＭＳ ゴシック"/>
      <family val="3"/>
      <charset val="128"/>
    </font>
    <font>
      <sz val="6"/>
      <name val="ＭＳ ゴシック"/>
      <family val="2"/>
      <charset val="128"/>
    </font>
    <font>
      <sz val="6"/>
      <name val="ＭＳ Ｐゴシック"/>
      <family val="3"/>
      <charset val="128"/>
    </font>
    <font>
      <sz val="11"/>
      <color theme="1"/>
      <name val="ＭＳ ゴシック"/>
      <family val="3"/>
      <charset val="128"/>
    </font>
    <font>
      <sz val="10"/>
      <color theme="1"/>
      <name val="ＭＳ ゴシック"/>
      <family val="3"/>
      <charset val="128"/>
    </font>
    <font>
      <sz val="11"/>
      <name val="ＭＳ Ｐゴシック"/>
      <family val="3"/>
      <charset val="128"/>
    </font>
    <font>
      <sz val="6"/>
      <name val="明朝"/>
      <family val="1"/>
      <charset val="128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2"/>
      <name val="ＭＳ 明朝"/>
      <family val="1"/>
      <charset val="128"/>
    </font>
    <font>
      <sz val="9"/>
      <color theme="1"/>
      <name val="ＭＳ ゴシック"/>
      <family val="3"/>
      <charset val="128"/>
    </font>
    <font>
      <sz val="11"/>
      <name val="ＭＳ 明朝"/>
      <family val="1"/>
      <charset val="128"/>
    </font>
    <font>
      <u/>
      <sz val="6.3"/>
      <color theme="10"/>
      <name val="ＭＳ ゴシック"/>
      <family val="3"/>
      <charset val="128"/>
    </font>
    <font>
      <sz val="14"/>
      <name val="ＭＳ 明朝"/>
      <family val="1"/>
      <charset val="128"/>
    </font>
    <font>
      <u/>
      <sz val="14"/>
      <name val="ＭＳ 明朝"/>
      <family val="1"/>
      <charset val="128"/>
    </font>
    <font>
      <vertAlign val="superscript"/>
      <sz val="14"/>
      <name val="ＭＳ 明朝"/>
      <family val="1"/>
      <charset val="128"/>
    </font>
    <font>
      <u/>
      <sz val="16"/>
      <color theme="10"/>
      <name val="ＭＳ ゴシック"/>
      <family val="3"/>
      <charset val="128"/>
    </font>
    <font>
      <sz val="12"/>
      <color theme="1"/>
      <name val="ＭＳ ゴシック"/>
      <family val="3"/>
      <charset val="128"/>
    </font>
    <font>
      <sz val="12"/>
      <color theme="0"/>
      <name val="ＭＳ ゴシック"/>
      <family val="3"/>
      <charset val="128"/>
    </font>
    <font>
      <sz val="14"/>
      <color theme="1"/>
      <name val="ＭＳ 明朝"/>
      <family val="1"/>
      <charset val="128"/>
    </font>
    <font>
      <sz val="11"/>
      <color theme="1"/>
      <name val="ＭＳ 明朝"/>
      <family val="1"/>
      <charset val="128"/>
    </font>
    <font>
      <sz val="12"/>
      <color theme="1"/>
      <name val="ＭＳ 明朝"/>
      <family val="1"/>
      <charset val="128"/>
    </font>
    <font>
      <sz val="11"/>
      <color rgb="FFFF0000"/>
      <name val="ＭＳ 明朝"/>
      <family val="1"/>
      <charset val="128"/>
    </font>
    <font>
      <sz val="14"/>
      <color rgb="FFFF0000"/>
      <name val="ＭＳ 明朝"/>
      <family val="1"/>
      <charset val="128"/>
    </font>
    <font>
      <sz val="72"/>
      <color theme="1"/>
      <name val="ＭＳ 明朝"/>
      <family val="1"/>
      <charset val="128"/>
    </font>
    <font>
      <sz val="18"/>
      <color theme="1"/>
      <name val="ＭＳ 明朝"/>
      <family val="1"/>
      <charset val="128"/>
    </font>
    <font>
      <sz val="22"/>
      <color theme="1"/>
      <name val="ＭＳ 明朝"/>
      <family val="1"/>
      <charset val="128"/>
    </font>
    <font>
      <sz val="18"/>
      <color rgb="FFFF0000"/>
      <name val="ＭＳ 明朝"/>
      <family val="1"/>
      <charset val="128"/>
    </font>
    <font>
      <sz val="28"/>
      <color theme="1"/>
      <name val="ＭＳ 明朝"/>
      <family val="1"/>
      <charset val="128"/>
    </font>
    <font>
      <sz val="18"/>
      <name val="ＭＳ 明朝"/>
      <family val="1"/>
      <charset val="128"/>
    </font>
    <font>
      <sz val="13"/>
      <name val="ＭＳ 明朝"/>
      <family val="1"/>
      <charset val="128"/>
    </font>
    <font>
      <sz val="10"/>
      <color theme="1"/>
      <name val="Meiryo UI"/>
      <family val="3"/>
      <charset val="128"/>
    </font>
    <font>
      <b/>
      <sz val="14"/>
      <color indexed="81"/>
      <name val="ＭＳ Ｐゴシック"/>
      <family val="3"/>
      <charset val="128"/>
    </font>
    <font>
      <sz val="14"/>
      <color indexed="81"/>
      <name val="ＭＳ Ｐゴシック"/>
      <family val="3"/>
      <charset val="128"/>
    </font>
    <font>
      <sz val="14"/>
      <name val="ＭＳ ゴシック"/>
      <family val="3"/>
      <charset val="128"/>
    </font>
    <font>
      <sz val="14"/>
      <color theme="1"/>
      <name val="ＭＳ ゴシック"/>
      <family val="3"/>
      <charset val="128"/>
    </font>
    <font>
      <b/>
      <sz val="14"/>
      <color theme="1"/>
      <name val="ＭＳ 明朝"/>
      <family val="1"/>
      <charset val="128"/>
    </font>
    <font>
      <b/>
      <sz val="14"/>
      <name val="ＭＳ 明朝"/>
      <family val="1"/>
      <charset val="128"/>
    </font>
  </fonts>
  <fills count="9">
    <fill>
      <patternFill patternType="none"/>
    </fill>
    <fill>
      <patternFill patternType="gray125"/>
    </fill>
    <fill>
      <patternFill patternType="solid">
        <fgColor rgb="FFC0C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59999389629810485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 diagonalUp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Up="1">
      <left/>
      <right/>
      <top style="thin">
        <color indexed="64"/>
      </top>
      <bottom/>
      <diagonal style="thin">
        <color indexed="64"/>
      </diagonal>
    </border>
    <border diagonalUp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Up="1">
      <left style="thin">
        <color indexed="64"/>
      </left>
      <right/>
      <top/>
      <bottom/>
      <diagonal style="thin">
        <color indexed="64"/>
      </diagonal>
    </border>
    <border diagonalUp="1">
      <left/>
      <right/>
      <top/>
      <bottom/>
      <diagonal style="thin">
        <color indexed="64"/>
      </diagonal>
    </border>
    <border diagonalUp="1">
      <left/>
      <right style="thin">
        <color indexed="64"/>
      </right>
      <top/>
      <bottom/>
      <diagonal style="thin">
        <color indexed="64"/>
      </diagonal>
    </border>
    <border diagonalUp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Up="1">
      <left/>
      <right/>
      <top/>
      <bottom style="thin">
        <color indexed="64"/>
      </bottom>
      <diagonal style="thin">
        <color indexed="64"/>
      </diagonal>
    </border>
    <border diagonalUp="1">
      <left/>
      <right style="thin">
        <color indexed="64"/>
      </right>
      <top/>
      <bottom style="thin">
        <color indexed="64"/>
      </bottom>
      <diagonal style="thin">
        <color indexed="64"/>
      </diagonal>
    </border>
    <border diagonalUp="1"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 style="thin">
        <color indexed="64"/>
      </diagonal>
    </border>
    <border diagonalDown="1">
      <left style="thin">
        <color indexed="64"/>
      </left>
      <right/>
      <top style="thin">
        <color indexed="64"/>
      </top>
      <bottom/>
      <diagonal style="thin">
        <color indexed="64"/>
      </diagonal>
    </border>
    <border diagonalDown="1">
      <left/>
      <right/>
      <top style="thin">
        <color indexed="64"/>
      </top>
      <bottom/>
      <diagonal style="thin">
        <color indexed="64"/>
      </diagonal>
    </border>
    <border diagonalDown="1">
      <left/>
      <right style="thin">
        <color indexed="64"/>
      </right>
      <top style="thin">
        <color indexed="64"/>
      </top>
      <bottom/>
      <diagonal style="thin">
        <color indexed="64"/>
      </diagonal>
    </border>
    <border diagonalDown="1">
      <left style="thin">
        <color indexed="64"/>
      </left>
      <right/>
      <top/>
      <bottom style="thin">
        <color indexed="64"/>
      </bottom>
      <diagonal style="thin">
        <color indexed="64"/>
      </diagonal>
    </border>
    <border diagonalDown="1">
      <left/>
      <right/>
      <top/>
      <bottom style="thin">
        <color indexed="64"/>
      </bottom>
      <diagonal style="thin">
        <color indexed="64"/>
      </diagonal>
    </border>
    <border diagonalDown="1">
      <left/>
      <right style="thin">
        <color indexed="64"/>
      </right>
      <top/>
      <bottom style="thin">
        <color indexed="64"/>
      </bottom>
      <diagonal style="thin">
        <color indexed="64"/>
      </diagonal>
    </border>
  </borders>
  <cellStyleXfs count="133">
    <xf numFmtId="0" fontId="0" fillId="0" borderId="0">
      <alignment vertical="center"/>
    </xf>
    <xf numFmtId="0" fontId="9" fillId="0" borderId="0">
      <alignment vertical="center"/>
    </xf>
    <xf numFmtId="0" fontId="15" fillId="0" borderId="0"/>
    <xf numFmtId="38" fontId="9" fillId="0" borderId="0" applyFont="0" applyFill="0" applyBorder="0" applyAlignment="0" applyProtection="0">
      <alignment vertical="center"/>
    </xf>
    <xf numFmtId="0" fontId="17" fillId="0" borderId="0">
      <alignment vertical="center"/>
    </xf>
    <xf numFmtId="0" fontId="15" fillId="0" borderId="0"/>
    <xf numFmtId="0" fontId="17" fillId="0" borderId="0">
      <alignment vertical="center"/>
    </xf>
    <xf numFmtId="0" fontId="17" fillId="0" borderId="0">
      <alignment vertical="center"/>
    </xf>
    <xf numFmtId="9" fontId="9" fillId="0" borderId="0" applyFont="0" applyFill="0" applyBorder="0" applyAlignment="0" applyProtection="0">
      <alignment vertical="center"/>
    </xf>
    <xf numFmtId="9" fontId="15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  <xf numFmtId="38" fontId="9" fillId="0" borderId="0" applyFont="0" applyFill="0" applyBorder="0" applyAlignment="0" applyProtection="0">
      <alignment vertical="center"/>
    </xf>
    <xf numFmtId="38" fontId="15" fillId="0" borderId="0" applyFont="0" applyFill="0" applyBorder="0" applyAlignment="0" applyProtection="0">
      <alignment vertical="center"/>
    </xf>
    <xf numFmtId="38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6" fontId="15" fillId="0" borderId="0" applyFont="0" applyFill="0" applyBorder="0" applyAlignment="0" applyProtection="0"/>
    <xf numFmtId="179" fontId="19" fillId="0" borderId="18"/>
    <xf numFmtId="0" fontId="8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15" fillId="0" borderId="0">
      <alignment horizontal="left"/>
    </xf>
    <xf numFmtId="0" fontId="15" fillId="0" borderId="0"/>
    <xf numFmtId="0" fontId="15" fillId="0" borderId="0"/>
    <xf numFmtId="0" fontId="17" fillId="0" borderId="0">
      <alignment vertical="center"/>
    </xf>
    <xf numFmtId="0" fontId="15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5" fillId="0" borderId="0"/>
    <xf numFmtId="0" fontId="20" fillId="0" borderId="0">
      <alignment vertical="center"/>
    </xf>
    <xf numFmtId="0" fontId="17" fillId="0" borderId="0">
      <alignment vertical="center"/>
    </xf>
    <xf numFmtId="0" fontId="21" fillId="0" borderId="0"/>
    <xf numFmtId="0" fontId="9" fillId="0" borderId="0">
      <alignment vertical="center"/>
    </xf>
    <xf numFmtId="0" fontId="9" fillId="0" borderId="0">
      <alignment vertical="center"/>
    </xf>
    <xf numFmtId="0" fontId="20" fillId="0" borderId="0">
      <alignment vertical="center"/>
    </xf>
    <xf numFmtId="0" fontId="20" fillId="0" borderId="0">
      <alignment vertical="center"/>
    </xf>
    <xf numFmtId="0" fontId="8" fillId="0" borderId="0">
      <alignment vertical="center"/>
    </xf>
    <xf numFmtId="49" fontId="21" fillId="0" borderId="0"/>
    <xf numFmtId="0" fontId="15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5" fillId="0" borderId="0">
      <alignment horizontal="left"/>
    </xf>
    <xf numFmtId="0" fontId="17" fillId="0" borderId="0">
      <alignment vertical="center"/>
    </xf>
    <xf numFmtId="0" fontId="17" fillId="0" borderId="0">
      <alignment vertical="center"/>
    </xf>
    <xf numFmtId="0" fontId="15" fillId="0" borderId="0"/>
    <xf numFmtId="0" fontId="8" fillId="0" borderId="0">
      <alignment vertical="center"/>
    </xf>
    <xf numFmtId="0" fontId="20" fillId="0" borderId="0">
      <alignment vertical="center"/>
    </xf>
    <xf numFmtId="0" fontId="9" fillId="0" borderId="0">
      <alignment vertical="center"/>
    </xf>
    <xf numFmtId="0" fontId="20" fillId="0" borderId="0">
      <alignment vertical="center"/>
    </xf>
    <xf numFmtId="0" fontId="9" fillId="0" borderId="0">
      <alignment vertical="center"/>
    </xf>
    <xf numFmtId="0" fontId="8" fillId="0" borderId="0">
      <alignment vertical="center"/>
    </xf>
    <xf numFmtId="0" fontId="9" fillId="0" borderId="0">
      <alignment vertical="center"/>
    </xf>
    <xf numFmtId="0" fontId="7" fillId="0" borderId="0">
      <alignment vertical="center"/>
    </xf>
    <xf numFmtId="0" fontId="7" fillId="0" borderId="0">
      <alignment vertical="center"/>
    </xf>
    <xf numFmtId="0" fontId="6" fillId="0" borderId="0">
      <alignment vertical="center"/>
    </xf>
    <xf numFmtId="0" fontId="8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6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22" fillId="0" borderId="0" applyNumberFormat="0" applyFill="0" applyBorder="0" applyAlignment="0" applyProtection="0">
      <alignment vertical="top"/>
      <protection locked="0"/>
    </xf>
    <xf numFmtId="38" fontId="8" fillId="0" borderId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0" fontId="4" fillId="0" borderId="0">
      <alignment vertical="center"/>
    </xf>
    <xf numFmtId="38" fontId="4" fillId="0" borderId="0" applyFont="0" applyFill="0" applyBorder="0" applyAlignment="0" applyProtection="0">
      <alignment vertical="center"/>
    </xf>
    <xf numFmtId="0" fontId="3" fillId="0" borderId="0">
      <alignment vertical="center"/>
    </xf>
    <xf numFmtId="38" fontId="3" fillId="0" borderId="0" applyFont="0" applyFill="0" applyBorder="0" applyAlignment="0" applyProtection="0">
      <alignment vertical="center"/>
    </xf>
    <xf numFmtId="0" fontId="2" fillId="0" borderId="0">
      <alignment vertical="center"/>
    </xf>
    <xf numFmtId="38" fontId="2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</cellStyleXfs>
  <cellXfs count="360">
    <xf numFmtId="0" fontId="0" fillId="0" borderId="0" xfId="0">
      <alignment vertical="center"/>
    </xf>
    <xf numFmtId="49" fontId="10" fillId="2" borderId="0" xfId="1" applyNumberFormat="1" applyFont="1" applyFill="1" applyBorder="1" applyAlignment="1" applyProtection="1">
      <alignment horizontal="left" vertical="center"/>
    </xf>
    <xf numFmtId="0" fontId="13" fillId="2" borderId="0" xfId="1" applyFont="1" applyFill="1" applyProtection="1">
      <alignment vertical="center"/>
    </xf>
    <xf numFmtId="49" fontId="10" fillId="2" borderId="0" xfId="2" applyNumberFormat="1" applyFont="1" applyFill="1" applyBorder="1" applyAlignment="1" applyProtection="1">
      <alignment horizontal="left" vertical="center"/>
    </xf>
    <xf numFmtId="0" fontId="14" fillId="4" borderId="2" xfId="1" applyFont="1" applyFill="1" applyBorder="1" applyAlignment="1" applyProtection="1">
      <alignment vertical="center"/>
    </xf>
    <xf numFmtId="0" fontId="14" fillId="4" borderId="3" xfId="1" applyFont="1" applyFill="1" applyBorder="1" applyAlignment="1" applyProtection="1">
      <alignment vertical="center"/>
    </xf>
    <xf numFmtId="0" fontId="14" fillId="3" borderId="0" xfId="18" applyFont="1" applyFill="1">
      <alignment vertical="center"/>
    </xf>
    <xf numFmtId="38" fontId="23" fillId="0" borderId="0" xfId="122" applyFont="1" applyFill="1" applyAlignment="1" applyProtection="1">
      <alignment vertical="center"/>
      <protection locked="0"/>
    </xf>
    <xf numFmtId="38" fontId="23" fillId="0" borderId="0" xfId="122" applyFont="1" applyFill="1" applyAlignment="1" applyProtection="1">
      <alignment horizontal="left" vertical="center"/>
      <protection locked="0"/>
    </xf>
    <xf numFmtId="38" fontId="23" fillId="0" borderId="0" xfId="122" applyFont="1" applyFill="1" applyAlignment="1" applyProtection="1">
      <alignment horizontal="center" vertical="center"/>
      <protection locked="0"/>
    </xf>
    <xf numFmtId="38" fontId="24" fillId="0" borderId="0" xfId="122" applyFont="1" applyFill="1" applyAlignment="1" applyProtection="1">
      <alignment vertical="center"/>
      <protection locked="0"/>
    </xf>
    <xf numFmtId="38" fontId="24" fillId="0" borderId="0" xfId="122" applyFont="1" applyFill="1" applyAlignment="1" applyProtection="1">
      <alignment horizontal="center" vertical="center"/>
      <protection locked="0"/>
    </xf>
    <xf numFmtId="38" fontId="23" fillId="0" borderId="0" xfId="122" applyFont="1" applyFill="1" applyAlignment="1" applyProtection="1">
      <alignment horizontal="right" vertical="center"/>
      <protection locked="0"/>
    </xf>
    <xf numFmtId="180" fontId="23" fillId="0" borderId="8" xfId="123" applyNumberFormat="1" applyFont="1" applyFill="1" applyBorder="1" applyAlignment="1" applyProtection="1">
      <alignment horizontal="right" vertical="center"/>
    </xf>
    <xf numFmtId="49" fontId="19" fillId="0" borderId="0" xfId="122" applyNumberFormat="1" applyFont="1" applyFill="1" applyAlignment="1" applyProtection="1">
      <alignment vertical="center"/>
      <protection locked="0"/>
    </xf>
    <xf numFmtId="0" fontId="26" fillId="2" borderId="0" xfId="121" applyFont="1" applyFill="1" applyAlignment="1" applyProtection="1">
      <alignment vertical="center"/>
    </xf>
    <xf numFmtId="38" fontId="23" fillId="7" borderId="12" xfId="122" applyFont="1" applyFill="1" applyBorder="1" applyAlignment="1" applyProtection="1">
      <alignment vertical="center"/>
      <protection locked="0"/>
    </xf>
    <xf numFmtId="38" fontId="23" fillId="7" borderId="10" xfId="122" applyFont="1" applyFill="1" applyBorder="1" applyAlignment="1" applyProtection="1">
      <alignment vertical="center"/>
      <protection locked="0"/>
    </xf>
    <xf numFmtId="182" fontId="23" fillId="7" borderId="11" xfId="122" applyNumberFormat="1" applyFont="1" applyFill="1" applyBorder="1" applyAlignment="1" applyProtection="1">
      <alignment horizontal="center" vertical="center"/>
      <protection locked="0"/>
    </xf>
    <xf numFmtId="182" fontId="23" fillId="7" borderId="9" xfId="122" applyNumberFormat="1" applyFont="1" applyFill="1" applyBorder="1" applyAlignment="1" applyProtection="1">
      <alignment horizontal="center" vertical="center"/>
      <protection locked="0"/>
    </xf>
    <xf numFmtId="38" fontId="23" fillId="7" borderId="15" xfId="122" applyFont="1" applyFill="1" applyBorder="1" applyAlignment="1" applyProtection="1">
      <alignment vertical="center"/>
      <protection locked="0"/>
    </xf>
    <xf numFmtId="38" fontId="23" fillId="7" borderId="4" xfId="122" applyFont="1" applyFill="1" applyBorder="1" applyAlignment="1" applyProtection="1">
      <alignment vertical="center"/>
      <protection locked="0"/>
    </xf>
    <xf numFmtId="38" fontId="23" fillId="7" borderId="19" xfId="122" applyFont="1" applyFill="1" applyBorder="1" applyAlignment="1" applyProtection="1">
      <alignment vertical="center"/>
      <protection locked="0"/>
    </xf>
    <xf numFmtId="38" fontId="23" fillId="7" borderId="13" xfId="122" applyFont="1" applyFill="1" applyBorder="1" applyAlignment="1" applyProtection="1">
      <alignment horizontal="center" vertical="center"/>
      <protection locked="0"/>
    </xf>
    <xf numFmtId="38" fontId="23" fillId="7" borderId="6" xfId="122" applyFont="1" applyFill="1" applyBorder="1" applyAlignment="1" applyProtection="1">
      <alignment horizontal="centerContinuous" vertical="center"/>
      <protection locked="0"/>
    </xf>
    <xf numFmtId="38" fontId="23" fillId="7" borderId="6" xfId="122" applyFont="1" applyFill="1" applyBorder="1" applyAlignment="1" applyProtection="1">
      <alignment horizontal="left" vertical="center"/>
      <protection locked="0"/>
    </xf>
    <xf numFmtId="38" fontId="23" fillId="7" borderId="5" xfId="122" applyFont="1" applyFill="1" applyBorder="1" applyAlignment="1" applyProtection="1">
      <alignment horizontal="centerContinuous" vertical="center"/>
      <protection locked="0"/>
    </xf>
    <xf numFmtId="38" fontId="23" fillId="7" borderId="7" xfId="122" applyFont="1" applyFill="1" applyBorder="1" applyAlignment="1" applyProtection="1">
      <alignment horizontal="centerContinuous" vertical="center"/>
      <protection locked="0"/>
    </xf>
    <xf numFmtId="38" fontId="23" fillId="7" borderId="10" xfId="122" applyFont="1" applyFill="1" applyBorder="1" applyAlignment="1" applyProtection="1">
      <alignment horizontal="centerContinuous" vertical="center"/>
      <protection locked="0"/>
    </xf>
    <xf numFmtId="38" fontId="23" fillId="7" borderId="11" xfId="122" applyFont="1" applyFill="1" applyBorder="1" applyAlignment="1" applyProtection="1">
      <alignment horizontal="centerContinuous" vertical="center"/>
      <protection locked="0"/>
    </xf>
    <xf numFmtId="38" fontId="23" fillId="7" borderId="4" xfId="122" applyFont="1" applyFill="1" applyBorder="1" applyAlignment="1" applyProtection="1">
      <alignment horizontal="centerContinuous" vertical="center"/>
      <protection locked="0"/>
    </xf>
    <xf numFmtId="38" fontId="23" fillId="7" borderId="19" xfId="122" applyFont="1" applyFill="1" applyBorder="1" applyAlignment="1" applyProtection="1">
      <alignment horizontal="centerContinuous" vertical="center"/>
      <protection locked="0"/>
    </xf>
    <xf numFmtId="0" fontId="28" fillId="4" borderId="1" xfId="1" applyFont="1" applyFill="1" applyBorder="1" applyAlignment="1" applyProtection="1">
      <alignment vertical="center"/>
    </xf>
    <xf numFmtId="0" fontId="27" fillId="6" borderId="20" xfId="18" applyFont="1" applyFill="1" applyBorder="1" applyAlignment="1" applyProtection="1">
      <alignment horizontal="center" vertical="center"/>
      <protection locked="0"/>
    </xf>
    <xf numFmtId="0" fontId="27" fillId="3" borderId="0" xfId="18" applyFont="1" applyFill="1">
      <alignment vertical="center"/>
    </xf>
    <xf numFmtId="0" fontId="27" fillId="3" borderId="0" xfId="18" applyNumberFormat="1" applyFont="1" applyFill="1" applyAlignment="1">
      <alignment horizontal="center" vertical="center"/>
    </xf>
    <xf numFmtId="0" fontId="29" fillId="7" borderId="13" xfId="0" applyFont="1" applyFill="1" applyBorder="1" applyAlignment="1">
      <alignment horizontal="center" vertical="distributed"/>
    </xf>
    <xf numFmtId="0" fontId="23" fillId="0" borderId="0" xfId="124" applyFont="1" applyFill="1" applyAlignment="1">
      <alignment horizontal="left" vertical="center"/>
    </xf>
    <xf numFmtId="38" fontId="24" fillId="0" borderId="0" xfId="127" applyFont="1" applyFill="1" applyAlignment="1" applyProtection="1">
      <alignment vertical="center"/>
      <protection locked="0"/>
    </xf>
    <xf numFmtId="38" fontId="23" fillId="0" borderId="0" xfId="127" applyFont="1" applyFill="1" applyAlignment="1" applyProtection="1">
      <alignment vertical="center"/>
      <protection locked="0"/>
    </xf>
    <xf numFmtId="0" fontId="30" fillId="0" borderId="0" xfId="126" applyFont="1" applyFill="1">
      <alignment vertical="center"/>
    </xf>
    <xf numFmtId="0" fontId="30" fillId="0" borderId="0" xfId="126" applyFont="1" applyFill="1" applyAlignment="1">
      <alignment horizontal="center" vertical="center"/>
    </xf>
    <xf numFmtId="0" fontId="30" fillId="0" borderId="0" xfId="126" applyFont="1" applyFill="1" applyAlignment="1">
      <alignment horizontal="center" vertical="center" wrapText="1"/>
    </xf>
    <xf numFmtId="38" fontId="23" fillId="0" borderId="0" xfId="127" applyFont="1" applyFill="1" applyAlignment="1" applyProtection="1">
      <alignment horizontal="left" vertical="center"/>
      <protection locked="0"/>
    </xf>
    <xf numFmtId="38" fontId="23" fillId="0" borderId="0" xfId="127" applyFont="1" applyFill="1" applyAlignment="1" applyProtection="1">
      <alignment horizontal="center" vertical="center"/>
      <protection locked="0"/>
    </xf>
    <xf numFmtId="38" fontId="23" fillId="0" borderId="0" xfId="127" applyFont="1" applyFill="1" applyAlignment="1" applyProtection="1">
      <alignment horizontal="center" vertical="center" wrapText="1"/>
      <protection locked="0"/>
    </xf>
    <xf numFmtId="0" fontId="29" fillId="0" borderId="0" xfId="126" applyFont="1" applyFill="1">
      <alignment vertical="center"/>
    </xf>
    <xf numFmtId="0" fontId="30" fillId="0" borderId="0" xfId="126" applyFont="1" applyFill="1" applyBorder="1">
      <alignment vertical="center"/>
    </xf>
    <xf numFmtId="0" fontId="30" fillId="0" borderId="0" xfId="126" applyFont="1" applyFill="1" applyBorder="1" applyAlignment="1">
      <alignment horizontal="center" vertical="center"/>
    </xf>
    <xf numFmtId="0" fontId="30" fillId="0" borderId="0" xfId="126" applyFont="1" applyFill="1" applyBorder="1" applyAlignment="1">
      <alignment horizontal="center" vertical="center" wrapText="1"/>
    </xf>
    <xf numFmtId="49" fontId="29" fillId="0" borderId="10" xfId="126" applyNumberFormat="1" applyFont="1" applyFill="1" applyBorder="1" applyAlignment="1">
      <alignment horizontal="left" vertical="center"/>
    </xf>
    <xf numFmtId="49" fontId="29" fillId="0" borderId="10" xfId="126" applyNumberFormat="1" applyFont="1" applyFill="1" applyBorder="1" applyAlignment="1">
      <alignment horizontal="left" vertical="center" wrapText="1"/>
    </xf>
    <xf numFmtId="49" fontId="29" fillId="0" borderId="10" xfId="126" applyNumberFormat="1" applyFont="1" applyFill="1" applyBorder="1" applyAlignment="1">
      <alignment horizontal="left" vertical="center" wrapText="1" shrinkToFit="1"/>
    </xf>
    <xf numFmtId="0" fontId="29" fillId="0" borderId="0" xfId="126" applyFont="1" applyFill="1" applyBorder="1">
      <alignment vertical="center"/>
    </xf>
    <xf numFmtId="49" fontId="31" fillId="0" borderId="10" xfId="126" applyNumberFormat="1" applyFont="1" applyFill="1" applyBorder="1" applyAlignment="1">
      <alignment horizontal="left" vertical="center"/>
    </xf>
    <xf numFmtId="38" fontId="23" fillId="0" borderId="0" xfId="127" applyFont="1" applyFill="1" applyAlignment="1" applyProtection="1">
      <alignment horizontal="right" vertical="center"/>
      <protection locked="0"/>
    </xf>
    <xf numFmtId="0" fontId="29" fillId="0" borderId="0" xfId="128" applyFont="1" applyFill="1">
      <alignment vertical="center"/>
    </xf>
    <xf numFmtId="49" fontId="29" fillId="0" borderId="0" xfId="128" applyNumberFormat="1" applyFont="1" applyFill="1" applyAlignment="1">
      <alignment horizontal="left" vertical="center"/>
    </xf>
    <xf numFmtId="0" fontId="29" fillId="0" borderId="31" xfId="128" applyFont="1" applyFill="1" applyBorder="1">
      <alignment vertical="center"/>
    </xf>
    <xf numFmtId="49" fontId="29" fillId="0" borderId="8" xfId="128" applyNumberFormat="1" applyFont="1" applyFill="1" applyBorder="1">
      <alignment vertical="center"/>
    </xf>
    <xf numFmtId="38" fontId="23" fillId="0" borderId="0" xfId="129" applyFont="1" applyFill="1" applyAlignment="1" applyProtection="1">
      <alignment horizontal="centerContinuous" vertical="center"/>
      <protection locked="0"/>
    </xf>
    <xf numFmtId="0" fontId="23" fillId="0" borderId="0" xfId="128" applyFont="1" applyFill="1" applyAlignment="1" applyProtection="1">
      <alignment horizontal="centerContinuous" vertical="center"/>
      <protection locked="0"/>
    </xf>
    <xf numFmtId="0" fontId="23" fillId="0" borderId="0" xfId="128" applyFont="1" applyFill="1" applyAlignment="1" applyProtection="1">
      <alignment horizontal="left" vertical="center"/>
      <protection locked="0"/>
    </xf>
    <xf numFmtId="0" fontId="23" fillId="0" borderId="0" xfId="128" applyFont="1" applyFill="1" applyAlignment="1" applyProtection="1">
      <alignment vertical="center"/>
      <protection locked="0"/>
    </xf>
    <xf numFmtId="49" fontId="31" fillId="0" borderId="0" xfId="128" applyNumberFormat="1" applyFont="1" applyFill="1" applyAlignment="1">
      <alignment horizontal="left" vertical="center"/>
    </xf>
    <xf numFmtId="0" fontId="29" fillId="7" borderId="9" xfId="128" applyFont="1" applyFill="1" applyBorder="1" applyAlignment="1">
      <alignment horizontal="center" vertical="center"/>
    </xf>
    <xf numFmtId="38" fontId="33" fillId="0" borderId="0" xfId="122" applyFont="1" applyFill="1" applyAlignment="1" applyProtection="1">
      <alignment vertical="center"/>
      <protection locked="0"/>
    </xf>
    <xf numFmtId="38" fontId="33" fillId="0" borderId="0" xfId="122" applyFont="1" applyFill="1" applyAlignment="1" applyProtection="1">
      <alignment horizontal="left" vertical="center"/>
      <protection locked="0"/>
    </xf>
    <xf numFmtId="0" fontId="33" fillId="0" borderId="0" xfId="124" applyFont="1" applyFill="1" applyAlignment="1">
      <alignment horizontal="left" vertical="center"/>
    </xf>
    <xf numFmtId="38" fontId="33" fillId="0" borderId="0" xfId="127" applyFont="1" applyFill="1" applyAlignment="1" applyProtection="1">
      <alignment horizontal="left" vertical="center"/>
      <protection locked="0"/>
    </xf>
    <xf numFmtId="0" fontId="33" fillId="0" borderId="0" xfId="128" applyFont="1" applyFill="1">
      <alignment vertical="center"/>
    </xf>
    <xf numFmtId="0" fontId="32" fillId="6" borderId="0" xfId="124" applyFont="1" applyFill="1" applyAlignment="1">
      <alignment vertical="center"/>
    </xf>
    <xf numFmtId="0" fontId="35" fillId="6" borderId="0" xfId="124" applyFont="1" applyFill="1" applyAlignment="1">
      <alignment horizontal="centerContinuous" vertical="center"/>
    </xf>
    <xf numFmtId="0" fontId="35" fillId="6" borderId="0" xfId="124" applyFont="1" applyFill="1" applyAlignment="1">
      <alignment horizontal="right" vertical="center"/>
    </xf>
    <xf numFmtId="0" fontId="37" fillId="6" borderId="0" xfId="124" applyFont="1" applyFill="1" applyAlignment="1">
      <alignment vertical="center"/>
    </xf>
    <xf numFmtId="0" fontId="35" fillId="6" borderId="0" xfId="124" applyFont="1" applyFill="1" applyAlignment="1">
      <alignment horizontal="left" vertical="center"/>
    </xf>
    <xf numFmtId="0" fontId="29" fillId="6" borderId="0" xfId="124" applyFont="1" applyFill="1" applyAlignment="1">
      <alignment horizontal="centerContinuous" vertical="center"/>
    </xf>
    <xf numFmtId="0" fontId="38" fillId="6" borderId="0" xfId="124" applyFont="1" applyFill="1" applyAlignment="1">
      <alignment horizontal="centerContinuous" vertical="center"/>
    </xf>
    <xf numFmtId="0" fontId="30" fillId="6" borderId="0" xfId="124" applyFont="1" applyFill="1" applyAlignment="1">
      <alignment vertical="center"/>
    </xf>
    <xf numFmtId="0" fontId="35" fillId="6" borderId="0" xfId="124" applyFont="1" applyFill="1" applyAlignment="1">
      <alignment vertical="center"/>
    </xf>
    <xf numFmtId="0" fontId="29" fillId="6" borderId="0" xfId="124" applyFont="1" applyFill="1" applyAlignment="1">
      <alignment vertical="center"/>
    </xf>
    <xf numFmtId="0" fontId="36" fillId="6" borderId="0" xfId="124" applyFont="1" applyFill="1" applyAlignment="1">
      <alignment horizontal="centerContinuous" vertical="center"/>
    </xf>
    <xf numFmtId="0" fontId="35" fillId="6" borderId="0" xfId="124" quotePrefix="1" applyFont="1" applyFill="1" applyAlignment="1">
      <alignment vertical="center"/>
    </xf>
    <xf numFmtId="0" fontId="39" fillId="6" borderId="0" xfId="124" applyFont="1" applyFill="1" applyAlignment="1">
      <alignment vertical="center"/>
    </xf>
    <xf numFmtId="0" fontId="34" fillId="6" borderId="0" xfId="124" applyFont="1" applyFill="1" applyAlignment="1">
      <alignment vertical="center"/>
    </xf>
    <xf numFmtId="38" fontId="23" fillId="7" borderId="7" xfId="122" applyFont="1" applyFill="1" applyBorder="1" applyAlignment="1" applyProtection="1">
      <alignment horizontal="left" vertical="center"/>
      <protection locked="0"/>
    </xf>
    <xf numFmtId="38" fontId="23" fillId="7" borderId="12" xfId="122" applyFont="1" applyFill="1" applyBorder="1" applyAlignment="1" applyProtection="1">
      <alignment horizontal="left" vertical="center"/>
      <protection locked="0"/>
    </xf>
    <xf numFmtId="0" fontId="23" fillId="7" borderId="15" xfId="0" applyFont="1" applyFill="1" applyBorder="1" applyAlignment="1" applyProtection="1">
      <alignment horizontal="left" vertical="center"/>
      <protection locked="0"/>
    </xf>
    <xf numFmtId="38" fontId="23" fillId="7" borderId="15" xfId="122" applyFont="1" applyFill="1" applyBorder="1" applyAlignment="1" applyProtection="1">
      <alignment horizontal="left" vertical="center"/>
      <protection locked="0"/>
    </xf>
    <xf numFmtId="38" fontId="23" fillId="0" borderId="0" xfId="122" quotePrefix="1" applyNumberFormat="1" applyFont="1" applyFill="1" applyBorder="1" applyAlignment="1" applyProtection="1">
      <alignment horizontal="right" vertical="center"/>
    </xf>
    <xf numFmtId="38" fontId="23" fillId="0" borderId="0" xfId="122" applyNumberFormat="1" applyFont="1" applyFill="1" applyBorder="1" applyAlignment="1" applyProtection="1">
      <alignment horizontal="right" vertical="center"/>
    </xf>
    <xf numFmtId="183" fontId="23" fillId="0" borderId="0" xfId="122" applyNumberFormat="1" applyFont="1" applyFill="1" applyBorder="1" applyAlignment="1" applyProtection="1">
      <alignment horizontal="right" vertical="center"/>
    </xf>
    <xf numFmtId="180" fontId="23" fillId="0" borderId="0" xfId="123" applyNumberFormat="1" applyFont="1" applyFill="1" applyBorder="1" applyAlignment="1" applyProtection="1">
      <alignment horizontal="right" vertical="center"/>
    </xf>
    <xf numFmtId="0" fontId="13" fillId="0" borderId="0" xfId="1" applyFont="1" applyFill="1" applyProtection="1">
      <alignment vertical="center"/>
    </xf>
    <xf numFmtId="183" fontId="23" fillId="0" borderId="0" xfId="122" quotePrefix="1" applyNumberFormat="1" applyFont="1" applyFill="1" applyBorder="1" applyAlignment="1" applyProtection="1">
      <alignment horizontal="right" vertical="center"/>
    </xf>
    <xf numFmtId="178" fontId="23" fillId="0" borderId="0" xfId="123" quotePrefix="1" applyNumberFormat="1" applyFont="1" applyFill="1" applyBorder="1" applyAlignment="1" applyProtection="1">
      <alignment horizontal="right" vertical="center"/>
    </xf>
    <xf numFmtId="184" fontId="23" fillId="0" borderId="0" xfId="123" quotePrefix="1" applyNumberFormat="1" applyFont="1" applyFill="1" applyBorder="1" applyAlignment="1" applyProtection="1">
      <alignment horizontal="right" vertical="center"/>
    </xf>
    <xf numFmtId="0" fontId="26" fillId="3" borderId="0" xfId="121" applyFont="1" applyFill="1" applyAlignment="1" applyProtection="1">
      <alignment vertical="center"/>
    </xf>
    <xf numFmtId="0" fontId="29" fillId="7" borderId="8" xfId="0" applyFont="1" applyFill="1" applyBorder="1" applyAlignment="1">
      <alignment horizontal="left" vertical="distributed"/>
    </xf>
    <xf numFmtId="0" fontId="29" fillId="7" borderId="13" xfId="0" applyFont="1" applyFill="1" applyBorder="1" applyAlignment="1">
      <alignment horizontal="left" vertical="distributed"/>
    </xf>
    <xf numFmtId="38" fontId="24" fillId="0" borderId="0" xfId="122" applyFont="1" applyFill="1" applyAlignment="1" applyProtection="1">
      <alignment horizontal="left" vertical="center"/>
      <protection locked="0"/>
    </xf>
    <xf numFmtId="0" fontId="29" fillId="7" borderId="6" xfId="126" applyFont="1" applyFill="1" applyBorder="1" applyAlignment="1">
      <alignment horizontal="centerContinuous" vertical="center"/>
    </xf>
    <xf numFmtId="0" fontId="29" fillId="7" borderId="5" xfId="126" applyFont="1" applyFill="1" applyBorder="1" applyAlignment="1">
      <alignment horizontal="centerContinuous" vertical="center"/>
    </xf>
    <xf numFmtId="0" fontId="29" fillId="7" borderId="7" xfId="126" applyFont="1" applyFill="1" applyBorder="1" applyAlignment="1">
      <alignment horizontal="centerContinuous" vertical="center"/>
    </xf>
    <xf numFmtId="181" fontId="14" fillId="6" borderId="6" xfId="18" applyNumberFormat="1" applyFont="1" applyFill="1" applyBorder="1" applyAlignment="1" applyProtection="1">
      <alignment horizontal="center" vertical="center"/>
      <protection locked="0"/>
    </xf>
    <xf numFmtId="0" fontId="14" fillId="3" borderId="0" xfId="18" applyFont="1" applyFill="1" applyBorder="1">
      <alignment vertical="center"/>
    </xf>
    <xf numFmtId="0" fontId="35" fillId="0" borderId="0" xfId="124" applyFont="1" applyFill="1" applyAlignment="1">
      <alignment vertical="center"/>
    </xf>
    <xf numFmtId="0" fontId="39" fillId="0" borderId="0" xfId="124" applyFont="1" applyFill="1" applyAlignment="1">
      <alignment vertical="center"/>
    </xf>
    <xf numFmtId="38" fontId="29" fillId="0" borderId="0" xfId="126" applyNumberFormat="1" applyFont="1" applyFill="1">
      <alignment vertical="center"/>
    </xf>
    <xf numFmtId="38" fontId="19" fillId="7" borderId="6" xfId="122" applyFont="1" applyFill="1" applyBorder="1" applyAlignment="1" applyProtection="1">
      <alignment horizontal="left" vertical="center"/>
      <protection locked="0"/>
    </xf>
    <xf numFmtId="0" fontId="41" fillId="6" borderId="0" xfId="132" applyFont="1" applyFill="1">
      <alignment vertical="center"/>
    </xf>
    <xf numFmtId="56" fontId="41" fillId="6" borderId="0" xfId="132" applyNumberFormat="1" applyFont="1" applyFill="1">
      <alignment vertical="center"/>
    </xf>
    <xf numFmtId="185" fontId="23" fillId="0" borderId="8" xfId="122" applyNumberFormat="1" applyFont="1" applyFill="1" applyBorder="1" applyAlignment="1" applyProtection="1">
      <alignment horizontal="right" vertical="center"/>
    </xf>
    <xf numFmtId="186" fontId="23" fillId="0" borderId="8" xfId="122" applyNumberFormat="1" applyFont="1" applyFill="1" applyBorder="1" applyAlignment="1" applyProtection="1">
      <alignment horizontal="right" vertical="center"/>
    </xf>
    <xf numFmtId="187" fontId="23" fillId="0" borderId="8" xfId="123" applyNumberFormat="1" applyFont="1" applyFill="1" applyBorder="1" applyAlignment="1" applyProtection="1">
      <alignment horizontal="right" vertical="center"/>
    </xf>
    <xf numFmtId="185" fontId="23" fillId="0" borderId="8" xfId="122" quotePrefix="1" applyNumberFormat="1" applyFont="1" applyFill="1" applyBorder="1" applyAlignment="1" applyProtection="1">
      <alignment horizontal="right" vertical="center"/>
    </xf>
    <xf numFmtId="177" fontId="29" fillId="0" borderId="0" xfId="3" quotePrefix="1" applyNumberFormat="1" applyFont="1" applyFill="1" applyBorder="1" applyProtection="1">
      <alignment vertical="center"/>
    </xf>
    <xf numFmtId="0" fontId="30" fillId="0" borderId="0" xfId="1" applyFont="1" applyFill="1" applyProtection="1">
      <alignment vertical="center"/>
    </xf>
    <xf numFmtId="185" fontId="29" fillId="0" borderId="8" xfId="3" quotePrefix="1" applyNumberFormat="1" applyFont="1" applyFill="1" applyBorder="1" applyProtection="1">
      <alignment vertical="center"/>
    </xf>
    <xf numFmtId="188" fontId="23" fillId="0" borderId="13" xfId="123" quotePrefix="1" applyNumberFormat="1" applyFont="1" applyFill="1" applyBorder="1" applyAlignment="1" applyProtection="1">
      <alignment horizontal="right" vertical="center"/>
    </xf>
    <xf numFmtId="0" fontId="44" fillId="2" borderId="0" xfId="1" applyFont="1" applyFill="1" applyProtection="1">
      <alignment vertical="center"/>
    </xf>
    <xf numFmtId="0" fontId="45" fillId="2" borderId="0" xfId="1" applyFont="1" applyFill="1" applyProtection="1">
      <alignment vertical="center"/>
    </xf>
    <xf numFmtId="0" fontId="29" fillId="7" borderId="9" xfId="128" applyFont="1" applyFill="1" applyBorder="1" applyAlignment="1">
      <alignment horizontal="center" vertical="center"/>
    </xf>
    <xf numFmtId="38" fontId="23" fillId="0" borderId="31" xfId="122" applyNumberFormat="1" applyFont="1" applyFill="1" applyBorder="1" applyAlignment="1" applyProtection="1">
      <alignment horizontal="right" vertical="center"/>
    </xf>
    <xf numFmtId="38" fontId="23" fillId="0" borderId="8" xfId="122" applyNumberFormat="1" applyFont="1" applyFill="1" applyBorder="1" applyAlignment="1" applyProtection="1">
      <alignment horizontal="right" vertical="center"/>
    </xf>
    <xf numFmtId="185" fontId="29" fillId="0" borderId="8" xfId="128" applyNumberFormat="1" applyFont="1" applyFill="1" applyBorder="1">
      <alignment vertical="center"/>
    </xf>
    <xf numFmtId="0" fontId="29" fillId="7" borderId="8" xfId="128" applyFont="1" applyFill="1" applyBorder="1">
      <alignment vertical="center"/>
    </xf>
    <xf numFmtId="0" fontId="35" fillId="6" borderId="0" xfId="124" applyFont="1" applyFill="1" applyBorder="1" applyAlignment="1">
      <alignment vertical="center"/>
    </xf>
    <xf numFmtId="0" fontId="30" fillId="6" borderId="0" xfId="124" applyFont="1" applyFill="1" applyBorder="1" applyAlignment="1">
      <alignment vertical="center"/>
    </xf>
    <xf numFmtId="0" fontId="38" fillId="6" borderId="0" xfId="124" applyFont="1" applyFill="1" applyBorder="1" applyAlignment="1">
      <alignment horizontal="centerContinuous" vertical="center"/>
    </xf>
    <xf numFmtId="0" fontId="35" fillId="6" borderId="0" xfId="124" applyFont="1" applyFill="1" applyBorder="1" applyAlignment="1">
      <alignment horizontal="centerContinuous" vertical="center"/>
    </xf>
    <xf numFmtId="0" fontId="36" fillId="6" borderId="0" xfId="124" applyFont="1" applyFill="1" applyBorder="1" applyAlignment="1">
      <alignment horizontal="centerContinuous" vertical="center"/>
    </xf>
    <xf numFmtId="0" fontId="29" fillId="6" borderId="0" xfId="124" applyFont="1" applyFill="1" applyBorder="1" applyAlignment="1">
      <alignment horizontal="centerContinuous" vertical="center"/>
    </xf>
    <xf numFmtId="0" fontId="35" fillId="0" borderId="0" xfId="124" applyFont="1" applyFill="1" applyBorder="1" applyAlignment="1">
      <alignment vertical="center"/>
    </xf>
    <xf numFmtId="0" fontId="35" fillId="6" borderId="0" xfId="124" applyFont="1" applyFill="1" applyBorder="1" applyAlignment="1">
      <alignment horizontal="left" vertical="center"/>
    </xf>
    <xf numFmtId="0" fontId="35" fillId="6" borderId="0" xfId="124" quotePrefix="1" applyFont="1" applyFill="1" applyBorder="1" applyAlignment="1">
      <alignment vertical="center"/>
    </xf>
    <xf numFmtId="0" fontId="35" fillId="6" borderId="0" xfId="124" applyFont="1" applyFill="1" applyBorder="1" applyAlignment="1">
      <alignment horizontal="right" vertical="center"/>
    </xf>
    <xf numFmtId="0" fontId="39" fillId="0" borderId="0" xfId="124" applyFont="1" applyFill="1" applyBorder="1" applyAlignment="1">
      <alignment vertical="center"/>
    </xf>
    <xf numFmtId="0" fontId="37" fillId="6" borderId="0" xfId="124" applyFont="1" applyFill="1" applyBorder="1" applyAlignment="1">
      <alignment vertical="center"/>
    </xf>
    <xf numFmtId="0" fontId="29" fillId="6" borderId="0" xfId="124" applyFont="1" applyFill="1" applyBorder="1" applyAlignment="1">
      <alignment vertical="center"/>
    </xf>
    <xf numFmtId="0" fontId="23" fillId="0" borderId="31" xfId="122" applyNumberFormat="1" applyFont="1" applyFill="1" applyBorder="1" applyAlignment="1" applyProtection="1">
      <alignment horizontal="right" vertical="center"/>
    </xf>
    <xf numFmtId="0" fontId="23" fillId="0" borderId="31" xfId="122" quotePrefix="1" applyNumberFormat="1" applyFont="1" applyFill="1" applyBorder="1" applyAlignment="1" applyProtection="1">
      <alignment horizontal="right" vertical="center"/>
    </xf>
    <xf numFmtId="0" fontId="0" fillId="0" borderId="0" xfId="0" applyAlignment="1">
      <alignment horizontal="center" vertical="center"/>
    </xf>
    <xf numFmtId="185" fontId="46" fillId="0" borderId="8" xfId="3" quotePrefix="1" applyNumberFormat="1" applyFont="1" applyFill="1" applyBorder="1" applyProtection="1">
      <alignment vertical="center"/>
    </xf>
    <xf numFmtId="185" fontId="47" fillId="0" borderId="8" xfId="122" applyNumberFormat="1" applyFont="1" applyFill="1" applyBorder="1" applyAlignment="1" applyProtection="1">
      <alignment horizontal="right" vertical="center"/>
    </xf>
    <xf numFmtId="187" fontId="47" fillId="0" borderId="21" xfId="123" quotePrefix="1" applyNumberFormat="1" applyFont="1" applyFill="1" applyBorder="1" applyAlignment="1" applyProtection="1">
      <alignment horizontal="right" vertical="center"/>
    </xf>
    <xf numFmtId="185" fontId="47" fillId="0" borderId="8" xfId="122" quotePrefix="1" applyNumberFormat="1" applyFont="1" applyFill="1" applyBorder="1" applyAlignment="1" applyProtection="1">
      <alignment horizontal="right" vertical="center"/>
    </xf>
    <xf numFmtId="38" fontId="23" fillId="7" borderId="13" xfId="122" applyFont="1" applyFill="1" applyBorder="1" applyAlignment="1" applyProtection="1">
      <alignment horizontal="center" vertical="center" shrinkToFit="1"/>
      <protection locked="0"/>
    </xf>
    <xf numFmtId="185" fontId="29" fillId="0" borderId="8" xfId="126" applyNumberFormat="1" applyFont="1" applyFill="1" applyBorder="1" applyAlignment="1" applyProtection="1">
      <alignment horizontal="right" vertical="center"/>
      <protection locked="0"/>
    </xf>
    <xf numFmtId="0" fontId="29" fillId="7" borderId="8" xfId="126" applyFont="1" applyFill="1" applyBorder="1" applyAlignment="1" applyProtection="1">
      <alignment horizontal="center" vertical="center" wrapText="1"/>
      <protection locked="0"/>
    </xf>
    <xf numFmtId="38" fontId="23" fillId="0" borderId="8" xfId="122" applyNumberFormat="1" applyFont="1" applyFill="1" applyBorder="1" applyAlignment="1" applyProtection="1">
      <alignment horizontal="right" vertical="center"/>
      <protection locked="0"/>
    </xf>
    <xf numFmtId="38" fontId="23" fillId="0" borderId="31" xfId="122" applyNumberFormat="1" applyFont="1" applyFill="1" applyBorder="1" applyAlignment="1" applyProtection="1">
      <alignment horizontal="right" vertical="center"/>
      <protection locked="0"/>
    </xf>
    <xf numFmtId="0" fontId="29" fillId="0" borderId="0" xfId="126" applyFont="1" applyFill="1" applyProtection="1">
      <alignment vertical="center"/>
      <protection locked="0"/>
    </xf>
    <xf numFmtId="0" fontId="44" fillId="2" borderId="0" xfId="1" applyFont="1" applyFill="1" applyProtection="1">
      <alignment vertical="center"/>
      <protection locked="0"/>
    </xf>
    <xf numFmtId="0" fontId="29" fillId="7" borderId="8" xfId="126" applyFont="1" applyFill="1" applyBorder="1" applyAlignment="1" applyProtection="1">
      <alignment horizontal="center" vertical="center" wrapText="1"/>
    </xf>
    <xf numFmtId="185" fontId="29" fillId="0" borderId="8" xfId="126" applyNumberFormat="1" applyFont="1" applyFill="1" applyBorder="1" applyAlignment="1" applyProtection="1">
      <alignment horizontal="right" vertical="center"/>
    </xf>
    <xf numFmtId="38" fontId="23" fillId="0" borderId="0" xfId="122" applyFont="1" applyFill="1" applyAlignment="1" applyProtection="1">
      <alignment vertical="center"/>
    </xf>
    <xf numFmtId="38" fontId="33" fillId="0" borderId="0" xfId="122" applyFont="1" applyFill="1" applyAlignment="1" applyProtection="1">
      <alignment horizontal="left" vertical="center"/>
    </xf>
    <xf numFmtId="38" fontId="33" fillId="0" borderId="0" xfId="122" applyFont="1" applyFill="1" applyAlignment="1" applyProtection="1">
      <alignment vertical="center"/>
    </xf>
    <xf numFmtId="38" fontId="23" fillId="0" borderId="0" xfId="122" applyFont="1" applyFill="1" applyAlignment="1" applyProtection="1">
      <alignment horizontal="left" vertical="center"/>
    </xf>
    <xf numFmtId="38" fontId="23" fillId="0" borderId="0" xfId="122" applyFont="1" applyFill="1" applyAlignment="1" applyProtection="1">
      <alignment horizontal="center" vertical="center"/>
    </xf>
    <xf numFmtId="38" fontId="24" fillId="0" borderId="0" xfId="122" applyFont="1" applyFill="1" applyAlignment="1" applyProtection="1">
      <alignment vertical="center"/>
    </xf>
    <xf numFmtId="38" fontId="24" fillId="0" borderId="0" xfId="122" applyFont="1" applyFill="1" applyAlignment="1" applyProtection="1">
      <alignment horizontal="left" vertical="center"/>
    </xf>
    <xf numFmtId="38" fontId="23" fillId="0" borderId="0" xfId="122" applyFont="1" applyFill="1" applyAlignment="1" applyProtection="1">
      <alignment horizontal="right" vertical="center"/>
    </xf>
    <xf numFmtId="182" fontId="23" fillId="7" borderId="9" xfId="122" applyNumberFormat="1" applyFont="1" applyFill="1" applyBorder="1" applyAlignment="1" applyProtection="1">
      <alignment horizontal="center" vertical="center"/>
    </xf>
    <xf numFmtId="182" fontId="23" fillId="0" borderId="0" xfId="122" applyNumberFormat="1" applyFont="1" applyFill="1" applyBorder="1" applyAlignment="1" applyProtection="1">
      <alignment horizontal="center" vertical="center"/>
    </xf>
    <xf numFmtId="38" fontId="23" fillId="7" borderId="13" xfId="122" applyFont="1" applyFill="1" applyBorder="1" applyAlignment="1" applyProtection="1">
      <alignment horizontal="center" vertical="center"/>
    </xf>
    <xf numFmtId="38" fontId="23" fillId="0" borderId="0" xfId="122" applyFont="1" applyFill="1" applyBorder="1" applyAlignment="1" applyProtection="1">
      <alignment horizontal="center" vertical="center"/>
    </xf>
    <xf numFmtId="38" fontId="23" fillId="7" borderId="6" xfId="122" applyFont="1" applyFill="1" applyBorder="1" applyAlignment="1" applyProtection="1">
      <alignment horizontal="left" vertical="center"/>
    </xf>
    <xf numFmtId="38" fontId="23" fillId="7" borderId="5" xfId="122" applyFont="1" applyFill="1" applyBorder="1" applyAlignment="1" applyProtection="1">
      <alignment horizontal="centerContinuous" vertical="center"/>
    </xf>
    <xf numFmtId="38" fontId="23" fillId="7" borderId="7" xfId="122" applyFont="1" applyFill="1" applyBorder="1" applyAlignment="1" applyProtection="1">
      <alignment horizontal="centerContinuous" vertical="center"/>
    </xf>
    <xf numFmtId="38" fontId="23" fillId="7" borderId="5" xfId="122" applyFont="1" applyFill="1" applyBorder="1" applyAlignment="1" applyProtection="1">
      <alignment horizontal="left" vertical="center"/>
    </xf>
    <xf numFmtId="38" fontId="23" fillId="7" borderId="7" xfId="122" applyFont="1" applyFill="1" applyBorder="1" applyAlignment="1" applyProtection="1">
      <alignment horizontal="left" vertical="center"/>
    </xf>
    <xf numFmtId="38" fontId="23" fillId="7" borderId="12" xfId="122" applyFont="1" applyFill="1" applyBorder="1" applyAlignment="1" applyProtection="1">
      <alignment horizontal="left" vertical="center"/>
    </xf>
    <xf numFmtId="38" fontId="23" fillId="7" borderId="10" xfId="122" applyFont="1" applyFill="1" applyBorder="1" applyAlignment="1" applyProtection="1">
      <alignment horizontal="left" vertical="center"/>
    </xf>
    <xf numFmtId="38" fontId="23" fillId="7" borderId="11" xfId="122" applyFont="1" applyFill="1" applyBorder="1" applyAlignment="1" applyProtection="1">
      <alignment horizontal="left" vertical="center"/>
    </xf>
    <xf numFmtId="0" fontId="23" fillId="7" borderId="15" xfId="0" applyFont="1" applyFill="1" applyBorder="1" applyAlignment="1" applyProtection="1">
      <alignment horizontal="left" vertical="center"/>
    </xf>
    <xf numFmtId="38" fontId="23" fillId="7" borderId="4" xfId="122" applyFont="1" applyFill="1" applyBorder="1" applyAlignment="1" applyProtection="1">
      <alignment horizontal="left" vertical="center"/>
    </xf>
    <xf numFmtId="38" fontId="23" fillId="7" borderId="19" xfId="122" applyFont="1" applyFill="1" applyBorder="1" applyAlignment="1" applyProtection="1">
      <alignment horizontal="left" vertical="center"/>
    </xf>
    <xf numFmtId="38" fontId="23" fillId="7" borderId="16" xfId="122" applyFont="1" applyFill="1" applyBorder="1" applyAlignment="1" applyProtection="1">
      <alignment horizontal="left" vertical="center"/>
    </xf>
    <xf numFmtId="38" fontId="23" fillId="7" borderId="17" xfId="122" applyFont="1" applyFill="1" applyBorder="1" applyAlignment="1" applyProtection="1">
      <alignment horizontal="left" vertical="center"/>
    </xf>
    <xf numFmtId="38" fontId="23" fillId="7" borderId="8" xfId="122" applyFont="1" applyFill="1" applyBorder="1" applyAlignment="1" applyProtection="1">
      <alignment horizontal="left" vertical="center"/>
    </xf>
    <xf numFmtId="38" fontId="23" fillId="7" borderId="15" xfId="122" applyFont="1" applyFill="1" applyBorder="1" applyAlignment="1" applyProtection="1">
      <alignment horizontal="left" vertical="center"/>
    </xf>
    <xf numFmtId="49" fontId="19" fillId="0" borderId="0" xfId="122" applyNumberFormat="1" applyFont="1" applyFill="1" applyAlignment="1" applyProtection="1">
      <alignment vertical="center"/>
    </xf>
    <xf numFmtId="185" fontId="29" fillId="8" borderId="8" xfId="126" applyNumberFormat="1" applyFont="1" applyFill="1" applyBorder="1" applyAlignment="1" applyProtection="1">
      <alignment horizontal="right" vertical="center"/>
      <protection locked="0"/>
    </xf>
    <xf numFmtId="0" fontId="29" fillId="0" borderId="8" xfId="126" applyFont="1" applyFill="1" applyBorder="1" applyAlignment="1" applyProtection="1">
      <alignment horizontal="left" vertical="center" wrapText="1"/>
      <protection locked="0"/>
    </xf>
    <xf numFmtId="0" fontId="30" fillId="0" borderId="0" xfId="126" applyFont="1" applyFill="1" applyProtection="1">
      <alignment vertical="center"/>
    </xf>
    <xf numFmtId="38" fontId="23" fillId="0" borderId="0" xfId="127" applyFont="1" applyFill="1" applyAlignment="1" applyProtection="1">
      <alignment vertical="center"/>
    </xf>
    <xf numFmtId="0" fontId="30" fillId="0" borderId="0" xfId="126" applyFont="1" applyFill="1" applyAlignment="1" applyProtection="1">
      <alignment horizontal="center" vertical="center"/>
    </xf>
    <xf numFmtId="0" fontId="30" fillId="0" borderId="0" xfId="126" applyFont="1" applyFill="1" applyAlignment="1" applyProtection="1">
      <alignment horizontal="center" vertical="center" wrapText="1"/>
    </xf>
    <xf numFmtId="38" fontId="23" fillId="0" borderId="0" xfId="127" applyFont="1" applyFill="1" applyAlignment="1" applyProtection="1">
      <alignment horizontal="left" vertical="center"/>
    </xf>
    <xf numFmtId="38" fontId="23" fillId="0" borderId="0" xfId="127" applyFont="1" applyFill="1" applyAlignment="1" applyProtection="1">
      <alignment horizontal="center" vertical="center"/>
    </xf>
    <xf numFmtId="38" fontId="33" fillId="0" borderId="0" xfId="127" applyFont="1" applyFill="1" applyAlignment="1" applyProtection="1">
      <alignment horizontal="left" vertical="center"/>
    </xf>
    <xf numFmtId="38" fontId="24" fillId="0" borderId="0" xfId="127" applyFont="1" applyFill="1" applyAlignment="1" applyProtection="1">
      <alignment vertical="center"/>
    </xf>
    <xf numFmtId="0" fontId="33" fillId="0" borderId="0" xfId="124" applyFont="1" applyFill="1" applyAlignment="1" applyProtection="1">
      <alignment horizontal="left" vertical="center"/>
    </xf>
    <xf numFmtId="38" fontId="23" fillId="0" borderId="0" xfId="127" applyFont="1" applyFill="1" applyAlignment="1" applyProtection="1">
      <alignment horizontal="center" vertical="center" wrapText="1"/>
    </xf>
    <xf numFmtId="0" fontId="29" fillId="0" borderId="0" xfId="126" applyFont="1" applyFill="1" applyProtection="1">
      <alignment vertical="center"/>
    </xf>
    <xf numFmtId="0" fontId="29" fillId="7" borderId="6" xfId="126" applyFont="1" applyFill="1" applyBorder="1" applyAlignment="1" applyProtection="1">
      <alignment horizontal="centerContinuous" vertical="center"/>
    </xf>
    <xf numFmtId="0" fontId="29" fillId="7" borderId="5" xfId="126" applyFont="1" applyFill="1" applyBorder="1" applyAlignment="1" applyProtection="1">
      <alignment horizontal="centerContinuous" vertical="center"/>
    </xf>
    <xf numFmtId="0" fontId="29" fillId="7" borderId="7" xfId="126" applyFont="1" applyFill="1" applyBorder="1" applyAlignment="1" applyProtection="1">
      <alignment horizontal="centerContinuous" vertical="center"/>
    </xf>
    <xf numFmtId="0" fontId="29" fillId="0" borderId="8" xfId="126" applyFont="1" applyFill="1" applyBorder="1" applyAlignment="1" applyProtection="1">
      <alignment horizontal="left" vertical="center" wrapText="1"/>
    </xf>
    <xf numFmtId="49" fontId="31" fillId="0" borderId="10" xfId="126" applyNumberFormat="1" applyFont="1" applyFill="1" applyBorder="1" applyAlignment="1" applyProtection="1">
      <alignment horizontal="left" vertical="center"/>
    </xf>
    <xf numFmtId="49" fontId="29" fillId="0" borderId="10" xfId="126" applyNumberFormat="1" applyFont="1" applyFill="1" applyBorder="1" applyAlignment="1" applyProtection="1">
      <alignment horizontal="left" vertical="center"/>
    </xf>
    <xf numFmtId="49" fontId="29" fillId="0" borderId="10" xfId="126" applyNumberFormat="1" applyFont="1" applyFill="1" applyBorder="1" applyAlignment="1" applyProtection="1">
      <alignment horizontal="left" vertical="center" wrapText="1"/>
    </xf>
    <xf numFmtId="49" fontId="29" fillId="0" borderId="10" xfId="126" applyNumberFormat="1" applyFont="1" applyFill="1" applyBorder="1" applyAlignment="1" applyProtection="1">
      <alignment horizontal="left" vertical="center" wrapText="1" shrinkToFit="1"/>
    </xf>
    <xf numFmtId="0" fontId="29" fillId="0" borderId="0" xfId="126" applyFont="1" applyFill="1" applyBorder="1" applyProtection="1">
      <alignment vertical="center"/>
    </xf>
    <xf numFmtId="0" fontId="30" fillId="0" borderId="0" xfId="126" applyFont="1" applyFill="1" applyBorder="1" applyProtection="1">
      <alignment vertical="center"/>
    </xf>
    <xf numFmtId="0" fontId="30" fillId="0" borderId="0" xfId="126" applyFont="1" applyFill="1" applyBorder="1" applyAlignment="1" applyProtection="1">
      <alignment horizontal="center" vertical="center"/>
    </xf>
    <xf numFmtId="0" fontId="30" fillId="0" borderId="0" xfId="126" applyFont="1" applyFill="1" applyBorder="1" applyAlignment="1" applyProtection="1">
      <alignment horizontal="center" vertical="center" wrapText="1"/>
    </xf>
    <xf numFmtId="38" fontId="24" fillId="0" borderId="0" xfId="122" applyFont="1" applyFill="1" applyAlignment="1" applyProtection="1">
      <alignment horizontal="center" vertical="center"/>
    </xf>
    <xf numFmtId="38" fontId="29" fillId="0" borderId="0" xfId="126" applyNumberFormat="1" applyFont="1" applyFill="1" applyProtection="1">
      <alignment vertical="center"/>
    </xf>
    <xf numFmtId="38" fontId="23" fillId="7" borderId="13" xfId="122" applyFont="1" applyFill="1" applyBorder="1" applyAlignment="1" applyProtection="1">
      <alignment horizontal="center" vertical="center" shrinkToFit="1"/>
    </xf>
    <xf numFmtId="38" fontId="23" fillId="7" borderId="12" xfId="122" applyFont="1" applyFill="1" applyBorder="1" applyAlignment="1" applyProtection="1">
      <alignment horizontal="left" vertical="center"/>
    </xf>
    <xf numFmtId="38" fontId="23" fillId="7" borderId="11" xfId="122" applyFont="1" applyFill="1" applyBorder="1" applyAlignment="1" applyProtection="1">
      <alignment horizontal="left" vertical="center"/>
    </xf>
    <xf numFmtId="38" fontId="23" fillId="7" borderId="15" xfId="122" applyFont="1" applyFill="1" applyBorder="1" applyAlignment="1" applyProtection="1">
      <alignment horizontal="left" vertical="center"/>
    </xf>
    <xf numFmtId="38" fontId="23" fillId="7" borderId="19" xfId="122" applyFont="1" applyFill="1" applyBorder="1" applyAlignment="1" applyProtection="1">
      <alignment horizontal="left" vertical="center"/>
    </xf>
    <xf numFmtId="38" fontId="40" fillId="7" borderId="6" xfId="122" applyFont="1" applyFill="1" applyBorder="1" applyAlignment="1" applyProtection="1">
      <alignment horizontal="left" vertical="center"/>
    </xf>
    <xf numFmtId="0" fontId="23" fillId="7" borderId="6" xfId="0" applyFont="1" applyFill="1" applyBorder="1" applyAlignment="1" applyProtection="1">
      <alignment horizontal="centerContinuous" vertical="center"/>
    </xf>
    <xf numFmtId="0" fontId="23" fillId="7" borderId="5" xfId="0" applyFont="1" applyFill="1" applyBorder="1" applyAlignment="1" applyProtection="1">
      <alignment horizontal="centerContinuous" vertical="center"/>
    </xf>
    <xf numFmtId="0" fontId="23" fillId="7" borderId="7" xfId="0" applyFont="1" applyFill="1" applyBorder="1" applyAlignment="1" applyProtection="1">
      <alignment horizontal="centerContinuous" vertical="center"/>
    </xf>
    <xf numFmtId="38" fontId="23" fillId="7" borderId="12" xfId="122" applyFont="1" applyFill="1" applyBorder="1" applyAlignment="1" applyProtection="1">
      <alignment horizontal="left" vertical="center"/>
      <protection locked="0"/>
    </xf>
    <xf numFmtId="38" fontId="23" fillId="7" borderId="15" xfId="122" applyFont="1" applyFill="1" applyBorder="1" applyAlignment="1" applyProtection="1">
      <alignment horizontal="left" vertical="center"/>
      <protection locked="0"/>
    </xf>
    <xf numFmtId="9" fontId="23" fillId="0" borderId="8" xfId="122" applyNumberFormat="1" applyFont="1" applyFill="1" applyBorder="1" applyAlignment="1" applyProtection="1">
      <alignment horizontal="right" vertical="center"/>
      <protection locked="0"/>
    </xf>
    <xf numFmtId="38" fontId="23" fillId="8" borderId="13" xfId="122" applyFont="1" applyFill="1" applyBorder="1" applyAlignment="1" applyProtection="1">
      <alignment horizontal="center" vertical="center"/>
      <protection locked="0"/>
    </xf>
    <xf numFmtId="38" fontId="23" fillId="7" borderId="12" xfId="122" applyFont="1" applyFill="1" applyBorder="1" applyAlignment="1" applyProtection="1">
      <alignment horizontal="left" vertical="center"/>
    </xf>
    <xf numFmtId="38" fontId="23" fillId="7" borderId="11" xfId="122" applyFont="1" applyFill="1" applyBorder="1" applyAlignment="1" applyProtection="1">
      <alignment horizontal="left" vertical="center"/>
    </xf>
    <xf numFmtId="38" fontId="23" fillId="7" borderId="15" xfId="122" applyFont="1" applyFill="1" applyBorder="1" applyAlignment="1" applyProtection="1">
      <alignment horizontal="left" vertical="center"/>
    </xf>
    <xf numFmtId="38" fontId="23" fillId="7" borderId="19" xfId="122" applyFont="1" applyFill="1" applyBorder="1" applyAlignment="1" applyProtection="1">
      <alignment horizontal="left" vertical="center"/>
    </xf>
    <xf numFmtId="38" fontId="23" fillId="8" borderId="0" xfId="122" applyFont="1" applyFill="1" applyAlignment="1" applyProtection="1">
      <alignment vertical="center"/>
      <protection locked="0"/>
    </xf>
    <xf numFmtId="0" fontId="30" fillId="8" borderId="0" xfId="126" applyFont="1" applyFill="1" applyProtection="1">
      <alignment vertical="center"/>
    </xf>
    <xf numFmtId="49" fontId="31" fillId="0" borderId="0" xfId="126" applyNumberFormat="1" applyFont="1" applyFill="1" applyBorder="1" applyAlignment="1" applyProtection="1">
      <alignment horizontal="left" vertical="center"/>
      <protection locked="0"/>
    </xf>
    <xf numFmtId="49" fontId="29" fillId="0" borderId="0" xfId="126" applyNumberFormat="1" applyFont="1" applyFill="1" applyBorder="1" applyAlignment="1" applyProtection="1">
      <alignment horizontal="left" vertical="center"/>
      <protection locked="0"/>
    </xf>
    <xf numFmtId="49" fontId="29" fillId="0" borderId="0" xfId="126" applyNumberFormat="1" applyFont="1" applyFill="1" applyBorder="1" applyAlignment="1" applyProtection="1">
      <alignment horizontal="left" vertical="center" wrapText="1"/>
      <protection locked="0"/>
    </xf>
    <xf numFmtId="49" fontId="29" fillId="0" borderId="0" xfId="126" applyNumberFormat="1" applyFont="1" applyFill="1" applyBorder="1" applyAlignment="1" applyProtection="1">
      <alignment horizontal="left" vertical="center" wrapText="1" shrinkToFit="1"/>
      <protection locked="0"/>
    </xf>
    <xf numFmtId="0" fontId="30" fillId="0" borderId="0" xfId="126" applyFont="1" applyFill="1" applyBorder="1" applyProtection="1">
      <alignment vertical="center"/>
      <protection locked="0"/>
    </xf>
    <xf numFmtId="0" fontId="30" fillId="0" borderId="0" xfId="126" applyFont="1" applyFill="1" applyBorder="1" applyAlignment="1" applyProtection="1">
      <alignment horizontal="center" vertical="center"/>
      <protection locked="0"/>
    </xf>
    <xf numFmtId="0" fontId="30" fillId="0" borderId="0" xfId="126" applyFont="1" applyFill="1" applyBorder="1" applyAlignment="1" applyProtection="1">
      <alignment horizontal="center" vertical="center" wrapText="1"/>
      <protection locked="0"/>
    </xf>
    <xf numFmtId="185" fontId="46" fillId="8" borderId="8" xfId="126" applyNumberFormat="1" applyFont="1" applyFill="1" applyBorder="1" applyAlignment="1" applyProtection="1">
      <alignment horizontal="right" vertical="center"/>
      <protection locked="0"/>
    </xf>
    <xf numFmtId="0" fontId="27" fillId="5" borderId="1" xfId="1" applyFont="1" applyFill="1" applyBorder="1" applyAlignment="1" applyProtection="1">
      <alignment horizontal="center" vertical="center"/>
    </xf>
    <xf numFmtId="0" fontId="27" fillId="5" borderId="2" xfId="1" applyFont="1" applyFill="1" applyBorder="1" applyAlignment="1" applyProtection="1">
      <alignment horizontal="center" vertical="center"/>
    </xf>
    <xf numFmtId="182" fontId="23" fillId="7" borderId="32" xfId="122" applyNumberFormat="1" applyFont="1" applyFill="1" applyBorder="1" applyAlignment="1" applyProtection="1">
      <alignment vertical="center" wrapText="1"/>
    </xf>
    <xf numFmtId="182" fontId="23" fillId="7" borderId="33" xfId="122" applyNumberFormat="1" applyFont="1" applyFill="1" applyBorder="1" applyAlignment="1" applyProtection="1">
      <alignment vertical="center"/>
    </xf>
    <xf numFmtId="182" fontId="23" fillId="7" borderId="34" xfId="122" applyNumberFormat="1" applyFont="1" applyFill="1" applyBorder="1" applyAlignment="1" applyProtection="1">
      <alignment vertical="center"/>
    </xf>
    <xf numFmtId="182" fontId="23" fillId="7" borderId="35" xfId="122" applyNumberFormat="1" applyFont="1" applyFill="1" applyBorder="1" applyAlignment="1" applyProtection="1">
      <alignment vertical="center"/>
    </xf>
    <xf numFmtId="182" fontId="23" fillId="7" borderId="36" xfId="122" applyNumberFormat="1" applyFont="1" applyFill="1" applyBorder="1" applyAlignment="1" applyProtection="1">
      <alignment vertical="center"/>
    </xf>
    <xf numFmtId="182" fontId="23" fillId="7" borderId="37" xfId="122" applyNumberFormat="1" applyFont="1" applyFill="1" applyBorder="1" applyAlignment="1" applyProtection="1">
      <alignment vertical="center"/>
    </xf>
    <xf numFmtId="38" fontId="23" fillId="7" borderId="12" xfId="122" applyFont="1" applyFill="1" applyBorder="1" applyAlignment="1" applyProtection="1">
      <alignment horizontal="left" vertical="center" wrapText="1"/>
    </xf>
    <xf numFmtId="38" fontId="23" fillId="7" borderId="10" xfId="122" applyFont="1" applyFill="1" applyBorder="1" applyAlignment="1" applyProtection="1">
      <alignment horizontal="left" vertical="center" wrapText="1"/>
    </xf>
    <xf numFmtId="38" fontId="23" fillId="7" borderId="11" xfId="122" applyFont="1" applyFill="1" applyBorder="1" applyAlignment="1" applyProtection="1">
      <alignment horizontal="left" vertical="center" wrapText="1"/>
    </xf>
    <xf numFmtId="38" fontId="23" fillId="7" borderId="15" xfId="122" applyFont="1" applyFill="1" applyBorder="1" applyAlignment="1" applyProtection="1">
      <alignment horizontal="left" vertical="center" wrapText="1"/>
    </xf>
    <xf numFmtId="38" fontId="23" fillId="7" borderId="4" xfId="122" applyFont="1" applyFill="1" applyBorder="1" applyAlignment="1" applyProtection="1">
      <alignment horizontal="left" vertical="center" wrapText="1"/>
    </xf>
    <xf numFmtId="38" fontId="23" fillId="7" borderId="19" xfId="122" applyFont="1" applyFill="1" applyBorder="1" applyAlignment="1" applyProtection="1">
      <alignment horizontal="left" vertical="center" wrapText="1"/>
    </xf>
    <xf numFmtId="38" fontId="23" fillId="7" borderId="9" xfId="122" applyFont="1" applyFill="1" applyBorder="1" applyAlignment="1" applyProtection="1">
      <alignment horizontal="center" vertical="center" textRotation="255"/>
    </xf>
    <xf numFmtId="38" fontId="23" fillId="7" borderId="14" xfId="122" applyFont="1" applyFill="1" applyBorder="1" applyAlignment="1" applyProtection="1">
      <alignment horizontal="center" vertical="center" textRotation="255"/>
    </xf>
    <xf numFmtId="38" fontId="23" fillId="7" borderId="13" xfId="122" applyFont="1" applyFill="1" applyBorder="1" applyAlignment="1" applyProtection="1">
      <alignment horizontal="center" vertical="center" textRotation="255"/>
    </xf>
    <xf numFmtId="38" fontId="23" fillId="7" borderId="12" xfId="122" applyFont="1" applyFill="1" applyBorder="1" applyAlignment="1" applyProtection="1">
      <alignment horizontal="left" vertical="center"/>
    </xf>
    <xf numFmtId="38" fontId="23" fillId="7" borderId="11" xfId="122" applyFont="1" applyFill="1" applyBorder="1" applyAlignment="1" applyProtection="1">
      <alignment horizontal="left" vertical="center"/>
    </xf>
    <xf numFmtId="38" fontId="23" fillId="7" borderId="15" xfId="122" applyFont="1" applyFill="1" applyBorder="1" applyAlignment="1" applyProtection="1">
      <alignment horizontal="left" vertical="center"/>
    </xf>
    <xf numFmtId="38" fontId="23" fillId="7" borderId="19" xfId="122" applyFont="1" applyFill="1" applyBorder="1" applyAlignment="1" applyProtection="1">
      <alignment horizontal="left" vertical="center"/>
    </xf>
    <xf numFmtId="38" fontId="23" fillId="7" borderId="9" xfId="122" applyFont="1" applyFill="1" applyBorder="1" applyAlignment="1" applyProtection="1">
      <alignment horizontal="distributed" vertical="center" textRotation="255"/>
    </xf>
    <xf numFmtId="38" fontId="23" fillId="7" borderId="14" xfId="122" applyFont="1" applyFill="1" applyBorder="1" applyAlignment="1" applyProtection="1">
      <alignment horizontal="distributed" vertical="center" textRotation="255"/>
    </xf>
    <xf numFmtId="38" fontId="23" fillId="7" borderId="13" xfId="122" applyFont="1" applyFill="1" applyBorder="1" applyAlignment="1" applyProtection="1">
      <alignment horizontal="distributed" vertical="center" textRotation="255"/>
    </xf>
    <xf numFmtId="38" fontId="23" fillId="7" borderId="12" xfId="122" applyFont="1" applyFill="1" applyBorder="1" applyAlignment="1" applyProtection="1">
      <alignment horizontal="center" vertical="center" wrapText="1"/>
    </xf>
    <xf numFmtId="38" fontId="23" fillId="7" borderId="10" xfId="122" applyFont="1" applyFill="1" applyBorder="1" applyAlignment="1" applyProtection="1">
      <alignment horizontal="center" vertical="center" wrapText="1"/>
    </xf>
    <xf numFmtId="38" fontId="23" fillId="7" borderId="11" xfId="122" applyFont="1" applyFill="1" applyBorder="1" applyAlignment="1" applyProtection="1">
      <alignment horizontal="center" vertical="center" wrapText="1"/>
    </xf>
    <xf numFmtId="38" fontId="23" fillId="7" borderId="16" xfId="122" applyFont="1" applyFill="1" applyBorder="1" applyAlignment="1" applyProtection="1">
      <alignment horizontal="center" vertical="center" wrapText="1"/>
    </xf>
    <xf numFmtId="38" fontId="23" fillId="7" borderId="0" xfId="122" applyFont="1" applyFill="1" applyBorder="1" applyAlignment="1" applyProtection="1">
      <alignment horizontal="center" vertical="center" wrapText="1"/>
    </xf>
    <xf numFmtId="38" fontId="23" fillId="7" borderId="17" xfId="122" applyFont="1" applyFill="1" applyBorder="1" applyAlignment="1" applyProtection="1">
      <alignment horizontal="center" vertical="center" wrapText="1"/>
    </xf>
    <xf numFmtId="38" fontId="23" fillId="7" borderId="15" xfId="122" applyFont="1" applyFill="1" applyBorder="1" applyAlignment="1" applyProtection="1">
      <alignment horizontal="center" vertical="center" wrapText="1"/>
    </xf>
    <xf numFmtId="38" fontId="23" fillId="7" borderId="4" xfId="122" applyFont="1" applyFill="1" applyBorder="1" applyAlignment="1" applyProtection="1">
      <alignment horizontal="center" vertical="center" wrapText="1"/>
    </xf>
    <xf numFmtId="38" fontId="23" fillId="7" borderId="19" xfId="122" applyFont="1" applyFill="1" applyBorder="1" applyAlignment="1" applyProtection="1">
      <alignment horizontal="center" vertical="center" wrapText="1"/>
    </xf>
    <xf numFmtId="185" fontId="23" fillId="0" borderId="22" xfId="122" applyNumberFormat="1" applyFont="1" applyFill="1" applyBorder="1" applyAlignment="1" applyProtection="1">
      <alignment horizontal="center" vertical="center"/>
    </xf>
    <xf numFmtId="185" fontId="23" fillId="0" borderId="23" xfId="122" applyNumberFormat="1" applyFont="1" applyFill="1" applyBorder="1" applyAlignment="1" applyProtection="1">
      <alignment horizontal="center" vertical="center"/>
    </xf>
    <xf numFmtId="185" fontId="23" fillId="0" borderId="24" xfId="122" applyNumberFormat="1" applyFont="1" applyFill="1" applyBorder="1" applyAlignment="1" applyProtection="1">
      <alignment horizontal="center" vertical="center"/>
    </xf>
    <xf numFmtId="185" fontId="23" fillId="0" borderId="25" xfId="122" applyNumberFormat="1" applyFont="1" applyFill="1" applyBorder="1" applyAlignment="1" applyProtection="1">
      <alignment horizontal="center" vertical="center"/>
    </xf>
    <xf numFmtId="185" fontId="23" fillId="0" borderId="26" xfId="122" applyNumberFormat="1" applyFont="1" applyFill="1" applyBorder="1" applyAlignment="1" applyProtection="1">
      <alignment horizontal="center" vertical="center"/>
    </xf>
    <xf numFmtId="185" fontId="23" fillId="0" borderId="27" xfId="122" applyNumberFormat="1" applyFont="1" applyFill="1" applyBorder="1" applyAlignment="1" applyProtection="1">
      <alignment horizontal="center" vertical="center"/>
    </xf>
    <xf numFmtId="185" fontId="23" fillId="0" borderId="28" xfId="122" applyNumberFormat="1" applyFont="1" applyFill="1" applyBorder="1" applyAlignment="1" applyProtection="1">
      <alignment horizontal="center" vertical="center"/>
    </xf>
    <xf numFmtId="185" fontId="23" fillId="0" borderId="29" xfId="122" applyNumberFormat="1" applyFont="1" applyFill="1" applyBorder="1" applyAlignment="1" applyProtection="1">
      <alignment horizontal="center" vertical="center"/>
    </xf>
    <xf numFmtId="185" fontId="23" fillId="0" borderId="30" xfId="122" applyNumberFormat="1" applyFont="1" applyFill="1" applyBorder="1" applyAlignment="1" applyProtection="1">
      <alignment horizontal="center" vertical="center"/>
    </xf>
    <xf numFmtId="38" fontId="23" fillId="7" borderId="10" xfId="122" applyFont="1" applyFill="1" applyBorder="1" applyAlignment="1" applyProtection="1">
      <alignment horizontal="center" vertical="center"/>
    </xf>
    <xf numFmtId="38" fontId="23" fillId="7" borderId="11" xfId="122" applyFont="1" applyFill="1" applyBorder="1" applyAlignment="1" applyProtection="1">
      <alignment horizontal="center" vertical="center"/>
    </xf>
    <xf numFmtId="38" fontId="23" fillId="7" borderId="16" xfId="122" applyFont="1" applyFill="1" applyBorder="1" applyAlignment="1" applyProtection="1">
      <alignment horizontal="center" vertical="center"/>
    </xf>
    <xf numFmtId="38" fontId="23" fillId="7" borderId="0" xfId="122" applyFont="1" applyFill="1" applyBorder="1" applyAlignment="1" applyProtection="1">
      <alignment horizontal="center" vertical="center"/>
    </xf>
    <xf numFmtId="38" fontId="23" fillId="7" borderId="17" xfId="122" applyFont="1" applyFill="1" applyBorder="1" applyAlignment="1" applyProtection="1">
      <alignment horizontal="center" vertical="center"/>
    </xf>
    <xf numFmtId="38" fontId="23" fillId="7" borderId="15" xfId="122" applyFont="1" applyFill="1" applyBorder="1" applyAlignment="1" applyProtection="1">
      <alignment horizontal="center" vertical="center"/>
    </xf>
    <xf numFmtId="38" fontId="23" fillId="7" borderId="4" xfId="122" applyFont="1" applyFill="1" applyBorder="1" applyAlignment="1" applyProtection="1">
      <alignment horizontal="center" vertical="center"/>
    </xf>
    <xf numFmtId="38" fontId="23" fillId="7" borderId="19" xfId="122" applyFont="1" applyFill="1" applyBorder="1" applyAlignment="1" applyProtection="1">
      <alignment horizontal="center" vertical="center"/>
    </xf>
    <xf numFmtId="183" fontId="23" fillId="0" borderId="22" xfId="122" applyNumberFormat="1" applyFont="1" applyFill="1" applyBorder="1" applyAlignment="1" applyProtection="1">
      <alignment horizontal="center" vertical="center"/>
    </xf>
    <xf numFmtId="183" fontId="23" fillId="0" borderId="23" xfId="122" applyNumberFormat="1" applyFont="1" applyFill="1" applyBorder="1" applyAlignment="1" applyProtection="1">
      <alignment horizontal="center" vertical="center"/>
    </xf>
    <xf numFmtId="183" fontId="23" fillId="0" borderId="24" xfId="122" applyNumberFormat="1" applyFont="1" applyFill="1" applyBorder="1" applyAlignment="1" applyProtection="1">
      <alignment horizontal="center" vertical="center"/>
    </xf>
    <xf numFmtId="183" fontId="23" fillId="0" borderId="25" xfId="122" applyNumberFormat="1" applyFont="1" applyFill="1" applyBorder="1" applyAlignment="1" applyProtection="1">
      <alignment horizontal="center" vertical="center"/>
    </xf>
    <xf numFmtId="183" fontId="23" fillId="0" borderId="26" xfId="122" applyNumberFormat="1" applyFont="1" applyFill="1" applyBorder="1" applyAlignment="1" applyProtection="1">
      <alignment horizontal="center" vertical="center"/>
    </xf>
    <xf numFmtId="183" fontId="23" fillId="0" borderId="27" xfId="122" applyNumberFormat="1" applyFont="1" applyFill="1" applyBorder="1" applyAlignment="1" applyProtection="1">
      <alignment horizontal="center" vertical="center"/>
    </xf>
    <xf numFmtId="183" fontId="23" fillId="0" borderId="28" xfId="122" applyNumberFormat="1" applyFont="1" applyFill="1" applyBorder="1" applyAlignment="1" applyProtection="1">
      <alignment horizontal="center" vertical="center"/>
    </xf>
    <xf numFmtId="183" fontId="23" fillId="0" borderId="29" xfId="122" applyNumberFormat="1" applyFont="1" applyFill="1" applyBorder="1" applyAlignment="1" applyProtection="1">
      <alignment horizontal="center" vertical="center"/>
    </xf>
    <xf numFmtId="183" fontId="23" fillId="0" borderId="30" xfId="122" applyNumberFormat="1" applyFont="1" applyFill="1" applyBorder="1" applyAlignment="1" applyProtection="1">
      <alignment horizontal="center" vertical="center"/>
    </xf>
    <xf numFmtId="38" fontId="23" fillId="7" borderId="12" xfId="122" applyFont="1" applyFill="1" applyBorder="1" applyAlignment="1" applyProtection="1">
      <alignment horizontal="left" vertical="center"/>
      <protection locked="0"/>
    </xf>
    <xf numFmtId="38" fontId="23" fillId="7" borderId="10" xfId="122" applyFont="1" applyFill="1" applyBorder="1" applyAlignment="1" applyProtection="1">
      <alignment horizontal="left" vertical="center"/>
      <protection locked="0"/>
    </xf>
    <xf numFmtId="38" fontId="23" fillId="7" borderId="11" xfId="122" applyFont="1" applyFill="1" applyBorder="1" applyAlignment="1" applyProtection="1">
      <alignment horizontal="left" vertical="center"/>
      <protection locked="0"/>
    </xf>
    <xf numFmtId="38" fontId="23" fillId="7" borderId="15" xfId="122" applyFont="1" applyFill="1" applyBorder="1" applyAlignment="1" applyProtection="1">
      <alignment horizontal="left" vertical="center"/>
      <protection locked="0"/>
    </xf>
    <xf numFmtId="38" fontId="23" fillId="7" borderId="4" xfId="122" applyFont="1" applyFill="1" applyBorder="1" applyAlignment="1" applyProtection="1">
      <alignment horizontal="left" vertical="center"/>
      <protection locked="0"/>
    </xf>
    <xf numFmtId="38" fontId="23" fillId="7" borderId="19" xfId="122" applyFont="1" applyFill="1" applyBorder="1" applyAlignment="1" applyProtection="1">
      <alignment horizontal="left" vertical="center"/>
      <protection locked="0"/>
    </xf>
    <xf numFmtId="182" fontId="23" fillId="7" borderId="32" xfId="122" applyNumberFormat="1" applyFont="1" applyFill="1" applyBorder="1" applyAlignment="1" applyProtection="1">
      <alignment vertical="center" wrapText="1"/>
      <protection locked="0"/>
    </xf>
    <xf numFmtId="182" fontId="23" fillId="7" borderId="33" xfId="122" applyNumberFormat="1" applyFont="1" applyFill="1" applyBorder="1" applyAlignment="1" applyProtection="1">
      <alignment vertical="center"/>
      <protection locked="0"/>
    </xf>
    <xf numFmtId="182" fontId="23" fillId="7" borderId="34" xfId="122" applyNumberFormat="1" applyFont="1" applyFill="1" applyBorder="1" applyAlignment="1" applyProtection="1">
      <alignment vertical="center"/>
      <protection locked="0"/>
    </xf>
    <xf numFmtId="182" fontId="23" fillId="7" borderId="35" xfId="122" applyNumberFormat="1" applyFont="1" applyFill="1" applyBorder="1" applyAlignment="1" applyProtection="1">
      <alignment vertical="center"/>
      <protection locked="0"/>
    </xf>
    <xf numFmtId="182" fontId="23" fillId="7" borderId="36" xfId="122" applyNumberFormat="1" applyFont="1" applyFill="1" applyBorder="1" applyAlignment="1" applyProtection="1">
      <alignment vertical="center"/>
      <protection locked="0"/>
    </xf>
    <xf numFmtId="182" fontId="23" fillId="7" borderId="37" xfId="122" applyNumberFormat="1" applyFont="1" applyFill="1" applyBorder="1" applyAlignment="1" applyProtection="1">
      <alignment vertical="center"/>
      <protection locked="0"/>
    </xf>
    <xf numFmtId="38" fontId="23" fillId="7" borderId="12" xfId="122" applyFont="1" applyFill="1" applyBorder="1" applyAlignment="1" applyProtection="1">
      <alignment horizontal="left" vertical="center" wrapText="1"/>
      <protection locked="0"/>
    </xf>
    <xf numFmtId="38" fontId="23" fillId="7" borderId="10" xfId="122" applyFont="1" applyFill="1" applyBorder="1" applyAlignment="1" applyProtection="1">
      <alignment horizontal="left" vertical="center" wrapText="1"/>
      <protection locked="0"/>
    </xf>
    <xf numFmtId="38" fontId="23" fillId="7" borderId="11" xfId="122" applyFont="1" applyFill="1" applyBorder="1" applyAlignment="1" applyProtection="1">
      <alignment horizontal="left" vertical="center" wrapText="1"/>
      <protection locked="0"/>
    </xf>
    <xf numFmtId="38" fontId="23" fillId="7" borderId="15" xfId="122" applyFont="1" applyFill="1" applyBorder="1" applyAlignment="1" applyProtection="1">
      <alignment horizontal="left" vertical="center" wrapText="1"/>
      <protection locked="0"/>
    </xf>
    <xf numFmtId="38" fontId="23" fillId="7" borderId="4" xfId="122" applyFont="1" applyFill="1" applyBorder="1" applyAlignment="1" applyProtection="1">
      <alignment horizontal="left" vertical="center" wrapText="1"/>
      <protection locked="0"/>
    </xf>
    <xf numFmtId="38" fontId="23" fillId="7" borderId="19" xfId="122" applyFont="1" applyFill="1" applyBorder="1" applyAlignment="1" applyProtection="1">
      <alignment horizontal="left" vertical="center" wrapText="1"/>
      <protection locked="0"/>
    </xf>
    <xf numFmtId="38" fontId="23" fillId="7" borderId="9" xfId="122" applyFont="1" applyFill="1" applyBorder="1" applyAlignment="1" applyProtection="1">
      <alignment horizontal="center" vertical="center" textRotation="255"/>
      <protection locked="0"/>
    </xf>
    <xf numFmtId="38" fontId="23" fillId="7" borderId="14" xfId="122" applyFont="1" applyFill="1" applyBorder="1" applyAlignment="1" applyProtection="1">
      <alignment horizontal="center" vertical="center" textRotation="255"/>
      <protection locked="0"/>
    </xf>
    <xf numFmtId="38" fontId="23" fillId="7" borderId="13" xfId="122" applyFont="1" applyFill="1" applyBorder="1" applyAlignment="1" applyProtection="1">
      <alignment horizontal="center" vertical="center" textRotation="255"/>
      <protection locked="0"/>
    </xf>
    <xf numFmtId="0" fontId="29" fillId="7" borderId="12" xfId="126" applyFont="1" applyFill="1" applyBorder="1" applyAlignment="1" applyProtection="1">
      <alignment horizontal="center" vertical="center"/>
    </xf>
    <xf numFmtId="0" fontId="29" fillId="7" borderId="11" xfId="126" applyFont="1" applyFill="1" applyBorder="1" applyAlignment="1" applyProtection="1">
      <alignment horizontal="center" vertical="center"/>
    </xf>
    <xf numFmtId="0" fontId="29" fillId="7" borderId="15" xfId="126" applyFont="1" applyFill="1" applyBorder="1" applyAlignment="1" applyProtection="1">
      <alignment horizontal="center" vertical="center"/>
    </xf>
    <xf numFmtId="0" fontId="29" fillId="7" borderId="19" xfId="126" applyFont="1" applyFill="1" applyBorder="1" applyAlignment="1" applyProtection="1">
      <alignment horizontal="center" vertical="center"/>
    </xf>
    <xf numFmtId="0" fontId="29" fillId="7" borderId="9" xfId="126" applyFont="1" applyFill="1" applyBorder="1" applyAlignment="1" applyProtection="1">
      <alignment horizontal="center" vertical="center"/>
    </xf>
    <xf numFmtId="0" fontId="29" fillId="7" borderId="13" xfId="126" applyFont="1" applyFill="1" applyBorder="1" applyAlignment="1" applyProtection="1">
      <alignment horizontal="center" vertical="center"/>
    </xf>
    <xf numFmtId="0" fontId="29" fillId="7" borderId="9" xfId="126" applyFont="1" applyFill="1" applyBorder="1" applyAlignment="1" applyProtection="1">
      <alignment horizontal="center" vertical="center" wrapText="1"/>
    </xf>
    <xf numFmtId="0" fontId="29" fillId="7" borderId="13" xfId="126" applyFont="1" applyFill="1" applyBorder="1" applyAlignment="1" applyProtection="1">
      <alignment horizontal="center" vertical="center" wrapText="1"/>
    </xf>
    <xf numFmtId="0" fontId="29" fillId="7" borderId="8" xfId="126" applyFont="1" applyFill="1" applyBorder="1" applyAlignment="1" applyProtection="1">
      <alignment horizontal="center" vertical="center"/>
    </xf>
    <xf numFmtId="0" fontId="29" fillId="7" borderId="9" xfId="126" applyFont="1" applyFill="1" applyBorder="1" applyAlignment="1" applyProtection="1">
      <alignment horizontal="center" vertical="center" textRotation="255"/>
      <protection locked="0"/>
    </xf>
    <xf numFmtId="0" fontId="29" fillId="7" borderId="14" xfId="126" applyFont="1" applyFill="1" applyBorder="1" applyAlignment="1" applyProtection="1">
      <alignment horizontal="center" vertical="center" textRotation="255"/>
      <protection locked="0"/>
    </xf>
    <xf numFmtId="0" fontId="29" fillId="7" borderId="13" xfId="126" applyFont="1" applyFill="1" applyBorder="1" applyAlignment="1" applyProtection="1">
      <alignment horizontal="center" vertical="center" textRotation="255"/>
      <protection locked="0"/>
    </xf>
    <xf numFmtId="0" fontId="29" fillId="0" borderId="9" xfId="126" applyFont="1" applyFill="1" applyBorder="1" applyAlignment="1" applyProtection="1">
      <alignment horizontal="center" vertical="center" wrapText="1"/>
      <protection locked="0"/>
    </xf>
    <xf numFmtId="0" fontId="29" fillId="0" borderId="13" xfId="126" applyFont="1" applyFill="1" applyBorder="1" applyAlignment="1" applyProtection="1">
      <alignment horizontal="center" vertical="center" wrapText="1"/>
      <protection locked="0"/>
    </xf>
    <xf numFmtId="0" fontId="29" fillId="7" borderId="12" xfId="126" applyFont="1" applyFill="1" applyBorder="1" applyAlignment="1" applyProtection="1">
      <alignment horizontal="center" vertical="distributed"/>
    </xf>
    <xf numFmtId="0" fontId="29" fillId="7" borderId="11" xfId="126" applyFont="1" applyFill="1" applyBorder="1" applyAlignment="1" applyProtection="1">
      <alignment horizontal="center" vertical="distributed"/>
    </xf>
    <xf numFmtId="0" fontId="29" fillId="7" borderId="15" xfId="126" applyFont="1" applyFill="1" applyBorder="1" applyAlignment="1" applyProtection="1">
      <alignment horizontal="center" vertical="distributed"/>
    </xf>
    <xf numFmtId="0" fontId="29" fillId="7" borderId="19" xfId="126" applyFont="1" applyFill="1" applyBorder="1" applyAlignment="1" applyProtection="1">
      <alignment horizontal="center" vertical="distributed"/>
    </xf>
    <xf numFmtId="0" fontId="29" fillId="7" borderId="9" xfId="126" applyFont="1" applyFill="1" applyBorder="1" applyAlignment="1" applyProtection="1">
      <alignment horizontal="center" vertical="center" textRotation="255"/>
    </xf>
    <xf numFmtId="0" fontId="29" fillId="7" borderId="14" xfId="126" applyFont="1" applyFill="1" applyBorder="1" applyAlignment="1" applyProtection="1">
      <alignment horizontal="center" vertical="center" textRotation="255"/>
    </xf>
    <xf numFmtId="0" fontId="29" fillId="7" borderId="13" xfId="126" applyFont="1" applyFill="1" applyBorder="1" applyAlignment="1" applyProtection="1">
      <alignment horizontal="center" vertical="center" textRotation="255"/>
    </xf>
    <xf numFmtId="0" fontId="29" fillId="0" borderId="9" xfId="126" applyFont="1" applyFill="1" applyBorder="1" applyAlignment="1" applyProtection="1">
      <alignment horizontal="center" vertical="center" wrapText="1"/>
    </xf>
    <xf numFmtId="0" fontId="29" fillId="0" borderId="13" xfId="126" applyFont="1" applyFill="1" applyBorder="1" applyAlignment="1" applyProtection="1">
      <alignment horizontal="center" vertical="center" wrapText="1"/>
    </xf>
    <xf numFmtId="0" fontId="29" fillId="7" borderId="12" xfId="126" applyFont="1" applyFill="1" applyBorder="1" applyAlignment="1">
      <alignment horizontal="center" vertical="center"/>
    </xf>
    <xf numFmtId="0" fontId="29" fillId="7" borderId="11" xfId="126" applyFont="1" applyFill="1" applyBorder="1" applyAlignment="1">
      <alignment horizontal="center" vertical="center"/>
    </xf>
    <xf numFmtId="0" fontId="29" fillId="7" borderId="15" xfId="126" applyFont="1" applyFill="1" applyBorder="1" applyAlignment="1">
      <alignment horizontal="center" vertical="center"/>
    </xf>
    <xf numFmtId="0" fontId="29" fillId="7" borderId="19" xfId="126" applyFont="1" applyFill="1" applyBorder="1" applyAlignment="1">
      <alignment horizontal="center" vertical="center"/>
    </xf>
    <xf numFmtId="0" fontId="29" fillId="7" borderId="9" xfId="126" applyFont="1" applyFill="1" applyBorder="1" applyAlignment="1">
      <alignment horizontal="center" vertical="center"/>
    </xf>
    <xf numFmtId="0" fontId="29" fillId="7" borderId="13" xfId="126" applyFont="1" applyFill="1" applyBorder="1" applyAlignment="1">
      <alignment horizontal="center" vertical="center"/>
    </xf>
    <xf numFmtId="0" fontId="29" fillId="7" borderId="9" xfId="126" applyFont="1" applyFill="1" applyBorder="1" applyAlignment="1">
      <alignment horizontal="center" vertical="center" wrapText="1"/>
    </xf>
    <xf numFmtId="0" fontId="29" fillId="7" borderId="13" xfId="126" applyFont="1" applyFill="1" applyBorder="1" applyAlignment="1">
      <alignment horizontal="center" vertical="center" wrapText="1"/>
    </xf>
    <xf numFmtId="0" fontId="34" fillId="6" borderId="0" xfId="124" applyFont="1" applyFill="1" applyAlignment="1">
      <alignment horizontal="center" vertical="center"/>
    </xf>
    <xf numFmtId="0" fontId="29" fillId="0" borderId="9" xfId="126" applyFont="1" applyFill="1" applyBorder="1" applyAlignment="1" applyProtection="1">
      <alignment horizontal="center" vertical="center"/>
    </xf>
    <xf numFmtId="0" fontId="29" fillId="0" borderId="13" xfId="126" applyFont="1" applyFill="1" applyBorder="1" applyAlignment="1" applyProtection="1">
      <alignment horizontal="center" vertical="center"/>
    </xf>
    <xf numFmtId="0" fontId="29" fillId="8" borderId="9" xfId="126" applyFont="1" applyFill="1" applyBorder="1" applyAlignment="1" applyProtection="1">
      <alignment horizontal="center" vertical="center" wrapText="1"/>
      <protection locked="0"/>
    </xf>
    <xf numFmtId="0" fontId="29" fillId="8" borderId="13" xfId="126" applyFont="1" applyFill="1" applyBorder="1" applyAlignment="1" applyProtection="1">
      <alignment horizontal="center" vertical="center" wrapText="1"/>
      <protection locked="0"/>
    </xf>
    <xf numFmtId="0" fontId="29" fillId="8" borderId="9" xfId="126" applyFont="1" applyFill="1" applyBorder="1" applyAlignment="1" applyProtection="1">
      <alignment horizontal="center" vertical="center"/>
      <protection locked="0"/>
    </xf>
    <xf numFmtId="0" fontId="29" fillId="8" borderId="13" xfId="126" applyFont="1" applyFill="1" applyBorder="1" applyAlignment="1" applyProtection="1">
      <alignment horizontal="center" vertical="center"/>
      <protection locked="0"/>
    </xf>
    <xf numFmtId="0" fontId="29" fillId="7" borderId="9" xfId="128" applyFont="1" applyFill="1" applyBorder="1" applyAlignment="1">
      <alignment horizontal="center" vertical="center"/>
    </xf>
    <xf numFmtId="0" fontId="29" fillId="7" borderId="14" xfId="128" applyFont="1" applyFill="1" applyBorder="1" applyAlignment="1">
      <alignment horizontal="center" vertical="center"/>
    </xf>
    <xf numFmtId="0" fontId="29" fillId="7" borderId="13" xfId="128" applyFont="1" applyFill="1" applyBorder="1" applyAlignment="1">
      <alignment horizontal="center" vertical="center"/>
    </xf>
    <xf numFmtId="0" fontId="29" fillId="7" borderId="8" xfId="128" applyFont="1" applyFill="1" applyBorder="1" applyAlignment="1">
      <alignment horizontal="center" vertical="center"/>
    </xf>
  </cellXfs>
  <cellStyles count="133">
    <cellStyle name="パーセント" xfId="123" builtinId="5"/>
    <cellStyle name="パーセント 2" xfId="8"/>
    <cellStyle name="パーセント 3" xfId="9"/>
    <cellStyle name="ハイパーリンク" xfId="121" builtinId="8"/>
    <cellStyle name="桁区切り" xfId="122" builtinId="6"/>
    <cellStyle name="桁区切り 2" xfId="3"/>
    <cellStyle name="桁区切り 2 2" xfId="10"/>
    <cellStyle name="桁区切り 2 3" xfId="11"/>
    <cellStyle name="桁区切り 3" xfId="12"/>
    <cellStyle name="桁区切り 4" xfId="13"/>
    <cellStyle name="桁区切り 5" xfId="125"/>
    <cellStyle name="桁区切り 6" xfId="127"/>
    <cellStyle name="桁区切り 7" xfId="129"/>
    <cellStyle name="通貨 2" xfId="14"/>
    <cellStyle name="通貨 2 2" xfId="15"/>
    <cellStyle name="通貨(\####)" xfId="16"/>
    <cellStyle name="標準" xfId="0" builtinId="0"/>
    <cellStyle name="標準 10" xfId="17"/>
    <cellStyle name="標準 10 2" xfId="18"/>
    <cellStyle name="標準 10 2 2" xfId="19"/>
    <cellStyle name="標準 10 2 2 2" xfId="41"/>
    <cellStyle name="標準 10 2 2 2 2" xfId="71"/>
    <cellStyle name="標準 10 2 2 2 2 2" xfId="111"/>
    <cellStyle name="標準 10 2 2 2 2 2 2" xfId="131"/>
    <cellStyle name="標準 10 2 2 2 3" xfId="91"/>
    <cellStyle name="標準 10 2 2 3" xfId="66"/>
    <cellStyle name="標準 10 2 2 3 2" xfId="106"/>
    <cellStyle name="標準 10 2 2 4" xfId="86"/>
    <cellStyle name="標準 10 2 3" xfId="42"/>
    <cellStyle name="標準 10 2 3 2" xfId="72"/>
    <cellStyle name="標準 10 2 3 2 2" xfId="112"/>
    <cellStyle name="標準 10 2 3 3" xfId="92"/>
    <cellStyle name="標準 10 2 4" xfId="65"/>
    <cellStyle name="標準 10 2 4 2" xfId="105"/>
    <cellStyle name="標準 10 2 5" xfId="85"/>
    <cellStyle name="標準 10 2 6" xfId="130"/>
    <cellStyle name="標準 11" xfId="20"/>
    <cellStyle name="標準 12" xfId="21"/>
    <cellStyle name="標準 13" xfId="22"/>
    <cellStyle name="標準 14" xfId="7"/>
    <cellStyle name="標準 14 2" xfId="64"/>
    <cellStyle name="標準 14 2 2" xfId="104"/>
    <cellStyle name="標準 14 3" xfId="84"/>
    <cellStyle name="標準 15" xfId="43"/>
    <cellStyle name="標準 15 2" xfId="73"/>
    <cellStyle name="標準 15 2 2" xfId="113"/>
    <cellStyle name="標準 15 3" xfId="93"/>
    <cellStyle name="標準 16" xfId="44"/>
    <cellStyle name="標準 16 2" xfId="74"/>
    <cellStyle name="標準 16 2 2" xfId="114"/>
    <cellStyle name="標準 16 3" xfId="94"/>
    <cellStyle name="標準 17" xfId="61"/>
    <cellStyle name="標準 18" xfId="60"/>
    <cellStyle name="標準 18 2" xfId="101"/>
    <cellStyle name="標準 19" xfId="81"/>
    <cellStyle name="標準 2" xfId="1"/>
    <cellStyle name="標準 2 2" xfId="2"/>
    <cellStyle name="標準 2 2 2" xfId="23"/>
    <cellStyle name="標準 2 2 2 2" xfId="5"/>
    <cellStyle name="標準 2 2 2 3" xfId="47"/>
    <cellStyle name="標準 2 3" xfId="24"/>
    <cellStyle name="標準 2 4" xfId="25"/>
    <cellStyle name="標準 20" xfId="124"/>
    <cellStyle name="標準 21" xfId="126"/>
    <cellStyle name="標準 22" xfId="128"/>
    <cellStyle name="標準 23" xfId="132"/>
    <cellStyle name="標準 3" xfId="4"/>
    <cellStyle name="標準 3 2" xfId="6"/>
    <cellStyle name="標準 3 2 2" xfId="26"/>
    <cellStyle name="標準 3 2 2 2" xfId="45"/>
    <cellStyle name="標準 3 2 2 2 2" xfId="75"/>
    <cellStyle name="標準 3 2 2 2 2 2" xfId="115"/>
    <cellStyle name="標準 3 2 2 2 3" xfId="95"/>
    <cellStyle name="標準 3 2 2 3" xfId="59"/>
    <cellStyle name="標準 3 2 2 3 2" xfId="80"/>
    <cellStyle name="標準 3 2 2 3 2 2" xfId="120"/>
    <cellStyle name="標準 3 2 2 3 3" xfId="100"/>
    <cellStyle name="標準 3 2 2 4" xfId="67"/>
    <cellStyle name="標準 3 2 2 4 2" xfId="107"/>
    <cellStyle name="標準 3 2 2 5" xfId="87"/>
    <cellStyle name="標準 3 2 3" xfId="40"/>
    <cellStyle name="標準 3 2 4" xfId="48"/>
    <cellStyle name="標準 3 2 4 2" xfId="77"/>
    <cellStyle name="標準 3 2 4 2 2" xfId="117"/>
    <cellStyle name="標準 3 2 4 3" xfId="97"/>
    <cellStyle name="標準 3 2 5" xfId="58"/>
    <cellStyle name="標準 3 2 5 2" xfId="79"/>
    <cellStyle name="標準 3 2 5 2 2" xfId="119"/>
    <cellStyle name="標準 3 2 5 3" xfId="99"/>
    <cellStyle name="標準 3 2 6" xfId="63"/>
    <cellStyle name="標準 3 2 6 2" xfId="103"/>
    <cellStyle name="標準 3 2 7" xfId="83"/>
    <cellStyle name="標準 3 3" xfId="27"/>
    <cellStyle name="標準 3 3 2" xfId="28"/>
    <cellStyle name="標準 3 3 2 2" xfId="46"/>
    <cellStyle name="標準 3 3 2 2 2" xfId="76"/>
    <cellStyle name="標準 3 3 2 2 2 2" xfId="116"/>
    <cellStyle name="標準 3 3 2 2 3" xfId="96"/>
    <cellStyle name="標準 3 3 2 3" xfId="68"/>
    <cellStyle name="標準 3 3 2 3 2" xfId="108"/>
    <cellStyle name="標準 3 3 2 4" xfId="88"/>
    <cellStyle name="標準 3 4" xfId="62"/>
    <cellStyle name="標準 3 4 2" xfId="102"/>
    <cellStyle name="標準 3 5" xfId="82"/>
    <cellStyle name="標準 4" xfId="29"/>
    <cellStyle name="標準 4 2" xfId="30"/>
    <cellStyle name="標準 4 3" xfId="31"/>
    <cellStyle name="標準 4 4" xfId="49"/>
    <cellStyle name="標準 4 4 2" xfId="78"/>
    <cellStyle name="標準 4 4 2 2" xfId="118"/>
    <cellStyle name="標準 4 4 3" xfId="98"/>
    <cellStyle name="標準 4 5" xfId="69"/>
    <cellStyle name="標準 4 5 2" xfId="109"/>
    <cellStyle name="標準 4 6" xfId="89"/>
    <cellStyle name="標準 5" xfId="32"/>
    <cellStyle name="標準 5 2" xfId="33"/>
    <cellStyle name="標準 5 3" xfId="50"/>
    <cellStyle name="標準 5 4" xfId="70"/>
    <cellStyle name="標準 5 4 2" xfId="110"/>
    <cellStyle name="標準 5 5" xfId="90"/>
    <cellStyle name="標準 6" xfId="34"/>
    <cellStyle name="標準 6 2" xfId="35"/>
    <cellStyle name="標準 6 3" xfId="51"/>
    <cellStyle name="標準 7" xfId="36"/>
    <cellStyle name="標準 7 2" xfId="52"/>
    <cellStyle name="標準 7 3" xfId="53"/>
    <cellStyle name="標準 8" xfId="37"/>
    <cellStyle name="標準 8 2" xfId="54"/>
    <cellStyle name="標準 8 3" xfId="55"/>
    <cellStyle name="標準 9" xfId="38"/>
    <cellStyle name="標準 9 2" xfId="56"/>
    <cellStyle name="標準 9 3" xfId="57"/>
    <cellStyle name="文字" xfId="39"/>
  </cellStyles>
  <dxfs count="6153"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9" defaultPivotStyle="PivotStyleLight16"/>
  <colors>
    <mruColors>
      <color rgb="FF0000FF"/>
      <color rgb="FFFF99FF"/>
      <color rgb="FFCCFFFF"/>
      <color rgb="FFFFFFFF"/>
      <color rgb="FFFFCCCC"/>
      <color rgb="FF66FFCC"/>
      <color rgb="FFFFFF66"/>
      <color rgb="FFCCECFF"/>
      <color rgb="FFD8D8D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20</xdr:col>
      <xdr:colOff>51709</xdr:colOff>
      <xdr:row>1</xdr:row>
      <xdr:rowOff>123142</xdr:rowOff>
    </xdr:from>
    <xdr:ext cx="3882530" cy="5467619"/>
    <xdr:sp macro="" textlink="">
      <xdr:nvSpPr>
        <xdr:cNvPr id="2" name="テキスト ボックス 1"/>
        <xdr:cNvSpPr txBox="1"/>
      </xdr:nvSpPr>
      <xdr:spPr>
        <a:xfrm>
          <a:off x="23739970" y="268088"/>
          <a:ext cx="3882530" cy="5467619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ja-JP" altLang="en-US" sz="1800"/>
            <a:t>特記事項</a:t>
          </a:r>
          <a:endParaRPr kumimoji="1" lang="en-US" altLang="ja-JP" sz="1800"/>
        </a:p>
        <a:p>
          <a:r>
            <a:rPr kumimoji="1" lang="ja-JP" altLang="en-US" sz="1800"/>
            <a:t>（全体）</a:t>
          </a:r>
          <a:endParaRPr kumimoji="1" lang="en-US" altLang="ja-JP" sz="1800"/>
        </a:p>
        <a:p>
          <a:r>
            <a:rPr kumimoji="1" lang="ja-JP" altLang="en-US" sz="1800"/>
            <a:t>・最終届出のタイミングでＰＤＦ化を実施すること。それ以前の案についてはエクセルファイルでの提出とする。</a:t>
          </a:r>
          <a:endParaRPr kumimoji="1" lang="en-US" altLang="ja-JP" sz="1800"/>
        </a:p>
        <a:p>
          <a:r>
            <a:rPr kumimoji="1" lang="ja-JP" altLang="en-US" sz="1800"/>
            <a:t>・別途ＰＤＦへの変換方法については、ＨＰに公表する。</a:t>
          </a:r>
          <a:endParaRPr kumimoji="1" lang="en-US" altLang="ja-JP" sz="1800"/>
        </a:p>
        <a:p>
          <a:endParaRPr kumimoji="1" lang="en-US" altLang="ja-JP" sz="1800"/>
        </a:p>
        <a:p>
          <a:r>
            <a:rPr kumimoji="1" lang="ja-JP" altLang="en-US" sz="1800"/>
            <a:t>（本シート）</a:t>
          </a:r>
          <a:endParaRPr kumimoji="1" lang="en-US" altLang="ja-JP" sz="1800"/>
        </a:p>
        <a:p>
          <a:r>
            <a:rPr kumimoji="1" lang="ja-JP" altLang="en-US" sz="1800"/>
            <a:t>・全資料をＰＤＦに変換したときの通しのページ番号を記載すること。（案の提出の際には、記載は不要）</a:t>
          </a:r>
          <a:endParaRPr kumimoji="1" lang="en-US" altLang="ja-JP" sz="1800"/>
        </a:p>
        <a:p>
          <a:r>
            <a:rPr kumimoji="1" lang="ja-JP" altLang="en-US" sz="1800"/>
            <a:t>・各シートのページ番号設定について、最終ＰＤＦ化するときを想定しているため、編集しないこと。</a:t>
          </a:r>
          <a:endParaRPr kumimoji="1" lang="en-US" altLang="ja-JP" sz="1800"/>
        </a:p>
        <a:p>
          <a:r>
            <a:rPr kumimoji="1" lang="ja-JP" altLang="en-US" sz="1800"/>
            <a:t>・対象となる表がない場合はページ番号欄に「該当なし」と記載する。</a:t>
          </a:r>
          <a:endParaRPr kumimoji="1" lang="en-US" altLang="ja-JP" sz="1800"/>
        </a:p>
        <a:p>
          <a:r>
            <a:rPr kumimoji="1" lang="ja-JP" altLang="en-US" sz="1800"/>
            <a:t>・左側の余白は削除しないこと。</a:t>
          </a:r>
          <a:endParaRPr kumimoji="1" lang="en-US" altLang="ja-JP" sz="1800"/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94343</xdr:colOff>
      <xdr:row>0</xdr:row>
      <xdr:rowOff>0</xdr:rowOff>
    </xdr:from>
    <xdr:to>
      <xdr:col>1</xdr:col>
      <xdr:colOff>94343</xdr:colOff>
      <xdr:row>0</xdr:row>
      <xdr:rowOff>0</xdr:rowOff>
    </xdr:to>
    <xdr:sp macro="" textlink="">
      <xdr:nvSpPr>
        <xdr:cNvPr id="2" name="正方形/長方形 1"/>
        <xdr:cNvSpPr/>
      </xdr:nvSpPr>
      <xdr:spPr>
        <a:xfrm>
          <a:off x="257629" y="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" name="正方形/長方形 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" name="正方形/長方形 3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" name="正方形/長方形 4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" name="正方形/長方形 5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7" name="正方形/長方形 6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8" name="正方形/長方形 7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9" name="正方形/長方形 8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0" name="正方形/長方形 9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1" name="正方形/長方形 10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2" name="正方形/長方形 1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3" name="正方形/長方形 1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oneCellAnchor>
    <xdr:from>
      <xdr:col>12</xdr:col>
      <xdr:colOff>742950</xdr:colOff>
      <xdr:row>0</xdr:row>
      <xdr:rowOff>0</xdr:rowOff>
    </xdr:from>
    <xdr:ext cx="10763250" cy="400050"/>
    <xdr:sp macro="" textlink="">
      <xdr:nvSpPr>
        <xdr:cNvPr id="16" name="テキスト ボックス 15"/>
        <xdr:cNvSpPr txBox="1"/>
      </xdr:nvSpPr>
      <xdr:spPr>
        <a:xfrm>
          <a:off x="13296900" y="0"/>
          <a:ext cx="10763250" cy="40005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r>
            <a:rPr kumimoji="1" lang="ja-JP" altLang="en-US" sz="1600"/>
            <a:t>・必要に応じて、行を追加して記載する。なお、行の追加は、各事業者毎の２段目で「コピーしたセルの挿入」を実施すること。</a:t>
          </a:r>
          <a:endParaRPr kumimoji="0" lang="en-US" altLang="ja-JP" sz="1600" b="0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  <xdr:oneCellAnchor>
    <xdr:from>
      <xdr:col>9</xdr:col>
      <xdr:colOff>19050</xdr:colOff>
      <xdr:row>0</xdr:row>
      <xdr:rowOff>0</xdr:rowOff>
    </xdr:from>
    <xdr:ext cx="4305300" cy="425822"/>
    <xdr:sp macro="" textlink="">
      <xdr:nvSpPr>
        <xdr:cNvPr id="17" name="テキスト ボックス 16"/>
        <xdr:cNvSpPr txBox="1"/>
      </xdr:nvSpPr>
      <xdr:spPr>
        <a:xfrm>
          <a:off x="8572500" y="0"/>
          <a:ext cx="4305300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2000" b="1">
              <a:solidFill>
                <a:srgbClr val="FF0000"/>
              </a:solidFill>
            </a:rPr>
            <a:t>青セルが入力対象</a:t>
          </a:r>
          <a:endParaRPr kumimoji="1" lang="en-US" altLang="ja-JP" sz="2000" b="1">
            <a:solidFill>
              <a:srgbClr val="FF0000"/>
            </a:solidFill>
          </a:endParaRPr>
        </a:p>
      </xdr:txBody>
    </xdr:sp>
    <xdr:clientData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" name="正方形/長方形 1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" name="正方形/長方形 2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" name="正方形/長方形 3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" name="正方形/長方形 4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" name="正方形/長方形 5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7" name="正方形/長方形 6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8" name="正方形/長方形 7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9" name="正方形/長方形 8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0" name="正方形/長方形 9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1" name="正方形/長方形 10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2" name="正方形/長方形 11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3" name="正方形/長方形 12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oneCellAnchor>
    <xdr:from>
      <xdr:col>12</xdr:col>
      <xdr:colOff>742950</xdr:colOff>
      <xdr:row>0</xdr:row>
      <xdr:rowOff>0</xdr:rowOff>
    </xdr:from>
    <xdr:ext cx="10763250" cy="400050"/>
    <xdr:sp macro="" textlink="">
      <xdr:nvSpPr>
        <xdr:cNvPr id="18" name="テキスト ボックス 17"/>
        <xdr:cNvSpPr txBox="1"/>
      </xdr:nvSpPr>
      <xdr:spPr>
        <a:xfrm>
          <a:off x="13296900" y="0"/>
          <a:ext cx="10763250" cy="40005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r>
            <a:rPr kumimoji="1" lang="ja-JP" altLang="en-US" sz="1600"/>
            <a:t>・必要に応じて、行を追加して記載する。なお、行の追加は、各事業者毎の２段目で「コピーしたセルの挿入」を実施すること。</a:t>
          </a:r>
          <a:endParaRPr kumimoji="0" lang="en-US" altLang="ja-JP" sz="1600" b="0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  <xdr:oneCellAnchor>
    <xdr:from>
      <xdr:col>9</xdr:col>
      <xdr:colOff>19050</xdr:colOff>
      <xdr:row>0</xdr:row>
      <xdr:rowOff>0</xdr:rowOff>
    </xdr:from>
    <xdr:ext cx="4305300" cy="425822"/>
    <xdr:sp macro="" textlink="">
      <xdr:nvSpPr>
        <xdr:cNvPr id="19" name="テキスト ボックス 18"/>
        <xdr:cNvSpPr txBox="1"/>
      </xdr:nvSpPr>
      <xdr:spPr>
        <a:xfrm>
          <a:off x="8572500" y="0"/>
          <a:ext cx="4305300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2000" b="1">
              <a:solidFill>
                <a:srgbClr val="FF0000"/>
              </a:solidFill>
            </a:rPr>
            <a:t>青セルが入力対象</a:t>
          </a:r>
          <a:endParaRPr kumimoji="1" lang="en-US" altLang="ja-JP" sz="2000" b="1">
            <a:solidFill>
              <a:srgbClr val="FF0000"/>
            </a:solidFill>
          </a:endParaRPr>
        </a:p>
      </xdr:txBody>
    </xdr:sp>
    <xdr:clientData/>
  </xdr:one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" name="正方形/長方形 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" name="正方形/長方形 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" name="正方形/長方形 3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" name="正方形/長方形 4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" name="正方形/長方形 5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7" name="正方形/長方形 6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8" name="正方形/長方形 7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9" name="正方形/長方形 8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0" name="正方形/長方形 9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1" name="正方形/長方形 10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2" name="正方形/長方形 1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3" name="正方形/長方形 1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oneCellAnchor>
    <xdr:from>
      <xdr:col>12</xdr:col>
      <xdr:colOff>762000</xdr:colOff>
      <xdr:row>0</xdr:row>
      <xdr:rowOff>0</xdr:rowOff>
    </xdr:from>
    <xdr:ext cx="10763250" cy="400050"/>
    <xdr:sp macro="" textlink="">
      <xdr:nvSpPr>
        <xdr:cNvPr id="16" name="テキスト ボックス 15"/>
        <xdr:cNvSpPr txBox="1"/>
      </xdr:nvSpPr>
      <xdr:spPr>
        <a:xfrm>
          <a:off x="13315950" y="0"/>
          <a:ext cx="10763250" cy="40005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r>
            <a:rPr kumimoji="1" lang="ja-JP" altLang="en-US" sz="1600"/>
            <a:t>・必要に応じて、行を追加して記載する。なお、行の追加は、各事業者毎の２段目で「コピーしたセルの挿入」を実施すること。</a:t>
          </a:r>
          <a:endParaRPr kumimoji="0" lang="en-US" altLang="ja-JP" sz="1600" b="0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  <xdr:oneCellAnchor>
    <xdr:from>
      <xdr:col>9</xdr:col>
      <xdr:colOff>38100</xdr:colOff>
      <xdr:row>0</xdr:row>
      <xdr:rowOff>0</xdr:rowOff>
    </xdr:from>
    <xdr:ext cx="4305300" cy="425822"/>
    <xdr:sp macro="" textlink="">
      <xdr:nvSpPr>
        <xdr:cNvPr id="17" name="テキスト ボックス 16"/>
        <xdr:cNvSpPr txBox="1"/>
      </xdr:nvSpPr>
      <xdr:spPr>
        <a:xfrm>
          <a:off x="8591550" y="0"/>
          <a:ext cx="4305300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2000" b="1">
              <a:solidFill>
                <a:srgbClr val="FF0000"/>
              </a:solidFill>
            </a:rPr>
            <a:t>青セルが入力対象</a:t>
          </a:r>
          <a:endParaRPr kumimoji="1" lang="en-US" altLang="ja-JP" sz="2000" b="1">
            <a:solidFill>
              <a:srgbClr val="FF0000"/>
            </a:solidFill>
          </a:endParaRPr>
        </a:p>
      </xdr:txBody>
    </xdr:sp>
    <xdr:clientData/>
  </xdr:one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" name="正方形/長方形 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" name="正方形/長方形 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" name="正方形/長方形 3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" name="正方形/長方形 4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" name="正方形/長方形 5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7" name="正方形/長方形 6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8" name="正方形/長方形 7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9" name="正方形/長方形 8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0" name="正方形/長方形 9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1" name="正方形/長方形 10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2" name="正方形/長方形 1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3" name="正方形/長方形 1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oneCellAnchor>
    <xdr:from>
      <xdr:col>12</xdr:col>
      <xdr:colOff>723900</xdr:colOff>
      <xdr:row>0</xdr:row>
      <xdr:rowOff>0</xdr:rowOff>
    </xdr:from>
    <xdr:ext cx="10763250" cy="400050"/>
    <xdr:sp macro="" textlink="">
      <xdr:nvSpPr>
        <xdr:cNvPr id="14" name="テキスト ボックス 13"/>
        <xdr:cNvSpPr txBox="1"/>
      </xdr:nvSpPr>
      <xdr:spPr>
        <a:xfrm>
          <a:off x="13220700" y="0"/>
          <a:ext cx="10763250" cy="40005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r>
            <a:rPr kumimoji="1" lang="ja-JP" altLang="en-US" sz="1600"/>
            <a:t>・必要に応じて、行を追加して記載する。なお、行の追加は、各事業者毎の２段目で「コピーしたセルの挿入」を実施すること。</a:t>
          </a:r>
          <a:endParaRPr kumimoji="0" lang="en-US" altLang="ja-JP" sz="1600" b="0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4305300" cy="425822"/>
    <xdr:sp macro="" textlink="">
      <xdr:nvSpPr>
        <xdr:cNvPr id="15" name="テキスト ボックス 14"/>
        <xdr:cNvSpPr txBox="1"/>
      </xdr:nvSpPr>
      <xdr:spPr>
        <a:xfrm>
          <a:off x="8496300" y="0"/>
          <a:ext cx="4305300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2000" b="1">
              <a:solidFill>
                <a:srgbClr val="FF0000"/>
              </a:solidFill>
            </a:rPr>
            <a:t>青セルが入力対象</a:t>
          </a:r>
          <a:endParaRPr kumimoji="1" lang="en-US" altLang="ja-JP" sz="2000" b="1">
            <a:solidFill>
              <a:srgbClr val="FF0000"/>
            </a:solidFill>
          </a:endParaRPr>
        </a:p>
      </xdr:txBody>
    </xdr:sp>
    <xdr:clientData/>
  </xdr:one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6" name="正方形/長方形 15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7" name="正方形/長方形 16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8" name="正方形/長方形 17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9" name="正方形/長方形 18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0" name="正方形/長方形 19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1" name="正方形/長方形 20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2" name="正方形/長方形 2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3" name="正方形/長方形 2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4" name="正方形/長方形 23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5" name="正方形/長方形 24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6" name="正方形/長方形 25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7" name="正方形/長方形 26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94343</xdr:colOff>
      <xdr:row>0</xdr:row>
      <xdr:rowOff>0</xdr:rowOff>
    </xdr:from>
    <xdr:to>
      <xdr:col>1</xdr:col>
      <xdr:colOff>94343</xdr:colOff>
      <xdr:row>0</xdr:row>
      <xdr:rowOff>0</xdr:rowOff>
    </xdr:to>
    <xdr:sp macro="" textlink="">
      <xdr:nvSpPr>
        <xdr:cNvPr id="2" name="正方形/長方形 1"/>
        <xdr:cNvSpPr/>
      </xdr:nvSpPr>
      <xdr:spPr>
        <a:xfrm>
          <a:off x="256268" y="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" name="正方形/長方形 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" name="正方形/長方形 3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" name="正方形/長方形 4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" name="正方形/長方形 5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7" name="正方形/長方形 6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8" name="正方形/長方形 7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9" name="正方形/長方形 8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0" name="正方形/長方形 9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1" name="正方形/長方形 10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2" name="正方形/長方形 1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3" name="正方形/長方形 1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oneCellAnchor>
    <xdr:from>
      <xdr:col>12</xdr:col>
      <xdr:colOff>742950</xdr:colOff>
      <xdr:row>0</xdr:row>
      <xdr:rowOff>0</xdr:rowOff>
    </xdr:from>
    <xdr:ext cx="10763250" cy="400050"/>
    <xdr:sp macro="" textlink="">
      <xdr:nvSpPr>
        <xdr:cNvPr id="14" name="テキスト ボックス 13"/>
        <xdr:cNvSpPr txBox="1"/>
      </xdr:nvSpPr>
      <xdr:spPr>
        <a:xfrm>
          <a:off x="13239750" y="0"/>
          <a:ext cx="10763250" cy="40005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r>
            <a:rPr kumimoji="1" lang="ja-JP" altLang="en-US" sz="1600"/>
            <a:t>・必要に応じて、行を追加して記載する。なお、行の追加は、各事業者毎の２段目で「コピーしたセルの挿入」を実施すること。</a:t>
          </a:r>
          <a:endParaRPr kumimoji="0" lang="en-US" altLang="ja-JP" sz="1600" b="0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  <xdr:oneCellAnchor>
    <xdr:from>
      <xdr:col>9</xdr:col>
      <xdr:colOff>19050</xdr:colOff>
      <xdr:row>0</xdr:row>
      <xdr:rowOff>0</xdr:rowOff>
    </xdr:from>
    <xdr:ext cx="4305300" cy="425822"/>
    <xdr:sp macro="" textlink="">
      <xdr:nvSpPr>
        <xdr:cNvPr id="15" name="テキスト ボックス 14"/>
        <xdr:cNvSpPr txBox="1"/>
      </xdr:nvSpPr>
      <xdr:spPr>
        <a:xfrm>
          <a:off x="8515350" y="0"/>
          <a:ext cx="4305300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2000" b="1">
              <a:solidFill>
                <a:srgbClr val="FF0000"/>
              </a:solidFill>
            </a:rPr>
            <a:t>青セルが入力対象</a:t>
          </a:r>
          <a:endParaRPr kumimoji="1" lang="en-US" altLang="ja-JP" sz="2000" b="1">
            <a:solidFill>
              <a:srgbClr val="FF0000"/>
            </a:solidFill>
          </a:endParaRPr>
        </a:p>
      </xdr:txBody>
    </xdr:sp>
    <xdr:clientData/>
  </xdr:one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6" name="正方形/長方形 15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7" name="正方形/長方形 16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8" name="正方形/長方形 17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9" name="正方形/長方形 18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0" name="正方形/長方形 19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1" name="正方形/長方形 20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2" name="正方形/長方形 2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3" name="正方形/長方形 2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4" name="正方形/長方形 23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5" name="正方形/長方形 24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6" name="正方形/長方形 25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7" name="正方形/長方形 26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" name="正方形/長方形 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" name="正方形/長方形 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" name="正方形/長方形 3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" name="正方形/長方形 4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" name="正方形/長方形 5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7" name="正方形/長方形 6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8" name="正方形/長方形 7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9" name="正方形/長方形 8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0" name="正方形/長方形 9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1" name="正方形/長方形 10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2" name="正方形/長方形 1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3" name="正方形/長方形 1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4" name="正方形/長方形 13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5" name="正方形/長方形 14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6" name="正方形/長方形 15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7" name="正方形/長方形 16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8" name="正方形/長方形 17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9" name="正方形/長方形 18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0" name="正方形/長方形 19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1" name="正方形/長方形 20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2" name="正方形/長方形 21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3" name="正方形/長方形 22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4" name="正方形/長方形 23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5" name="正方形/長方形 24"/>
        <xdr:cNvSpPr/>
      </xdr:nvSpPr>
      <xdr:spPr>
        <a:xfrm>
          <a:off x="3365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oneCellAnchor>
    <xdr:from>
      <xdr:col>13</xdr:col>
      <xdr:colOff>872987</xdr:colOff>
      <xdr:row>0</xdr:row>
      <xdr:rowOff>0</xdr:rowOff>
    </xdr:from>
    <xdr:ext cx="10763250" cy="400050"/>
    <xdr:sp macro="" textlink="">
      <xdr:nvSpPr>
        <xdr:cNvPr id="27" name="テキスト ボックス 26"/>
        <xdr:cNvSpPr txBox="1"/>
      </xdr:nvSpPr>
      <xdr:spPr>
        <a:xfrm>
          <a:off x="14415052" y="0"/>
          <a:ext cx="10763250" cy="40005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r>
            <a:rPr kumimoji="1" lang="ja-JP" altLang="en-US" sz="1600"/>
            <a:t>・必要に応じて、行を追加して記載する。なお、行の追加は、各事業者毎の２段目で「コピーしたセルの挿入」を実施すること。</a:t>
          </a:r>
          <a:endParaRPr kumimoji="0" lang="en-US" altLang="ja-JP" sz="1600" b="0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4305300" cy="425822"/>
    <xdr:sp macro="" textlink="">
      <xdr:nvSpPr>
        <xdr:cNvPr id="29" name="テキスト ボックス 28"/>
        <xdr:cNvSpPr txBox="1"/>
      </xdr:nvSpPr>
      <xdr:spPr>
        <a:xfrm>
          <a:off x="9690652" y="0"/>
          <a:ext cx="4305300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2000" b="1">
              <a:solidFill>
                <a:srgbClr val="FF0000"/>
              </a:solidFill>
            </a:rPr>
            <a:t>青セルが入力対象</a:t>
          </a:r>
          <a:endParaRPr kumimoji="1" lang="en-US" altLang="ja-JP" sz="2000" b="1">
            <a:solidFill>
              <a:srgbClr val="FF0000"/>
            </a:solidFill>
          </a:endParaRPr>
        </a:p>
      </xdr:txBody>
    </xdr:sp>
    <xdr:clientData/>
  </xdr:one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" name="正方形/長方形 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" name="正方形/長方形 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" name="正方形/長方形 3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" name="正方形/長方形 4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" name="正方形/長方形 5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7" name="正方形/長方形 6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8" name="正方形/長方形 7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9" name="正方形/長方形 8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0" name="正方形/長方形 9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1" name="正方形/長方形 10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2" name="正方形/長方形 1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3" name="正方形/長方形 1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4" name="正方形/長方形 13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5" name="正方形/長方形 14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6" name="正方形/長方形 15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7" name="正方形/長方形 16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8" name="正方形/長方形 17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9" name="正方形/長方形 18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0" name="正方形/長方形 19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1" name="正方形/長方形 20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2" name="正方形/長方形 2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3" name="正方形/長方形 2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4" name="正方形/長方形 23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5" name="正方形/長方形 24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oneCellAnchor>
    <xdr:from>
      <xdr:col>13</xdr:col>
      <xdr:colOff>893694</xdr:colOff>
      <xdr:row>0</xdr:row>
      <xdr:rowOff>0</xdr:rowOff>
    </xdr:from>
    <xdr:ext cx="10763250" cy="400050"/>
    <xdr:sp macro="" textlink="">
      <xdr:nvSpPr>
        <xdr:cNvPr id="27" name="テキスト ボックス 26"/>
        <xdr:cNvSpPr txBox="1"/>
      </xdr:nvSpPr>
      <xdr:spPr>
        <a:xfrm>
          <a:off x="14435759" y="0"/>
          <a:ext cx="10763250" cy="40005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r>
            <a:rPr kumimoji="1" lang="ja-JP" altLang="en-US" sz="1600"/>
            <a:t>・必要に応じて、行を追加して記載する。なお、行の追加は、各事業者毎の２段目で「コピーしたセルの挿入」を実施すること。</a:t>
          </a:r>
          <a:endParaRPr kumimoji="0" lang="en-US" altLang="ja-JP" sz="1600" b="0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  <xdr:oneCellAnchor>
    <xdr:from>
      <xdr:col>10</xdr:col>
      <xdr:colOff>20707</xdr:colOff>
      <xdr:row>0</xdr:row>
      <xdr:rowOff>0</xdr:rowOff>
    </xdr:from>
    <xdr:ext cx="4305300" cy="425822"/>
    <xdr:sp macro="" textlink="">
      <xdr:nvSpPr>
        <xdr:cNvPr id="29" name="テキスト ボックス 28"/>
        <xdr:cNvSpPr txBox="1"/>
      </xdr:nvSpPr>
      <xdr:spPr>
        <a:xfrm>
          <a:off x="9711359" y="0"/>
          <a:ext cx="4305300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2000" b="1">
              <a:solidFill>
                <a:srgbClr val="FF0000"/>
              </a:solidFill>
            </a:rPr>
            <a:t>青セルが入力対象</a:t>
          </a:r>
          <a:endParaRPr kumimoji="1" lang="en-US" altLang="ja-JP" sz="2000" b="1">
            <a:solidFill>
              <a:srgbClr val="FF0000"/>
            </a:solidFill>
          </a:endParaRPr>
        </a:p>
      </xdr:txBody>
    </xdr:sp>
    <xdr:clientData/>
  </xdr:one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" name="正方形/長方形 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" name="正方形/長方形 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" name="正方形/長方形 3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" name="正方形/長方形 4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" name="正方形/長方形 5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7" name="正方形/長方形 6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8" name="正方形/長方形 7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9" name="正方形/長方形 8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0" name="正方形/長方形 9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1" name="正方形/長方形 10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2" name="正方形/長方形 1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3" name="正方形/長方形 1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4" name="正方形/長方形 13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5" name="正方形/長方形 14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6" name="正方形/長方形 15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7" name="正方形/長方形 16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8" name="正方形/長方形 17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9" name="正方形/長方形 18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0" name="正方形/長方形 19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1" name="正方形/長方形 20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2" name="正方形/長方形 2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3" name="正方形/長方形 2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4" name="正方形/長方形 23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5" name="正方形/長方形 24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oneCellAnchor>
    <xdr:from>
      <xdr:col>13</xdr:col>
      <xdr:colOff>872987</xdr:colOff>
      <xdr:row>0</xdr:row>
      <xdr:rowOff>0</xdr:rowOff>
    </xdr:from>
    <xdr:ext cx="10763250" cy="400050"/>
    <xdr:sp macro="" textlink="">
      <xdr:nvSpPr>
        <xdr:cNvPr id="26" name="テキスト ボックス 25"/>
        <xdr:cNvSpPr txBox="1"/>
      </xdr:nvSpPr>
      <xdr:spPr>
        <a:xfrm>
          <a:off x="14360387" y="0"/>
          <a:ext cx="10763250" cy="40005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r>
            <a:rPr kumimoji="1" lang="ja-JP" altLang="en-US" sz="1600"/>
            <a:t>・必要に応じて、行を追加して記載する。なお、行の追加は、各事業者毎の２段目で「コピーしたセルの挿入」を実施すること。</a:t>
          </a:r>
          <a:endParaRPr kumimoji="0" lang="en-US" altLang="ja-JP" sz="1600" b="0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  <xdr:oneCellAnchor>
    <xdr:from>
      <xdr:col>10</xdr:col>
      <xdr:colOff>0</xdr:colOff>
      <xdr:row>0</xdr:row>
      <xdr:rowOff>0</xdr:rowOff>
    </xdr:from>
    <xdr:ext cx="4305300" cy="425822"/>
    <xdr:sp macro="" textlink="">
      <xdr:nvSpPr>
        <xdr:cNvPr id="27" name="テキスト ボックス 26"/>
        <xdr:cNvSpPr txBox="1"/>
      </xdr:nvSpPr>
      <xdr:spPr>
        <a:xfrm>
          <a:off x="9658350" y="0"/>
          <a:ext cx="4305300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2000" b="1">
              <a:solidFill>
                <a:srgbClr val="FF0000"/>
              </a:solidFill>
            </a:rPr>
            <a:t>青セルが入力対象</a:t>
          </a:r>
          <a:endParaRPr kumimoji="1" lang="en-US" altLang="ja-JP" sz="2000" b="1">
            <a:solidFill>
              <a:srgbClr val="FF0000"/>
            </a:solidFill>
          </a:endParaRPr>
        </a:p>
      </xdr:txBody>
    </xdr:sp>
    <xdr:clientData/>
  </xdr:one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8" name="正方形/長方形 27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9" name="正方形/長方形 28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0" name="正方形/長方形 29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1" name="正方形/長方形 30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2" name="正方形/長方形 3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3" name="正方形/長方形 3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4" name="正方形/長方形 33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5" name="正方形/長方形 34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6" name="正方形/長方形 35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7" name="正方形/長方形 36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8" name="正方形/長方形 37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9" name="正方形/長方形 38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0" name="正方形/長方形 39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1" name="正方形/長方形 40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2" name="正方形/長方形 4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3" name="正方形/長方形 4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4" name="正方形/長方形 43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5" name="正方形/長方形 44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6" name="正方形/長方形 45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7" name="正方形/長方形 46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8" name="正方形/長方形 47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9" name="正方形/長方形 48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0" name="正方形/長方形 49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1" name="正方形/長方形 50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" name="正方形/長方形 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" name="正方形/長方形 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" name="正方形/長方形 3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" name="正方形/長方形 4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" name="正方形/長方形 5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7" name="正方形/長方形 6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8" name="正方形/長方形 7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9" name="正方形/長方形 8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0" name="正方形/長方形 9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1" name="正方形/長方形 10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2" name="正方形/長方形 1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3" name="正方形/長方形 1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4" name="正方形/長方形 13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5" name="正方形/長方形 14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6" name="正方形/長方形 15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7" name="正方形/長方形 16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8" name="正方形/長方形 17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9" name="正方形/長方形 18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0" name="正方形/長方形 19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1" name="正方形/長方形 20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2" name="正方形/長方形 2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3" name="正方形/長方形 2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4" name="正方形/長方形 23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5" name="正方形/長方形 24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oneCellAnchor>
    <xdr:from>
      <xdr:col>13</xdr:col>
      <xdr:colOff>893694</xdr:colOff>
      <xdr:row>0</xdr:row>
      <xdr:rowOff>0</xdr:rowOff>
    </xdr:from>
    <xdr:ext cx="10763250" cy="400050"/>
    <xdr:sp macro="" textlink="">
      <xdr:nvSpPr>
        <xdr:cNvPr id="26" name="テキスト ボックス 25"/>
        <xdr:cNvSpPr txBox="1"/>
      </xdr:nvSpPr>
      <xdr:spPr>
        <a:xfrm>
          <a:off x="14381094" y="0"/>
          <a:ext cx="10763250" cy="40005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r>
            <a:rPr kumimoji="1" lang="ja-JP" altLang="en-US" sz="1600"/>
            <a:t>・必要に応じて、行を追加して記載する。なお、行の追加は、各事業者毎の２段目で「コピーしたセルの挿入」を実施すること。</a:t>
          </a:r>
          <a:endParaRPr kumimoji="0" lang="en-US" altLang="ja-JP" sz="1600" b="0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  <xdr:oneCellAnchor>
    <xdr:from>
      <xdr:col>10</xdr:col>
      <xdr:colOff>20707</xdr:colOff>
      <xdr:row>0</xdr:row>
      <xdr:rowOff>0</xdr:rowOff>
    </xdr:from>
    <xdr:ext cx="4305300" cy="425822"/>
    <xdr:sp macro="" textlink="">
      <xdr:nvSpPr>
        <xdr:cNvPr id="27" name="テキスト ボックス 26"/>
        <xdr:cNvSpPr txBox="1"/>
      </xdr:nvSpPr>
      <xdr:spPr>
        <a:xfrm>
          <a:off x="9679057" y="0"/>
          <a:ext cx="4305300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2000" b="1">
              <a:solidFill>
                <a:srgbClr val="FF0000"/>
              </a:solidFill>
            </a:rPr>
            <a:t>青セルが入力対象</a:t>
          </a:r>
          <a:endParaRPr kumimoji="1" lang="en-US" altLang="ja-JP" sz="2000" b="1">
            <a:solidFill>
              <a:srgbClr val="FF0000"/>
            </a:solidFill>
          </a:endParaRPr>
        </a:p>
      </xdr:txBody>
    </xdr:sp>
    <xdr:clientData/>
  </xdr:one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8" name="正方形/長方形 27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9" name="正方形/長方形 28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0" name="正方形/長方形 29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1" name="正方形/長方形 30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2" name="正方形/長方形 3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3" name="正方形/長方形 3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4" name="正方形/長方形 33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5" name="正方形/長方形 34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6" name="正方形/長方形 35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7" name="正方形/長方形 36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8" name="正方形/長方形 37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9" name="正方形/長方形 38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0" name="正方形/長方形 39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1" name="正方形/長方形 40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2" name="正方形/長方形 41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3" name="正方形/長方形 42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4" name="正方形/長方形 43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5" name="正方形/長方形 44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6" name="正方形/長方形 45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7" name="正方形/長方形 46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8" name="正方形/長方形 47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9" name="正方形/長方形 48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0" name="正方形/長方形 49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1" name="正方形/長方形 50"/>
        <xdr:cNvSpPr/>
      </xdr:nvSpPr>
      <xdr:spPr>
        <a:xfrm>
          <a:off x="1746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1600200</xdr:colOff>
      <xdr:row>0</xdr:row>
      <xdr:rowOff>0</xdr:rowOff>
    </xdr:from>
    <xdr:ext cx="16325850" cy="625812"/>
    <xdr:sp macro="" textlink="">
      <xdr:nvSpPr>
        <xdr:cNvPr id="2" name="テキスト ボックス 1"/>
        <xdr:cNvSpPr txBox="1"/>
      </xdr:nvSpPr>
      <xdr:spPr>
        <a:xfrm>
          <a:off x="7829550" y="0"/>
          <a:ext cx="16325850" cy="62581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600"/>
            <a:t>・必要に応じて、行を追加して記載する。</a:t>
          </a:r>
          <a:r>
            <a:rPr kumimoji="1" lang="ja-JP" altLang="ja-JP" sz="16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なお、行を追加した場合は、小計欄の数式を確認すること　（各</a:t>
          </a:r>
          <a:r>
            <a:rPr kumimoji="1" lang="ja-JP" altLang="en-US" sz="16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各連系線</a:t>
          </a:r>
          <a:r>
            <a:rPr kumimoji="1" lang="ja-JP" altLang="ja-JP" sz="16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毎の２段目で「コピーしたセルの挿入」を実施すると数式の修正は必要なし）。</a:t>
          </a:r>
          <a:endParaRPr kumimoji="0" lang="en-US" altLang="ja-JP" sz="1600" b="0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kumimoji="0" lang="ja-JP" altLang="en-US" sz="16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・調達エリアおよび販売エリアについてはリストから選択すること</a:t>
          </a:r>
          <a:endParaRPr kumimoji="1" lang="en-US" altLang="ja-JP" sz="1600"/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0</xdr:row>
      <xdr:rowOff>0</xdr:rowOff>
    </xdr:from>
    <xdr:ext cx="4305300" cy="425822"/>
    <xdr:sp macro="" textlink="">
      <xdr:nvSpPr>
        <xdr:cNvPr id="14" name="テキスト ボックス 13"/>
        <xdr:cNvSpPr txBox="1"/>
      </xdr:nvSpPr>
      <xdr:spPr>
        <a:xfrm>
          <a:off x="8953500" y="0"/>
          <a:ext cx="4305300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2000" b="1">
              <a:solidFill>
                <a:srgbClr val="FF0000"/>
              </a:solidFill>
            </a:rPr>
            <a:t>青セルが入力対象</a:t>
          </a:r>
          <a:endParaRPr kumimoji="1" lang="en-US" altLang="ja-JP" sz="2000" b="1">
            <a:solidFill>
              <a:srgbClr val="FF0000"/>
            </a:solidFill>
          </a:endParaRPr>
        </a:p>
      </xdr:txBody>
    </xdr:sp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5</xdr:col>
      <xdr:colOff>1504950</xdr:colOff>
      <xdr:row>0</xdr:row>
      <xdr:rowOff>0</xdr:rowOff>
    </xdr:from>
    <xdr:ext cx="16325850" cy="625812"/>
    <xdr:sp macro="" textlink="">
      <xdr:nvSpPr>
        <xdr:cNvPr id="4" name="テキスト ボックス 3"/>
        <xdr:cNvSpPr txBox="1"/>
      </xdr:nvSpPr>
      <xdr:spPr>
        <a:xfrm>
          <a:off x="7734300" y="0"/>
          <a:ext cx="16325850" cy="62581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1" lang="ja-JP" altLang="en-US" sz="1600"/>
            <a:t>・必要に応じて、行を追加して記載する。</a:t>
          </a:r>
          <a:r>
            <a:rPr kumimoji="1" lang="ja-JP" altLang="ja-JP" sz="16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なお、行を追加した場合は、小計欄の数式を確認すること　（各</a:t>
          </a:r>
          <a:r>
            <a:rPr kumimoji="1" lang="ja-JP" altLang="en-US" sz="16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各連系線</a:t>
          </a:r>
          <a:r>
            <a:rPr kumimoji="1" lang="ja-JP" altLang="ja-JP" sz="16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毎の２段目で「コピーしたセルの挿入」を実施すると数式の修正は必要なし）。</a:t>
          </a:r>
          <a:endParaRPr kumimoji="0" lang="en-US" altLang="ja-JP" sz="1600" b="0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r>
            <a:rPr kumimoji="0" lang="ja-JP" altLang="en-US" sz="1600" b="0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・調達エリアおよび販売エリアについてはリストから選択すること</a:t>
          </a:r>
          <a:endParaRPr kumimoji="1" lang="en-US" altLang="ja-JP" sz="1600"/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0</xdr:row>
      <xdr:rowOff>0</xdr:rowOff>
    </xdr:from>
    <xdr:ext cx="4305300" cy="425822"/>
    <xdr:sp macro="" textlink="">
      <xdr:nvSpPr>
        <xdr:cNvPr id="8" name="テキスト ボックス 7"/>
        <xdr:cNvSpPr txBox="1"/>
      </xdr:nvSpPr>
      <xdr:spPr>
        <a:xfrm>
          <a:off x="8953500" y="0"/>
          <a:ext cx="4305300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2000" b="1">
              <a:solidFill>
                <a:srgbClr val="FF0000"/>
              </a:solidFill>
            </a:rPr>
            <a:t>青セルが入力対象</a:t>
          </a:r>
          <a:endParaRPr kumimoji="1" lang="en-US" altLang="ja-JP" sz="2000" b="1">
            <a:solidFill>
              <a:srgbClr val="FF0000"/>
            </a:solidFill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10</xdr:col>
      <xdr:colOff>0</xdr:colOff>
      <xdr:row>0</xdr:row>
      <xdr:rowOff>0</xdr:rowOff>
    </xdr:from>
    <xdr:ext cx="4305300" cy="425822"/>
    <xdr:sp macro="" textlink="">
      <xdr:nvSpPr>
        <xdr:cNvPr id="2" name="テキスト ボックス 1"/>
        <xdr:cNvSpPr txBox="1"/>
      </xdr:nvSpPr>
      <xdr:spPr>
        <a:xfrm>
          <a:off x="8867775" y="0"/>
          <a:ext cx="4305300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2000" b="1">
              <a:solidFill>
                <a:srgbClr val="FF0000"/>
              </a:solidFill>
            </a:rPr>
            <a:t>青セルが入力対象</a:t>
          </a:r>
          <a:endParaRPr kumimoji="1" lang="en-US" altLang="ja-JP" sz="2000" b="1">
            <a:solidFill>
              <a:srgbClr val="FF0000"/>
            </a:solidFill>
          </a:endParaRPr>
        </a:p>
      </xdr:txBody>
    </xdr:sp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" name="正方形/長方形 1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" name="正方形/長方形 2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" name="正方形/長方形 3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" name="正方形/長方形 4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" name="正方形/長方形 5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7" name="正方形/長方形 6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8" name="正方形/長方形 7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9" name="正方形/長方形 8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0" name="正方形/長方形 9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1" name="正方形/長方形 10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2" name="正方形/長方形 11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3" name="正方形/長方形 12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oneCellAnchor>
    <xdr:from>
      <xdr:col>10</xdr:col>
      <xdr:colOff>38100</xdr:colOff>
      <xdr:row>0</xdr:row>
      <xdr:rowOff>0</xdr:rowOff>
    </xdr:from>
    <xdr:ext cx="4305300" cy="425822"/>
    <xdr:sp macro="" textlink="">
      <xdr:nvSpPr>
        <xdr:cNvPr id="26" name="テキスト ボックス 25"/>
        <xdr:cNvSpPr txBox="1"/>
      </xdr:nvSpPr>
      <xdr:spPr>
        <a:xfrm>
          <a:off x="8991600" y="0"/>
          <a:ext cx="4305300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2000" b="1">
              <a:solidFill>
                <a:srgbClr val="FF0000"/>
              </a:solidFill>
            </a:rPr>
            <a:t>青セルが入力対象</a:t>
          </a:r>
          <a:endParaRPr kumimoji="1" lang="en-US" altLang="ja-JP" sz="2000" b="1">
            <a:solidFill>
              <a:srgbClr val="FF0000"/>
            </a:solidFill>
          </a:endParaRPr>
        </a:p>
      </xdr:txBody>
    </xdr:sp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" name="正方形/長方形 1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" name="正方形/長方形 2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" name="正方形/長方形 3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" name="正方形/長方形 4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" name="正方形/長方形 5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7" name="正方形/長方形 6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8" name="正方形/長方形 7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9" name="正方形/長方形 8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0" name="正方形/長方形 9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1" name="正方形/長方形 10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2" name="正方形/長方形 11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3" name="正方形/長方形 12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oneCellAnchor>
    <xdr:from>
      <xdr:col>10</xdr:col>
      <xdr:colOff>819150</xdr:colOff>
      <xdr:row>0</xdr:row>
      <xdr:rowOff>0</xdr:rowOff>
    </xdr:from>
    <xdr:ext cx="4305300" cy="425822"/>
    <xdr:sp macro="" textlink="">
      <xdr:nvSpPr>
        <xdr:cNvPr id="26" name="テキスト ボックス 25"/>
        <xdr:cNvSpPr txBox="1"/>
      </xdr:nvSpPr>
      <xdr:spPr>
        <a:xfrm>
          <a:off x="8172450" y="0"/>
          <a:ext cx="4305300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2000" b="1">
              <a:solidFill>
                <a:srgbClr val="FF0000"/>
              </a:solidFill>
            </a:rPr>
            <a:t>青セルが入力対象</a:t>
          </a:r>
          <a:endParaRPr kumimoji="1" lang="en-US" altLang="ja-JP" sz="2000" b="1">
            <a:solidFill>
              <a:srgbClr val="FF0000"/>
            </a:solidFill>
          </a:endParaRPr>
        </a:p>
      </xdr:txBody>
    </xdr:sp>
    <xdr:clientData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" name="正方形/長方形 1"/>
        <xdr:cNvSpPr/>
      </xdr:nvSpPr>
      <xdr:spPr>
        <a:xfrm>
          <a:off x="1365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" name="正方形/長方形 2"/>
        <xdr:cNvSpPr/>
      </xdr:nvSpPr>
      <xdr:spPr>
        <a:xfrm>
          <a:off x="1365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" name="正方形/長方形 3"/>
        <xdr:cNvSpPr/>
      </xdr:nvSpPr>
      <xdr:spPr>
        <a:xfrm>
          <a:off x="1365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" name="正方形/長方形 4"/>
        <xdr:cNvSpPr/>
      </xdr:nvSpPr>
      <xdr:spPr>
        <a:xfrm>
          <a:off x="1365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" name="正方形/長方形 5"/>
        <xdr:cNvSpPr/>
      </xdr:nvSpPr>
      <xdr:spPr>
        <a:xfrm>
          <a:off x="1365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7" name="正方形/長方形 6"/>
        <xdr:cNvSpPr/>
      </xdr:nvSpPr>
      <xdr:spPr>
        <a:xfrm>
          <a:off x="1365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8" name="正方形/長方形 7"/>
        <xdr:cNvSpPr/>
      </xdr:nvSpPr>
      <xdr:spPr>
        <a:xfrm>
          <a:off x="1365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9" name="正方形/長方形 8"/>
        <xdr:cNvSpPr/>
      </xdr:nvSpPr>
      <xdr:spPr>
        <a:xfrm>
          <a:off x="1365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0" name="正方形/長方形 9"/>
        <xdr:cNvSpPr/>
      </xdr:nvSpPr>
      <xdr:spPr>
        <a:xfrm>
          <a:off x="1365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1" name="正方形/長方形 10"/>
        <xdr:cNvSpPr/>
      </xdr:nvSpPr>
      <xdr:spPr>
        <a:xfrm>
          <a:off x="1365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2" name="正方形/長方形 11"/>
        <xdr:cNvSpPr/>
      </xdr:nvSpPr>
      <xdr:spPr>
        <a:xfrm>
          <a:off x="1365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3" name="正方形/長方形 12"/>
        <xdr:cNvSpPr/>
      </xdr:nvSpPr>
      <xdr:spPr>
        <a:xfrm>
          <a:off x="1365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oneCellAnchor>
    <xdr:from>
      <xdr:col>10</xdr:col>
      <xdr:colOff>819150</xdr:colOff>
      <xdr:row>0</xdr:row>
      <xdr:rowOff>0</xdr:rowOff>
    </xdr:from>
    <xdr:ext cx="4305300" cy="425822"/>
    <xdr:sp macro="" textlink="">
      <xdr:nvSpPr>
        <xdr:cNvPr id="14" name="テキスト ボックス 13"/>
        <xdr:cNvSpPr txBox="1"/>
      </xdr:nvSpPr>
      <xdr:spPr>
        <a:xfrm>
          <a:off x="8124825" y="0"/>
          <a:ext cx="4305300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2000" b="1">
              <a:solidFill>
                <a:srgbClr val="FF0000"/>
              </a:solidFill>
            </a:rPr>
            <a:t>青セルが入力対象</a:t>
          </a:r>
          <a:endParaRPr kumimoji="1" lang="en-US" altLang="ja-JP" sz="2000" b="1">
            <a:solidFill>
              <a:srgbClr val="FF0000"/>
            </a:solidFill>
          </a:endParaRPr>
        </a:p>
      </xdr:txBody>
    </xdr:sp>
    <xdr:clientData/>
  </xdr:one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5" name="正方形/長方形 14"/>
        <xdr:cNvSpPr/>
      </xdr:nvSpPr>
      <xdr:spPr>
        <a:xfrm>
          <a:off x="1365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6" name="正方形/長方形 15"/>
        <xdr:cNvSpPr/>
      </xdr:nvSpPr>
      <xdr:spPr>
        <a:xfrm>
          <a:off x="1365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7" name="正方形/長方形 16"/>
        <xdr:cNvSpPr/>
      </xdr:nvSpPr>
      <xdr:spPr>
        <a:xfrm>
          <a:off x="1365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8" name="正方形/長方形 17"/>
        <xdr:cNvSpPr/>
      </xdr:nvSpPr>
      <xdr:spPr>
        <a:xfrm>
          <a:off x="1365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9" name="正方形/長方形 18"/>
        <xdr:cNvSpPr/>
      </xdr:nvSpPr>
      <xdr:spPr>
        <a:xfrm>
          <a:off x="1365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0" name="正方形/長方形 19"/>
        <xdr:cNvSpPr/>
      </xdr:nvSpPr>
      <xdr:spPr>
        <a:xfrm>
          <a:off x="1365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1" name="正方形/長方形 20"/>
        <xdr:cNvSpPr/>
      </xdr:nvSpPr>
      <xdr:spPr>
        <a:xfrm>
          <a:off x="1365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2" name="正方形/長方形 21"/>
        <xdr:cNvSpPr/>
      </xdr:nvSpPr>
      <xdr:spPr>
        <a:xfrm>
          <a:off x="1365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3" name="正方形/長方形 22"/>
        <xdr:cNvSpPr/>
      </xdr:nvSpPr>
      <xdr:spPr>
        <a:xfrm>
          <a:off x="1365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4" name="正方形/長方形 23"/>
        <xdr:cNvSpPr/>
      </xdr:nvSpPr>
      <xdr:spPr>
        <a:xfrm>
          <a:off x="136525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5" name="正方形/長方形 24"/>
        <xdr:cNvSpPr/>
      </xdr:nvSpPr>
      <xdr:spPr>
        <a:xfrm>
          <a:off x="136525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6" name="正方形/長方形 25"/>
        <xdr:cNvSpPr/>
      </xdr:nvSpPr>
      <xdr:spPr>
        <a:xfrm>
          <a:off x="136525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" name="正方形/長方形 1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" name="正方形/長方形 2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" name="正方形/長方形 3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" name="正方形/長方形 4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" name="正方形/長方形 5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7" name="正方形/長方形 6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8" name="正方形/長方形 7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9" name="正方形/長方形 8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0" name="正方形/長方形 9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1" name="正方形/長方形 10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2" name="正方形/長方形 11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3" name="正方形/長方形 12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2</xdr:col>
      <xdr:colOff>1</xdr:colOff>
      <xdr:row>6</xdr:row>
      <xdr:rowOff>0</xdr:rowOff>
    </xdr:from>
    <xdr:to>
      <xdr:col>7</xdr:col>
      <xdr:colOff>1</xdr:colOff>
      <xdr:row>8</xdr:row>
      <xdr:rowOff>0</xdr:rowOff>
    </xdr:to>
    <xdr:sp macro="" textlink="">
      <xdr:nvSpPr>
        <xdr:cNvPr id="14" name="Line 4"/>
        <xdr:cNvSpPr>
          <a:spLocks noChangeShapeType="1"/>
        </xdr:cNvSpPr>
      </xdr:nvSpPr>
      <xdr:spPr bwMode="auto">
        <a:xfrm>
          <a:off x="326572" y="1959429"/>
          <a:ext cx="3823608" cy="70757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43</xdr:row>
      <xdr:rowOff>0</xdr:rowOff>
    </xdr:from>
    <xdr:to>
      <xdr:col>7</xdr:col>
      <xdr:colOff>0</xdr:colOff>
      <xdr:row>45</xdr:row>
      <xdr:rowOff>0</xdr:rowOff>
    </xdr:to>
    <xdr:sp macro="" textlink="">
      <xdr:nvSpPr>
        <xdr:cNvPr id="15" name="Line 4"/>
        <xdr:cNvSpPr>
          <a:spLocks noChangeShapeType="1"/>
        </xdr:cNvSpPr>
      </xdr:nvSpPr>
      <xdr:spPr bwMode="auto">
        <a:xfrm>
          <a:off x="285750" y="23145750"/>
          <a:ext cx="4029075" cy="704850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80</xdr:row>
      <xdr:rowOff>0</xdr:rowOff>
    </xdr:from>
    <xdr:to>
      <xdr:col>7</xdr:col>
      <xdr:colOff>0</xdr:colOff>
      <xdr:row>82</xdr:row>
      <xdr:rowOff>0</xdr:rowOff>
    </xdr:to>
    <xdr:sp macro="" textlink="">
      <xdr:nvSpPr>
        <xdr:cNvPr id="26" name="Line 4"/>
        <xdr:cNvSpPr>
          <a:spLocks noChangeShapeType="1"/>
        </xdr:cNvSpPr>
      </xdr:nvSpPr>
      <xdr:spPr bwMode="auto">
        <a:xfrm>
          <a:off x="285750" y="29949321"/>
          <a:ext cx="4027714" cy="70757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117</xdr:row>
      <xdr:rowOff>0</xdr:rowOff>
    </xdr:from>
    <xdr:to>
      <xdr:col>7</xdr:col>
      <xdr:colOff>0</xdr:colOff>
      <xdr:row>119</xdr:row>
      <xdr:rowOff>0</xdr:rowOff>
    </xdr:to>
    <xdr:sp macro="" textlink="">
      <xdr:nvSpPr>
        <xdr:cNvPr id="27" name="Line 4"/>
        <xdr:cNvSpPr>
          <a:spLocks noChangeShapeType="1"/>
        </xdr:cNvSpPr>
      </xdr:nvSpPr>
      <xdr:spPr bwMode="auto">
        <a:xfrm>
          <a:off x="285750" y="43325143"/>
          <a:ext cx="4027714" cy="70757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154</xdr:row>
      <xdr:rowOff>0</xdr:rowOff>
    </xdr:from>
    <xdr:to>
      <xdr:col>7</xdr:col>
      <xdr:colOff>0</xdr:colOff>
      <xdr:row>156</xdr:row>
      <xdr:rowOff>0</xdr:rowOff>
    </xdr:to>
    <xdr:sp macro="" textlink="">
      <xdr:nvSpPr>
        <xdr:cNvPr id="28" name="Line 4"/>
        <xdr:cNvSpPr>
          <a:spLocks noChangeShapeType="1"/>
        </xdr:cNvSpPr>
      </xdr:nvSpPr>
      <xdr:spPr bwMode="auto">
        <a:xfrm>
          <a:off x="285750" y="56700964"/>
          <a:ext cx="4027714" cy="70757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191</xdr:row>
      <xdr:rowOff>0</xdr:rowOff>
    </xdr:from>
    <xdr:to>
      <xdr:col>7</xdr:col>
      <xdr:colOff>0</xdr:colOff>
      <xdr:row>193</xdr:row>
      <xdr:rowOff>0</xdr:rowOff>
    </xdr:to>
    <xdr:sp macro="" textlink="">
      <xdr:nvSpPr>
        <xdr:cNvPr id="29" name="Line 4"/>
        <xdr:cNvSpPr>
          <a:spLocks noChangeShapeType="1"/>
        </xdr:cNvSpPr>
      </xdr:nvSpPr>
      <xdr:spPr bwMode="auto">
        <a:xfrm>
          <a:off x="285750" y="70076786"/>
          <a:ext cx="4027714" cy="70757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228</xdr:row>
      <xdr:rowOff>0</xdr:rowOff>
    </xdr:from>
    <xdr:to>
      <xdr:col>7</xdr:col>
      <xdr:colOff>0</xdr:colOff>
      <xdr:row>230</xdr:row>
      <xdr:rowOff>0</xdr:rowOff>
    </xdr:to>
    <xdr:sp macro="" textlink="">
      <xdr:nvSpPr>
        <xdr:cNvPr id="30" name="Line 4"/>
        <xdr:cNvSpPr>
          <a:spLocks noChangeShapeType="1"/>
        </xdr:cNvSpPr>
      </xdr:nvSpPr>
      <xdr:spPr bwMode="auto">
        <a:xfrm>
          <a:off x="285750" y="83452607"/>
          <a:ext cx="4027714" cy="70757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265</xdr:row>
      <xdr:rowOff>0</xdr:rowOff>
    </xdr:from>
    <xdr:to>
      <xdr:col>7</xdr:col>
      <xdr:colOff>0</xdr:colOff>
      <xdr:row>267</xdr:row>
      <xdr:rowOff>0</xdr:rowOff>
    </xdr:to>
    <xdr:sp macro="" textlink="">
      <xdr:nvSpPr>
        <xdr:cNvPr id="31" name="Line 4"/>
        <xdr:cNvSpPr>
          <a:spLocks noChangeShapeType="1"/>
        </xdr:cNvSpPr>
      </xdr:nvSpPr>
      <xdr:spPr bwMode="auto">
        <a:xfrm>
          <a:off x="285750" y="96828429"/>
          <a:ext cx="4027714" cy="70757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302</xdr:row>
      <xdr:rowOff>0</xdr:rowOff>
    </xdr:from>
    <xdr:to>
      <xdr:col>7</xdr:col>
      <xdr:colOff>0</xdr:colOff>
      <xdr:row>304</xdr:row>
      <xdr:rowOff>0</xdr:rowOff>
    </xdr:to>
    <xdr:sp macro="" textlink="">
      <xdr:nvSpPr>
        <xdr:cNvPr id="32" name="Line 4"/>
        <xdr:cNvSpPr>
          <a:spLocks noChangeShapeType="1"/>
        </xdr:cNvSpPr>
      </xdr:nvSpPr>
      <xdr:spPr bwMode="auto">
        <a:xfrm>
          <a:off x="285750" y="110204250"/>
          <a:ext cx="4027714" cy="70757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339</xdr:row>
      <xdr:rowOff>0</xdr:rowOff>
    </xdr:from>
    <xdr:to>
      <xdr:col>7</xdr:col>
      <xdr:colOff>0</xdr:colOff>
      <xdr:row>341</xdr:row>
      <xdr:rowOff>0</xdr:rowOff>
    </xdr:to>
    <xdr:sp macro="" textlink="">
      <xdr:nvSpPr>
        <xdr:cNvPr id="33" name="Line 4"/>
        <xdr:cNvSpPr>
          <a:spLocks noChangeShapeType="1"/>
        </xdr:cNvSpPr>
      </xdr:nvSpPr>
      <xdr:spPr bwMode="auto">
        <a:xfrm>
          <a:off x="285750" y="123580071"/>
          <a:ext cx="4027714" cy="707572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</xdr:col>
      <xdr:colOff>0</xdr:colOff>
      <xdr:row>376</xdr:row>
      <xdr:rowOff>0</xdr:rowOff>
    </xdr:from>
    <xdr:to>
      <xdr:col>7</xdr:col>
      <xdr:colOff>0</xdr:colOff>
      <xdr:row>378</xdr:row>
      <xdr:rowOff>0</xdr:rowOff>
    </xdr:to>
    <xdr:sp macro="" textlink="">
      <xdr:nvSpPr>
        <xdr:cNvPr id="34" name="Line 4"/>
        <xdr:cNvSpPr>
          <a:spLocks noChangeShapeType="1"/>
        </xdr:cNvSpPr>
      </xdr:nvSpPr>
      <xdr:spPr bwMode="auto">
        <a:xfrm>
          <a:off x="285750" y="136955893"/>
          <a:ext cx="4027714" cy="707571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8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oneCellAnchor>
    <xdr:from>
      <xdr:col>10</xdr:col>
      <xdr:colOff>628650</xdr:colOff>
      <xdr:row>0</xdr:row>
      <xdr:rowOff>0</xdr:rowOff>
    </xdr:from>
    <xdr:ext cx="4305300" cy="425822"/>
    <xdr:sp macro="" textlink="">
      <xdr:nvSpPr>
        <xdr:cNvPr id="25" name="テキスト ボックス 24"/>
        <xdr:cNvSpPr txBox="1"/>
      </xdr:nvSpPr>
      <xdr:spPr>
        <a:xfrm>
          <a:off x="8610600" y="0"/>
          <a:ext cx="4305300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2000" b="1">
              <a:solidFill>
                <a:srgbClr val="FF0000"/>
              </a:solidFill>
            </a:rPr>
            <a:t>青セルが入力対象</a:t>
          </a:r>
          <a:endParaRPr kumimoji="1" lang="en-US" altLang="ja-JP" sz="2000" b="1">
            <a:solidFill>
              <a:srgbClr val="FF0000"/>
            </a:solidFill>
          </a:endParaRPr>
        </a:p>
      </xdr:txBody>
    </xdr:sp>
    <xdr:clientData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2" name="正方形/長方形 1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3" name="正方形/長方形 2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4" name="正方形/長方形 3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5" name="正方形/長方形 4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6" name="正方形/長方形 5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7" name="正方形/長方形 6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8" name="正方形/長方形 7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9" name="正方形/長方形 8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0" name="正方形/長方形 9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1" name="正方形/長方形 10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FF00">
            <a:alpha val="90000"/>
          </a:srgbClr>
        </a:solidFill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2" name="正方形/長方形 11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00FF00">
            <a:alpha val="90000"/>
          </a:srgbClr>
        </a:solidFill>
        <a:ln>
          <a:solidFill>
            <a:srgbClr val="00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twoCellAnchor>
    <xdr:from>
      <xdr:col>1</xdr:col>
      <xdr:colOff>12700</xdr:colOff>
      <xdr:row>0</xdr:row>
      <xdr:rowOff>12700</xdr:rowOff>
    </xdr:from>
    <xdr:to>
      <xdr:col>1</xdr:col>
      <xdr:colOff>12700</xdr:colOff>
      <xdr:row>0</xdr:row>
      <xdr:rowOff>12700</xdr:rowOff>
    </xdr:to>
    <xdr:sp macro="" textlink="">
      <xdr:nvSpPr>
        <xdr:cNvPr id="13" name="正方形/長方形 12"/>
        <xdr:cNvSpPr/>
      </xdr:nvSpPr>
      <xdr:spPr>
        <a:xfrm>
          <a:off x="298450" y="12700"/>
          <a:ext cx="0" cy="0"/>
        </a:xfrm>
        <a:prstGeom prst="rect">
          <a:avLst/>
        </a:prstGeom>
        <a:solidFill>
          <a:srgbClr val="FF0000">
            <a:alpha val="90000"/>
          </a:srgbClr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kumimoji="1" lang="ja-JP" altLang="en-US" sz="1100"/>
        </a:p>
      </xdr:txBody>
    </xdr:sp>
    <xdr:clientData/>
  </xdr:twoCellAnchor>
  <xdr:oneCellAnchor>
    <xdr:from>
      <xdr:col>12</xdr:col>
      <xdr:colOff>723900</xdr:colOff>
      <xdr:row>0</xdr:row>
      <xdr:rowOff>0</xdr:rowOff>
    </xdr:from>
    <xdr:ext cx="10763250" cy="400050"/>
    <xdr:sp macro="" textlink="">
      <xdr:nvSpPr>
        <xdr:cNvPr id="14" name="テキスト ボックス 13"/>
        <xdr:cNvSpPr txBox="1"/>
      </xdr:nvSpPr>
      <xdr:spPr>
        <a:xfrm>
          <a:off x="13277850" y="0"/>
          <a:ext cx="10763250" cy="40005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noAutofit/>
        </a:bodyPr>
        <a:lstStyle/>
        <a:p>
          <a:r>
            <a:rPr kumimoji="1" lang="ja-JP" altLang="en-US" sz="1600"/>
            <a:t>・必要に応じて、行を追加して記載する。なお、行の追加は、各事業者毎の２段目で「コピーしたセルの挿入」を実施すること。</a:t>
          </a:r>
          <a:endParaRPr kumimoji="0" lang="en-US" altLang="ja-JP" sz="1600" b="0" i="0" u="none" strike="noStrike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</xdr:txBody>
    </xdr:sp>
    <xdr:clientData/>
  </xdr:oneCellAnchor>
  <xdr:oneCellAnchor>
    <xdr:from>
      <xdr:col>9</xdr:col>
      <xdr:colOff>0</xdr:colOff>
      <xdr:row>0</xdr:row>
      <xdr:rowOff>0</xdr:rowOff>
    </xdr:from>
    <xdr:ext cx="4305300" cy="425822"/>
    <xdr:sp macro="" textlink="">
      <xdr:nvSpPr>
        <xdr:cNvPr id="15" name="テキスト ボックス 14"/>
        <xdr:cNvSpPr txBox="1"/>
      </xdr:nvSpPr>
      <xdr:spPr>
        <a:xfrm>
          <a:off x="8553450" y="0"/>
          <a:ext cx="4305300" cy="42582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2000" b="1">
              <a:solidFill>
                <a:srgbClr val="FF0000"/>
              </a:solidFill>
            </a:rPr>
            <a:t>青セルが入力対象</a:t>
          </a:r>
          <a:endParaRPr kumimoji="1" lang="en-US" altLang="ja-JP" sz="2000" b="1">
            <a:solidFill>
              <a:srgbClr val="FF0000"/>
            </a:solidFill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2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>
    <tabColor rgb="FFFF0000"/>
    <pageSetUpPr fitToPage="1"/>
  </sheetPr>
  <dimension ref="B1:G13"/>
  <sheetViews>
    <sheetView zoomScale="70" zoomScaleNormal="70" workbookViewId="0">
      <selection activeCell="D3" sqref="D3"/>
    </sheetView>
  </sheetViews>
  <sheetFormatPr defaultRowHeight="15" customHeight="1"/>
  <cols>
    <col min="1" max="1" width="1.6640625" style="6" customWidth="1"/>
    <col min="2" max="3" width="10.83203125" style="6" customWidth="1"/>
    <col min="4" max="4" width="37.5" style="6" customWidth="1"/>
    <col min="5" max="5" width="62.5" style="6" customWidth="1"/>
    <col min="6" max="6" width="2.33203125" style="6" hidden="1" customWidth="1"/>
    <col min="7" max="7" width="9.33203125" style="6"/>
    <col min="8" max="9" width="11" style="6" customWidth="1"/>
    <col min="10" max="10" width="37.6640625" style="6" customWidth="1"/>
    <col min="11" max="11" width="62.83203125" style="6" customWidth="1"/>
    <col min="12" max="16384" width="9.33203125" style="6"/>
  </cols>
  <sheetData>
    <row r="1" spans="2:7" ht="15" customHeight="1" thickBot="1"/>
    <row r="2" spans="2:7" ht="24" customHeight="1" thickBot="1">
      <c r="B2" s="32" t="s">
        <v>32</v>
      </c>
      <c r="C2" s="4"/>
      <c r="D2" s="5"/>
    </row>
    <row r="3" spans="2:7" ht="24" customHeight="1" thickBot="1">
      <c r="B3" s="238" t="s">
        <v>31</v>
      </c>
      <c r="C3" s="239"/>
      <c r="D3" s="33">
        <v>2016</v>
      </c>
      <c r="E3" s="34" t="s">
        <v>33</v>
      </c>
    </row>
    <row r="4" spans="2:7" ht="24" customHeight="1">
      <c r="D4" s="35"/>
    </row>
    <row r="5" spans="2:7" ht="30" customHeight="1">
      <c r="F5" s="104"/>
      <c r="G5" s="105"/>
    </row>
    <row r="6" spans="2:7" ht="30" customHeight="1">
      <c r="F6" s="104"/>
      <c r="G6" s="105"/>
    </row>
    <row r="7" spans="2:7" ht="30" customHeight="1">
      <c r="F7" s="104"/>
      <c r="G7" s="105"/>
    </row>
    <row r="8" spans="2:7" ht="30" customHeight="1">
      <c r="F8" s="104"/>
      <c r="G8" s="105"/>
    </row>
    <row r="9" spans="2:7" ht="30" customHeight="1">
      <c r="F9" s="104"/>
      <c r="G9" s="105"/>
    </row>
    <row r="10" spans="2:7" ht="30" customHeight="1"/>
    <row r="11" spans="2:7" ht="30" customHeight="1"/>
    <row r="12" spans="2:7" ht="30" customHeight="1"/>
    <row r="13" spans="2:7" ht="30" customHeight="1"/>
  </sheetData>
  <mergeCells count="1">
    <mergeCell ref="B3:C3"/>
  </mergeCells>
  <phoneticPr fontId="11"/>
  <dataValidations count="2">
    <dataValidation showInputMessage="1" showErrorMessage="1" sqref="D3"/>
    <dataValidation type="list" allowBlank="1" showInputMessage="1" showErrorMessage="1" sqref="F5:F9">
      <formula1>#REF!</formula1>
    </dataValidation>
  </dataValidations>
  <pageMargins left="0.70866141732283472" right="0.70866141732283472" top="0.74803149606299213" bottom="0.74803149606299213" header="0.31496062992125984" footer="0.31496062992125984"/>
  <pageSetup paperSize="9" scale="42" fitToHeight="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V452"/>
  <sheetViews>
    <sheetView showGridLines="0" view="pageBreakPreview" zoomScale="50" zoomScaleNormal="70" zoomScaleSheetLayoutView="50" workbookViewId="0">
      <selection activeCell="B3" sqref="B3"/>
    </sheetView>
  </sheetViews>
  <sheetFormatPr defaultRowHeight="27.75" customHeight="1"/>
  <cols>
    <col min="1" max="1" width="2.1640625" style="2" customWidth="1"/>
    <col min="2" max="2" width="2.83203125" style="2" customWidth="1"/>
    <col min="3" max="5" width="7.1640625" style="2" customWidth="1"/>
    <col min="6" max="6" width="7" style="2" customWidth="1"/>
    <col min="7" max="7" width="22.33203125" style="2" customWidth="1"/>
    <col min="8" max="8" width="16.6640625" style="2" customWidth="1"/>
    <col min="9" max="20" width="27.6640625" style="2" customWidth="1"/>
    <col min="21" max="21" width="2.83203125" style="2" customWidth="1"/>
    <col min="22" max="22" width="18" style="2" customWidth="1"/>
    <col min="23" max="25" width="16.1640625" style="2" bestFit="1" customWidth="1"/>
    <col min="26" max="26" width="18.6640625" style="2" bestFit="1" customWidth="1"/>
    <col min="27" max="16384" width="9.33203125" style="2"/>
  </cols>
  <sheetData>
    <row r="1" spans="2:21" ht="27.75" customHeight="1">
      <c r="B1" s="1" t="s">
        <v>400</v>
      </c>
      <c r="K1" s="97"/>
    </row>
    <row r="2" spans="2:21" ht="15" customHeight="1">
      <c r="C2" s="1"/>
      <c r="K2" s="15"/>
    </row>
    <row r="3" spans="2:21" ht="27.75" customHeight="1">
      <c r="B3" s="7"/>
      <c r="C3" s="7" t="s">
        <v>19</v>
      </c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93"/>
    </row>
    <row r="4" spans="2:21" ht="27.75" customHeight="1">
      <c r="B4" s="7"/>
      <c r="C4" s="7" t="s">
        <v>70</v>
      </c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93"/>
    </row>
    <row r="5" spans="2:21" ht="27.75" customHeight="1">
      <c r="B5" s="7"/>
      <c r="C5" s="8" t="s">
        <v>85</v>
      </c>
      <c r="D5" s="9"/>
      <c r="E5" s="9"/>
      <c r="F5" s="9"/>
      <c r="G5" s="9"/>
      <c r="H5" s="9"/>
      <c r="I5" s="9"/>
      <c r="J5" s="9"/>
      <c r="K5" s="9"/>
      <c r="L5" s="9"/>
      <c r="M5" s="7"/>
      <c r="N5" s="7"/>
      <c r="O5" s="7"/>
      <c r="P5" s="7"/>
      <c r="Q5" s="7"/>
      <c r="R5" s="7"/>
      <c r="S5" s="7"/>
      <c r="T5" s="7"/>
      <c r="U5" s="93"/>
    </row>
    <row r="6" spans="2:21" ht="27.75" customHeight="1">
      <c r="B6" s="7"/>
      <c r="C6" s="10" t="s">
        <v>22</v>
      </c>
      <c r="D6" s="7"/>
      <c r="E6" s="7"/>
      <c r="F6" s="11" t="s">
        <v>84</v>
      </c>
      <c r="G6" s="11"/>
      <c r="H6" s="7" t="s">
        <v>398</v>
      </c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12" t="s">
        <v>23</v>
      </c>
      <c r="U6" s="93"/>
    </row>
    <row r="7" spans="2:21" ht="27.75" customHeight="1">
      <c r="B7" s="7"/>
      <c r="C7" s="303" t="s">
        <v>320</v>
      </c>
      <c r="D7" s="304"/>
      <c r="E7" s="304"/>
      <c r="F7" s="304"/>
      <c r="G7" s="304"/>
      <c r="H7" s="305"/>
      <c r="I7" s="19" t="s">
        <v>71</v>
      </c>
      <c r="J7" s="19" t="s">
        <v>72</v>
      </c>
      <c r="K7" s="19" t="s">
        <v>73</v>
      </c>
      <c r="L7" s="19" t="s">
        <v>74</v>
      </c>
      <c r="M7" s="19" t="s">
        <v>75</v>
      </c>
      <c r="N7" s="19" t="s">
        <v>76</v>
      </c>
      <c r="O7" s="19" t="s">
        <v>77</v>
      </c>
      <c r="P7" s="19" t="s">
        <v>78</v>
      </c>
      <c r="Q7" s="19" t="s">
        <v>79</v>
      </c>
      <c r="R7" s="19" t="s">
        <v>80</v>
      </c>
      <c r="S7" s="19" t="s">
        <v>81</v>
      </c>
      <c r="T7" s="19" t="s">
        <v>86</v>
      </c>
      <c r="U7" s="93"/>
    </row>
    <row r="8" spans="2:21" ht="27.75" customHeight="1">
      <c r="B8" s="7"/>
      <c r="C8" s="306"/>
      <c r="D8" s="307"/>
      <c r="E8" s="307"/>
      <c r="F8" s="307"/>
      <c r="G8" s="307"/>
      <c r="H8" s="308"/>
      <c r="I8" s="23" t="str">
        <f>'様式第36(自社)_受電'!H8</f>
        <v>（○時）</v>
      </c>
      <c r="J8" s="23" t="str">
        <f>'様式第36(自社)_受電'!I8</f>
        <v>（○時）</v>
      </c>
      <c r="K8" s="23" t="str">
        <f>'様式第36(自社)_受電'!J8</f>
        <v>（○時）</v>
      </c>
      <c r="L8" s="23" t="str">
        <f>'様式第36(自社)_受電'!K8</f>
        <v>（○時）</v>
      </c>
      <c r="M8" s="23" t="str">
        <f>'様式第36(自社)_受電'!L8</f>
        <v>（○時）</v>
      </c>
      <c r="N8" s="23" t="str">
        <f>'様式第36(自社)_受電'!M8</f>
        <v>（○時）</v>
      </c>
      <c r="O8" s="23" t="str">
        <f>'様式第36(自社)_受電'!O8</f>
        <v>（○時）</v>
      </c>
      <c r="P8" s="23" t="str">
        <f>'様式第36(自社)_受電'!P8</f>
        <v>（○時）</v>
      </c>
      <c r="Q8" s="23" t="str">
        <f>'様式第36(自社)_受電'!Q8</f>
        <v>（○時）</v>
      </c>
      <c r="R8" s="23" t="str">
        <f>'様式第36(自社)_受電'!R8</f>
        <v>（○時）</v>
      </c>
      <c r="S8" s="23" t="str">
        <f>'様式第36(自社)_受電'!S8</f>
        <v>（○時）</v>
      </c>
      <c r="T8" s="23" t="str">
        <f>'様式第36(自社)_受電'!T8</f>
        <v>（○時）</v>
      </c>
      <c r="U8" s="93"/>
    </row>
    <row r="9" spans="2:21" ht="34.5" customHeight="1">
      <c r="B9" s="7"/>
      <c r="C9" s="315" t="s">
        <v>0</v>
      </c>
      <c r="D9" s="315" t="s">
        <v>25</v>
      </c>
      <c r="E9" s="297" t="s">
        <v>185</v>
      </c>
      <c r="F9" s="298"/>
      <c r="G9" s="299"/>
      <c r="H9" s="98" t="s">
        <v>83</v>
      </c>
      <c r="I9" s="184"/>
      <c r="J9" s="184"/>
      <c r="K9" s="184"/>
      <c r="L9" s="184"/>
      <c r="M9" s="184"/>
      <c r="N9" s="184"/>
      <c r="O9" s="184"/>
      <c r="P9" s="184"/>
      <c r="Q9" s="184"/>
      <c r="R9" s="184"/>
      <c r="S9" s="184"/>
      <c r="T9" s="184"/>
      <c r="U9" s="93"/>
    </row>
    <row r="10" spans="2:21" ht="34.5" customHeight="1">
      <c r="B10" s="7"/>
      <c r="C10" s="316"/>
      <c r="D10" s="316"/>
      <c r="E10" s="300"/>
      <c r="F10" s="301"/>
      <c r="G10" s="302"/>
      <c r="H10" s="99" t="s">
        <v>82</v>
      </c>
      <c r="I10" s="184"/>
      <c r="J10" s="184"/>
      <c r="K10" s="184"/>
      <c r="L10" s="184"/>
      <c r="M10" s="184"/>
      <c r="N10" s="184"/>
      <c r="O10" s="184"/>
      <c r="P10" s="184"/>
      <c r="Q10" s="184"/>
      <c r="R10" s="184"/>
      <c r="S10" s="184"/>
      <c r="T10" s="184"/>
      <c r="U10" s="93"/>
    </row>
    <row r="11" spans="2:21" ht="34.5" customHeight="1">
      <c r="B11" s="7"/>
      <c r="C11" s="316"/>
      <c r="D11" s="316"/>
      <c r="E11" s="297" t="s">
        <v>186</v>
      </c>
      <c r="F11" s="298"/>
      <c r="G11" s="299"/>
      <c r="H11" s="98" t="s">
        <v>83</v>
      </c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184"/>
      <c r="T11" s="184"/>
      <c r="U11" s="93"/>
    </row>
    <row r="12" spans="2:21" ht="34.5" customHeight="1">
      <c r="B12" s="7"/>
      <c r="C12" s="316"/>
      <c r="D12" s="316"/>
      <c r="E12" s="300"/>
      <c r="F12" s="301"/>
      <c r="G12" s="302"/>
      <c r="H12" s="99" t="s">
        <v>82</v>
      </c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184"/>
      <c r="T12" s="184"/>
      <c r="U12" s="93"/>
    </row>
    <row r="13" spans="2:21" ht="34.5" customHeight="1">
      <c r="B13" s="7"/>
      <c r="C13" s="316"/>
      <c r="D13" s="316"/>
      <c r="E13" s="297" t="s">
        <v>187</v>
      </c>
      <c r="F13" s="298"/>
      <c r="G13" s="299"/>
      <c r="H13" s="98" t="s">
        <v>83</v>
      </c>
      <c r="I13" s="184"/>
      <c r="J13" s="184"/>
      <c r="K13" s="184"/>
      <c r="L13" s="184"/>
      <c r="M13" s="184"/>
      <c r="N13" s="184"/>
      <c r="O13" s="184"/>
      <c r="P13" s="184"/>
      <c r="Q13" s="184"/>
      <c r="R13" s="184"/>
      <c r="S13" s="184"/>
      <c r="T13" s="184"/>
      <c r="U13" s="93"/>
    </row>
    <row r="14" spans="2:21" ht="34.5" customHeight="1">
      <c r="B14" s="7"/>
      <c r="C14" s="316"/>
      <c r="D14" s="316"/>
      <c r="E14" s="300"/>
      <c r="F14" s="301"/>
      <c r="G14" s="302"/>
      <c r="H14" s="99" t="s">
        <v>82</v>
      </c>
      <c r="I14" s="184"/>
      <c r="J14" s="184"/>
      <c r="K14" s="184"/>
      <c r="L14" s="184"/>
      <c r="M14" s="184"/>
      <c r="N14" s="184"/>
      <c r="O14" s="184"/>
      <c r="P14" s="184"/>
      <c r="Q14" s="184"/>
      <c r="R14" s="184"/>
      <c r="S14" s="184"/>
      <c r="T14" s="184"/>
      <c r="U14" s="93"/>
    </row>
    <row r="15" spans="2:21" ht="34.5" customHeight="1">
      <c r="B15" s="7"/>
      <c r="C15" s="316"/>
      <c r="D15" s="316"/>
      <c r="E15" s="297" t="s">
        <v>170</v>
      </c>
      <c r="F15" s="298"/>
      <c r="G15" s="299"/>
      <c r="H15" s="98" t="s">
        <v>83</v>
      </c>
      <c r="I15" s="184"/>
      <c r="J15" s="184"/>
      <c r="K15" s="184"/>
      <c r="L15" s="184"/>
      <c r="M15" s="184"/>
      <c r="N15" s="184"/>
      <c r="O15" s="184"/>
      <c r="P15" s="184"/>
      <c r="Q15" s="184"/>
      <c r="R15" s="184"/>
      <c r="S15" s="184"/>
      <c r="T15" s="184"/>
      <c r="U15" s="93"/>
    </row>
    <row r="16" spans="2:21" ht="34.5" customHeight="1">
      <c r="B16" s="7"/>
      <c r="C16" s="316"/>
      <c r="D16" s="316"/>
      <c r="E16" s="300"/>
      <c r="F16" s="301"/>
      <c r="G16" s="302"/>
      <c r="H16" s="99" t="s">
        <v>82</v>
      </c>
      <c r="I16" s="184"/>
      <c r="J16" s="184"/>
      <c r="K16" s="184"/>
      <c r="L16" s="184"/>
      <c r="M16" s="184"/>
      <c r="N16" s="184"/>
      <c r="O16" s="184"/>
      <c r="P16" s="184"/>
      <c r="Q16" s="184"/>
      <c r="R16" s="184"/>
      <c r="S16" s="184"/>
      <c r="T16" s="184"/>
      <c r="U16" s="93"/>
    </row>
    <row r="17" spans="2:22" ht="34.5" customHeight="1">
      <c r="B17" s="7"/>
      <c r="C17" s="316"/>
      <c r="D17" s="316"/>
      <c r="E17" s="297" t="s">
        <v>176</v>
      </c>
      <c r="F17" s="298"/>
      <c r="G17" s="299"/>
      <c r="H17" s="98" t="s">
        <v>83</v>
      </c>
      <c r="I17" s="112" t="str">
        <f>IF(COUNT(I9,I11,I13,I15)=0,"",SUM(I9,I11,I13,I15))</f>
        <v/>
      </c>
      <c r="J17" s="112" t="str">
        <f t="shared" ref="J17:T18" si="0">IF(COUNT(J9,J11,J13,J15)=0,"",SUM(J9,J11,J13,J15))</f>
        <v/>
      </c>
      <c r="K17" s="112" t="str">
        <f t="shared" si="0"/>
        <v/>
      </c>
      <c r="L17" s="112" t="str">
        <f t="shared" si="0"/>
        <v/>
      </c>
      <c r="M17" s="112" t="str">
        <f t="shared" si="0"/>
        <v/>
      </c>
      <c r="N17" s="112" t="str">
        <f t="shared" si="0"/>
        <v/>
      </c>
      <c r="O17" s="112" t="str">
        <f t="shared" si="0"/>
        <v/>
      </c>
      <c r="P17" s="112" t="str">
        <f t="shared" si="0"/>
        <v/>
      </c>
      <c r="Q17" s="112" t="str">
        <f t="shared" si="0"/>
        <v/>
      </c>
      <c r="R17" s="112" t="str">
        <f t="shared" si="0"/>
        <v/>
      </c>
      <c r="S17" s="112" t="str">
        <f t="shared" si="0"/>
        <v/>
      </c>
      <c r="T17" s="112" t="str">
        <f t="shared" si="0"/>
        <v/>
      </c>
      <c r="U17" s="93"/>
      <c r="V17" s="120" t="s">
        <v>271</v>
      </c>
    </row>
    <row r="18" spans="2:22" ht="34.5" customHeight="1">
      <c r="B18" s="7"/>
      <c r="C18" s="316"/>
      <c r="D18" s="317"/>
      <c r="E18" s="300"/>
      <c r="F18" s="301"/>
      <c r="G18" s="302"/>
      <c r="H18" s="99" t="s">
        <v>82</v>
      </c>
      <c r="I18" s="112" t="str">
        <f>IF(COUNT(I10,I12,I14,I16)=0,"",SUM(I10,I12,I14,I16))</f>
        <v/>
      </c>
      <c r="J18" s="112" t="str">
        <f t="shared" si="0"/>
        <v/>
      </c>
      <c r="K18" s="112" t="str">
        <f t="shared" si="0"/>
        <v/>
      </c>
      <c r="L18" s="112" t="str">
        <f t="shared" si="0"/>
        <v/>
      </c>
      <c r="M18" s="112" t="str">
        <f t="shared" si="0"/>
        <v/>
      </c>
      <c r="N18" s="112" t="str">
        <f t="shared" si="0"/>
        <v/>
      </c>
      <c r="O18" s="112" t="str">
        <f t="shared" si="0"/>
        <v/>
      </c>
      <c r="P18" s="112" t="str">
        <f t="shared" si="0"/>
        <v/>
      </c>
      <c r="Q18" s="112" t="str">
        <f t="shared" si="0"/>
        <v/>
      </c>
      <c r="R18" s="112" t="str">
        <f t="shared" si="0"/>
        <v/>
      </c>
      <c r="S18" s="112" t="str">
        <f t="shared" si="0"/>
        <v/>
      </c>
      <c r="T18" s="112" t="str">
        <f t="shared" si="0"/>
        <v/>
      </c>
      <c r="U18" s="93"/>
      <c r="V18" s="120" t="s">
        <v>271</v>
      </c>
    </row>
    <row r="19" spans="2:22" ht="34.5" customHeight="1">
      <c r="B19" s="7"/>
      <c r="C19" s="316"/>
      <c r="D19" s="315" t="s">
        <v>1</v>
      </c>
      <c r="E19" s="25" t="s">
        <v>103</v>
      </c>
      <c r="F19" s="26"/>
      <c r="G19" s="26"/>
      <c r="H19" s="27"/>
      <c r="I19" s="112" t="str">
        <f>IF(COUNT('様式第36(自社)_送電'!H15)=0,'様式第36(自社)_受電'!H15,IF(COUNT('様式第36(自社)_受電'!H15)=0,-'様式第36(自社)_送電'!H15,'様式第36(自社)_受電'!H15-'様式第36(自社)_送電'!H15))</f>
        <v/>
      </c>
      <c r="J19" s="112" t="str">
        <f>IF(COUNT('様式第36(自社)_送電'!I15)=0,'様式第36(自社)_受電'!I15,IF(COUNT('様式第36(自社)_受電'!I15)=0,-'様式第36(自社)_送電'!I15,'様式第36(自社)_受電'!I15-'様式第36(自社)_送電'!I15))</f>
        <v/>
      </c>
      <c r="K19" s="112" t="str">
        <f>IF(COUNT('様式第36(自社)_送電'!J15)=0,'様式第36(自社)_受電'!J15,IF(COUNT('様式第36(自社)_受電'!J15)=0,-'様式第36(自社)_送電'!J15,'様式第36(自社)_受電'!J15-'様式第36(自社)_送電'!J15))</f>
        <v/>
      </c>
      <c r="L19" s="112" t="str">
        <f>IF(COUNT('様式第36(自社)_送電'!K15)=0,'様式第36(自社)_受電'!K15,IF(COUNT('様式第36(自社)_受電'!K15)=0,-'様式第36(自社)_送電'!K15,'様式第36(自社)_受電'!K15-'様式第36(自社)_送電'!K15))</f>
        <v/>
      </c>
      <c r="M19" s="112" t="str">
        <f>IF(COUNT('様式第36(自社)_送電'!L15)=0,'様式第36(自社)_受電'!L15,IF(COUNT('様式第36(自社)_受電'!L15)=0,-'様式第36(自社)_送電'!L15,'様式第36(自社)_受電'!L15-'様式第36(自社)_送電'!L15))</f>
        <v/>
      </c>
      <c r="N19" s="112" t="str">
        <f>IF(COUNT('様式第36(自社)_送電'!M15)=0,'様式第36(自社)_受電'!M15,IF(COUNT('様式第36(自社)_受電'!M15)=0,-'様式第36(自社)_送電'!M15,'様式第36(自社)_受電'!M15-'様式第36(自社)_送電'!M15))</f>
        <v/>
      </c>
      <c r="O19" s="112" t="str">
        <f>IF(COUNT('様式第36(自社)_送電'!O15)=0,'様式第36(自社)_受電'!O15,IF(COUNT('様式第36(自社)_受電'!O15)=0,-'様式第36(自社)_送電'!O15,'様式第36(自社)_受電'!O15-'様式第36(自社)_送電'!O15))</f>
        <v/>
      </c>
      <c r="P19" s="112" t="str">
        <f>IF(COUNT('様式第36(自社)_送電'!P15)=0,'様式第36(自社)_受電'!P15,IF(COUNT('様式第36(自社)_受電'!P15)=0,-'様式第36(自社)_送電'!P15,'様式第36(自社)_受電'!P15-'様式第36(自社)_送電'!P15))</f>
        <v/>
      </c>
      <c r="Q19" s="112" t="str">
        <f>IF(COUNT('様式第36(自社)_送電'!Q15)=0,'様式第36(自社)_受電'!Q15,IF(COUNT('様式第36(自社)_受電'!Q15)=0,-'様式第36(自社)_送電'!Q15,'様式第36(自社)_受電'!Q15-'様式第36(自社)_送電'!Q15))</f>
        <v/>
      </c>
      <c r="R19" s="112" t="str">
        <f>IF(COUNT('様式第36(自社)_送電'!R15)=0,'様式第36(自社)_受電'!R15,IF(COUNT('様式第36(自社)_受電'!R15)=0,-'様式第36(自社)_送電'!R15,'様式第36(自社)_受電'!R15-'様式第36(自社)_送電'!R15))</f>
        <v/>
      </c>
      <c r="S19" s="112" t="str">
        <f>IF(COUNT('様式第36(自社)_送電'!S15)=0,'様式第36(自社)_受電'!S15,IF(COUNT('様式第36(自社)_受電'!S15)=0,-'様式第36(自社)_送電'!S15,'様式第36(自社)_受電'!S15-'様式第36(自社)_送電'!S15))</f>
        <v/>
      </c>
      <c r="T19" s="112" t="str">
        <f>IF(COUNT('様式第36(自社)_送電'!T15)=0,'様式第36(自社)_受電'!T15,IF(COUNT('様式第36(自社)_受電'!T15)=0,-'様式第36(自社)_送電'!T15,'様式第36(自社)_受電'!T15-'様式第36(自社)_送電'!T15))</f>
        <v/>
      </c>
      <c r="U19" s="93"/>
      <c r="V19" s="120" t="s">
        <v>271</v>
      </c>
    </row>
    <row r="20" spans="2:22" ht="34.5" customHeight="1">
      <c r="B20" s="7"/>
      <c r="C20" s="316"/>
      <c r="D20" s="316"/>
      <c r="E20" s="25" t="s">
        <v>150</v>
      </c>
      <c r="F20" s="26"/>
      <c r="G20" s="26"/>
      <c r="H20" s="27"/>
      <c r="I20" s="112" t="str">
        <f>IF(COUNT('様式第36(自社)_送電'!H23)=0,'様式第36(自社)_受電'!H23,IF(COUNT('様式第36(自社)_受電'!H23)=0,-'様式第36(自社)_送電'!H23,'様式第36(自社)_受電'!H23-'様式第36(自社)_送電'!H23))</f>
        <v/>
      </c>
      <c r="J20" s="112" t="str">
        <f>IF(COUNT('様式第36(自社)_送電'!I23)=0,'様式第36(自社)_受電'!I23,IF(COUNT('様式第36(自社)_受電'!I23)=0,-'様式第36(自社)_送電'!I23,'様式第36(自社)_受電'!I23-'様式第36(自社)_送電'!I23))</f>
        <v/>
      </c>
      <c r="K20" s="112" t="str">
        <f>IF(COUNT('様式第36(自社)_送電'!J23)=0,'様式第36(自社)_受電'!J23,IF(COUNT('様式第36(自社)_受電'!J23)=0,-'様式第36(自社)_送電'!J23,'様式第36(自社)_受電'!J23-'様式第36(自社)_送電'!J23))</f>
        <v/>
      </c>
      <c r="L20" s="112" t="str">
        <f>IF(COUNT('様式第36(自社)_送電'!K23)=0,'様式第36(自社)_受電'!K23,IF(COUNT('様式第36(自社)_受電'!K23)=0,-'様式第36(自社)_送電'!K23,'様式第36(自社)_受電'!K23-'様式第36(自社)_送電'!K23))</f>
        <v/>
      </c>
      <c r="M20" s="112" t="str">
        <f>IF(COUNT('様式第36(自社)_送電'!L23)=0,'様式第36(自社)_受電'!L23,IF(COUNT('様式第36(自社)_受電'!L23)=0,-'様式第36(自社)_送電'!L23,'様式第36(自社)_受電'!L23-'様式第36(自社)_送電'!L23))</f>
        <v/>
      </c>
      <c r="N20" s="112" t="str">
        <f>IF(COUNT('様式第36(自社)_送電'!M23)=0,'様式第36(自社)_受電'!M23,IF(COUNT('様式第36(自社)_受電'!M23)=0,-'様式第36(自社)_送電'!M23,'様式第36(自社)_受電'!M23-'様式第36(自社)_送電'!M23))</f>
        <v/>
      </c>
      <c r="O20" s="112" t="str">
        <f>IF(COUNT('様式第36(自社)_送電'!O23)=0,'様式第36(自社)_受電'!O23,IF(COUNT('様式第36(自社)_受電'!O23)=0,-'様式第36(自社)_送電'!O23,'様式第36(自社)_受電'!O23-'様式第36(自社)_送電'!O23))</f>
        <v/>
      </c>
      <c r="P20" s="112" t="str">
        <f>IF(COUNT('様式第36(自社)_送電'!P23)=0,'様式第36(自社)_受電'!P23,IF(COUNT('様式第36(自社)_受電'!P23)=0,-'様式第36(自社)_送電'!P23,'様式第36(自社)_受電'!P23-'様式第36(自社)_送電'!P23))</f>
        <v/>
      </c>
      <c r="Q20" s="112" t="str">
        <f>IF(COUNT('様式第36(自社)_送電'!Q23)=0,'様式第36(自社)_受電'!Q23,IF(COUNT('様式第36(自社)_受電'!Q23)=0,-'様式第36(自社)_送電'!Q23,'様式第36(自社)_受電'!Q23-'様式第36(自社)_送電'!Q23))</f>
        <v/>
      </c>
      <c r="R20" s="112" t="str">
        <f>IF(COUNT('様式第36(自社)_送電'!R23)=0,'様式第36(自社)_受電'!R23,IF(COUNT('様式第36(自社)_受電'!R23)=0,-'様式第36(自社)_送電'!R23,'様式第36(自社)_受電'!R23-'様式第36(自社)_送電'!R23))</f>
        <v/>
      </c>
      <c r="S20" s="112" t="str">
        <f>IF(COUNT('様式第36(自社)_送電'!S23)=0,'様式第36(自社)_受電'!S23,IF(COUNT('様式第36(自社)_受電'!S23)=0,-'様式第36(自社)_送電'!S23,'様式第36(自社)_受電'!S23-'様式第36(自社)_送電'!S23))</f>
        <v/>
      </c>
      <c r="T20" s="112" t="str">
        <f>IF(COUNT('様式第36(自社)_送電'!T23)=0,'様式第36(自社)_受電'!T23,IF(COUNT('様式第36(自社)_受電'!T23)=0,-'様式第36(自社)_送電'!T23,'様式第36(自社)_受電'!T23-'様式第36(自社)_送電'!T23))</f>
        <v/>
      </c>
      <c r="U20" s="93"/>
      <c r="V20" s="120" t="s">
        <v>271</v>
      </c>
    </row>
    <row r="21" spans="2:22" ht="34.5" customHeight="1">
      <c r="B21" s="7"/>
      <c r="C21" s="316"/>
      <c r="D21" s="316"/>
      <c r="E21" s="25" t="s">
        <v>149</v>
      </c>
      <c r="F21" s="26"/>
      <c r="G21" s="26"/>
      <c r="H21" s="27"/>
      <c r="I21" s="112" t="str">
        <f>IF(COUNT('様式第36(自社)_送電'!H31)=0,'様式第36(自社)_受電'!H31,IF(COUNT('様式第36(自社)_受電'!H31)=0,-'様式第36(自社)_送電'!H31,'様式第36(自社)_受電'!H31-'様式第36(自社)_送電'!H31))</f>
        <v/>
      </c>
      <c r="J21" s="112" t="str">
        <f>IF(COUNT('様式第36(自社)_送電'!I31)=0,'様式第36(自社)_受電'!I31,IF(COUNT('様式第36(自社)_受電'!I31)=0,-'様式第36(自社)_送電'!I31,'様式第36(自社)_受電'!I31-'様式第36(自社)_送電'!I31))</f>
        <v/>
      </c>
      <c r="K21" s="112" t="str">
        <f>IF(COUNT('様式第36(自社)_送電'!J31)=0,'様式第36(自社)_受電'!J31,IF(COUNT('様式第36(自社)_受電'!J31)=0,-'様式第36(自社)_送電'!J31,'様式第36(自社)_受電'!J31-'様式第36(自社)_送電'!J31))</f>
        <v/>
      </c>
      <c r="L21" s="112" t="str">
        <f>IF(COUNT('様式第36(自社)_送電'!K31)=0,'様式第36(自社)_受電'!K31,IF(COUNT('様式第36(自社)_受電'!K31)=0,-'様式第36(自社)_送電'!K31,'様式第36(自社)_受電'!K31-'様式第36(自社)_送電'!K31))</f>
        <v/>
      </c>
      <c r="M21" s="112" t="str">
        <f>IF(COUNT('様式第36(自社)_送電'!L31)=0,'様式第36(自社)_受電'!L31,IF(COUNT('様式第36(自社)_受電'!L31)=0,-'様式第36(自社)_送電'!L31,'様式第36(自社)_受電'!L31-'様式第36(自社)_送電'!L31))</f>
        <v/>
      </c>
      <c r="N21" s="112" t="str">
        <f>IF(COUNT('様式第36(自社)_送電'!M31)=0,'様式第36(自社)_受電'!M31,IF(COUNT('様式第36(自社)_受電'!M31)=0,-'様式第36(自社)_送電'!M31,'様式第36(自社)_受電'!M31-'様式第36(自社)_送電'!M31))</f>
        <v/>
      </c>
      <c r="O21" s="112" t="str">
        <f>IF(COUNT('様式第36(自社)_送電'!O31)=0,'様式第36(自社)_受電'!O31,IF(COUNT('様式第36(自社)_受電'!O31)=0,-'様式第36(自社)_送電'!O31,'様式第36(自社)_受電'!O31-'様式第36(自社)_送電'!O31))</f>
        <v/>
      </c>
      <c r="P21" s="112" t="str">
        <f>IF(COUNT('様式第36(自社)_送電'!P31)=0,'様式第36(自社)_受電'!P31,IF(COUNT('様式第36(自社)_受電'!P31)=0,-'様式第36(自社)_送電'!P31,'様式第36(自社)_受電'!P31-'様式第36(自社)_送電'!P31))</f>
        <v/>
      </c>
      <c r="Q21" s="112" t="str">
        <f>IF(COUNT('様式第36(自社)_送電'!Q31)=0,'様式第36(自社)_受電'!Q31,IF(COUNT('様式第36(自社)_受電'!Q31)=0,-'様式第36(自社)_送電'!Q31,'様式第36(自社)_受電'!Q31-'様式第36(自社)_送電'!Q31))</f>
        <v/>
      </c>
      <c r="R21" s="112" t="str">
        <f>IF(COUNT('様式第36(自社)_送電'!R31)=0,'様式第36(自社)_受電'!R31,IF(COUNT('様式第36(自社)_受電'!R31)=0,-'様式第36(自社)_送電'!R31,'様式第36(自社)_受電'!R31-'様式第36(自社)_送電'!R31))</f>
        <v/>
      </c>
      <c r="S21" s="112" t="str">
        <f>IF(COUNT('様式第36(自社)_送電'!S31)=0,'様式第36(自社)_受電'!S31,IF(COUNT('様式第36(自社)_受電'!S31)=0,-'様式第36(自社)_送電'!S31,'様式第36(自社)_受電'!S31-'様式第36(自社)_送電'!S31))</f>
        <v/>
      </c>
      <c r="T21" s="112" t="str">
        <f>IF(COUNT('様式第36(自社)_送電'!T31)=0,'様式第36(自社)_受電'!T31,IF(COUNT('様式第36(自社)_受電'!T31)=0,-'様式第36(自社)_送電'!T31,'様式第36(自社)_受電'!T31-'様式第36(自社)_送電'!T31))</f>
        <v/>
      </c>
      <c r="U21" s="93"/>
      <c r="V21" s="120" t="s">
        <v>271</v>
      </c>
    </row>
    <row r="22" spans="2:22" ht="34.5" customHeight="1">
      <c r="B22" s="7"/>
      <c r="C22" s="316"/>
      <c r="D22" s="316"/>
      <c r="E22" s="297" t="s">
        <v>26</v>
      </c>
      <c r="F22" s="298"/>
      <c r="G22" s="299"/>
      <c r="H22" s="85" t="s">
        <v>152</v>
      </c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12"/>
      <c r="T22" s="112"/>
      <c r="U22" s="93"/>
    </row>
    <row r="23" spans="2:22" ht="34.5" customHeight="1">
      <c r="B23" s="7"/>
      <c r="C23" s="316"/>
      <c r="D23" s="317"/>
      <c r="E23" s="300"/>
      <c r="F23" s="301"/>
      <c r="G23" s="302"/>
      <c r="H23" s="85" t="s">
        <v>151</v>
      </c>
      <c r="I23" s="112" t="str">
        <f>IF(COUNT('様式第36(自社)_送電'!H39)=0,'様式第36(自社)_受電'!H39,IF(COUNT('様式第36(自社)_受電'!H39)=0,-'様式第36(自社)_送電'!H39,'様式第36(自社)_受電'!H39-'様式第36(自社)_送電'!H39))</f>
        <v/>
      </c>
      <c r="J23" s="112" t="str">
        <f>IF(COUNT('様式第36(自社)_送電'!I39)=0,'様式第36(自社)_受電'!I39,IF(COUNT('様式第36(自社)_受電'!I39)=0,-'様式第36(自社)_送電'!I39,'様式第36(自社)_受電'!I39-'様式第36(自社)_送電'!I39))</f>
        <v/>
      </c>
      <c r="K23" s="112" t="str">
        <f>IF(COUNT('様式第36(自社)_送電'!J39)=0,'様式第36(自社)_受電'!J39,IF(COUNT('様式第36(自社)_受電'!J39)=0,-'様式第36(自社)_送電'!J39,'様式第36(自社)_受電'!J39-'様式第36(自社)_送電'!J39))</f>
        <v/>
      </c>
      <c r="L23" s="112" t="str">
        <f>IF(COUNT('様式第36(自社)_送電'!K39)=0,'様式第36(自社)_受電'!K39,IF(COUNT('様式第36(自社)_受電'!K39)=0,-'様式第36(自社)_送電'!K39,'様式第36(自社)_受電'!K39-'様式第36(自社)_送電'!K39))</f>
        <v/>
      </c>
      <c r="M23" s="112" t="str">
        <f>IF(COUNT('様式第36(自社)_送電'!L39)=0,'様式第36(自社)_受電'!L39,IF(COUNT('様式第36(自社)_受電'!L39)=0,-'様式第36(自社)_送電'!L39,'様式第36(自社)_受電'!L39-'様式第36(自社)_送電'!L39))</f>
        <v/>
      </c>
      <c r="N23" s="112" t="str">
        <f>IF(COUNT('様式第36(自社)_送電'!M39)=0,'様式第36(自社)_受電'!M39,IF(COUNT('様式第36(自社)_受電'!M39)=0,-'様式第36(自社)_送電'!M39,'様式第36(自社)_受電'!M39-'様式第36(自社)_送電'!M39))</f>
        <v/>
      </c>
      <c r="O23" s="112" t="str">
        <f>IF(COUNT('様式第36(自社)_送電'!O39)=0,'様式第36(自社)_受電'!O39,IF(COUNT('様式第36(自社)_受電'!O39)=0,-'様式第36(自社)_送電'!O39,'様式第36(自社)_受電'!O39-'様式第36(自社)_送電'!O39))</f>
        <v/>
      </c>
      <c r="P23" s="112" t="str">
        <f>IF(COUNT('様式第36(自社)_送電'!P39)=0,'様式第36(自社)_受電'!P39,IF(COUNT('様式第36(自社)_受電'!P39)=0,-'様式第36(自社)_送電'!P39,'様式第36(自社)_受電'!P39-'様式第36(自社)_送電'!P39))</f>
        <v/>
      </c>
      <c r="Q23" s="112" t="str">
        <f>IF(COUNT('様式第36(自社)_送電'!Q39)=0,'様式第36(自社)_受電'!Q39,IF(COUNT('様式第36(自社)_受電'!Q39)=0,-'様式第36(自社)_送電'!Q39,'様式第36(自社)_受電'!Q39-'様式第36(自社)_送電'!Q39))</f>
        <v/>
      </c>
      <c r="R23" s="112" t="str">
        <f>IF(COUNT('様式第36(自社)_送電'!R39)=0,'様式第36(自社)_受電'!R39,IF(COUNT('様式第36(自社)_受電'!R39)=0,-'様式第36(自社)_送電'!R39,'様式第36(自社)_受電'!R39-'様式第36(自社)_送電'!R39))</f>
        <v/>
      </c>
      <c r="S23" s="112" t="str">
        <f>IF(COUNT('様式第36(自社)_送電'!S39)=0,'様式第36(自社)_受電'!S39,IF(COUNT('様式第36(自社)_受電'!S39)=0,-'様式第36(自社)_送電'!S39,'様式第36(自社)_受電'!S39-'様式第36(自社)_送電'!S39))</f>
        <v/>
      </c>
      <c r="T23" s="112" t="str">
        <f>IF(COUNT('様式第36(自社)_送電'!T39)=0,'様式第36(自社)_受電'!T39,IF(COUNT('様式第36(自社)_受電'!T39)=0,-'様式第36(自社)_送電'!T39,'様式第36(自社)_受電'!T39-'様式第36(自社)_送電'!T39))</f>
        <v/>
      </c>
      <c r="U23" s="93"/>
      <c r="V23" s="120" t="s">
        <v>271</v>
      </c>
    </row>
    <row r="24" spans="2:22" ht="34.5" customHeight="1">
      <c r="B24" s="7"/>
      <c r="C24" s="316"/>
      <c r="D24" s="25" t="s">
        <v>153</v>
      </c>
      <c r="E24" s="26"/>
      <c r="F24" s="26"/>
      <c r="G24" s="26"/>
      <c r="H24" s="27"/>
      <c r="I24" s="112" t="str">
        <f>IF(I29-SUM(I18:I23)&gt;0,I29-SUM(I18:I23),"")</f>
        <v/>
      </c>
      <c r="J24" s="112" t="str">
        <f t="shared" ref="J24:T24" si="1">IF(J29-SUM(J18:J23)&gt;0,J29-SUM(J18:J23),"")</f>
        <v/>
      </c>
      <c r="K24" s="112" t="str">
        <f t="shared" si="1"/>
        <v/>
      </c>
      <c r="L24" s="112" t="str">
        <f t="shared" si="1"/>
        <v/>
      </c>
      <c r="M24" s="112" t="str">
        <f t="shared" si="1"/>
        <v/>
      </c>
      <c r="N24" s="112" t="str">
        <f t="shared" si="1"/>
        <v/>
      </c>
      <c r="O24" s="112" t="str">
        <f t="shared" si="1"/>
        <v/>
      </c>
      <c r="P24" s="112" t="str">
        <f t="shared" si="1"/>
        <v/>
      </c>
      <c r="Q24" s="112" t="str">
        <f t="shared" si="1"/>
        <v/>
      </c>
      <c r="R24" s="112" t="str">
        <f t="shared" si="1"/>
        <v/>
      </c>
      <c r="S24" s="112" t="str">
        <f t="shared" si="1"/>
        <v/>
      </c>
      <c r="T24" s="112" t="str">
        <f t="shared" si="1"/>
        <v/>
      </c>
      <c r="U24" s="93"/>
      <c r="V24" s="120" t="s">
        <v>271</v>
      </c>
    </row>
    <row r="25" spans="2:22" ht="34.5" customHeight="1">
      <c r="B25" s="7"/>
      <c r="C25" s="316"/>
      <c r="D25" s="25" t="s">
        <v>176</v>
      </c>
      <c r="E25" s="26"/>
      <c r="F25" s="26"/>
      <c r="G25" s="30"/>
      <c r="H25" s="99" t="s">
        <v>82</v>
      </c>
      <c r="I25" s="143" t="str">
        <f>IF(COUNT(I18:I24)=0,"",SUM(I18:I24))</f>
        <v/>
      </c>
      <c r="J25" s="143" t="str">
        <f t="shared" ref="J25:T25" si="2">IF(COUNT(J18:J24)=0,"",SUM(J18:J24))</f>
        <v/>
      </c>
      <c r="K25" s="143" t="str">
        <f t="shared" si="2"/>
        <v/>
      </c>
      <c r="L25" s="143" t="str">
        <f t="shared" si="2"/>
        <v/>
      </c>
      <c r="M25" s="143" t="str">
        <f t="shared" si="2"/>
        <v/>
      </c>
      <c r="N25" s="143" t="str">
        <f t="shared" si="2"/>
        <v/>
      </c>
      <c r="O25" s="143" t="str">
        <f t="shared" si="2"/>
        <v/>
      </c>
      <c r="P25" s="143" t="str">
        <f t="shared" si="2"/>
        <v/>
      </c>
      <c r="Q25" s="143" t="str">
        <f t="shared" si="2"/>
        <v/>
      </c>
      <c r="R25" s="143" t="str">
        <f t="shared" si="2"/>
        <v/>
      </c>
      <c r="S25" s="143" t="str">
        <f t="shared" si="2"/>
        <v/>
      </c>
      <c r="T25" s="143" t="str">
        <f t="shared" si="2"/>
        <v/>
      </c>
      <c r="U25" s="93"/>
      <c r="V25" s="120" t="s">
        <v>271</v>
      </c>
    </row>
    <row r="26" spans="2:22" ht="34.5" customHeight="1">
      <c r="B26" s="7"/>
      <c r="C26" s="316"/>
      <c r="D26" s="25" t="s">
        <v>154</v>
      </c>
      <c r="E26" s="26"/>
      <c r="F26" s="26"/>
      <c r="G26" s="26"/>
      <c r="H26" s="27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93"/>
    </row>
    <row r="27" spans="2:22" ht="34.5" customHeight="1">
      <c r="B27" s="7"/>
      <c r="C27" s="316"/>
      <c r="D27" s="25" t="s">
        <v>155</v>
      </c>
      <c r="E27" s="26"/>
      <c r="F27" s="26"/>
      <c r="G27" s="26"/>
      <c r="H27" s="27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43"/>
      <c r="U27" s="93"/>
      <c r="V27" s="120"/>
    </row>
    <row r="28" spans="2:22" ht="34.5" customHeight="1">
      <c r="B28" s="7"/>
      <c r="C28" s="316"/>
      <c r="D28" s="220" t="s">
        <v>156</v>
      </c>
      <c r="E28" s="28"/>
      <c r="F28" s="28"/>
      <c r="G28" s="28"/>
      <c r="H28" s="29"/>
      <c r="I28" s="184"/>
      <c r="J28" s="184"/>
      <c r="K28" s="184"/>
      <c r="L28" s="184"/>
      <c r="M28" s="184"/>
      <c r="N28" s="184"/>
      <c r="O28" s="184"/>
      <c r="P28" s="184"/>
      <c r="Q28" s="184"/>
      <c r="R28" s="184"/>
      <c r="S28" s="184"/>
      <c r="T28" s="184"/>
      <c r="U28" s="93"/>
    </row>
    <row r="29" spans="2:22" ht="34.5" customHeight="1">
      <c r="B29" s="7"/>
      <c r="C29" s="25" t="s">
        <v>191</v>
      </c>
      <c r="D29" s="26"/>
      <c r="E29" s="26"/>
      <c r="F29" s="26"/>
      <c r="G29" s="26"/>
      <c r="H29" s="98" t="s">
        <v>82</v>
      </c>
      <c r="I29" s="237"/>
      <c r="J29" s="237"/>
      <c r="K29" s="237"/>
      <c r="L29" s="237"/>
      <c r="M29" s="237"/>
      <c r="N29" s="237"/>
      <c r="O29" s="237"/>
      <c r="P29" s="237"/>
      <c r="Q29" s="237"/>
      <c r="R29" s="237"/>
      <c r="S29" s="237"/>
      <c r="T29" s="237"/>
      <c r="U29" s="93"/>
    </row>
    <row r="30" spans="2:22" ht="34.5" customHeight="1">
      <c r="B30" s="7"/>
      <c r="C30" s="309" t="s">
        <v>195</v>
      </c>
      <c r="D30" s="310"/>
      <c r="E30" s="310"/>
      <c r="F30" s="311"/>
      <c r="G30" s="25" t="s">
        <v>193</v>
      </c>
      <c r="H30" s="27"/>
      <c r="I30" s="184"/>
      <c r="J30" s="184"/>
      <c r="K30" s="184"/>
      <c r="L30" s="184"/>
      <c r="M30" s="184"/>
      <c r="N30" s="184"/>
      <c r="O30" s="184"/>
      <c r="P30" s="184"/>
      <c r="Q30" s="184"/>
      <c r="R30" s="184"/>
      <c r="S30" s="184"/>
      <c r="T30" s="184"/>
      <c r="U30" s="93"/>
    </row>
    <row r="31" spans="2:22" ht="34.5" customHeight="1">
      <c r="B31" s="7"/>
      <c r="C31" s="312"/>
      <c r="D31" s="313"/>
      <c r="E31" s="313"/>
      <c r="F31" s="314"/>
      <c r="G31" s="221" t="s">
        <v>194</v>
      </c>
      <c r="H31" s="27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93"/>
    </row>
    <row r="32" spans="2:22" ht="34.5" customHeight="1">
      <c r="B32" s="7"/>
      <c r="C32" s="25" t="s">
        <v>158</v>
      </c>
      <c r="D32" s="26"/>
      <c r="E32" s="26"/>
      <c r="F32" s="26"/>
      <c r="G32" s="26"/>
      <c r="H32" s="26"/>
      <c r="I32" s="118" t="str">
        <f>IF(COUNT(I29)=0,"",I25-I29)</f>
        <v/>
      </c>
      <c r="J32" s="118" t="str">
        <f t="shared" ref="J32:T32" si="3">IF(COUNT(J29)=0,"",J25-J29)</f>
        <v/>
      </c>
      <c r="K32" s="118" t="str">
        <f t="shared" si="3"/>
        <v/>
      </c>
      <c r="L32" s="118" t="str">
        <f t="shared" si="3"/>
        <v/>
      </c>
      <c r="M32" s="118" t="str">
        <f t="shared" si="3"/>
        <v/>
      </c>
      <c r="N32" s="118" t="str">
        <f t="shared" si="3"/>
        <v/>
      </c>
      <c r="O32" s="118" t="str">
        <f t="shared" si="3"/>
        <v/>
      </c>
      <c r="P32" s="118" t="str">
        <f t="shared" si="3"/>
        <v/>
      </c>
      <c r="Q32" s="118" t="str">
        <f t="shared" si="3"/>
        <v/>
      </c>
      <c r="R32" s="118" t="str">
        <f t="shared" si="3"/>
        <v/>
      </c>
      <c r="S32" s="118" t="str">
        <f t="shared" si="3"/>
        <v/>
      </c>
      <c r="T32" s="118" t="str">
        <f t="shared" si="3"/>
        <v/>
      </c>
      <c r="U32" s="93"/>
      <c r="V32" s="120" t="s">
        <v>271</v>
      </c>
    </row>
    <row r="33" spans="2:22" ht="34.5" customHeight="1">
      <c r="B33" s="7"/>
      <c r="C33" s="220" t="s">
        <v>159</v>
      </c>
      <c r="D33" s="28"/>
      <c r="E33" s="28"/>
      <c r="F33" s="28"/>
      <c r="G33" s="28"/>
      <c r="H33" s="29"/>
      <c r="I33" s="145" t="str">
        <f>IF(OR(I29=0,I32=""),"",ROUND(I32/I29*100,1))</f>
        <v/>
      </c>
      <c r="J33" s="145" t="str">
        <f t="shared" ref="J33:T33" si="4">IF(OR(J29=0,J32=""),"",ROUND(J32/J29*100,1))</f>
        <v/>
      </c>
      <c r="K33" s="145" t="str">
        <f t="shared" si="4"/>
        <v/>
      </c>
      <c r="L33" s="145" t="str">
        <f t="shared" si="4"/>
        <v/>
      </c>
      <c r="M33" s="145" t="str">
        <f t="shared" si="4"/>
        <v/>
      </c>
      <c r="N33" s="145" t="str">
        <f t="shared" si="4"/>
        <v/>
      </c>
      <c r="O33" s="145" t="str">
        <f t="shared" si="4"/>
        <v/>
      </c>
      <c r="P33" s="145" t="str">
        <f t="shared" si="4"/>
        <v/>
      </c>
      <c r="Q33" s="145" t="str">
        <f t="shared" si="4"/>
        <v/>
      </c>
      <c r="R33" s="145" t="str">
        <f t="shared" si="4"/>
        <v/>
      </c>
      <c r="S33" s="145" t="str">
        <f t="shared" si="4"/>
        <v/>
      </c>
      <c r="T33" s="145" t="str">
        <f t="shared" si="4"/>
        <v/>
      </c>
      <c r="U33" s="93"/>
      <c r="V33" s="120" t="s">
        <v>271</v>
      </c>
    </row>
    <row r="34" spans="2:22" ht="34.5" customHeight="1">
      <c r="B34" s="7"/>
      <c r="C34" s="87" t="s">
        <v>28</v>
      </c>
      <c r="D34" s="30"/>
      <c r="E34" s="30"/>
      <c r="F34" s="30"/>
      <c r="G34" s="30"/>
      <c r="H34" s="31"/>
      <c r="I34" s="119" t="str">
        <f>IF(COUNT(I33)=0,"",ROUND((I32+I30)/(I29-I30)*100,1))</f>
        <v/>
      </c>
      <c r="J34" s="119" t="str">
        <f t="shared" ref="J34:T34" si="5">IF(COUNT(J33)=0,"",ROUND((J32+J30)/(J29-J30)*100,1))</f>
        <v/>
      </c>
      <c r="K34" s="119" t="str">
        <f t="shared" si="5"/>
        <v/>
      </c>
      <c r="L34" s="119" t="str">
        <f t="shared" si="5"/>
        <v/>
      </c>
      <c r="M34" s="119" t="str">
        <f t="shared" si="5"/>
        <v/>
      </c>
      <c r="N34" s="119" t="str">
        <f t="shared" si="5"/>
        <v/>
      </c>
      <c r="O34" s="119" t="str">
        <f t="shared" si="5"/>
        <v/>
      </c>
      <c r="P34" s="119" t="str">
        <f t="shared" si="5"/>
        <v/>
      </c>
      <c r="Q34" s="119" t="str">
        <f t="shared" si="5"/>
        <v/>
      </c>
      <c r="R34" s="119" t="str">
        <f t="shared" si="5"/>
        <v/>
      </c>
      <c r="S34" s="119" t="str">
        <f t="shared" si="5"/>
        <v/>
      </c>
      <c r="T34" s="119" t="str">
        <f t="shared" si="5"/>
        <v/>
      </c>
      <c r="U34" s="93"/>
      <c r="V34" s="120" t="s">
        <v>271</v>
      </c>
    </row>
    <row r="35" spans="2:22" ht="34.5" customHeight="1">
      <c r="B35" s="7"/>
      <c r="C35" s="25" t="s">
        <v>160</v>
      </c>
      <c r="D35" s="26"/>
      <c r="E35" s="26"/>
      <c r="F35" s="26"/>
      <c r="G35" s="26"/>
      <c r="H35" s="27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93"/>
    </row>
    <row r="36" spans="2:22" ht="34.5" customHeight="1">
      <c r="B36" s="7"/>
      <c r="C36" s="25" t="s">
        <v>161</v>
      </c>
      <c r="D36" s="26"/>
      <c r="E36" s="26"/>
      <c r="F36" s="26"/>
      <c r="G36" s="26"/>
      <c r="H36" s="27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93"/>
    </row>
    <row r="37" spans="2:22" ht="18" customHeight="1">
      <c r="B37" s="7"/>
      <c r="C37" s="14" t="s">
        <v>178</v>
      </c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93"/>
    </row>
    <row r="38" spans="2:22" ht="18" customHeight="1">
      <c r="B38" s="7"/>
      <c r="C38" s="14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93"/>
    </row>
    <row r="39" spans="2:22" ht="18" customHeight="1">
      <c r="B39" s="7"/>
      <c r="C39" s="14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93"/>
    </row>
    <row r="40" spans="2:22" ht="18" customHeight="1">
      <c r="B40" s="7"/>
      <c r="C40" s="14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93"/>
    </row>
    <row r="41" spans="2:22" ht="18" customHeight="1">
      <c r="B41" s="7"/>
      <c r="C41" s="14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93"/>
    </row>
    <row r="42" spans="2:22" ht="18" customHeight="1">
      <c r="B42" s="7"/>
      <c r="C42" s="14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93"/>
    </row>
    <row r="43" spans="2:22" ht="18" customHeight="1">
      <c r="B43" s="7"/>
      <c r="C43" s="14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93"/>
    </row>
    <row r="44" spans="2:22" ht="18" customHeight="1">
      <c r="B44" s="7"/>
      <c r="C44" s="14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93"/>
    </row>
    <row r="45" spans="2:22" ht="18" customHeight="1">
      <c r="B45" s="7"/>
      <c r="C45" s="14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93"/>
    </row>
    <row r="46" spans="2:22" ht="18" customHeight="1">
      <c r="B46" s="7"/>
      <c r="C46" s="14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93"/>
    </row>
    <row r="47" spans="2:22" ht="18" customHeight="1"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93"/>
    </row>
    <row r="48" spans="2:22" ht="27.75" customHeight="1">
      <c r="B48" s="7"/>
      <c r="C48" s="7" t="s">
        <v>19</v>
      </c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93"/>
    </row>
    <row r="49" spans="2:22" ht="27.75" customHeight="1">
      <c r="B49" s="7"/>
      <c r="C49" s="7" t="s">
        <v>70</v>
      </c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93"/>
    </row>
    <row r="50" spans="2:22" ht="27.75" customHeight="1">
      <c r="B50" s="7"/>
      <c r="C50" s="8" t="s">
        <v>85</v>
      </c>
      <c r="D50" s="9"/>
      <c r="E50" s="9"/>
      <c r="F50" s="9"/>
      <c r="G50" s="9"/>
      <c r="H50" s="9"/>
      <c r="I50" s="9"/>
      <c r="J50" s="9"/>
      <c r="K50" s="9"/>
      <c r="L50" s="9"/>
      <c r="M50" s="7"/>
      <c r="N50" s="7"/>
      <c r="O50" s="7"/>
      <c r="P50" s="7"/>
      <c r="Q50" s="7"/>
      <c r="R50" s="7"/>
      <c r="S50" s="7"/>
      <c r="T50" s="7"/>
      <c r="U50" s="93"/>
    </row>
    <row r="51" spans="2:22" ht="27.75" customHeight="1">
      <c r="B51" s="7"/>
      <c r="C51" s="10" t="s">
        <v>22</v>
      </c>
      <c r="D51" s="7"/>
      <c r="E51" s="7"/>
      <c r="F51" s="11" t="s">
        <v>58</v>
      </c>
      <c r="G51" s="11"/>
      <c r="H51" s="7" t="s">
        <v>398</v>
      </c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12" t="s">
        <v>23</v>
      </c>
      <c r="U51" s="93"/>
    </row>
    <row r="52" spans="2:22" ht="27.75" customHeight="1">
      <c r="B52" s="7"/>
      <c r="C52" s="303" t="s">
        <v>320</v>
      </c>
      <c r="D52" s="304"/>
      <c r="E52" s="304"/>
      <c r="F52" s="304"/>
      <c r="G52" s="304"/>
      <c r="H52" s="305"/>
      <c r="I52" s="19" t="s">
        <v>71</v>
      </c>
      <c r="J52" s="19" t="s">
        <v>72</v>
      </c>
      <c r="K52" s="19" t="s">
        <v>73</v>
      </c>
      <c r="L52" s="19" t="s">
        <v>74</v>
      </c>
      <c r="M52" s="19" t="s">
        <v>75</v>
      </c>
      <c r="N52" s="19" t="s">
        <v>76</v>
      </c>
      <c r="O52" s="19" t="s">
        <v>77</v>
      </c>
      <c r="P52" s="19" t="s">
        <v>78</v>
      </c>
      <c r="Q52" s="19" t="s">
        <v>79</v>
      </c>
      <c r="R52" s="19" t="s">
        <v>80</v>
      </c>
      <c r="S52" s="19" t="s">
        <v>81</v>
      </c>
      <c r="T52" s="19" t="s">
        <v>86</v>
      </c>
      <c r="U52" s="93"/>
    </row>
    <row r="53" spans="2:22" ht="27.75" customHeight="1">
      <c r="B53" s="7"/>
      <c r="C53" s="306"/>
      <c r="D53" s="307"/>
      <c r="E53" s="307"/>
      <c r="F53" s="307"/>
      <c r="G53" s="307"/>
      <c r="H53" s="308"/>
      <c r="I53" s="23" t="str">
        <f>'様式第36(自社)_受電'!H59</f>
        <v>（○時）</v>
      </c>
      <c r="J53" s="23" t="str">
        <f>'様式第36(自社)_受電'!I59</f>
        <v>（○時）</v>
      </c>
      <c r="K53" s="23" t="str">
        <f>'様式第36(自社)_受電'!J59</f>
        <v>（○時）</v>
      </c>
      <c r="L53" s="23" t="str">
        <f>'様式第36(自社)_受電'!K59</f>
        <v>（○時）</v>
      </c>
      <c r="M53" s="23" t="str">
        <f>'様式第36(自社)_受電'!L59</f>
        <v>（○時）</v>
      </c>
      <c r="N53" s="23" t="str">
        <f>'様式第36(自社)_受電'!M59</f>
        <v>（○時）</v>
      </c>
      <c r="O53" s="23" t="str">
        <f>'様式第36(自社)_受電'!O59</f>
        <v>（○時）</v>
      </c>
      <c r="P53" s="23" t="str">
        <f>'様式第36(自社)_受電'!P59</f>
        <v>（○時）</v>
      </c>
      <c r="Q53" s="23" t="str">
        <f>'様式第36(自社)_受電'!Q59</f>
        <v>（○時）</v>
      </c>
      <c r="R53" s="23" t="str">
        <f>'様式第36(自社)_受電'!R59</f>
        <v>（○時）</v>
      </c>
      <c r="S53" s="23" t="str">
        <f>'様式第36(自社)_受電'!S59</f>
        <v>（○時）</v>
      </c>
      <c r="T53" s="23" t="str">
        <f>'様式第36(自社)_受電'!T59</f>
        <v>（○時）</v>
      </c>
      <c r="U53" s="93"/>
    </row>
    <row r="54" spans="2:22" ht="34.5" customHeight="1">
      <c r="B54" s="7"/>
      <c r="C54" s="315" t="s">
        <v>0</v>
      </c>
      <c r="D54" s="315" t="s">
        <v>25</v>
      </c>
      <c r="E54" s="297" t="s">
        <v>185</v>
      </c>
      <c r="F54" s="298"/>
      <c r="G54" s="299"/>
      <c r="H54" s="98" t="s">
        <v>83</v>
      </c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93"/>
    </row>
    <row r="55" spans="2:22" ht="34.5" customHeight="1">
      <c r="B55" s="7"/>
      <c r="C55" s="316"/>
      <c r="D55" s="316"/>
      <c r="E55" s="300"/>
      <c r="F55" s="301"/>
      <c r="G55" s="302"/>
      <c r="H55" s="99" t="s">
        <v>82</v>
      </c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93"/>
    </row>
    <row r="56" spans="2:22" ht="34.5" customHeight="1">
      <c r="B56" s="7"/>
      <c r="C56" s="316"/>
      <c r="D56" s="316"/>
      <c r="E56" s="297" t="s">
        <v>186</v>
      </c>
      <c r="F56" s="298"/>
      <c r="G56" s="299"/>
      <c r="H56" s="98" t="s">
        <v>83</v>
      </c>
      <c r="I56" s="184"/>
      <c r="J56" s="184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93"/>
    </row>
    <row r="57" spans="2:22" ht="34.5" customHeight="1">
      <c r="B57" s="7"/>
      <c r="C57" s="316"/>
      <c r="D57" s="316"/>
      <c r="E57" s="300"/>
      <c r="F57" s="301"/>
      <c r="G57" s="302"/>
      <c r="H57" s="99" t="s">
        <v>82</v>
      </c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93"/>
    </row>
    <row r="58" spans="2:22" ht="34.5" customHeight="1">
      <c r="B58" s="7"/>
      <c r="C58" s="316"/>
      <c r="D58" s="316"/>
      <c r="E58" s="297" t="s">
        <v>187</v>
      </c>
      <c r="F58" s="298"/>
      <c r="G58" s="299"/>
      <c r="H58" s="98" t="s">
        <v>83</v>
      </c>
      <c r="I58" s="184"/>
      <c r="J58" s="184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93"/>
    </row>
    <row r="59" spans="2:22" ht="34.5" customHeight="1">
      <c r="B59" s="7"/>
      <c r="C59" s="316"/>
      <c r="D59" s="316"/>
      <c r="E59" s="300"/>
      <c r="F59" s="301"/>
      <c r="G59" s="302"/>
      <c r="H59" s="99" t="s">
        <v>82</v>
      </c>
      <c r="I59" s="184"/>
      <c r="J59" s="184"/>
      <c r="K59" s="184"/>
      <c r="L59" s="184"/>
      <c r="M59" s="184"/>
      <c r="N59" s="184"/>
      <c r="O59" s="184"/>
      <c r="P59" s="184"/>
      <c r="Q59" s="184"/>
      <c r="R59" s="184"/>
      <c r="S59" s="184"/>
      <c r="T59" s="184"/>
      <c r="U59" s="93"/>
    </row>
    <row r="60" spans="2:22" ht="34.5" customHeight="1">
      <c r="B60" s="7"/>
      <c r="C60" s="316"/>
      <c r="D60" s="316"/>
      <c r="E60" s="297" t="s">
        <v>170</v>
      </c>
      <c r="F60" s="298"/>
      <c r="G60" s="299"/>
      <c r="H60" s="98" t="s">
        <v>83</v>
      </c>
      <c r="I60" s="184"/>
      <c r="J60" s="184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93"/>
    </row>
    <row r="61" spans="2:22" ht="34.5" customHeight="1">
      <c r="B61" s="7"/>
      <c r="C61" s="316"/>
      <c r="D61" s="316"/>
      <c r="E61" s="300"/>
      <c r="F61" s="301"/>
      <c r="G61" s="302"/>
      <c r="H61" s="99" t="s">
        <v>82</v>
      </c>
      <c r="I61" s="184"/>
      <c r="J61" s="184"/>
      <c r="K61" s="184"/>
      <c r="L61" s="184"/>
      <c r="M61" s="184"/>
      <c r="N61" s="184"/>
      <c r="O61" s="184"/>
      <c r="P61" s="184"/>
      <c r="Q61" s="184"/>
      <c r="R61" s="184"/>
      <c r="S61" s="184"/>
      <c r="T61" s="184"/>
      <c r="U61" s="93"/>
    </row>
    <row r="62" spans="2:22" ht="34.5" customHeight="1">
      <c r="B62" s="7"/>
      <c r="C62" s="316"/>
      <c r="D62" s="316"/>
      <c r="E62" s="297" t="s">
        <v>176</v>
      </c>
      <c r="F62" s="298"/>
      <c r="G62" s="299"/>
      <c r="H62" s="98" t="s">
        <v>83</v>
      </c>
      <c r="I62" s="112" t="str">
        <f>IF(COUNT(I54,I56,I58,I60)=0,"",SUM(I54,I56,I58,I60))</f>
        <v/>
      </c>
      <c r="J62" s="112" t="str">
        <f t="shared" ref="J62:T63" si="6">IF(COUNT(J54,J56,J58,J60)=0,"",SUM(J54,J56,J58,J60))</f>
        <v/>
      </c>
      <c r="K62" s="112" t="str">
        <f t="shared" si="6"/>
        <v/>
      </c>
      <c r="L62" s="112" t="str">
        <f t="shared" si="6"/>
        <v/>
      </c>
      <c r="M62" s="112" t="str">
        <f t="shared" si="6"/>
        <v/>
      </c>
      <c r="N62" s="112" t="str">
        <f t="shared" si="6"/>
        <v/>
      </c>
      <c r="O62" s="112" t="str">
        <f t="shared" si="6"/>
        <v/>
      </c>
      <c r="P62" s="112" t="str">
        <f t="shared" si="6"/>
        <v/>
      </c>
      <c r="Q62" s="112" t="str">
        <f t="shared" si="6"/>
        <v/>
      </c>
      <c r="R62" s="112" t="str">
        <f t="shared" si="6"/>
        <v/>
      </c>
      <c r="S62" s="112" t="str">
        <f t="shared" si="6"/>
        <v/>
      </c>
      <c r="T62" s="112" t="str">
        <f t="shared" si="6"/>
        <v/>
      </c>
      <c r="U62" s="93"/>
      <c r="V62" s="120" t="s">
        <v>271</v>
      </c>
    </row>
    <row r="63" spans="2:22" ht="34.5" customHeight="1">
      <c r="B63" s="7"/>
      <c r="C63" s="316"/>
      <c r="D63" s="317"/>
      <c r="E63" s="300"/>
      <c r="F63" s="301"/>
      <c r="G63" s="302"/>
      <c r="H63" s="99" t="s">
        <v>82</v>
      </c>
      <c r="I63" s="112" t="str">
        <f>IF(COUNT(I55,I57,I59,I61)=0,"",SUM(I55,I57,I59,I61))</f>
        <v/>
      </c>
      <c r="J63" s="112" t="str">
        <f t="shared" si="6"/>
        <v/>
      </c>
      <c r="K63" s="112" t="str">
        <f t="shared" si="6"/>
        <v/>
      </c>
      <c r="L63" s="112" t="str">
        <f t="shared" si="6"/>
        <v/>
      </c>
      <c r="M63" s="112" t="str">
        <f t="shared" si="6"/>
        <v/>
      </c>
      <c r="N63" s="112" t="str">
        <f t="shared" si="6"/>
        <v/>
      </c>
      <c r="O63" s="112" t="str">
        <f t="shared" si="6"/>
        <v/>
      </c>
      <c r="P63" s="112" t="str">
        <f t="shared" si="6"/>
        <v/>
      </c>
      <c r="Q63" s="112" t="str">
        <f t="shared" si="6"/>
        <v/>
      </c>
      <c r="R63" s="112" t="str">
        <f t="shared" si="6"/>
        <v/>
      </c>
      <c r="S63" s="112" t="str">
        <f t="shared" si="6"/>
        <v/>
      </c>
      <c r="T63" s="112" t="str">
        <f t="shared" si="6"/>
        <v/>
      </c>
      <c r="U63" s="93"/>
      <c r="V63" s="120" t="s">
        <v>271</v>
      </c>
    </row>
    <row r="64" spans="2:22" ht="34.5" customHeight="1">
      <c r="B64" s="7"/>
      <c r="C64" s="316"/>
      <c r="D64" s="315" t="s">
        <v>1</v>
      </c>
      <c r="E64" s="25" t="s">
        <v>103</v>
      </c>
      <c r="F64" s="26"/>
      <c r="G64" s="26"/>
      <c r="H64" s="27"/>
      <c r="I64" s="112" t="str">
        <f>IF(COUNT('様式第36(自社)_送電'!H66)=0,'様式第36(自社)_受電'!H66,IF(COUNT('様式第36(自社)_受電'!H66)=0,-'様式第36(自社)_送電'!H66,'様式第36(自社)_受電'!H66-'様式第36(自社)_送電'!H66))</f>
        <v/>
      </c>
      <c r="J64" s="112" t="str">
        <f>IF(COUNT('様式第36(自社)_送電'!I66)=0,'様式第36(自社)_受電'!I66,IF(COUNT('様式第36(自社)_受電'!I66)=0,-'様式第36(自社)_送電'!I66,'様式第36(自社)_受電'!I66-'様式第36(自社)_送電'!I66))</f>
        <v/>
      </c>
      <c r="K64" s="112" t="str">
        <f>IF(COUNT('様式第36(自社)_送電'!J66)=0,'様式第36(自社)_受電'!J66,IF(COUNT('様式第36(自社)_受電'!J66)=0,-'様式第36(自社)_送電'!J66,'様式第36(自社)_受電'!J66-'様式第36(自社)_送電'!J66))</f>
        <v/>
      </c>
      <c r="L64" s="112" t="str">
        <f>IF(COUNT('様式第36(自社)_送電'!K66)=0,'様式第36(自社)_受電'!K66,IF(COUNT('様式第36(自社)_受電'!K66)=0,-'様式第36(自社)_送電'!K66,'様式第36(自社)_受電'!K66-'様式第36(自社)_送電'!K66))</f>
        <v/>
      </c>
      <c r="M64" s="112" t="str">
        <f>IF(COUNT('様式第36(自社)_送電'!L66)=0,'様式第36(自社)_受電'!L66,IF(COUNT('様式第36(自社)_受電'!L66)=0,-'様式第36(自社)_送電'!L66,'様式第36(自社)_受電'!L66-'様式第36(自社)_送電'!L66))</f>
        <v/>
      </c>
      <c r="N64" s="112" t="str">
        <f>IF(COUNT('様式第36(自社)_送電'!M66)=0,'様式第36(自社)_受電'!M66,IF(COUNT('様式第36(自社)_受電'!M66)=0,-'様式第36(自社)_送電'!M66,'様式第36(自社)_受電'!M66-'様式第36(自社)_送電'!M66))</f>
        <v/>
      </c>
      <c r="O64" s="112" t="str">
        <f>IF(COUNT('様式第36(自社)_送電'!O66)=0,'様式第36(自社)_受電'!O66,IF(COUNT('様式第36(自社)_受電'!O66)=0,-'様式第36(自社)_送電'!O66,'様式第36(自社)_受電'!O66-'様式第36(自社)_送電'!O66))</f>
        <v/>
      </c>
      <c r="P64" s="112" t="str">
        <f>IF(COUNT('様式第36(自社)_送電'!P66)=0,'様式第36(自社)_受電'!P66,IF(COUNT('様式第36(自社)_受電'!P66)=0,-'様式第36(自社)_送電'!P66,'様式第36(自社)_受電'!P66-'様式第36(自社)_送電'!P66))</f>
        <v/>
      </c>
      <c r="Q64" s="112" t="str">
        <f>IF(COUNT('様式第36(自社)_送電'!Q66)=0,'様式第36(自社)_受電'!Q66,IF(COUNT('様式第36(自社)_受電'!Q66)=0,-'様式第36(自社)_送電'!Q66,'様式第36(自社)_受電'!Q66-'様式第36(自社)_送電'!Q66))</f>
        <v/>
      </c>
      <c r="R64" s="112" t="str">
        <f>IF(COUNT('様式第36(自社)_送電'!R66)=0,'様式第36(自社)_受電'!R66,IF(COUNT('様式第36(自社)_受電'!R66)=0,-'様式第36(自社)_送電'!R66,'様式第36(自社)_受電'!R66-'様式第36(自社)_送電'!R66))</f>
        <v/>
      </c>
      <c r="S64" s="112" t="str">
        <f>IF(COUNT('様式第36(自社)_送電'!S66)=0,'様式第36(自社)_受電'!S66,IF(COUNT('様式第36(自社)_受電'!S66)=0,-'様式第36(自社)_送電'!S66,'様式第36(自社)_受電'!S66-'様式第36(自社)_送電'!S66))</f>
        <v/>
      </c>
      <c r="T64" s="112" t="str">
        <f>IF(COUNT('様式第36(自社)_送電'!T66)=0,'様式第36(自社)_受電'!T66,IF(COUNT('様式第36(自社)_受電'!T66)=0,-'様式第36(自社)_送電'!T66,'様式第36(自社)_受電'!T66-'様式第36(自社)_送電'!T66))</f>
        <v/>
      </c>
      <c r="U64" s="93"/>
      <c r="V64" s="120" t="s">
        <v>271</v>
      </c>
    </row>
    <row r="65" spans="2:22" ht="34.5" customHeight="1">
      <c r="B65" s="7"/>
      <c r="C65" s="316"/>
      <c r="D65" s="316"/>
      <c r="E65" s="25" t="s">
        <v>150</v>
      </c>
      <c r="F65" s="26"/>
      <c r="G65" s="26"/>
      <c r="H65" s="27"/>
      <c r="I65" s="112" t="str">
        <f>IF(COUNT('様式第36(自社)_送電'!H74)=0,'様式第36(自社)_受電'!H74,IF(COUNT('様式第36(自社)_受電'!H74)=0,-'様式第36(自社)_送電'!H74,'様式第36(自社)_受電'!H74-'様式第36(自社)_送電'!H74))</f>
        <v/>
      </c>
      <c r="J65" s="112" t="str">
        <f>IF(COUNT('様式第36(自社)_送電'!I74)=0,'様式第36(自社)_受電'!I74,IF(COUNT('様式第36(自社)_受電'!I74)=0,-'様式第36(自社)_送電'!I74,'様式第36(自社)_受電'!I74-'様式第36(自社)_送電'!I74))</f>
        <v/>
      </c>
      <c r="K65" s="112" t="str">
        <f>IF(COUNT('様式第36(自社)_送電'!J74)=0,'様式第36(自社)_受電'!J74,IF(COUNT('様式第36(自社)_受電'!J74)=0,-'様式第36(自社)_送電'!J74,'様式第36(自社)_受電'!J74-'様式第36(自社)_送電'!J74))</f>
        <v/>
      </c>
      <c r="L65" s="112" t="str">
        <f>IF(COUNT('様式第36(自社)_送電'!K74)=0,'様式第36(自社)_受電'!K74,IF(COUNT('様式第36(自社)_受電'!K74)=0,-'様式第36(自社)_送電'!K74,'様式第36(自社)_受電'!K74-'様式第36(自社)_送電'!K74))</f>
        <v/>
      </c>
      <c r="M65" s="112" t="str">
        <f>IF(COUNT('様式第36(自社)_送電'!L74)=0,'様式第36(自社)_受電'!L74,IF(COUNT('様式第36(自社)_受電'!L74)=0,-'様式第36(自社)_送電'!L74,'様式第36(自社)_受電'!L74-'様式第36(自社)_送電'!L74))</f>
        <v/>
      </c>
      <c r="N65" s="112" t="str">
        <f>IF(COUNT('様式第36(自社)_送電'!M74)=0,'様式第36(自社)_受電'!M74,IF(COUNT('様式第36(自社)_受電'!M74)=0,-'様式第36(自社)_送電'!M74,'様式第36(自社)_受電'!M74-'様式第36(自社)_送電'!M74))</f>
        <v/>
      </c>
      <c r="O65" s="112" t="str">
        <f>IF(COUNT('様式第36(自社)_送電'!O74)=0,'様式第36(自社)_受電'!O74,IF(COUNT('様式第36(自社)_受電'!O74)=0,-'様式第36(自社)_送電'!O74,'様式第36(自社)_受電'!O74-'様式第36(自社)_送電'!O74))</f>
        <v/>
      </c>
      <c r="P65" s="112" t="str">
        <f>IF(COUNT('様式第36(自社)_送電'!P74)=0,'様式第36(自社)_受電'!P74,IF(COUNT('様式第36(自社)_受電'!P74)=0,-'様式第36(自社)_送電'!P74,'様式第36(自社)_受電'!P74-'様式第36(自社)_送電'!P74))</f>
        <v/>
      </c>
      <c r="Q65" s="112" t="str">
        <f>IF(COUNT('様式第36(自社)_送電'!Q74)=0,'様式第36(自社)_受電'!Q74,IF(COUNT('様式第36(自社)_受電'!Q74)=0,-'様式第36(自社)_送電'!Q74,'様式第36(自社)_受電'!Q74-'様式第36(自社)_送電'!Q74))</f>
        <v/>
      </c>
      <c r="R65" s="112" t="str">
        <f>IF(COUNT('様式第36(自社)_送電'!R74)=0,'様式第36(自社)_受電'!R74,IF(COUNT('様式第36(自社)_受電'!R74)=0,-'様式第36(自社)_送電'!R74,'様式第36(自社)_受電'!R74-'様式第36(自社)_送電'!R74))</f>
        <v/>
      </c>
      <c r="S65" s="112" t="str">
        <f>IF(COUNT('様式第36(自社)_送電'!S74)=0,'様式第36(自社)_受電'!S74,IF(COUNT('様式第36(自社)_受電'!S74)=0,-'様式第36(自社)_送電'!S74,'様式第36(自社)_受電'!S74-'様式第36(自社)_送電'!S74))</f>
        <v/>
      </c>
      <c r="T65" s="112" t="str">
        <f>IF(COUNT('様式第36(自社)_送電'!T74)=0,'様式第36(自社)_受電'!T74,IF(COUNT('様式第36(自社)_受電'!T74)=0,-'様式第36(自社)_送電'!T74,'様式第36(自社)_受電'!T74-'様式第36(自社)_送電'!T74))</f>
        <v/>
      </c>
      <c r="U65" s="93"/>
      <c r="V65" s="120" t="s">
        <v>271</v>
      </c>
    </row>
    <row r="66" spans="2:22" ht="34.5" customHeight="1">
      <c r="B66" s="7"/>
      <c r="C66" s="316"/>
      <c r="D66" s="316"/>
      <c r="E66" s="25" t="s">
        <v>149</v>
      </c>
      <c r="F66" s="26"/>
      <c r="G66" s="26"/>
      <c r="H66" s="27"/>
      <c r="I66" s="112" t="str">
        <f>IF(COUNT('様式第36(自社)_送電'!H82)=0,'様式第36(自社)_受電'!H82,IF(COUNT('様式第36(自社)_受電'!H82)=0,-'様式第36(自社)_送電'!H82,'様式第36(自社)_受電'!H82-'様式第36(自社)_送電'!H82))</f>
        <v/>
      </c>
      <c r="J66" s="112" t="str">
        <f>IF(COUNT('様式第36(自社)_送電'!I82)=0,'様式第36(自社)_受電'!I82,IF(COUNT('様式第36(自社)_受電'!I82)=0,-'様式第36(自社)_送電'!I82,'様式第36(自社)_受電'!I82-'様式第36(自社)_送電'!I82))</f>
        <v/>
      </c>
      <c r="K66" s="112" t="str">
        <f>IF(COUNT('様式第36(自社)_送電'!J82)=0,'様式第36(自社)_受電'!J82,IF(COUNT('様式第36(自社)_受電'!J82)=0,-'様式第36(自社)_送電'!J82,'様式第36(自社)_受電'!J82-'様式第36(自社)_送電'!J82))</f>
        <v/>
      </c>
      <c r="L66" s="112" t="str">
        <f>IF(COUNT('様式第36(自社)_送電'!K82)=0,'様式第36(自社)_受電'!K82,IF(COUNT('様式第36(自社)_受電'!K82)=0,-'様式第36(自社)_送電'!K82,'様式第36(自社)_受電'!K82-'様式第36(自社)_送電'!K82))</f>
        <v/>
      </c>
      <c r="M66" s="112" t="str">
        <f>IF(COUNT('様式第36(自社)_送電'!L82)=0,'様式第36(自社)_受電'!L82,IF(COUNT('様式第36(自社)_受電'!L82)=0,-'様式第36(自社)_送電'!L82,'様式第36(自社)_受電'!L82-'様式第36(自社)_送電'!L82))</f>
        <v/>
      </c>
      <c r="N66" s="112" t="str">
        <f>IF(COUNT('様式第36(自社)_送電'!M82)=0,'様式第36(自社)_受電'!M82,IF(COUNT('様式第36(自社)_受電'!M82)=0,-'様式第36(自社)_送電'!M82,'様式第36(自社)_受電'!M82-'様式第36(自社)_送電'!M82))</f>
        <v/>
      </c>
      <c r="O66" s="112" t="str">
        <f>IF(COUNT('様式第36(自社)_送電'!O82)=0,'様式第36(自社)_受電'!O82,IF(COUNT('様式第36(自社)_受電'!O82)=0,-'様式第36(自社)_送電'!O82,'様式第36(自社)_受電'!O82-'様式第36(自社)_送電'!O82))</f>
        <v/>
      </c>
      <c r="P66" s="112" t="str">
        <f>IF(COUNT('様式第36(自社)_送電'!P82)=0,'様式第36(自社)_受電'!P82,IF(COUNT('様式第36(自社)_受電'!P82)=0,-'様式第36(自社)_送電'!P82,'様式第36(自社)_受電'!P82-'様式第36(自社)_送電'!P82))</f>
        <v/>
      </c>
      <c r="Q66" s="112" t="str">
        <f>IF(COUNT('様式第36(自社)_送電'!Q82)=0,'様式第36(自社)_受電'!Q82,IF(COUNT('様式第36(自社)_受電'!Q82)=0,-'様式第36(自社)_送電'!Q82,'様式第36(自社)_受電'!Q82-'様式第36(自社)_送電'!Q82))</f>
        <v/>
      </c>
      <c r="R66" s="112" t="str">
        <f>IF(COUNT('様式第36(自社)_送電'!R82)=0,'様式第36(自社)_受電'!R82,IF(COUNT('様式第36(自社)_受電'!R82)=0,-'様式第36(自社)_送電'!R82,'様式第36(自社)_受電'!R82-'様式第36(自社)_送電'!R82))</f>
        <v/>
      </c>
      <c r="S66" s="112" t="str">
        <f>IF(COUNT('様式第36(自社)_送電'!S82)=0,'様式第36(自社)_受電'!S82,IF(COUNT('様式第36(自社)_受電'!S82)=0,-'様式第36(自社)_送電'!S82,'様式第36(自社)_受電'!S82-'様式第36(自社)_送電'!S82))</f>
        <v/>
      </c>
      <c r="T66" s="112" t="str">
        <f>IF(COUNT('様式第36(自社)_送電'!T82)=0,'様式第36(自社)_受電'!T82,IF(COUNT('様式第36(自社)_受電'!T82)=0,-'様式第36(自社)_送電'!T82,'様式第36(自社)_受電'!T82-'様式第36(自社)_送電'!T82))</f>
        <v/>
      </c>
      <c r="U66" s="93"/>
      <c r="V66" s="120" t="s">
        <v>271</v>
      </c>
    </row>
    <row r="67" spans="2:22" ht="34.5" customHeight="1">
      <c r="B67" s="7"/>
      <c r="C67" s="316"/>
      <c r="D67" s="316"/>
      <c r="E67" s="297" t="s">
        <v>26</v>
      </c>
      <c r="F67" s="298"/>
      <c r="G67" s="299"/>
      <c r="H67" s="85" t="s">
        <v>152</v>
      </c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93"/>
    </row>
    <row r="68" spans="2:22" ht="34.5" customHeight="1">
      <c r="B68" s="7"/>
      <c r="C68" s="316"/>
      <c r="D68" s="317"/>
      <c r="E68" s="300"/>
      <c r="F68" s="301"/>
      <c r="G68" s="302"/>
      <c r="H68" s="85" t="s">
        <v>151</v>
      </c>
      <c r="I68" s="112" t="str">
        <f>IF(COUNT('様式第36(自社)_送電'!H90)=0,'様式第36(自社)_受電'!H90,IF(COUNT('様式第36(自社)_受電'!H90)=0,-'様式第36(自社)_送電'!H90,'様式第36(自社)_受電'!H90-'様式第36(自社)_送電'!H90))</f>
        <v/>
      </c>
      <c r="J68" s="112" t="str">
        <f>IF(COUNT('様式第36(自社)_送電'!I90)=0,'様式第36(自社)_受電'!I90,IF(COUNT('様式第36(自社)_受電'!I90)=0,-'様式第36(自社)_送電'!I90,'様式第36(自社)_受電'!I90-'様式第36(自社)_送電'!I90))</f>
        <v/>
      </c>
      <c r="K68" s="112" t="str">
        <f>IF(COUNT('様式第36(自社)_送電'!J90)=0,'様式第36(自社)_受電'!J90,IF(COUNT('様式第36(自社)_受電'!J90)=0,-'様式第36(自社)_送電'!J90,'様式第36(自社)_受電'!J90-'様式第36(自社)_送電'!J90))</f>
        <v/>
      </c>
      <c r="L68" s="112" t="str">
        <f>IF(COUNT('様式第36(自社)_送電'!K90)=0,'様式第36(自社)_受電'!K90,IF(COUNT('様式第36(自社)_受電'!K90)=0,-'様式第36(自社)_送電'!K90,'様式第36(自社)_受電'!K90-'様式第36(自社)_送電'!K90))</f>
        <v/>
      </c>
      <c r="M68" s="112" t="str">
        <f>IF(COUNT('様式第36(自社)_送電'!L90)=0,'様式第36(自社)_受電'!L90,IF(COUNT('様式第36(自社)_受電'!L90)=0,-'様式第36(自社)_送電'!L90,'様式第36(自社)_受電'!L90-'様式第36(自社)_送電'!L90))</f>
        <v/>
      </c>
      <c r="N68" s="112" t="str">
        <f>IF(COUNT('様式第36(自社)_送電'!M90)=0,'様式第36(自社)_受電'!M90,IF(COUNT('様式第36(自社)_受電'!M90)=0,-'様式第36(自社)_送電'!M90,'様式第36(自社)_受電'!M90-'様式第36(自社)_送電'!M90))</f>
        <v/>
      </c>
      <c r="O68" s="112" t="str">
        <f>IF(COUNT('様式第36(自社)_送電'!O90)=0,'様式第36(自社)_受電'!O90,IF(COUNT('様式第36(自社)_受電'!O90)=0,-'様式第36(自社)_送電'!O90,'様式第36(自社)_受電'!O90-'様式第36(自社)_送電'!O90))</f>
        <v/>
      </c>
      <c r="P68" s="112" t="str">
        <f>IF(COUNT('様式第36(自社)_送電'!P90)=0,'様式第36(自社)_受電'!P90,IF(COUNT('様式第36(自社)_受電'!P90)=0,-'様式第36(自社)_送電'!P90,'様式第36(自社)_受電'!P90-'様式第36(自社)_送電'!P90))</f>
        <v/>
      </c>
      <c r="Q68" s="112" t="str">
        <f>IF(COUNT('様式第36(自社)_送電'!Q90)=0,'様式第36(自社)_受電'!Q90,IF(COUNT('様式第36(自社)_受電'!Q90)=0,-'様式第36(自社)_送電'!Q90,'様式第36(自社)_受電'!Q90-'様式第36(自社)_送電'!Q90))</f>
        <v/>
      </c>
      <c r="R68" s="112" t="str">
        <f>IF(COUNT('様式第36(自社)_送電'!R90)=0,'様式第36(自社)_受電'!R90,IF(COUNT('様式第36(自社)_受電'!R90)=0,-'様式第36(自社)_送電'!R90,'様式第36(自社)_受電'!R90-'様式第36(自社)_送電'!R90))</f>
        <v/>
      </c>
      <c r="S68" s="112" t="str">
        <f>IF(COUNT('様式第36(自社)_送電'!S90)=0,'様式第36(自社)_受電'!S90,IF(COUNT('様式第36(自社)_受電'!S90)=0,-'様式第36(自社)_送電'!S90,'様式第36(自社)_受電'!S90-'様式第36(自社)_送電'!S90))</f>
        <v/>
      </c>
      <c r="T68" s="112" t="str">
        <f>IF(COUNT('様式第36(自社)_送電'!T90)=0,'様式第36(自社)_受電'!T90,IF(COUNT('様式第36(自社)_受電'!T90)=0,-'様式第36(自社)_送電'!T90,'様式第36(自社)_受電'!T90-'様式第36(自社)_送電'!T90))</f>
        <v/>
      </c>
      <c r="U68" s="93"/>
      <c r="V68" s="120" t="s">
        <v>271</v>
      </c>
    </row>
    <row r="69" spans="2:22" ht="34.5" customHeight="1">
      <c r="B69" s="7"/>
      <c r="C69" s="316"/>
      <c r="D69" s="25" t="s">
        <v>153</v>
      </c>
      <c r="E69" s="26"/>
      <c r="F69" s="26"/>
      <c r="G69" s="26"/>
      <c r="H69" s="27"/>
      <c r="I69" s="112" t="str">
        <f>IF(I74-SUM(I63:I68)&gt;0,I74-SUM(I63:I68),"")</f>
        <v/>
      </c>
      <c r="J69" s="112" t="str">
        <f t="shared" ref="J69:T69" si="7">IF(J74-SUM(J63:J68)&gt;0,J74-SUM(J63:J68),"")</f>
        <v/>
      </c>
      <c r="K69" s="112" t="str">
        <f t="shared" si="7"/>
        <v/>
      </c>
      <c r="L69" s="112" t="str">
        <f t="shared" si="7"/>
        <v/>
      </c>
      <c r="M69" s="112" t="str">
        <f t="shared" si="7"/>
        <v/>
      </c>
      <c r="N69" s="112" t="str">
        <f t="shared" si="7"/>
        <v/>
      </c>
      <c r="O69" s="112" t="str">
        <f t="shared" si="7"/>
        <v/>
      </c>
      <c r="P69" s="112" t="str">
        <f t="shared" si="7"/>
        <v/>
      </c>
      <c r="Q69" s="112" t="str">
        <f t="shared" si="7"/>
        <v/>
      </c>
      <c r="R69" s="112" t="str">
        <f t="shared" si="7"/>
        <v/>
      </c>
      <c r="S69" s="112" t="str">
        <f t="shared" si="7"/>
        <v/>
      </c>
      <c r="T69" s="112" t="str">
        <f t="shared" si="7"/>
        <v/>
      </c>
      <c r="U69" s="93"/>
      <c r="V69" s="120" t="s">
        <v>271</v>
      </c>
    </row>
    <row r="70" spans="2:22" ht="34.5" customHeight="1">
      <c r="B70" s="7"/>
      <c r="C70" s="316"/>
      <c r="D70" s="25" t="s">
        <v>176</v>
      </c>
      <c r="E70" s="26"/>
      <c r="F70" s="26"/>
      <c r="G70" s="30"/>
      <c r="H70" s="99" t="s">
        <v>82</v>
      </c>
      <c r="I70" s="143" t="str">
        <f>IF(COUNT(I63:I69)=0,"",SUM(I63:I69))</f>
        <v/>
      </c>
      <c r="J70" s="143" t="str">
        <f t="shared" ref="J70:T70" si="8">IF(COUNT(J63:J69)=0,"",SUM(J63:J69))</f>
        <v/>
      </c>
      <c r="K70" s="143" t="str">
        <f t="shared" si="8"/>
        <v/>
      </c>
      <c r="L70" s="143" t="str">
        <f t="shared" si="8"/>
        <v/>
      </c>
      <c r="M70" s="143" t="str">
        <f t="shared" si="8"/>
        <v/>
      </c>
      <c r="N70" s="143" t="str">
        <f t="shared" si="8"/>
        <v/>
      </c>
      <c r="O70" s="143" t="str">
        <f t="shared" si="8"/>
        <v/>
      </c>
      <c r="P70" s="143" t="str">
        <f t="shared" si="8"/>
        <v/>
      </c>
      <c r="Q70" s="143" t="str">
        <f t="shared" si="8"/>
        <v/>
      </c>
      <c r="R70" s="143" t="str">
        <f t="shared" si="8"/>
        <v/>
      </c>
      <c r="S70" s="143" t="str">
        <f t="shared" si="8"/>
        <v/>
      </c>
      <c r="T70" s="143" t="str">
        <f t="shared" si="8"/>
        <v/>
      </c>
      <c r="U70" s="93"/>
      <c r="V70" s="120" t="s">
        <v>271</v>
      </c>
    </row>
    <row r="71" spans="2:22" ht="34.5" customHeight="1">
      <c r="B71" s="7"/>
      <c r="C71" s="316"/>
      <c r="D71" s="25" t="s">
        <v>154</v>
      </c>
      <c r="E71" s="26"/>
      <c r="F71" s="26"/>
      <c r="G71" s="26"/>
      <c r="H71" s="27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93"/>
    </row>
    <row r="72" spans="2:22" ht="34.5" customHeight="1">
      <c r="B72" s="7"/>
      <c r="C72" s="316"/>
      <c r="D72" s="25" t="s">
        <v>155</v>
      </c>
      <c r="E72" s="26"/>
      <c r="F72" s="26"/>
      <c r="G72" s="26"/>
      <c r="H72" s="27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93"/>
      <c r="V72" s="120"/>
    </row>
    <row r="73" spans="2:22" ht="34.5" customHeight="1">
      <c r="B73" s="7"/>
      <c r="C73" s="316"/>
      <c r="D73" s="220" t="s">
        <v>156</v>
      </c>
      <c r="E73" s="28"/>
      <c r="F73" s="28"/>
      <c r="G73" s="28"/>
      <c r="H73" s="29"/>
      <c r="I73" s="184"/>
      <c r="J73" s="184"/>
      <c r="K73" s="184"/>
      <c r="L73" s="184"/>
      <c r="M73" s="184"/>
      <c r="N73" s="184"/>
      <c r="O73" s="184"/>
      <c r="P73" s="184"/>
      <c r="Q73" s="184"/>
      <c r="R73" s="184"/>
      <c r="S73" s="184"/>
      <c r="T73" s="184"/>
      <c r="U73" s="93"/>
    </row>
    <row r="74" spans="2:22" ht="34.5" customHeight="1">
      <c r="B74" s="7"/>
      <c r="C74" s="25" t="s">
        <v>191</v>
      </c>
      <c r="D74" s="26"/>
      <c r="E74" s="26"/>
      <c r="F74" s="26"/>
      <c r="G74" s="26"/>
      <c r="H74" s="98" t="s">
        <v>82</v>
      </c>
      <c r="I74" s="237"/>
      <c r="J74" s="237"/>
      <c r="K74" s="237"/>
      <c r="L74" s="237"/>
      <c r="M74" s="237"/>
      <c r="N74" s="237"/>
      <c r="O74" s="237"/>
      <c r="P74" s="237"/>
      <c r="Q74" s="237"/>
      <c r="R74" s="237"/>
      <c r="S74" s="237"/>
      <c r="T74" s="237"/>
      <c r="U74" s="93"/>
    </row>
    <row r="75" spans="2:22" ht="34.5" customHeight="1">
      <c r="B75" s="7"/>
      <c r="C75" s="309" t="s">
        <v>195</v>
      </c>
      <c r="D75" s="310"/>
      <c r="E75" s="310"/>
      <c r="F75" s="311"/>
      <c r="G75" s="25" t="s">
        <v>193</v>
      </c>
      <c r="H75" s="27"/>
      <c r="I75" s="184"/>
      <c r="J75" s="184"/>
      <c r="K75" s="184"/>
      <c r="L75" s="184"/>
      <c r="M75" s="184"/>
      <c r="N75" s="184"/>
      <c r="O75" s="184"/>
      <c r="P75" s="184"/>
      <c r="Q75" s="184"/>
      <c r="R75" s="184"/>
      <c r="S75" s="184"/>
      <c r="T75" s="184"/>
      <c r="U75" s="93"/>
    </row>
    <row r="76" spans="2:22" ht="34.5" customHeight="1">
      <c r="B76" s="7"/>
      <c r="C76" s="312"/>
      <c r="D76" s="313"/>
      <c r="E76" s="313"/>
      <c r="F76" s="314"/>
      <c r="G76" s="221" t="s">
        <v>194</v>
      </c>
      <c r="H76" s="27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93"/>
    </row>
    <row r="77" spans="2:22" ht="34.5" customHeight="1">
      <c r="B77" s="7"/>
      <c r="C77" s="25" t="s">
        <v>158</v>
      </c>
      <c r="D77" s="26"/>
      <c r="E77" s="26"/>
      <c r="F77" s="26"/>
      <c r="G77" s="26"/>
      <c r="H77" s="26"/>
      <c r="I77" s="118" t="str">
        <f>IF(COUNT(I74)=0,"",I70-I74)</f>
        <v/>
      </c>
      <c r="J77" s="118" t="str">
        <f t="shared" ref="J77:T77" si="9">IF(COUNT(J74)=0,"",J70-J74)</f>
        <v/>
      </c>
      <c r="K77" s="118" t="str">
        <f t="shared" si="9"/>
        <v/>
      </c>
      <c r="L77" s="118" t="str">
        <f t="shared" si="9"/>
        <v/>
      </c>
      <c r="M77" s="118" t="str">
        <f t="shared" si="9"/>
        <v/>
      </c>
      <c r="N77" s="118" t="str">
        <f t="shared" si="9"/>
        <v/>
      </c>
      <c r="O77" s="118" t="str">
        <f t="shared" si="9"/>
        <v/>
      </c>
      <c r="P77" s="118" t="str">
        <f t="shared" si="9"/>
        <v/>
      </c>
      <c r="Q77" s="118" t="str">
        <f t="shared" si="9"/>
        <v/>
      </c>
      <c r="R77" s="118" t="str">
        <f t="shared" si="9"/>
        <v/>
      </c>
      <c r="S77" s="118" t="str">
        <f t="shared" si="9"/>
        <v/>
      </c>
      <c r="T77" s="118" t="str">
        <f t="shared" si="9"/>
        <v/>
      </c>
      <c r="U77" s="93"/>
      <c r="V77" s="120" t="s">
        <v>271</v>
      </c>
    </row>
    <row r="78" spans="2:22" ht="34.5" customHeight="1">
      <c r="B78" s="7"/>
      <c r="C78" s="220" t="s">
        <v>159</v>
      </c>
      <c r="D78" s="28"/>
      <c r="E78" s="28"/>
      <c r="F78" s="28"/>
      <c r="G78" s="28"/>
      <c r="H78" s="29"/>
      <c r="I78" s="145" t="str">
        <f>IF(OR(I74=0,I77=""),"",ROUND(I77/I74*100,1))</f>
        <v/>
      </c>
      <c r="J78" s="145" t="str">
        <f t="shared" ref="J78:T78" si="10">IF(OR(J74=0,J77=""),"",ROUND(J77/J74*100,1))</f>
        <v/>
      </c>
      <c r="K78" s="145" t="str">
        <f t="shared" si="10"/>
        <v/>
      </c>
      <c r="L78" s="145" t="str">
        <f t="shared" si="10"/>
        <v/>
      </c>
      <c r="M78" s="145" t="str">
        <f t="shared" si="10"/>
        <v/>
      </c>
      <c r="N78" s="145" t="str">
        <f t="shared" si="10"/>
        <v/>
      </c>
      <c r="O78" s="145" t="str">
        <f t="shared" si="10"/>
        <v/>
      </c>
      <c r="P78" s="145" t="str">
        <f t="shared" si="10"/>
        <v/>
      </c>
      <c r="Q78" s="145" t="str">
        <f t="shared" si="10"/>
        <v/>
      </c>
      <c r="R78" s="145" t="str">
        <f t="shared" si="10"/>
        <v/>
      </c>
      <c r="S78" s="145" t="str">
        <f t="shared" si="10"/>
        <v/>
      </c>
      <c r="T78" s="145" t="str">
        <f t="shared" si="10"/>
        <v/>
      </c>
      <c r="U78" s="93"/>
      <c r="V78" s="120" t="s">
        <v>271</v>
      </c>
    </row>
    <row r="79" spans="2:22" ht="34.5" customHeight="1">
      <c r="B79" s="7"/>
      <c r="C79" s="87" t="s">
        <v>28</v>
      </c>
      <c r="D79" s="30"/>
      <c r="E79" s="30"/>
      <c r="F79" s="30"/>
      <c r="G79" s="30"/>
      <c r="H79" s="31"/>
      <c r="I79" s="119" t="str">
        <f>IF(COUNT(I78)=0,"",ROUND((I77+I75)/(I74-I75)*100,1))</f>
        <v/>
      </c>
      <c r="J79" s="119" t="str">
        <f t="shared" ref="J79:T79" si="11">IF(COUNT(J78)=0,"",ROUND((J77+J75)/(J74-J75)*100,1))</f>
        <v/>
      </c>
      <c r="K79" s="119" t="str">
        <f t="shared" si="11"/>
        <v/>
      </c>
      <c r="L79" s="119" t="str">
        <f t="shared" si="11"/>
        <v/>
      </c>
      <c r="M79" s="119" t="str">
        <f t="shared" si="11"/>
        <v/>
      </c>
      <c r="N79" s="119" t="str">
        <f t="shared" si="11"/>
        <v/>
      </c>
      <c r="O79" s="119" t="str">
        <f t="shared" si="11"/>
        <v/>
      </c>
      <c r="P79" s="119" t="str">
        <f t="shared" si="11"/>
        <v/>
      </c>
      <c r="Q79" s="119" t="str">
        <f t="shared" si="11"/>
        <v/>
      </c>
      <c r="R79" s="119" t="str">
        <f t="shared" si="11"/>
        <v/>
      </c>
      <c r="S79" s="119" t="str">
        <f t="shared" si="11"/>
        <v/>
      </c>
      <c r="T79" s="119" t="str">
        <f t="shared" si="11"/>
        <v/>
      </c>
      <c r="U79" s="93"/>
      <c r="V79" s="120" t="s">
        <v>271</v>
      </c>
    </row>
    <row r="80" spans="2:22" ht="34.5" customHeight="1">
      <c r="B80" s="7"/>
      <c r="C80" s="25" t="s">
        <v>160</v>
      </c>
      <c r="D80" s="26"/>
      <c r="E80" s="26"/>
      <c r="F80" s="26"/>
      <c r="G80" s="26"/>
      <c r="H80" s="27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93"/>
    </row>
    <row r="81" spans="2:21" ht="34.5" customHeight="1">
      <c r="B81" s="7"/>
      <c r="C81" s="25" t="s">
        <v>161</v>
      </c>
      <c r="D81" s="26"/>
      <c r="E81" s="26"/>
      <c r="F81" s="26"/>
      <c r="G81" s="26"/>
      <c r="H81" s="27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93"/>
    </row>
    <row r="82" spans="2:21" ht="18" customHeight="1">
      <c r="B82" s="7"/>
      <c r="C82" s="14" t="s">
        <v>178</v>
      </c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93"/>
    </row>
    <row r="83" spans="2:21" ht="18" customHeight="1">
      <c r="B83" s="7"/>
      <c r="C83" s="14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93"/>
    </row>
    <row r="84" spans="2:21" ht="18" customHeight="1">
      <c r="B84" s="7"/>
      <c r="C84" s="14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93"/>
    </row>
    <row r="85" spans="2:21" ht="18" customHeight="1">
      <c r="B85" s="7"/>
      <c r="C85" s="14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93"/>
    </row>
    <row r="86" spans="2:21" ht="18" customHeight="1">
      <c r="B86" s="7"/>
      <c r="C86" s="14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93"/>
    </row>
    <row r="87" spans="2:21" ht="18" customHeight="1">
      <c r="B87" s="7"/>
      <c r="C87" s="14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93"/>
    </row>
    <row r="88" spans="2:21" ht="18" customHeight="1">
      <c r="B88" s="7"/>
      <c r="C88" s="14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93"/>
    </row>
    <row r="89" spans="2:21" ht="18" customHeight="1">
      <c r="B89" s="7"/>
      <c r="C89" s="14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93"/>
    </row>
    <row r="90" spans="2:21" ht="18" customHeight="1">
      <c r="B90" s="7"/>
      <c r="C90" s="14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93"/>
    </row>
    <row r="91" spans="2:21" ht="18" customHeight="1">
      <c r="B91" s="7"/>
      <c r="C91" s="14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93"/>
    </row>
    <row r="92" spans="2:21" ht="18" customHeight="1"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93"/>
    </row>
    <row r="93" spans="2:21" ht="27.75" customHeight="1">
      <c r="B93" s="7"/>
      <c r="C93" s="7" t="s">
        <v>19</v>
      </c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93"/>
    </row>
    <row r="94" spans="2:21" ht="27.75" customHeight="1">
      <c r="B94" s="7"/>
      <c r="C94" s="7" t="s">
        <v>70</v>
      </c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93"/>
    </row>
    <row r="95" spans="2:21" ht="27.75" customHeight="1">
      <c r="B95" s="7"/>
      <c r="C95" s="8" t="s">
        <v>85</v>
      </c>
      <c r="D95" s="9"/>
      <c r="E95" s="9"/>
      <c r="F95" s="9"/>
      <c r="G95" s="9"/>
      <c r="H95" s="9"/>
      <c r="I95" s="9"/>
      <c r="J95" s="9"/>
      <c r="K95" s="9"/>
      <c r="L95" s="9"/>
      <c r="M95" s="7"/>
      <c r="N95" s="7"/>
      <c r="O95" s="7"/>
      <c r="P95" s="7"/>
      <c r="Q95" s="7"/>
      <c r="R95" s="7"/>
      <c r="S95" s="7"/>
      <c r="T95" s="7"/>
      <c r="U95" s="93"/>
    </row>
    <row r="96" spans="2:21" ht="27.75" customHeight="1">
      <c r="B96" s="7"/>
      <c r="C96" s="10" t="s">
        <v>22</v>
      </c>
      <c r="D96" s="7"/>
      <c r="E96" s="7"/>
      <c r="F96" s="11" t="s">
        <v>60</v>
      </c>
      <c r="G96" s="11"/>
      <c r="H96" s="7" t="s">
        <v>398</v>
      </c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12" t="s">
        <v>23</v>
      </c>
      <c r="U96" s="93"/>
    </row>
    <row r="97" spans="2:22" ht="27.75" customHeight="1">
      <c r="B97" s="7"/>
      <c r="C97" s="303" t="s">
        <v>320</v>
      </c>
      <c r="D97" s="304"/>
      <c r="E97" s="304"/>
      <c r="F97" s="304"/>
      <c r="G97" s="304"/>
      <c r="H97" s="305"/>
      <c r="I97" s="19" t="s">
        <v>71</v>
      </c>
      <c r="J97" s="19" t="s">
        <v>72</v>
      </c>
      <c r="K97" s="19" t="s">
        <v>73</v>
      </c>
      <c r="L97" s="19" t="s">
        <v>74</v>
      </c>
      <c r="M97" s="19" t="s">
        <v>75</v>
      </c>
      <c r="N97" s="19" t="s">
        <v>76</v>
      </c>
      <c r="O97" s="19" t="s">
        <v>77</v>
      </c>
      <c r="P97" s="19" t="s">
        <v>78</v>
      </c>
      <c r="Q97" s="19" t="s">
        <v>79</v>
      </c>
      <c r="R97" s="19" t="s">
        <v>80</v>
      </c>
      <c r="S97" s="19" t="s">
        <v>81</v>
      </c>
      <c r="T97" s="19" t="s">
        <v>86</v>
      </c>
      <c r="U97" s="93"/>
    </row>
    <row r="98" spans="2:22" ht="27.75" customHeight="1">
      <c r="B98" s="7"/>
      <c r="C98" s="306"/>
      <c r="D98" s="307"/>
      <c r="E98" s="307"/>
      <c r="F98" s="307"/>
      <c r="G98" s="307"/>
      <c r="H98" s="308"/>
      <c r="I98" s="23" t="str">
        <f>'様式第36(自社)_受電'!H110</f>
        <v>（○時）</v>
      </c>
      <c r="J98" s="23" t="str">
        <f>'様式第36(自社)_受電'!I110</f>
        <v>（○時）</v>
      </c>
      <c r="K98" s="23" t="str">
        <f>'様式第36(自社)_受電'!J110</f>
        <v>（○時）</v>
      </c>
      <c r="L98" s="23" t="str">
        <f>'様式第36(自社)_受電'!K110</f>
        <v>（○時）</v>
      </c>
      <c r="M98" s="23" t="str">
        <f>'様式第36(自社)_受電'!L110</f>
        <v>（○時）</v>
      </c>
      <c r="N98" s="23" t="str">
        <f>'様式第36(自社)_受電'!M110</f>
        <v>（○時）</v>
      </c>
      <c r="O98" s="23" t="str">
        <f>'様式第36(自社)_受電'!O110</f>
        <v>（○時）</v>
      </c>
      <c r="P98" s="23" t="str">
        <f>'様式第36(自社)_受電'!P110</f>
        <v>（○時）</v>
      </c>
      <c r="Q98" s="23" t="str">
        <f>'様式第36(自社)_受電'!Q110</f>
        <v>（○時）</v>
      </c>
      <c r="R98" s="23" t="str">
        <f>'様式第36(自社)_受電'!R110</f>
        <v>（○時）</v>
      </c>
      <c r="S98" s="23" t="str">
        <f>'様式第36(自社)_受電'!S110</f>
        <v>（○時）</v>
      </c>
      <c r="T98" s="23" t="str">
        <f>'様式第36(自社)_受電'!T110</f>
        <v>（○時）</v>
      </c>
      <c r="U98" s="93"/>
    </row>
    <row r="99" spans="2:22" ht="34.5" customHeight="1">
      <c r="B99" s="7"/>
      <c r="C99" s="315" t="s">
        <v>0</v>
      </c>
      <c r="D99" s="315" t="s">
        <v>25</v>
      </c>
      <c r="E99" s="297" t="s">
        <v>185</v>
      </c>
      <c r="F99" s="298"/>
      <c r="G99" s="299"/>
      <c r="H99" s="98" t="s">
        <v>83</v>
      </c>
      <c r="I99" s="184"/>
      <c r="J99" s="184"/>
      <c r="K99" s="184"/>
      <c r="L99" s="184"/>
      <c r="M99" s="184"/>
      <c r="N99" s="184"/>
      <c r="O99" s="184"/>
      <c r="P99" s="184"/>
      <c r="Q99" s="184"/>
      <c r="R99" s="184"/>
      <c r="S99" s="184"/>
      <c r="T99" s="184"/>
      <c r="U99" s="93"/>
    </row>
    <row r="100" spans="2:22" ht="34.5" customHeight="1">
      <c r="B100" s="7"/>
      <c r="C100" s="316"/>
      <c r="D100" s="316"/>
      <c r="E100" s="300"/>
      <c r="F100" s="301"/>
      <c r="G100" s="302"/>
      <c r="H100" s="99" t="s">
        <v>82</v>
      </c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  <c r="S100" s="184"/>
      <c r="T100" s="184"/>
      <c r="U100" s="93"/>
    </row>
    <row r="101" spans="2:22" ht="34.5" customHeight="1">
      <c r="B101" s="7"/>
      <c r="C101" s="316"/>
      <c r="D101" s="316"/>
      <c r="E101" s="297" t="s">
        <v>186</v>
      </c>
      <c r="F101" s="298"/>
      <c r="G101" s="299"/>
      <c r="H101" s="98" t="s">
        <v>83</v>
      </c>
      <c r="I101" s="184"/>
      <c r="J101" s="184"/>
      <c r="K101" s="184"/>
      <c r="L101" s="184"/>
      <c r="M101" s="184"/>
      <c r="N101" s="184"/>
      <c r="O101" s="184"/>
      <c r="P101" s="184"/>
      <c r="Q101" s="184"/>
      <c r="R101" s="184"/>
      <c r="S101" s="184"/>
      <c r="T101" s="184"/>
      <c r="U101" s="93"/>
    </row>
    <row r="102" spans="2:22" ht="34.5" customHeight="1">
      <c r="B102" s="7"/>
      <c r="C102" s="316"/>
      <c r="D102" s="316"/>
      <c r="E102" s="300"/>
      <c r="F102" s="301"/>
      <c r="G102" s="302"/>
      <c r="H102" s="99" t="s">
        <v>82</v>
      </c>
      <c r="I102" s="184"/>
      <c r="J102" s="184"/>
      <c r="K102" s="184"/>
      <c r="L102" s="184"/>
      <c r="M102" s="184"/>
      <c r="N102" s="184"/>
      <c r="O102" s="184"/>
      <c r="P102" s="184"/>
      <c r="Q102" s="184"/>
      <c r="R102" s="184"/>
      <c r="S102" s="184"/>
      <c r="T102" s="184"/>
      <c r="U102" s="93"/>
    </row>
    <row r="103" spans="2:22" ht="34.5" customHeight="1">
      <c r="B103" s="7"/>
      <c r="C103" s="316"/>
      <c r="D103" s="316"/>
      <c r="E103" s="297" t="s">
        <v>187</v>
      </c>
      <c r="F103" s="298"/>
      <c r="G103" s="299"/>
      <c r="H103" s="98" t="s">
        <v>83</v>
      </c>
      <c r="I103" s="184"/>
      <c r="J103" s="184"/>
      <c r="K103" s="184"/>
      <c r="L103" s="184"/>
      <c r="M103" s="184"/>
      <c r="N103" s="184"/>
      <c r="O103" s="184"/>
      <c r="P103" s="184"/>
      <c r="Q103" s="184"/>
      <c r="R103" s="184"/>
      <c r="S103" s="184"/>
      <c r="T103" s="184"/>
      <c r="U103" s="93"/>
    </row>
    <row r="104" spans="2:22" ht="34.5" customHeight="1">
      <c r="B104" s="7"/>
      <c r="C104" s="316"/>
      <c r="D104" s="316"/>
      <c r="E104" s="300"/>
      <c r="F104" s="301"/>
      <c r="G104" s="302"/>
      <c r="H104" s="99" t="s">
        <v>82</v>
      </c>
      <c r="I104" s="184"/>
      <c r="J104" s="184"/>
      <c r="K104" s="184"/>
      <c r="L104" s="184"/>
      <c r="M104" s="184"/>
      <c r="N104" s="184"/>
      <c r="O104" s="184"/>
      <c r="P104" s="184"/>
      <c r="Q104" s="184"/>
      <c r="R104" s="184"/>
      <c r="S104" s="184"/>
      <c r="T104" s="184"/>
      <c r="U104" s="93"/>
    </row>
    <row r="105" spans="2:22" ht="34.5" customHeight="1">
      <c r="B105" s="7"/>
      <c r="C105" s="316"/>
      <c r="D105" s="316"/>
      <c r="E105" s="297" t="s">
        <v>170</v>
      </c>
      <c r="F105" s="298"/>
      <c r="G105" s="299"/>
      <c r="H105" s="98" t="s">
        <v>83</v>
      </c>
      <c r="I105" s="184"/>
      <c r="J105" s="184"/>
      <c r="K105" s="184"/>
      <c r="L105" s="184"/>
      <c r="M105" s="184"/>
      <c r="N105" s="184"/>
      <c r="O105" s="184"/>
      <c r="P105" s="184"/>
      <c r="Q105" s="184"/>
      <c r="R105" s="184"/>
      <c r="S105" s="184"/>
      <c r="T105" s="184"/>
      <c r="U105" s="93"/>
    </row>
    <row r="106" spans="2:22" ht="34.5" customHeight="1">
      <c r="B106" s="7"/>
      <c r="C106" s="316"/>
      <c r="D106" s="316"/>
      <c r="E106" s="300"/>
      <c r="F106" s="301"/>
      <c r="G106" s="302"/>
      <c r="H106" s="99" t="s">
        <v>82</v>
      </c>
      <c r="I106" s="184"/>
      <c r="J106" s="184"/>
      <c r="K106" s="184"/>
      <c r="L106" s="184"/>
      <c r="M106" s="184"/>
      <c r="N106" s="184"/>
      <c r="O106" s="184"/>
      <c r="P106" s="184"/>
      <c r="Q106" s="184"/>
      <c r="R106" s="184"/>
      <c r="S106" s="184"/>
      <c r="T106" s="184"/>
      <c r="U106" s="93"/>
    </row>
    <row r="107" spans="2:22" ht="34.5" customHeight="1">
      <c r="B107" s="7"/>
      <c r="C107" s="316"/>
      <c r="D107" s="316"/>
      <c r="E107" s="297" t="s">
        <v>176</v>
      </c>
      <c r="F107" s="298"/>
      <c r="G107" s="299"/>
      <c r="H107" s="98" t="s">
        <v>83</v>
      </c>
      <c r="I107" s="112" t="str">
        <f>IF(COUNT(I99,I101,I103,I105)=0,"",SUM(I99,I101,I103,I105))</f>
        <v/>
      </c>
      <c r="J107" s="112" t="str">
        <f t="shared" ref="J107:T108" si="12">IF(COUNT(J99,J101,J103,J105)=0,"",SUM(J99,J101,J103,J105))</f>
        <v/>
      </c>
      <c r="K107" s="112" t="str">
        <f t="shared" si="12"/>
        <v/>
      </c>
      <c r="L107" s="112" t="str">
        <f t="shared" si="12"/>
        <v/>
      </c>
      <c r="M107" s="112" t="str">
        <f t="shared" si="12"/>
        <v/>
      </c>
      <c r="N107" s="112" t="str">
        <f t="shared" si="12"/>
        <v/>
      </c>
      <c r="O107" s="112" t="str">
        <f t="shared" si="12"/>
        <v/>
      </c>
      <c r="P107" s="112" t="str">
        <f t="shared" si="12"/>
        <v/>
      </c>
      <c r="Q107" s="112" t="str">
        <f t="shared" si="12"/>
        <v/>
      </c>
      <c r="R107" s="112" t="str">
        <f t="shared" si="12"/>
        <v/>
      </c>
      <c r="S107" s="112" t="str">
        <f t="shared" si="12"/>
        <v/>
      </c>
      <c r="T107" s="112" t="str">
        <f t="shared" si="12"/>
        <v/>
      </c>
      <c r="U107" s="93"/>
      <c r="V107" s="120" t="s">
        <v>271</v>
      </c>
    </row>
    <row r="108" spans="2:22" ht="34.5" customHeight="1">
      <c r="B108" s="7"/>
      <c r="C108" s="316"/>
      <c r="D108" s="317"/>
      <c r="E108" s="300"/>
      <c r="F108" s="301"/>
      <c r="G108" s="302"/>
      <c r="H108" s="99" t="s">
        <v>82</v>
      </c>
      <c r="I108" s="112" t="str">
        <f>IF(COUNT(I100,I102,I104,I106)=0,"",SUM(I100,I102,I104,I106))</f>
        <v/>
      </c>
      <c r="J108" s="112" t="str">
        <f t="shared" si="12"/>
        <v/>
      </c>
      <c r="K108" s="112" t="str">
        <f t="shared" si="12"/>
        <v/>
      </c>
      <c r="L108" s="112" t="str">
        <f t="shared" si="12"/>
        <v/>
      </c>
      <c r="M108" s="112" t="str">
        <f t="shared" si="12"/>
        <v/>
      </c>
      <c r="N108" s="112" t="str">
        <f t="shared" si="12"/>
        <v/>
      </c>
      <c r="O108" s="112" t="str">
        <f t="shared" si="12"/>
        <v/>
      </c>
      <c r="P108" s="112" t="str">
        <f t="shared" si="12"/>
        <v/>
      </c>
      <c r="Q108" s="112" t="str">
        <f t="shared" si="12"/>
        <v/>
      </c>
      <c r="R108" s="112" t="str">
        <f t="shared" si="12"/>
        <v/>
      </c>
      <c r="S108" s="112" t="str">
        <f t="shared" si="12"/>
        <v/>
      </c>
      <c r="T108" s="112" t="str">
        <f t="shared" si="12"/>
        <v/>
      </c>
      <c r="U108" s="93"/>
      <c r="V108" s="120" t="s">
        <v>271</v>
      </c>
    </row>
    <row r="109" spans="2:22" ht="34.5" customHeight="1">
      <c r="B109" s="7"/>
      <c r="C109" s="316"/>
      <c r="D109" s="315" t="s">
        <v>1</v>
      </c>
      <c r="E109" s="25" t="s">
        <v>103</v>
      </c>
      <c r="F109" s="26"/>
      <c r="G109" s="26"/>
      <c r="H109" s="27"/>
      <c r="I109" s="112" t="str">
        <f>IF(COUNT('様式第36(自社)_送電'!H117)=0,'様式第36(自社)_受電'!H117,IF(COUNT('様式第36(自社)_受電'!H117)=0,-'様式第36(自社)_送電'!H117,'様式第36(自社)_受電'!H117-'様式第36(自社)_送電'!H117))</f>
        <v/>
      </c>
      <c r="J109" s="112" t="str">
        <f>IF(COUNT('様式第36(自社)_送電'!I117)=0,'様式第36(自社)_受電'!I117,IF(COUNT('様式第36(自社)_受電'!I117)=0,-'様式第36(自社)_送電'!I117,'様式第36(自社)_受電'!I117-'様式第36(自社)_送電'!I117))</f>
        <v/>
      </c>
      <c r="K109" s="112" t="str">
        <f>IF(COUNT('様式第36(自社)_送電'!J117)=0,'様式第36(自社)_受電'!J117,IF(COUNT('様式第36(自社)_受電'!J117)=0,-'様式第36(自社)_送電'!J117,'様式第36(自社)_受電'!J117-'様式第36(自社)_送電'!J117))</f>
        <v/>
      </c>
      <c r="L109" s="112" t="str">
        <f>IF(COUNT('様式第36(自社)_送電'!K117)=0,'様式第36(自社)_受電'!K117,IF(COUNT('様式第36(自社)_受電'!K117)=0,-'様式第36(自社)_送電'!K117,'様式第36(自社)_受電'!K117-'様式第36(自社)_送電'!K117))</f>
        <v/>
      </c>
      <c r="M109" s="112" t="str">
        <f>IF(COUNT('様式第36(自社)_送電'!L117)=0,'様式第36(自社)_受電'!L117,IF(COUNT('様式第36(自社)_受電'!L117)=0,-'様式第36(自社)_送電'!L117,'様式第36(自社)_受電'!L117-'様式第36(自社)_送電'!L117))</f>
        <v/>
      </c>
      <c r="N109" s="112" t="str">
        <f>IF(COUNT('様式第36(自社)_送電'!M117)=0,'様式第36(自社)_受電'!M117,IF(COUNT('様式第36(自社)_受電'!M117)=0,-'様式第36(自社)_送電'!M117,'様式第36(自社)_受電'!M117-'様式第36(自社)_送電'!M117))</f>
        <v/>
      </c>
      <c r="O109" s="112" t="str">
        <f>IF(COUNT('様式第36(自社)_送電'!O117)=0,'様式第36(自社)_受電'!O117,IF(COUNT('様式第36(自社)_受電'!O117)=0,-'様式第36(自社)_送電'!O117,'様式第36(自社)_受電'!O117-'様式第36(自社)_送電'!O117))</f>
        <v/>
      </c>
      <c r="P109" s="112" t="str">
        <f>IF(COUNT('様式第36(自社)_送電'!P117)=0,'様式第36(自社)_受電'!P117,IF(COUNT('様式第36(自社)_受電'!P117)=0,-'様式第36(自社)_送電'!P117,'様式第36(自社)_受電'!P117-'様式第36(自社)_送電'!P117))</f>
        <v/>
      </c>
      <c r="Q109" s="112" t="str">
        <f>IF(COUNT('様式第36(自社)_送電'!Q117)=0,'様式第36(自社)_受電'!Q117,IF(COUNT('様式第36(自社)_受電'!Q117)=0,-'様式第36(自社)_送電'!Q117,'様式第36(自社)_受電'!Q117-'様式第36(自社)_送電'!Q117))</f>
        <v/>
      </c>
      <c r="R109" s="112" t="str">
        <f>IF(COUNT('様式第36(自社)_送電'!R117)=0,'様式第36(自社)_受電'!R117,IF(COUNT('様式第36(自社)_受電'!R117)=0,-'様式第36(自社)_送電'!R117,'様式第36(自社)_受電'!R117-'様式第36(自社)_送電'!R117))</f>
        <v/>
      </c>
      <c r="S109" s="112" t="str">
        <f>IF(COUNT('様式第36(自社)_送電'!S117)=0,'様式第36(自社)_受電'!S117,IF(COUNT('様式第36(自社)_受電'!S117)=0,-'様式第36(自社)_送電'!S117,'様式第36(自社)_受電'!S117-'様式第36(自社)_送電'!S117))</f>
        <v/>
      </c>
      <c r="T109" s="112" t="str">
        <f>IF(COUNT('様式第36(自社)_送電'!T117)=0,'様式第36(自社)_受電'!T117,IF(COUNT('様式第36(自社)_受電'!T117)=0,-'様式第36(自社)_送電'!T117,'様式第36(自社)_受電'!T117-'様式第36(自社)_送電'!T117))</f>
        <v/>
      </c>
      <c r="U109" s="93"/>
      <c r="V109" s="120" t="s">
        <v>271</v>
      </c>
    </row>
    <row r="110" spans="2:22" ht="34.5" customHeight="1">
      <c r="B110" s="7"/>
      <c r="C110" s="316"/>
      <c r="D110" s="316"/>
      <c r="E110" s="25" t="s">
        <v>150</v>
      </c>
      <c r="F110" s="26"/>
      <c r="G110" s="26"/>
      <c r="H110" s="27"/>
      <c r="I110" s="112" t="str">
        <f>IF(COUNT('様式第36(自社)_送電'!H125)=0,'様式第36(自社)_受電'!H125,IF(COUNT('様式第36(自社)_受電'!H125)=0,-'様式第36(自社)_送電'!H125,'様式第36(自社)_受電'!H125-'様式第36(自社)_送電'!H125))</f>
        <v/>
      </c>
      <c r="J110" s="112" t="str">
        <f>IF(COUNT('様式第36(自社)_送電'!I125)=0,'様式第36(自社)_受電'!I125,IF(COUNT('様式第36(自社)_受電'!I125)=0,-'様式第36(自社)_送電'!I125,'様式第36(自社)_受電'!I125-'様式第36(自社)_送電'!I125))</f>
        <v/>
      </c>
      <c r="K110" s="112" t="str">
        <f>IF(COUNT('様式第36(自社)_送電'!J125)=0,'様式第36(自社)_受電'!J125,IF(COUNT('様式第36(自社)_受電'!J125)=0,-'様式第36(自社)_送電'!J125,'様式第36(自社)_受電'!J125-'様式第36(自社)_送電'!J125))</f>
        <v/>
      </c>
      <c r="L110" s="112" t="str">
        <f>IF(COUNT('様式第36(自社)_送電'!K125)=0,'様式第36(自社)_受電'!K125,IF(COUNT('様式第36(自社)_受電'!K125)=0,-'様式第36(自社)_送電'!K125,'様式第36(自社)_受電'!K125-'様式第36(自社)_送電'!K125))</f>
        <v/>
      </c>
      <c r="M110" s="112" t="str">
        <f>IF(COUNT('様式第36(自社)_送電'!L125)=0,'様式第36(自社)_受電'!L125,IF(COUNT('様式第36(自社)_受電'!L125)=0,-'様式第36(自社)_送電'!L125,'様式第36(自社)_受電'!L125-'様式第36(自社)_送電'!L125))</f>
        <v/>
      </c>
      <c r="N110" s="112" t="str">
        <f>IF(COUNT('様式第36(自社)_送電'!M125)=0,'様式第36(自社)_受電'!M125,IF(COUNT('様式第36(自社)_受電'!M125)=0,-'様式第36(自社)_送電'!M125,'様式第36(自社)_受電'!M125-'様式第36(自社)_送電'!M125))</f>
        <v/>
      </c>
      <c r="O110" s="112" t="str">
        <f>IF(COUNT('様式第36(自社)_送電'!O125)=0,'様式第36(自社)_受電'!O125,IF(COUNT('様式第36(自社)_受電'!O125)=0,-'様式第36(自社)_送電'!O125,'様式第36(自社)_受電'!O125-'様式第36(自社)_送電'!O125))</f>
        <v/>
      </c>
      <c r="P110" s="112" t="str">
        <f>IF(COUNT('様式第36(自社)_送電'!P125)=0,'様式第36(自社)_受電'!P125,IF(COUNT('様式第36(自社)_受電'!P125)=0,-'様式第36(自社)_送電'!P125,'様式第36(自社)_受電'!P125-'様式第36(自社)_送電'!P125))</f>
        <v/>
      </c>
      <c r="Q110" s="112" t="str">
        <f>IF(COUNT('様式第36(自社)_送電'!Q125)=0,'様式第36(自社)_受電'!Q125,IF(COUNT('様式第36(自社)_受電'!Q125)=0,-'様式第36(自社)_送電'!Q125,'様式第36(自社)_受電'!Q125-'様式第36(自社)_送電'!Q125))</f>
        <v/>
      </c>
      <c r="R110" s="112" t="str">
        <f>IF(COUNT('様式第36(自社)_送電'!R125)=0,'様式第36(自社)_受電'!R125,IF(COUNT('様式第36(自社)_受電'!R125)=0,-'様式第36(自社)_送電'!R125,'様式第36(自社)_受電'!R125-'様式第36(自社)_送電'!R125))</f>
        <v/>
      </c>
      <c r="S110" s="112" t="str">
        <f>IF(COUNT('様式第36(自社)_送電'!S125)=0,'様式第36(自社)_受電'!S125,IF(COUNT('様式第36(自社)_受電'!S125)=0,-'様式第36(自社)_送電'!S125,'様式第36(自社)_受電'!S125-'様式第36(自社)_送電'!S125))</f>
        <v/>
      </c>
      <c r="T110" s="112" t="str">
        <f>IF(COUNT('様式第36(自社)_送電'!T125)=0,'様式第36(自社)_受電'!T125,IF(COUNT('様式第36(自社)_受電'!T125)=0,-'様式第36(自社)_送電'!T125,'様式第36(自社)_受電'!T125-'様式第36(自社)_送電'!T125))</f>
        <v/>
      </c>
      <c r="U110" s="93"/>
      <c r="V110" s="120" t="s">
        <v>271</v>
      </c>
    </row>
    <row r="111" spans="2:22" ht="34.5" customHeight="1">
      <c r="B111" s="7"/>
      <c r="C111" s="316"/>
      <c r="D111" s="316"/>
      <c r="E111" s="25" t="s">
        <v>149</v>
      </c>
      <c r="F111" s="26"/>
      <c r="G111" s="26"/>
      <c r="H111" s="27"/>
      <c r="I111" s="112" t="str">
        <f>IF(COUNT('様式第36(自社)_送電'!H133)=0,'様式第36(自社)_受電'!H133,IF(COUNT('様式第36(自社)_受電'!H133)=0,-'様式第36(自社)_送電'!H133,'様式第36(自社)_受電'!H133-'様式第36(自社)_送電'!H133))</f>
        <v/>
      </c>
      <c r="J111" s="112" t="str">
        <f>IF(COUNT('様式第36(自社)_送電'!I133)=0,'様式第36(自社)_受電'!I133,IF(COUNT('様式第36(自社)_受電'!I133)=0,-'様式第36(自社)_送電'!I133,'様式第36(自社)_受電'!I133-'様式第36(自社)_送電'!I133))</f>
        <v/>
      </c>
      <c r="K111" s="112" t="str">
        <f>IF(COUNT('様式第36(自社)_送電'!J133)=0,'様式第36(自社)_受電'!J133,IF(COUNT('様式第36(自社)_受電'!J133)=0,-'様式第36(自社)_送電'!J133,'様式第36(自社)_受電'!J133-'様式第36(自社)_送電'!J133))</f>
        <v/>
      </c>
      <c r="L111" s="112" t="str">
        <f>IF(COUNT('様式第36(自社)_送電'!K133)=0,'様式第36(自社)_受電'!K133,IF(COUNT('様式第36(自社)_受電'!K133)=0,-'様式第36(自社)_送電'!K133,'様式第36(自社)_受電'!K133-'様式第36(自社)_送電'!K133))</f>
        <v/>
      </c>
      <c r="M111" s="112" t="str">
        <f>IF(COUNT('様式第36(自社)_送電'!L133)=0,'様式第36(自社)_受電'!L133,IF(COUNT('様式第36(自社)_受電'!L133)=0,-'様式第36(自社)_送電'!L133,'様式第36(自社)_受電'!L133-'様式第36(自社)_送電'!L133))</f>
        <v/>
      </c>
      <c r="N111" s="112" t="str">
        <f>IF(COUNT('様式第36(自社)_送電'!M133)=0,'様式第36(自社)_受電'!M133,IF(COUNT('様式第36(自社)_受電'!M133)=0,-'様式第36(自社)_送電'!M133,'様式第36(自社)_受電'!M133-'様式第36(自社)_送電'!M133))</f>
        <v/>
      </c>
      <c r="O111" s="112" t="str">
        <f>IF(COUNT('様式第36(自社)_送電'!O133)=0,'様式第36(自社)_受電'!O133,IF(COUNT('様式第36(自社)_受電'!O133)=0,-'様式第36(自社)_送電'!O133,'様式第36(自社)_受電'!O133-'様式第36(自社)_送電'!O133))</f>
        <v/>
      </c>
      <c r="P111" s="112" t="str">
        <f>IF(COUNT('様式第36(自社)_送電'!P133)=0,'様式第36(自社)_受電'!P133,IF(COUNT('様式第36(自社)_受電'!P133)=0,-'様式第36(自社)_送電'!P133,'様式第36(自社)_受電'!P133-'様式第36(自社)_送電'!P133))</f>
        <v/>
      </c>
      <c r="Q111" s="112" t="str">
        <f>IF(COUNT('様式第36(自社)_送電'!Q133)=0,'様式第36(自社)_受電'!Q133,IF(COUNT('様式第36(自社)_受電'!Q133)=0,-'様式第36(自社)_送電'!Q133,'様式第36(自社)_受電'!Q133-'様式第36(自社)_送電'!Q133))</f>
        <v/>
      </c>
      <c r="R111" s="112" t="str">
        <f>IF(COUNT('様式第36(自社)_送電'!R133)=0,'様式第36(自社)_受電'!R133,IF(COUNT('様式第36(自社)_受電'!R133)=0,-'様式第36(自社)_送電'!R133,'様式第36(自社)_受電'!R133-'様式第36(自社)_送電'!R133))</f>
        <v/>
      </c>
      <c r="S111" s="112" t="str">
        <f>IF(COUNT('様式第36(自社)_送電'!S133)=0,'様式第36(自社)_受電'!S133,IF(COUNT('様式第36(自社)_受電'!S133)=0,-'様式第36(自社)_送電'!S133,'様式第36(自社)_受電'!S133-'様式第36(自社)_送電'!S133))</f>
        <v/>
      </c>
      <c r="T111" s="112" t="str">
        <f>IF(COUNT('様式第36(自社)_送電'!T133)=0,'様式第36(自社)_受電'!T133,IF(COUNT('様式第36(自社)_受電'!T133)=0,-'様式第36(自社)_送電'!T133,'様式第36(自社)_受電'!T133-'様式第36(自社)_送電'!T133))</f>
        <v/>
      </c>
      <c r="U111" s="93"/>
      <c r="V111" s="120" t="s">
        <v>271</v>
      </c>
    </row>
    <row r="112" spans="2:22" ht="34.5" customHeight="1">
      <c r="B112" s="7"/>
      <c r="C112" s="316"/>
      <c r="D112" s="316"/>
      <c r="E112" s="297" t="s">
        <v>26</v>
      </c>
      <c r="F112" s="298"/>
      <c r="G112" s="299"/>
      <c r="H112" s="85" t="s">
        <v>152</v>
      </c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93"/>
    </row>
    <row r="113" spans="2:22" ht="34.5" customHeight="1">
      <c r="B113" s="7"/>
      <c r="C113" s="316"/>
      <c r="D113" s="317"/>
      <c r="E113" s="300"/>
      <c r="F113" s="301"/>
      <c r="G113" s="302"/>
      <c r="H113" s="85" t="s">
        <v>151</v>
      </c>
      <c r="I113" s="112" t="str">
        <f>IF(COUNT('様式第36(自社)_送電'!H141)=0,'様式第36(自社)_受電'!H141,IF(COUNT('様式第36(自社)_受電'!H141)=0,-'様式第36(自社)_送電'!H141,'様式第36(自社)_受電'!H141-'様式第36(自社)_送電'!H141))</f>
        <v/>
      </c>
      <c r="J113" s="112" t="str">
        <f>IF(COUNT('様式第36(自社)_送電'!I141)=0,'様式第36(自社)_受電'!I141,IF(COUNT('様式第36(自社)_受電'!I141)=0,-'様式第36(自社)_送電'!I141,'様式第36(自社)_受電'!I141-'様式第36(自社)_送電'!I141))</f>
        <v/>
      </c>
      <c r="K113" s="112" t="str">
        <f>IF(COUNT('様式第36(自社)_送電'!J141)=0,'様式第36(自社)_受電'!J141,IF(COUNT('様式第36(自社)_受電'!J141)=0,-'様式第36(自社)_送電'!J141,'様式第36(自社)_受電'!J141-'様式第36(自社)_送電'!J141))</f>
        <v/>
      </c>
      <c r="L113" s="112" t="str">
        <f>IF(COUNT('様式第36(自社)_送電'!K141)=0,'様式第36(自社)_受電'!K141,IF(COUNT('様式第36(自社)_受電'!K141)=0,-'様式第36(自社)_送電'!K141,'様式第36(自社)_受電'!K141-'様式第36(自社)_送電'!K141))</f>
        <v/>
      </c>
      <c r="M113" s="112" t="str">
        <f>IF(COUNT('様式第36(自社)_送電'!L141)=0,'様式第36(自社)_受電'!L141,IF(COUNT('様式第36(自社)_受電'!L141)=0,-'様式第36(自社)_送電'!L141,'様式第36(自社)_受電'!L141-'様式第36(自社)_送電'!L141))</f>
        <v/>
      </c>
      <c r="N113" s="112" t="str">
        <f>IF(COUNT('様式第36(自社)_送電'!M141)=0,'様式第36(自社)_受電'!M141,IF(COUNT('様式第36(自社)_受電'!M141)=0,-'様式第36(自社)_送電'!M141,'様式第36(自社)_受電'!M141-'様式第36(自社)_送電'!M141))</f>
        <v/>
      </c>
      <c r="O113" s="112" t="str">
        <f>IF(COUNT('様式第36(自社)_送電'!O141)=0,'様式第36(自社)_受電'!O141,IF(COUNT('様式第36(自社)_受電'!O141)=0,-'様式第36(自社)_送電'!O141,'様式第36(自社)_受電'!O141-'様式第36(自社)_送電'!O141))</f>
        <v/>
      </c>
      <c r="P113" s="112" t="str">
        <f>IF(COUNT('様式第36(自社)_送電'!P141)=0,'様式第36(自社)_受電'!P141,IF(COUNT('様式第36(自社)_受電'!P141)=0,-'様式第36(自社)_送電'!P141,'様式第36(自社)_受電'!P141-'様式第36(自社)_送電'!P141))</f>
        <v/>
      </c>
      <c r="Q113" s="112" t="str">
        <f>IF(COUNT('様式第36(自社)_送電'!Q141)=0,'様式第36(自社)_受電'!Q141,IF(COUNT('様式第36(自社)_受電'!Q141)=0,-'様式第36(自社)_送電'!Q141,'様式第36(自社)_受電'!Q141-'様式第36(自社)_送電'!Q141))</f>
        <v/>
      </c>
      <c r="R113" s="112" t="str">
        <f>IF(COUNT('様式第36(自社)_送電'!R141)=0,'様式第36(自社)_受電'!R141,IF(COUNT('様式第36(自社)_受電'!R141)=0,-'様式第36(自社)_送電'!R141,'様式第36(自社)_受電'!R141-'様式第36(自社)_送電'!R141))</f>
        <v/>
      </c>
      <c r="S113" s="112" t="str">
        <f>IF(COUNT('様式第36(自社)_送電'!S141)=0,'様式第36(自社)_受電'!S141,IF(COUNT('様式第36(自社)_受電'!S141)=0,-'様式第36(自社)_送電'!S141,'様式第36(自社)_受電'!S141-'様式第36(自社)_送電'!S141))</f>
        <v/>
      </c>
      <c r="T113" s="112" t="str">
        <f>IF(COUNT('様式第36(自社)_送電'!T141)=0,'様式第36(自社)_受電'!T141,IF(COUNT('様式第36(自社)_受電'!T141)=0,-'様式第36(自社)_送電'!T141,'様式第36(自社)_受電'!T141-'様式第36(自社)_送電'!T141))</f>
        <v/>
      </c>
      <c r="U113" s="93"/>
      <c r="V113" s="120" t="s">
        <v>271</v>
      </c>
    </row>
    <row r="114" spans="2:22" ht="34.5" customHeight="1">
      <c r="B114" s="7"/>
      <c r="C114" s="316"/>
      <c r="D114" s="25" t="s">
        <v>153</v>
      </c>
      <c r="E114" s="26"/>
      <c r="F114" s="26"/>
      <c r="G114" s="26"/>
      <c r="H114" s="27"/>
      <c r="I114" s="112" t="str">
        <f>IF(I119-SUM(I108:I113)&gt;0,I119-SUM(I108:I113),"")</f>
        <v/>
      </c>
      <c r="J114" s="112" t="str">
        <f t="shared" ref="J114:T114" si="13">IF(J119-SUM(J108:J113)&gt;0,J119-SUM(J108:J113),"")</f>
        <v/>
      </c>
      <c r="K114" s="112" t="str">
        <f t="shared" si="13"/>
        <v/>
      </c>
      <c r="L114" s="112" t="str">
        <f t="shared" si="13"/>
        <v/>
      </c>
      <c r="M114" s="112" t="str">
        <f t="shared" si="13"/>
        <v/>
      </c>
      <c r="N114" s="112" t="str">
        <f t="shared" si="13"/>
        <v/>
      </c>
      <c r="O114" s="112" t="str">
        <f t="shared" si="13"/>
        <v/>
      </c>
      <c r="P114" s="112" t="str">
        <f t="shared" si="13"/>
        <v/>
      </c>
      <c r="Q114" s="112" t="str">
        <f t="shared" si="13"/>
        <v/>
      </c>
      <c r="R114" s="112" t="str">
        <f t="shared" si="13"/>
        <v/>
      </c>
      <c r="S114" s="112" t="str">
        <f t="shared" si="13"/>
        <v/>
      </c>
      <c r="T114" s="112" t="str">
        <f t="shared" si="13"/>
        <v/>
      </c>
      <c r="U114" s="93"/>
      <c r="V114" s="120" t="s">
        <v>271</v>
      </c>
    </row>
    <row r="115" spans="2:22" ht="34.5" customHeight="1">
      <c r="B115" s="7"/>
      <c r="C115" s="316"/>
      <c r="D115" s="25" t="s">
        <v>176</v>
      </c>
      <c r="E115" s="26"/>
      <c r="F115" s="26"/>
      <c r="G115" s="30"/>
      <c r="H115" s="99" t="s">
        <v>82</v>
      </c>
      <c r="I115" s="143" t="str">
        <f>IF(COUNT(I108:I114)=0,"",SUM(I108:I114))</f>
        <v/>
      </c>
      <c r="J115" s="143" t="str">
        <f t="shared" ref="J115:T115" si="14">IF(COUNT(J108:J114)=0,"",SUM(J108:J114))</f>
        <v/>
      </c>
      <c r="K115" s="143" t="str">
        <f t="shared" si="14"/>
        <v/>
      </c>
      <c r="L115" s="143" t="str">
        <f t="shared" si="14"/>
        <v/>
      </c>
      <c r="M115" s="143" t="str">
        <f t="shared" si="14"/>
        <v/>
      </c>
      <c r="N115" s="143" t="str">
        <f t="shared" si="14"/>
        <v/>
      </c>
      <c r="O115" s="143" t="str">
        <f t="shared" si="14"/>
        <v/>
      </c>
      <c r="P115" s="143" t="str">
        <f t="shared" si="14"/>
        <v/>
      </c>
      <c r="Q115" s="143" t="str">
        <f t="shared" si="14"/>
        <v/>
      </c>
      <c r="R115" s="143" t="str">
        <f t="shared" si="14"/>
        <v/>
      </c>
      <c r="S115" s="143" t="str">
        <f t="shared" si="14"/>
        <v/>
      </c>
      <c r="T115" s="143" t="str">
        <f t="shared" si="14"/>
        <v/>
      </c>
      <c r="U115" s="93"/>
      <c r="V115" s="120" t="s">
        <v>271</v>
      </c>
    </row>
    <row r="116" spans="2:22" ht="34.5" customHeight="1">
      <c r="B116" s="7"/>
      <c r="C116" s="316"/>
      <c r="D116" s="25" t="s">
        <v>154</v>
      </c>
      <c r="E116" s="26"/>
      <c r="F116" s="26"/>
      <c r="G116" s="26"/>
      <c r="H116" s="27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93"/>
    </row>
    <row r="117" spans="2:22" ht="34.5" customHeight="1">
      <c r="B117" s="7"/>
      <c r="C117" s="316"/>
      <c r="D117" s="25" t="s">
        <v>155</v>
      </c>
      <c r="E117" s="26"/>
      <c r="F117" s="26"/>
      <c r="G117" s="26"/>
      <c r="H117" s="27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93"/>
      <c r="V117" s="120"/>
    </row>
    <row r="118" spans="2:22" ht="34.5" customHeight="1">
      <c r="B118" s="7"/>
      <c r="C118" s="316"/>
      <c r="D118" s="220" t="s">
        <v>156</v>
      </c>
      <c r="E118" s="28"/>
      <c r="F118" s="28"/>
      <c r="G118" s="28"/>
      <c r="H118" s="29"/>
      <c r="I118" s="184"/>
      <c r="J118" s="184"/>
      <c r="K118" s="184"/>
      <c r="L118" s="184"/>
      <c r="M118" s="184"/>
      <c r="N118" s="184"/>
      <c r="O118" s="184"/>
      <c r="P118" s="184"/>
      <c r="Q118" s="184"/>
      <c r="R118" s="184"/>
      <c r="S118" s="184"/>
      <c r="T118" s="184"/>
      <c r="U118" s="93"/>
    </row>
    <row r="119" spans="2:22" ht="34.5" customHeight="1">
      <c r="B119" s="7"/>
      <c r="C119" s="25" t="s">
        <v>191</v>
      </c>
      <c r="D119" s="26"/>
      <c r="E119" s="26"/>
      <c r="F119" s="26"/>
      <c r="G119" s="26"/>
      <c r="H119" s="98" t="s">
        <v>82</v>
      </c>
      <c r="I119" s="237"/>
      <c r="J119" s="237"/>
      <c r="K119" s="237"/>
      <c r="L119" s="237"/>
      <c r="M119" s="237"/>
      <c r="N119" s="237"/>
      <c r="O119" s="237"/>
      <c r="P119" s="237"/>
      <c r="Q119" s="237"/>
      <c r="R119" s="237"/>
      <c r="S119" s="237"/>
      <c r="T119" s="237"/>
      <c r="U119" s="93"/>
    </row>
    <row r="120" spans="2:22" ht="34.5" customHeight="1">
      <c r="B120" s="7"/>
      <c r="C120" s="309" t="s">
        <v>195</v>
      </c>
      <c r="D120" s="310"/>
      <c r="E120" s="310"/>
      <c r="F120" s="311"/>
      <c r="G120" s="25" t="s">
        <v>193</v>
      </c>
      <c r="H120" s="27"/>
      <c r="I120" s="184"/>
      <c r="J120" s="184"/>
      <c r="K120" s="184"/>
      <c r="L120" s="184"/>
      <c r="M120" s="184"/>
      <c r="N120" s="184"/>
      <c r="O120" s="184"/>
      <c r="P120" s="184"/>
      <c r="Q120" s="184"/>
      <c r="R120" s="184"/>
      <c r="S120" s="184"/>
      <c r="T120" s="184"/>
      <c r="U120" s="93"/>
    </row>
    <row r="121" spans="2:22" ht="34.5" customHeight="1">
      <c r="B121" s="7"/>
      <c r="C121" s="312"/>
      <c r="D121" s="313"/>
      <c r="E121" s="313"/>
      <c r="F121" s="314"/>
      <c r="G121" s="221" t="s">
        <v>194</v>
      </c>
      <c r="H121" s="27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93"/>
    </row>
    <row r="122" spans="2:22" ht="34.5" customHeight="1">
      <c r="B122" s="7"/>
      <c r="C122" s="25" t="s">
        <v>158</v>
      </c>
      <c r="D122" s="26"/>
      <c r="E122" s="26"/>
      <c r="F122" s="26"/>
      <c r="G122" s="26"/>
      <c r="H122" s="26"/>
      <c r="I122" s="118" t="str">
        <f>IF(COUNT(I119)=0,"",I115-I119)</f>
        <v/>
      </c>
      <c r="J122" s="118" t="str">
        <f t="shared" ref="J122:T122" si="15">IF(COUNT(J119)=0,"",J115-J119)</f>
        <v/>
      </c>
      <c r="K122" s="118" t="str">
        <f t="shared" si="15"/>
        <v/>
      </c>
      <c r="L122" s="118" t="str">
        <f t="shared" si="15"/>
        <v/>
      </c>
      <c r="M122" s="118" t="str">
        <f t="shared" si="15"/>
        <v/>
      </c>
      <c r="N122" s="118" t="str">
        <f t="shared" si="15"/>
        <v/>
      </c>
      <c r="O122" s="118" t="str">
        <f t="shared" si="15"/>
        <v/>
      </c>
      <c r="P122" s="118" t="str">
        <f t="shared" si="15"/>
        <v/>
      </c>
      <c r="Q122" s="118" t="str">
        <f t="shared" si="15"/>
        <v/>
      </c>
      <c r="R122" s="118" t="str">
        <f t="shared" si="15"/>
        <v/>
      </c>
      <c r="S122" s="118" t="str">
        <f t="shared" si="15"/>
        <v/>
      </c>
      <c r="T122" s="118" t="str">
        <f t="shared" si="15"/>
        <v/>
      </c>
      <c r="U122" s="93"/>
      <c r="V122" s="120" t="s">
        <v>271</v>
      </c>
    </row>
    <row r="123" spans="2:22" ht="34.5" customHeight="1">
      <c r="B123" s="7"/>
      <c r="C123" s="220" t="s">
        <v>159</v>
      </c>
      <c r="D123" s="28"/>
      <c r="E123" s="28"/>
      <c r="F123" s="28"/>
      <c r="G123" s="28"/>
      <c r="H123" s="29"/>
      <c r="I123" s="145" t="str">
        <f>IF(OR(I119=0,I122=""),"",ROUND(I122/I119*100,1))</f>
        <v/>
      </c>
      <c r="J123" s="145" t="str">
        <f t="shared" ref="J123:T123" si="16">IF(OR(J119=0,J122=""),"",ROUND(J122/J119*100,1))</f>
        <v/>
      </c>
      <c r="K123" s="145" t="str">
        <f t="shared" si="16"/>
        <v/>
      </c>
      <c r="L123" s="145" t="str">
        <f t="shared" si="16"/>
        <v/>
      </c>
      <c r="M123" s="145" t="str">
        <f t="shared" si="16"/>
        <v/>
      </c>
      <c r="N123" s="145" t="str">
        <f t="shared" si="16"/>
        <v/>
      </c>
      <c r="O123" s="145" t="str">
        <f t="shared" si="16"/>
        <v/>
      </c>
      <c r="P123" s="145" t="str">
        <f t="shared" si="16"/>
        <v/>
      </c>
      <c r="Q123" s="145" t="str">
        <f t="shared" si="16"/>
        <v/>
      </c>
      <c r="R123" s="145" t="str">
        <f t="shared" si="16"/>
        <v/>
      </c>
      <c r="S123" s="145" t="str">
        <f t="shared" si="16"/>
        <v/>
      </c>
      <c r="T123" s="145" t="str">
        <f t="shared" si="16"/>
        <v/>
      </c>
      <c r="U123" s="93"/>
      <c r="V123" s="120" t="s">
        <v>271</v>
      </c>
    </row>
    <row r="124" spans="2:22" ht="34.5" customHeight="1">
      <c r="B124" s="7"/>
      <c r="C124" s="87" t="s">
        <v>28</v>
      </c>
      <c r="D124" s="30"/>
      <c r="E124" s="30"/>
      <c r="F124" s="30"/>
      <c r="G124" s="30"/>
      <c r="H124" s="31"/>
      <c r="I124" s="119" t="str">
        <f>IF(COUNT(I123)=0,"",ROUND((I122+I120)/(I119-I120)*100,1))</f>
        <v/>
      </c>
      <c r="J124" s="119" t="str">
        <f t="shared" ref="J124:T124" si="17">IF(COUNT(J123)=0,"",ROUND((J122+J120)/(J119-J120)*100,1))</f>
        <v/>
      </c>
      <c r="K124" s="119" t="str">
        <f t="shared" si="17"/>
        <v/>
      </c>
      <c r="L124" s="119" t="str">
        <f t="shared" si="17"/>
        <v/>
      </c>
      <c r="M124" s="119" t="str">
        <f t="shared" si="17"/>
        <v/>
      </c>
      <c r="N124" s="119" t="str">
        <f t="shared" si="17"/>
        <v/>
      </c>
      <c r="O124" s="119" t="str">
        <f t="shared" si="17"/>
        <v/>
      </c>
      <c r="P124" s="119" t="str">
        <f t="shared" si="17"/>
        <v/>
      </c>
      <c r="Q124" s="119" t="str">
        <f t="shared" si="17"/>
        <v/>
      </c>
      <c r="R124" s="119" t="str">
        <f t="shared" si="17"/>
        <v/>
      </c>
      <c r="S124" s="119" t="str">
        <f t="shared" si="17"/>
        <v/>
      </c>
      <c r="T124" s="119" t="str">
        <f t="shared" si="17"/>
        <v/>
      </c>
      <c r="U124" s="93"/>
      <c r="V124" s="120" t="s">
        <v>271</v>
      </c>
    </row>
    <row r="125" spans="2:22" ht="34.5" customHeight="1">
      <c r="B125" s="7"/>
      <c r="C125" s="25" t="s">
        <v>160</v>
      </c>
      <c r="D125" s="26"/>
      <c r="E125" s="26"/>
      <c r="F125" s="26"/>
      <c r="G125" s="26"/>
      <c r="H125" s="27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93"/>
    </row>
    <row r="126" spans="2:22" ht="34.5" customHeight="1">
      <c r="B126" s="7"/>
      <c r="C126" s="25" t="s">
        <v>161</v>
      </c>
      <c r="D126" s="26"/>
      <c r="E126" s="26"/>
      <c r="F126" s="26"/>
      <c r="G126" s="26"/>
      <c r="H126" s="27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93"/>
    </row>
    <row r="127" spans="2:22" ht="18" customHeight="1">
      <c r="B127" s="7"/>
      <c r="C127" s="14" t="s">
        <v>178</v>
      </c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93"/>
    </row>
    <row r="128" spans="2:22" ht="18" customHeight="1">
      <c r="B128" s="7"/>
      <c r="C128" s="14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93"/>
    </row>
    <row r="129" spans="2:21" ht="18" customHeight="1">
      <c r="B129" s="7"/>
      <c r="C129" s="14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93"/>
    </row>
    <row r="130" spans="2:21" ht="18" customHeight="1">
      <c r="B130" s="7"/>
      <c r="C130" s="14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93"/>
    </row>
    <row r="131" spans="2:21" ht="18" customHeight="1">
      <c r="B131" s="7"/>
      <c r="C131" s="14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93"/>
    </row>
    <row r="132" spans="2:21" ht="18" customHeight="1">
      <c r="B132" s="7"/>
      <c r="C132" s="14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93"/>
    </row>
    <row r="133" spans="2:21" ht="18" customHeight="1">
      <c r="B133" s="7"/>
      <c r="C133" s="14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93"/>
    </row>
    <row r="134" spans="2:21" ht="18" customHeight="1">
      <c r="B134" s="7"/>
      <c r="C134" s="14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93"/>
    </row>
    <row r="135" spans="2:21" ht="18" customHeight="1">
      <c r="B135" s="7"/>
      <c r="C135" s="14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93"/>
    </row>
    <row r="136" spans="2:21" ht="18" customHeight="1">
      <c r="B136" s="7"/>
      <c r="C136" s="14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93"/>
    </row>
    <row r="137" spans="2:21" ht="18" customHeight="1"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93"/>
    </row>
    <row r="138" spans="2:21" ht="27.75" customHeight="1">
      <c r="B138" s="7"/>
      <c r="C138" s="7" t="s">
        <v>19</v>
      </c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93"/>
    </row>
    <row r="139" spans="2:21" ht="27.75" customHeight="1">
      <c r="B139" s="7"/>
      <c r="C139" s="7" t="s">
        <v>70</v>
      </c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93"/>
    </row>
    <row r="140" spans="2:21" ht="27.75" customHeight="1">
      <c r="B140" s="7"/>
      <c r="C140" s="8" t="s">
        <v>85</v>
      </c>
      <c r="D140" s="9"/>
      <c r="E140" s="9"/>
      <c r="F140" s="9"/>
      <c r="G140" s="9"/>
      <c r="H140" s="9"/>
      <c r="I140" s="9"/>
      <c r="J140" s="9"/>
      <c r="K140" s="9"/>
      <c r="L140" s="9"/>
      <c r="M140" s="7"/>
      <c r="N140" s="7"/>
      <c r="O140" s="7"/>
      <c r="P140" s="7"/>
      <c r="Q140" s="7"/>
      <c r="R140" s="7"/>
      <c r="S140" s="7"/>
      <c r="T140" s="7"/>
      <c r="U140" s="93"/>
    </row>
    <row r="141" spans="2:21" ht="27.75" customHeight="1">
      <c r="B141" s="7"/>
      <c r="C141" s="10" t="s">
        <v>22</v>
      </c>
      <c r="D141" s="7"/>
      <c r="E141" s="7"/>
      <c r="F141" s="11" t="s">
        <v>63</v>
      </c>
      <c r="G141" s="11"/>
      <c r="H141" s="7" t="s">
        <v>398</v>
      </c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12" t="s">
        <v>23</v>
      </c>
      <c r="U141" s="93"/>
    </row>
    <row r="142" spans="2:21" ht="27.75" customHeight="1">
      <c r="B142" s="7"/>
      <c r="C142" s="303" t="s">
        <v>320</v>
      </c>
      <c r="D142" s="304"/>
      <c r="E142" s="304"/>
      <c r="F142" s="304"/>
      <c r="G142" s="304"/>
      <c r="H142" s="305"/>
      <c r="I142" s="19" t="s">
        <v>71</v>
      </c>
      <c r="J142" s="19" t="s">
        <v>72</v>
      </c>
      <c r="K142" s="19" t="s">
        <v>73</v>
      </c>
      <c r="L142" s="19" t="s">
        <v>74</v>
      </c>
      <c r="M142" s="19" t="s">
        <v>75</v>
      </c>
      <c r="N142" s="19" t="s">
        <v>76</v>
      </c>
      <c r="O142" s="19" t="s">
        <v>77</v>
      </c>
      <c r="P142" s="19" t="s">
        <v>78</v>
      </c>
      <c r="Q142" s="19" t="s">
        <v>79</v>
      </c>
      <c r="R142" s="19" t="s">
        <v>80</v>
      </c>
      <c r="S142" s="19" t="s">
        <v>81</v>
      </c>
      <c r="T142" s="19" t="s">
        <v>86</v>
      </c>
      <c r="U142" s="93"/>
    </row>
    <row r="143" spans="2:21" ht="27.75" customHeight="1">
      <c r="B143" s="7"/>
      <c r="C143" s="306"/>
      <c r="D143" s="307"/>
      <c r="E143" s="307"/>
      <c r="F143" s="307"/>
      <c r="G143" s="307"/>
      <c r="H143" s="308"/>
      <c r="I143" s="23" t="str">
        <f>'様式第36(自社)_受電'!H161</f>
        <v>（○時）</v>
      </c>
      <c r="J143" s="23" t="str">
        <f>'様式第36(自社)_受電'!I161</f>
        <v>（○時）</v>
      </c>
      <c r="K143" s="23" t="str">
        <f>'様式第36(自社)_受電'!J161</f>
        <v>（○時）</v>
      </c>
      <c r="L143" s="23" t="str">
        <f>'様式第36(自社)_受電'!K161</f>
        <v>（○時）</v>
      </c>
      <c r="M143" s="23" t="str">
        <f>'様式第36(自社)_受電'!L161</f>
        <v>（○時）</v>
      </c>
      <c r="N143" s="23" t="str">
        <f>'様式第36(自社)_受電'!M161</f>
        <v>（○時）</v>
      </c>
      <c r="O143" s="23" t="str">
        <f>'様式第36(自社)_受電'!O161</f>
        <v>（○時）</v>
      </c>
      <c r="P143" s="23" t="str">
        <f>'様式第36(自社)_受電'!P161</f>
        <v>（○時）</v>
      </c>
      <c r="Q143" s="23" t="str">
        <f>'様式第36(自社)_受電'!Q161</f>
        <v>（○時）</v>
      </c>
      <c r="R143" s="23" t="str">
        <f>'様式第36(自社)_受電'!R161</f>
        <v>（○時）</v>
      </c>
      <c r="S143" s="23" t="str">
        <f>'様式第36(自社)_受電'!S161</f>
        <v>（○時）</v>
      </c>
      <c r="T143" s="23" t="str">
        <f>'様式第36(自社)_受電'!T161</f>
        <v>（○時）</v>
      </c>
      <c r="U143" s="93"/>
    </row>
    <row r="144" spans="2:21" ht="34.5" customHeight="1">
      <c r="B144" s="7"/>
      <c r="C144" s="315" t="s">
        <v>0</v>
      </c>
      <c r="D144" s="315" t="s">
        <v>25</v>
      </c>
      <c r="E144" s="297" t="s">
        <v>185</v>
      </c>
      <c r="F144" s="298"/>
      <c r="G144" s="299"/>
      <c r="H144" s="98" t="s">
        <v>83</v>
      </c>
      <c r="I144" s="184"/>
      <c r="J144" s="184"/>
      <c r="K144" s="184"/>
      <c r="L144" s="184"/>
      <c r="M144" s="184"/>
      <c r="N144" s="184"/>
      <c r="O144" s="184"/>
      <c r="P144" s="184"/>
      <c r="Q144" s="184"/>
      <c r="R144" s="184"/>
      <c r="S144" s="184"/>
      <c r="T144" s="184"/>
      <c r="U144" s="93"/>
    </row>
    <row r="145" spans="2:22" ht="34.5" customHeight="1">
      <c r="B145" s="7"/>
      <c r="C145" s="316"/>
      <c r="D145" s="316"/>
      <c r="E145" s="300"/>
      <c r="F145" s="301"/>
      <c r="G145" s="302"/>
      <c r="H145" s="99" t="s">
        <v>82</v>
      </c>
      <c r="I145" s="184"/>
      <c r="J145" s="184"/>
      <c r="K145" s="184"/>
      <c r="L145" s="184"/>
      <c r="M145" s="184"/>
      <c r="N145" s="184"/>
      <c r="O145" s="184"/>
      <c r="P145" s="184"/>
      <c r="Q145" s="184"/>
      <c r="R145" s="184"/>
      <c r="S145" s="184"/>
      <c r="T145" s="184"/>
      <c r="U145" s="93"/>
    </row>
    <row r="146" spans="2:22" ht="34.5" customHeight="1">
      <c r="B146" s="7"/>
      <c r="C146" s="316"/>
      <c r="D146" s="316"/>
      <c r="E146" s="297" t="s">
        <v>186</v>
      </c>
      <c r="F146" s="298"/>
      <c r="G146" s="299"/>
      <c r="H146" s="98" t="s">
        <v>83</v>
      </c>
      <c r="I146" s="184"/>
      <c r="J146" s="184"/>
      <c r="K146" s="184"/>
      <c r="L146" s="184"/>
      <c r="M146" s="184"/>
      <c r="N146" s="184"/>
      <c r="O146" s="184"/>
      <c r="P146" s="184"/>
      <c r="Q146" s="184"/>
      <c r="R146" s="184"/>
      <c r="S146" s="184"/>
      <c r="T146" s="184"/>
      <c r="U146" s="93"/>
    </row>
    <row r="147" spans="2:22" ht="34.5" customHeight="1">
      <c r="B147" s="7"/>
      <c r="C147" s="316"/>
      <c r="D147" s="316"/>
      <c r="E147" s="300"/>
      <c r="F147" s="301"/>
      <c r="G147" s="302"/>
      <c r="H147" s="99" t="s">
        <v>82</v>
      </c>
      <c r="I147" s="184"/>
      <c r="J147" s="184"/>
      <c r="K147" s="184"/>
      <c r="L147" s="184"/>
      <c r="M147" s="184"/>
      <c r="N147" s="184"/>
      <c r="O147" s="184"/>
      <c r="P147" s="184"/>
      <c r="Q147" s="184"/>
      <c r="R147" s="184"/>
      <c r="S147" s="184"/>
      <c r="T147" s="184"/>
      <c r="U147" s="93"/>
    </row>
    <row r="148" spans="2:22" ht="34.5" customHeight="1">
      <c r="B148" s="7"/>
      <c r="C148" s="316"/>
      <c r="D148" s="316"/>
      <c r="E148" s="297" t="s">
        <v>187</v>
      </c>
      <c r="F148" s="298"/>
      <c r="G148" s="299"/>
      <c r="H148" s="98" t="s">
        <v>83</v>
      </c>
      <c r="I148" s="184"/>
      <c r="J148" s="184"/>
      <c r="K148" s="184"/>
      <c r="L148" s="184"/>
      <c r="M148" s="184"/>
      <c r="N148" s="184"/>
      <c r="O148" s="184"/>
      <c r="P148" s="184"/>
      <c r="Q148" s="184"/>
      <c r="R148" s="184"/>
      <c r="S148" s="184"/>
      <c r="T148" s="184"/>
      <c r="U148" s="93"/>
    </row>
    <row r="149" spans="2:22" ht="34.5" customHeight="1">
      <c r="B149" s="7"/>
      <c r="C149" s="316"/>
      <c r="D149" s="316"/>
      <c r="E149" s="300"/>
      <c r="F149" s="301"/>
      <c r="G149" s="302"/>
      <c r="H149" s="99" t="s">
        <v>82</v>
      </c>
      <c r="I149" s="184"/>
      <c r="J149" s="184"/>
      <c r="K149" s="184"/>
      <c r="L149" s="184"/>
      <c r="M149" s="184"/>
      <c r="N149" s="184"/>
      <c r="O149" s="184"/>
      <c r="P149" s="184"/>
      <c r="Q149" s="184"/>
      <c r="R149" s="184"/>
      <c r="S149" s="184"/>
      <c r="T149" s="184"/>
      <c r="U149" s="93"/>
    </row>
    <row r="150" spans="2:22" ht="34.5" customHeight="1">
      <c r="B150" s="7"/>
      <c r="C150" s="316"/>
      <c r="D150" s="316"/>
      <c r="E150" s="297" t="s">
        <v>170</v>
      </c>
      <c r="F150" s="298"/>
      <c r="G150" s="299"/>
      <c r="H150" s="98" t="s">
        <v>83</v>
      </c>
      <c r="I150" s="184"/>
      <c r="J150" s="18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93"/>
    </row>
    <row r="151" spans="2:22" ht="34.5" customHeight="1">
      <c r="B151" s="7"/>
      <c r="C151" s="316"/>
      <c r="D151" s="316"/>
      <c r="E151" s="300"/>
      <c r="F151" s="301"/>
      <c r="G151" s="302"/>
      <c r="H151" s="99" t="s">
        <v>82</v>
      </c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93"/>
    </row>
    <row r="152" spans="2:22" ht="34.5" customHeight="1">
      <c r="B152" s="7"/>
      <c r="C152" s="316"/>
      <c r="D152" s="316"/>
      <c r="E152" s="297" t="s">
        <v>176</v>
      </c>
      <c r="F152" s="298"/>
      <c r="G152" s="299"/>
      <c r="H152" s="98" t="s">
        <v>83</v>
      </c>
      <c r="I152" s="112" t="str">
        <f>IF(COUNT(I144,I146,I148,I150)=0,"",SUM(I144,I146,I148,I150))</f>
        <v/>
      </c>
      <c r="J152" s="112" t="str">
        <f t="shared" ref="J152:T153" si="18">IF(COUNT(J144,J146,J148,J150)=0,"",SUM(J144,J146,J148,J150))</f>
        <v/>
      </c>
      <c r="K152" s="112" t="str">
        <f t="shared" si="18"/>
        <v/>
      </c>
      <c r="L152" s="112" t="str">
        <f t="shared" si="18"/>
        <v/>
      </c>
      <c r="M152" s="112" t="str">
        <f t="shared" si="18"/>
        <v/>
      </c>
      <c r="N152" s="112" t="str">
        <f t="shared" si="18"/>
        <v/>
      </c>
      <c r="O152" s="112" t="str">
        <f t="shared" si="18"/>
        <v/>
      </c>
      <c r="P152" s="112" t="str">
        <f t="shared" si="18"/>
        <v/>
      </c>
      <c r="Q152" s="112" t="str">
        <f t="shared" si="18"/>
        <v/>
      </c>
      <c r="R152" s="112" t="str">
        <f t="shared" si="18"/>
        <v/>
      </c>
      <c r="S152" s="112" t="str">
        <f t="shared" si="18"/>
        <v/>
      </c>
      <c r="T152" s="112" t="str">
        <f t="shared" si="18"/>
        <v/>
      </c>
      <c r="U152" s="93"/>
      <c r="V152" s="120" t="s">
        <v>271</v>
      </c>
    </row>
    <row r="153" spans="2:22" ht="34.5" customHeight="1">
      <c r="B153" s="7"/>
      <c r="C153" s="316"/>
      <c r="D153" s="317"/>
      <c r="E153" s="300"/>
      <c r="F153" s="301"/>
      <c r="G153" s="302"/>
      <c r="H153" s="99" t="s">
        <v>82</v>
      </c>
      <c r="I153" s="112" t="str">
        <f>IF(COUNT(I145,I147,I149,I151)=0,"",SUM(I145,I147,I149,I151))</f>
        <v/>
      </c>
      <c r="J153" s="112" t="str">
        <f t="shared" si="18"/>
        <v/>
      </c>
      <c r="K153" s="112" t="str">
        <f t="shared" si="18"/>
        <v/>
      </c>
      <c r="L153" s="112" t="str">
        <f t="shared" si="18"/>
        <v/>
      </c>
      <c r="M153" s="112" t="str">
        <f t="shared" si="18"/>
        <v/>
      </c>
      <c r="N153" s="112" t="str">
        <f t="shared" si="18"/>
        <v/>
      </c>
      <c r="O153" s="112" t="str">
        <f t="shared" si="18"/>
        <v/>
      </c>
      <c r="P153" s="112" t="str">
        <f t="shared" si="18"/>
        <v/>
      </c>
      <c r="Q153" s="112" t="str">
        <f t="shared" si="18"/>
        <v/>
      </c>
      <c r="R153" s="112" t="str">
        <f t="shared" si="18"/>
        <v/>
      </c>
      <c r="S153" s="112" t="str">
        <f t="shared" si="18"/>
        <v/>
      </c>
      <c r="T153" s="112" t="str">
        <f t="shared" si="18"/>
        <v/>
      </c>
      <c r="U153" s="93"/>
      <c r="V153" s="120" t="s">
        <v>271</v>
      </c>
    </row>
    <row r="154" spans="2:22" ht="34.5" customHeight="1">
      <c r="B154" s="7"/>
      <c r="C154" s="316"/>
      <c r="D154" s="315" t="s">
        <v>1</v>
      </c>
      <c r="E154" s="25" t="s">
        <v>103</v>
      </c>
      <c r="F154" s="26"/>
      <c r="G154" s="26"/>
      <c r="H154" s="27"/>
      <c r="I154" s="112" t="str">
        <f>IF(COUNT('様式第36(自社)_送電'!H168)=0,'様式第36(自社)_受電'!H168,IF(COUNT('様式第36(自社)_受電'!H168)=0,-'様式第36(自社)_送電'!H168,'様式第36(自社)_受電'!H168-'様式第36(自社)_送電'!H168))</f>
        <v/>
      </c>
      <c r="J154" s="112" t="str">
        <f>IF(COUNT('様式第36(自社)_送電'!I168)=0,'様式第36(自社)_受電'!I168,IF(COUNT('様式第36(自社)_受電'!I168)=0,-'様式第36(自社)_送電'!I168,'様式第36(自社)_受電'!I168-'様式第36(自社)_送電'!I168))</f>
        <v/>
      </c>
      <c r="K154" s="112" t="str">
        <f>IF(COUNT('様式第36(自社)_送電'!J168)=0,'様式第36(自社)_受電'!J168,IF(COUNT('様式第36(自社)_受電'!J168)=0,-'様式第36(自社)_送電'!J168,'様式第36(自社)_受電'!J168-'様式第36(自社)_送電'!J168))</f>
        <v/>
      </c>
      <c r="L154" s="112" t="str">
        <f>IF(COUNT('様式第36(自社)_送電'!K168)=0,'様式第36(自社)_受電'!K168,IF(COUNT('様式第36(自社)_受電'!K168)=0,-'様式第36(自社)_送電'!K168,'様式第36(自社)_受電'!K168-'様式第36(自社)_送電'!K168))</f>
        <v/>
      </c>
      <c r="M154" s="112" t="str">
        <f>IF(COUNT('様式第36(自社)_送電'!L168)=0,'様式第36(自社)_受電'!L168,IF(COUNT('様式第36(自社)_受電'!L168)=0,-'様式第36(自社)_送電'!L168,'様式第36(自社)_受電'!L168-'様式第36(自社)_送電'!L168))</f>
        <v/>
      </c>
      <c r="N154" s="112" t="str">
        <f>IF(COUNT('様式第36(自社)_送電'!M168)=0,'様式第36(自社)_受電'!M168,IF(COUNT('様式第36(自社)_受電'!M168)=0,-'様式第36(自社)_送電'!M168,'様式第36(自社)_受電'!M168-'様式第36(自社)_送電'!M168))</f>
        <v/>
      </c>
      <c r="O154" s="112" t="str">
        <f>IF(COUNT('様式第36(自社)_送電'!O168)=0,'様式第36(自社)_受電'!O168,IF(COUNT('様式第36(自社)_受電'!O168)=0,-'様式第36(自社)_送電'!O168,'様式第36(自社)_受電'!O168-'様式第36(自社)_送電'!O168))</f>
        <v/>
      </c>
      <c r="P154" s="112" t="str">
        <f>IF(COUNT('様式第36(自社)_送電'!P168)=0,'様式第36(自社)_受電'!P168,IF(COUNT('様式第36(自社)_受電'!P168)=0,-'様式第36(自社)_送電'!P168,'様式第36(自社)_受電'!P168-'様式第36(自社)_送電'!P168))</f>
        <v/>
      </c>
      <c r="Q154" s="112" t="str">
        <f>IF(COUNT('様式第36(自社)_送電'!Q168)=0,'様式第36(自社)_受電'!Q168,IF(COUNT('様式第36(自社)_受電'!Q168)=0,-'様式第36(自社)_送電'!Q168,'様式第36(自社)_受電'!Q168-'様式第36(自社)_送電'!Q168))</f>
        <v/>
      </c>
      <c r="R154" s="112" t="str">
        <f>IF(COUNT('様式第36(自社)_送電'!R168)=0,'様式第36(自社)_受電'!R168,IF(COUNT('様式第36(自社)_受電'!R168)=0,-'様式第36(自社)_送電'!R168,'様式第36(自社)_受電'!R168-'様式第36(自社)_送電'!R168))</f>
        <v/>
      </c>
      <c r="S154" s="112" t="str">
        <f>IF(COUNT('様式第36(自社)_送電'!S168)=0,'様式第36(自社)_受電'!S168,IF(COUNT('様式第36(自社)_受電'!S168)=0,-'様式第36(自社)_送電'!S168,'様式第36(自社)_受電'!S168-'様式第36(自社)_送電'!S168))</f>
        <v/>
      </c>
      <c r="T154" s="112" t="str">
        <f>IF(COUNT('様式第36(自社)_送電'!T168)=0,'様式第36(自社)_受電'!T168,IF(COUNT('様式第36(自社)_受電'!T168)=0,-'様式第36(自社)_送電'!T168,'様式第36(自社)_受電'!T168-'様式第36(自社)_送電'!T168))</f>
        <v/>
      </c>
      <c r="U154" s="93"/>
      <c r="V154" s="120" t="s">
        <v>271</v>
      </c>
    </row>
    <row r="155" spans="2:22" ht="34.5" customHeight="1">
      <c r="B155" s="7"/>
      <c r="C155" s="316"/>
      <c r="D155" s="316"/>
      <c r="E155" s="25" t="s">
        <v>150</v>
      </c>
      <c r="F155" s="26"/>
      <c r="G155" s="26"/>
      <c r="H155" s="27"/>
      <c r="I155" s="112" t="str">
        <f>IF(COUNT('様式第36(自社)_送電'!H176)=0,'様式第36(自社)_受電'!H176,IF(COUNT('様式第36(自社)_受電'!H176)=0,-'様式第36(自社)_送電'!H176,'様式第36(自社)_受電'!H176-'様式第36(自社)_送電'!H176))</f>
        <v/>
      </c>
      <c r="J155" s="112" t="str">
        <f>IF(COUNT('様式第36(自社)_送電'!I176)=0,'様式第36(自社)_受電'!I176,IF(COUNT('様式第36(自社)_受電'!I176)=0,-'様式第36(自社)_送電'!I176,'様式第36(自社)_受電'!I176-'様式第36(自社)_送電'!I176))</f>
        <v/>
      </c>
      <c r="K155" s="112" t="str">
        <f>IF(COUNT('様式第36(自社)_送電'!J176)=0,'様式第36(自社)_受電'!J176,IF(COUNT('様式第36(自社)_受電'!J176)=0,-'様式第36(自社)_送電'!J176,'様式第36(自社)_受電'!J176-'様式第36(自社)_送電'!J176))</f>
        <v/>
      </c>
      <c r="L155" s="112" t="str">
        <f>IF(COUNT('様式第36(自社)_送電'!K176)=0,'様式第36(自社)_受電'!K176,IF(COUNT('様式第36(自社)_受電'!K176)=0,-'様式第36(自社)_送電'!K176,'様式第36(自社)_受電'!K176-'様式第36(自社)_送電'!K176))</f>
        <v/>
      </c>
      <c r="M155" s="112" t="str">
        <f>IF(COUNT('様式第36(自社)_送電'!L176)=0,'様式第36(自社)_受電'!L176,IF(COUNT('様式第36(自社)_受電'!L176)=0,-'様式第36(自社)_送電'!L176,'様式第36(自社)_受電'!L176-'様式第36(自社)_送電'!L176))</f>
        <v/>
      </c>
      <c r="N155" s="112" t="str">
        <f>IF(COUNT('様式第36(自社)_送電'!M176)=0,'様式第36(自社)_受電'!M176,IF(COUNT('様式第36(自社)_受電'!M176)=0,-'様式第36(自社)_送電'!M176,'様式第36(自社)_受電'!M176-'様式第36(自社)_送電'!M176))</f>
        <v/>
      </c>
      <c r="O155" s="112" t="str">
        <f>IF(COUNT('様式第36(自社)_送電'!O176)=0,'様式第36(自社)_受電'!O176,IF(COUNT('様式第36(自社)_受電'!O176)=0,-'様式第36(自社)_送電'!O176,'様式第36(自社)_受電'!O176-'様式第36(自社)_送電'!O176))</f>
        <v/>
      </c>
      <c r="P155" s="112" t="str">
        <f>IF(COUNT('様式第36(自社)_送電'!P176)=0,'様式第36(自社)_受電'!P176,IF(COUNT('様式第36(自社)_受電'!P176)=0,-'様式第36(自社)_送電'!P176,'様式第36(自社)_受電'!P176-'様式第36(自社)_送電'!P176))</f>
        <v/>
      </c>
      <c r="Q155" s="112" t="str">
        <f>IF(COUNT('様式第36(自社)_送電'!Q176)=0,'様式第36(自社)_受電'!Q176,IF(COUNT('様式第36(自社)_受電'!Q176)=0,-'様式第36(自社)_送電'!Q176,'様式第36(自社)_受電'!Q176-'様式第36(自社)_送電'!Q176))</f>
        <v/>
      </c>
      <c r="R155" s="112" t="str">
        <f>IF(COUNT('様式第36(自社)_送電'!R176)=0,'様式第36(自社)_受電'!R176,IF(COUNT('様式第36(自社)_受電'!R176)=0,-'様式第36(自社)_送電'!R176,'様式第36(自社)_受電'!R176-'様式第36(自社)_送電'!R176))</f>
        <v/>
      </c>
      <c r="S155" s="112" t="str">
        <f>IF(COUNT('様式第36(自社)_送電'!S176)=0,'様式第36(自社)_受電'!S176,IF(COUNT('様式第36(自社)_受電'!S176)=0,-'様式第36(自社)_送電'!S176,'様式第36(自社)_受電'!S176-'様式第36(自社)_送電'!S176))</f>
        <v/>
      </c>
      <c r="T155" s="112" t="str">
        <f>IF(COUNT('様式第36(自社)_送電'!T176)=0,'様式第36(自社)_受電'!T176,IF(COUNT('様式第36(自社)_受電'!T176)=0,-'様式第36(自社)_送電'!T176,'様式第36(自社)_受電'!T176-'様式第36(自社)_送電'!T176))</f>
        <v/>
      </c>
      <c r="U155" s="93"/>
      <c r="V155" s="120" t="s">
        <v>271</v>
      </c>
    </row>
    <row r="156" spans="2:22" ht="34.5" customHeight="1">
      <c r="B156" s="7"/>
      <c r="C156" s="316"/>
      <c r="D156" s="316"/>
      <c r="E156" s="25" t="s">
        <v>149</v>
      </c>
      <c r="F156" s="26"/>
      <c r="G156" s="26"/>
      <c r="H156" s="27"/>
      <c r="I156" s="112" t="str">
        <f>IF(COUNT('様式第36(自社)_送電'!H184)=0,'様式第36(自社)_受電'!H184,IF(COUNT('様式第36(自社)_受電'!H184)=0,-'様式第36(自社)_送電'!H184,'様式第36(自社)_受電'!H184-'様式第36(自社)_送電'!H184))</f>
        <v/>
      </c>
      <c r="J156" s="112" t="str">
        <f>IF(COUNT('様式第36(自社)_送電'!I184)=0,'様式第36(自社)_受電'!I184,IF(COUNT('様式第36(自社)_受電'!I184)=0,-'様式第36(自社)_送電'!I184,'様式第36(自社)_受電'!I184-'様式第36(自社)_送電'!I184))</f>
        <v/>
      </c>
      <c r="K156" s="112" t="str">
        <f>IF(COUNT('様式第36(自社)_送電'!J184)=0,'様式第36(自社)_受電'!J184,IF(COUNT('様式第36(自社)_受電'!J184)=0,-'様式第36(自社)_送電'!J184,'様式第36(自社)_受電'!J184-'様式第36(自社)_送電'!J184))</f>
        <v/>
      </c>
      <c r="L156" s="112" t="str">
        <f>IF(COUNT('様式第36(自社)_送電'!K184)=0,'様式第36(自社)_受電'!K184,IF(COUNT('様式第36(自社)_受電'!K184)=0,-'様式第36(自社)_送電'!K184,'様式第36(自社)_受電'!K184-'様式第36(自社)_送電'!K184))</f>
        <v/>
      </c>
      <c r="M156" s="112" t="str">
        <f>IF(COUNT('様式第36(自社)_送電'!L184)=0,'様式第36(自社)_受電'!L184,IF(COUNT('様式第36(自社)_受電'!L184)=0,-'様式第36(自社)_送電'!L184,'様式第36(自社)_受電'!L184-'様式第36(自社)_送電'!L184))</f>
        <v/>
      </c>
      <c r="N156" s="112" t="str">
        <f>IF(COUNT('様式第36(自社)_送電'!M184)=0,'様式第36(自社)_受電'!M184,IF(COUNT('様式第36(自社)_受電'!M184)=0,-'様式第36(自社)_送電'!M184,'様式第36(自社)_受電'!M184-'様式第36(自社)_送電'!M184))</f>
        <v/>
      </c>
      <c r="O156" s="112" t="str">
        <f>IF(COUNT('様式第36(自社)_送電'!O184)=0,'様式第36(自社)_受電'!O184,IF(COUNT('様式第36(自社)_受電'!O184)=0,-'様式第36(自社)_送電'!O184,'様式第36(自社)_受電'!O184-'様式第36(自社)_送電'!O184))</f>
        <v/>
      </c>
      <c r="P156" s="112" t="str">
        <f>IF(COUNT('様式第36(自社)_送電'!P184)=0,'様式第36(自社)_受電'!P184,IF(COUNT('様式第36(自社)_受電'!P184)=0,-'様式第36(自社)_送電'!P184,'様式第36(自社)_受電'!P184-'様式第36(自社)_送電'!P184))</f>
        <v/>
      </c>
      <c r="Q156" s="112" t="str">
        <f>IF(COUNT('様式第36(自社)_送電'!Q184)=0,'様式第36(自社)_受電'!Q184,IF(COUNT('様式第36(自社)_受電'!Q184)=0,-'様式第36(自社)_送電'!Q184,'様式第36(自社)_受電'!Q184-'様式第36(自社)_送電'!Q184))</f>
        <v/>
      </c>
      <c r="R156" s="112" t="str">
        <f>IF(COUNT('様式第36(自社)_送電'!R184)=0,'様式第36(自社)_受電'!R184,IF(COUNT('様式第36(自社)_受電'!R184)=0,-'様式第36(自社)_送電'!R184,'様式第36(自社)_受電'!R184-'様式第36(自社)_送電'!R184))</f>
        <v/>
      </c>
      <c r="S156" s="112" t="str">
        <f>IF(COUNT('様式第36(自社)_送電'!S184)=0,'様式第36(自社)_受電'!S184,IF(COUNT('様式第36(自社)_受電'!S184)=0,-'様式第36(自社)_送電'!S184,'様式第36(自社)_受電'!S184-'様式第36(自社)_送電'!S184))</f>
        <v/>
      </c>
      <c r="T156" s="112" t="str">
        <f>IF(COUNT('様式第36(自社)_送電'!T184)=0,'様式第36(自社)_受電'!T184,IF(COUNT('様式第36(自社)_受電'!T184)=0,-'様式第36(自社)_送電'!T184,'様式第36(自社)_受電'!T184-'様式第36(自社)_送電'!T184))</f>
        <v/>
      </c>
      <c r="U156" s="93"/>
      <c r="V156" s="120" t="s">
        <v>271</v>
      </c>
    </row>
    <row r="157" spans="2:22" ht="34.5" customHeight="1">
      <c r="B157" s="7"/>
      <c r="C157" s="316"/>
      <c r="D157" s="316"/>
      <c r="E157" s="297" t="s">
        <v>26</v>
      </c>
      <c r="F157" s="298"/>
      <c r="G157" s="299"/>
      <c r="H157" s="85" t="s">
        <v>152</v>
      </c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93"/>
    </row>
    <row r="158" spans="2:22" ht="34.5" customHeight="1">
      <c r="B158" s="7"/>
      <c r="C158" s="316"/>
      <c r="D158" s="317"/>
      <c r="E158" s="300"/>
      <c r="F158" s="301"/>
      <c r="G158" s="302"/>
      <c r="H158" s="85" t="s">
        <v>151</v>
      </c>
      <c r="I158" s="112" t="str">
        <f>IF(COUNT('様式第36(自社)_送電'!H192)=0,'様式第36(自社)_受電'!H192,IF(COUNT('様式第36(自社)_受電'!H192)=0,-'様式第36(自社)_送電'!H192,'様式第36(自社)_受電'!H192-'様式第36(自社)_送電'!H192))</f>
        <v/>
      </c>
      <c r="J158" s="112" t="str">
        <f>IF(COUNT('様式第36(自社)_送電'!I192)=0,'様式第36(自社)_受電'!I192,IF(COUNT('様式第36(自社)_受電'!I192)=0,-'様式第36(自社)_送電'!I192,'様式第36(自社)_受電'!I192-'様式第36(自社)_送電'!I192))</f>
        <v/>
      </c>
      <c r="K158" s="112" t="str">
        <f>IF(COUNT('様式第36(自社)_送電'!J192)=0,'様式第36(自社)_受電'!J192,IF(COUNT('様式第36(自社)_受電'!J192)=0,-'様式第36(自社)_送電'!J192,'様式第36(自社)_受電'!J192-'様式第36(自社)_送電'!J192))</f>
        <v/>
      </c>
      <c r="L158" s="112" t="str">
        <f>IF(COUNT('様式第36(自社)_送電'!K192)=0,'様式第36(自社)_受電'!K192,IF(COUNT('様式第36(自社)_受電'!K192)=0,-'様式第36(自社)_送電'!K192,'様式第36(自社)_受電'!K192-'様式第36(自社)_送電'!K192))</f>
        <v/>
      </c>
      <c r="M158" s="112" t="str">
        <f>IF(COUNT('様式第36(自社)_送電'!L192)=0,'様式第36(自社)_受電'!L192,IF(COUNT('様式第36(自社)_受電'!L192)=0,-'様式第36(自社)_送電'!L192,'様式第36(自社)_受電'!L192-'様式第36(自社)_送電'!L192))</f>
        <v/>
      </c>
      <c r="N158" s="112" t="str">
        <f>IF(COUNT('様式第36(自社)_送電'!M192)=0,'様式第36(自社)_受電'!M192,IF(COUNT('様式第36(自社)_受電'!M192)=0,-'様式第36(自社)_送電'!M192,'様式第36(自社)_受電'!M192-'様式第36(自社)_送電'!M192))</f>
        <v/>
      </c>
      <c r="O158" s="112" t="str">
        <f>IF(COUNT('様式第36(自社)_送電'!O192)=0,'様式第36(自社)_受電'!O192,IF(COUNT('様式第36(自社)_受電'!O192)=0,-'様式第36(自社)_送電'!O192,'様式第36(自社)_受電'!O192-'様式第36(自社)_送電'!O192))</f>
        <v/>
      </c>
      <c r="P158" s="112" t="str">
        <f>IF(COUNT('様式第36(自社)_送電'!P192)=0,'様式第36(自社)_受電'!P192,IF(COUNT('様式第36(自社)_受電'!P192)=0,-'様式第36(自社)_送電'!P192,'様式第36(自社)_受電'!P192-'様式第36(自社)_送電'!P192))</f>
        <v/>
      </c>
      <c r="Q158" s="112" t="str">
        <f>IF(COUNT('様式第36(自社)_送電'!Q192)=0,'様式第36(自社)_受電'!Q192,IF(COUNT('様式第36(自社)_受電'!Q192)=0,-'様式第36(自社)_送電'!Q192,'様式第36(自社)_受電'!Q192-'様式第36(自社)_送電'!Q192))</f>
        <v/>
      </c>
      <c r="R158" s="112" t="str">
        <f>IF(COUNT('様式第36(自社)_送電'!R192)=0,'様式第36(自社)_受電'!R192,IF(COUNT('様式第36(自社)_受電'!R192)=0,-'様式第36(自社)_送電'!R192,'様式第36(自社)_受電'!R192-'様式第36(自社)_送電'!R192))</f>
        <v/>
      </c>
      <c r="S158" s="112" t="str">
        <f>IF(COUNT('様式第36(自社)_送電'!S192)=0,'様式第36(自社)_受電'!S192,IF(COUNT('様式第36(自社)_受電'!S192)=0,-'様式第36(自社)_送電'!S192,'様式第36(自社)_受電'!S192-'様式第36(自社)_送電'!S192))</f>
        <v/>
      </c>
      <c r="T158" s="112" t="str">
        <f>IF(COUNT('様式第36(自社)_送電'!T192)=0,'様式第36(自社)_受電'!T192,IF(COUNT('様式第36(自社)_受電'!T192)=0,-'様式第36(自社)_送電'!T192,'様式第36(自社)_受電'!T192-'様式第36(自社)_送電'!T192))</f>
        <v/>
      </c>
      <c r="U158" s="93"/>
      <c r="V158" s="120" t="s">
        <v>271</v>
      </c>
    </row>
    <row r="159" spans="2:22" ht="34.5" customHeight="1">
      <c r="B159" s="7"/>
      <c r="C159" s="316"/>
      <c r="D159" s="25" t="s">
        <v>153</v>
      </c>
      <c r="E159" s="26"/>
      <c r="F159" s="26"/>
      <c r="G159" s="26"/>
      <c r="H159" s="27"/>
      <c r="I159" s="112" t="str">
        <f>IF(I164-SUM(I153:I158)&gt;0,I164-SUM(I153:I158),"")</f>
        <v/>
      </c>
      <c r="J159" s="112" t="str">
        <f t="shared" ref="J159:T159" si="19">IF(J164-SUM(J153:J158)&gt;0,J164-SUM(J153:J158),"")</f>
        <v/>
      </c>
      <c r="K159" s="112" t="str">
        <f t="shared" si="19"/>
        <v/>
      </c>
      <c r="L159" s="112" t="str">
        <f t="shared" si="19"/>
        <v/>
      </c>
      <c r="M159" s="112" t="str">
        <f t="shared" si="19"/>
        <v/>
      </c>
      <c r="N159" s="112" t="str">
        <f t="shared" si="19"/>
        <v/>
      </c>
      <c r="O159" s="112" t="str">
        <f t="shared" si="19"/>
        <v/>
      </c>
      <c r="P159" s="112" t="str">
        <f t="shared" si="19"/>
        <v/>
      </c>
      <c r="Q159" s="112" t="str">
        <f t="shared" si="19"/>
        <v/>
      </c>
      <c r="R159" s="112" t="str">
        <f t="shared" si="19"/>
        <v/>
      </c>
      <c r="S159" s="112" t="str">
        <f t="shared" si="19"/>
        <v/>
      </c>
      <c r="T159" s="112" t="str">
        <f t="shared" si="19"/>
        <v/>
      </c>
      <c r="U159" s="93"/>
      <c r="V159" s="120" t="s">
        <v>271</v>
      </c>
    </row>
    <row r="160" spans="2:22" ht="34.5" customHeight="1">
      <c r="B160" s="7"/>
      <c r="C160" s="316"/>
      <c r="D160" s="25" t="s">
        <v>176</v>
      </c>
      <c r="E160" s="26"/>
      <c r="F160" s="26"/>
      <c r="G160" s="30"/>
      <c r="H160" s="99" t="s">
        <v>82</v>
      </c>
      <c r="I160" s="143" t="str">
        <f>IF(COUNT(I153:I159)=0,"",SUM(I153:I159))</f>
        <v/>
      </c>
      <c r="J160" s="143" t="str">
        <f t="shared" ref="J160:T160" si="20">IF(COUNT(J153:J159)=0,"",SUM(J153:J159))</f>
        <v/>
      </c>
      <c r="K160" s="143" t="str">
        <f t="shared" si="20"/>
        <v/>
      </c>
      <c r="L160" s="143" t="str">
        <f t="shared" si="20"/>
        <v/>
      </c>
      <c r="M160" s="143" t="str">
        <f t="shared" si="20"/>
        <v/>
      </c>
      <c r="N160" s="143" t="str">
        <f t="shared" si="20"/>
        <v/>
      </c>
      <c r="O160" s="143" t="str">
        <f t="shared" si="20"/>
        <v/>
      </c>
      <c r="P160" s="143" t="str">
        <f t="shared" si="20"/>
        <v/>
      </c>
      <c r="Q160" s="143" t="str">
        <f t="shared" si="20"/>
        <v/>
      </c>
      <c r="R160" s="143" t="str">
        <f t="shared" si="20"/>
        <v/>
      </c>
      <c r="S160" s="143" t="str">
        <f t="shared" si="20"/>
        <v/>
      </c>
      <c r="T160" s="143" t="str">
        <f t="shared" si="20"/>
        <v/>
      </c>
      <c r="U160" s="93"/>
      <c r="V160" s="120" t="s">
        <v>271</v>
      </c>
    </row>
    <row r="161" spans="2:22" ht="34.5" customHeight="1">
      <c r="B161" s="7"/>
      <c r="C161" s="316"/>
      <c r="D161" s="25" t="s">
        <v>154</v>
      </c>
      <c r="E161" s="26"/>
      <c r="F161" s="26"/>
      <c r="G161" s="26"/>
      <c r="H161" s="27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93"/>
    </row>
    <row r="162" spans="2:22" ht="34.5" customHeight="1">
      <c r="B162" s="7"/>
      <c r="C162" s="316"/>
      <c r="D162" s="25" t="s">
        <v>155</v>
      </c>
      <c r="E162" s="26"/>
      <c r="F162" s="26"/>
      <c r="G162" s="26"/>
      <c r="H162" s="27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93"/>
      <c r="V162" s="120"/>
    </row>
    <row r="163" spans="2:22" ht="34.5" customHeight="1">
      <c r="B163" s="7"/>
      <c r="C163" s="316"/>
      <c r="D163" s="220" t="s">
        <v>156</v>
      </c>
      <c r="E163" s="28"/>
      <c r="F163" s="28"/>
      <c r="G163" s="28"/>
      <c r="H163" s="29"/>
      <c r="I163" s="184"/>
      <c r="J163" s="184"/>
      <c r="K163" s="184"/>
      <c r="L163" s="184"/>
      <c r="M163" s="184"/>
      <c r="N163" s="184"/>
      <c r="O163" s="184"/>
      <c r="P163" s="184"/>
      <c r="Q163" s="184"/>
      <c r="R163" s="184"/>
      <c r="S163" s="184"/>
      <c r="T163" s="184"/>
      <c r="U163" s="93"/>
    </row>
    <row r="164" spans="2:22" ht="34.5" customHeight="1">
      <c r="B164" s="7"/>
      <c r="C164" s="25" t="s">
        <v>191</v>
      </c>
      <c r="D164" s="26"/>
      <c r="E164" s="26"/>
      <c r="F164" s="26"/>
      <c r="G164" s="26"/>
      <c r="H164" s="98" t="s">
        <v>82</v>
      </c>
      <c r="I164" s="237"/>
      <c r="J164" s="237"/>
      <c r="K164" s="237"/>
      <c r="L164" s="237"/>
      <c r="M164" s="237"/>
      <c r="N164" s="237"/>
      <c r="O164" s="237"/>
      <c r="P164" s="237"/>
      <c r="Q164" s="237"/>
      <c r="R164" s="237"/>
      <c r="S164" s="237"/>
      <c r="T164" s="237"/>
      <c r="U164" s="93"/>
    </row>
    <row r="165" spans="2:22" ht="34.5" customHeight="1">
      <c r="B165" s="7"/>
      <c r="C165" s="309" t="s">
        <v>195</v>
      </c>
      <c r="D165" s="310"/>
      <c r="E165" s="310"/>
      <c r="F165" s="311"/>
      <c r="G165" s="25" t="s">
        <v>193</v>
      </c>
      <c r="H165" s="27"/>
      <c r="I165" s="184"/>
      <c r="J165" s="184"/>
      <c r="K165" s="184"/>
      <c r="L165" s="184"/>
      <c r="M165" s="184"/>
      <c r="N165" s="184"/>
      <c r="O165" s="184"/>
      <c r="P165" s="184"/>
      <c r="Q165" s="184"/>
      <c r="R165" s="184"/>
      <c r="S165" s="184"/>
      <c r="T165" s="184"/>
      <c r="U165" s="93"/>
    </row>
    <row r="166" spans="2:22" ht="34.5" customHeight="1">
      <c r="B166" s="7"/>
      <c r="C166" s="312"/>
      <c r="D166" s="313"/>
      <c r="E166" s="313"/>
      <c r="F166" s="314"/>
      <c r="G166" s="221" t="s">
        <v>194</v>
      </c>
      <c r="H166" s="27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93"/>
    </row>
    <row r="167" spans="2:22" ht="34.5" customHeight="1">
      <c r="B167" s="7"/>
      <c r="C167" s="25" t="s">
        <v>158</v>
      </c>
      <c r="D167" s="26"/>
      <c r="E167" s="26"/>
      <c r="F167" s="26"/>
      <c r="G167" s="26"/>
      <c r="H167" s="26"/>
      <c r="I167" s="118" t="str">
        <f>IF(COUNT(I164)=0,"",I160-I164)</f>
        <v/>
      </c>
      <c r="J167" s="118" t="str">
        <f t="shared" ref="J167:T167" si="21">IF(COUNT(J164)=0,"",J160-J164)</f>
        <v/>
      </c>
      <c r="K167" s="118" t="str">
        <f t="shared" si="21"/>
        <v/>
      </c>
      <c r="L167" s="118" t="str">
        <f t="shared" si="21"/>
        <v/>
      </c>
      <c r="M167" s="118" t="str">
        <f t="shared" si="21"/>
        <v/>
      </c>
      <c r="N167" s="118" t="str">
        <f t="shared" si="21"/>
        <v/>
      </c>
      <c r="O167" s="118" t="str">
        <f t="shared" si="21"/>
        <v/>
      </c>
      <c r="P167" s="118" t="str">
        <f t="shared" si="21"/>
        <v/>
      </c>
      <c r="Q167" s="118" t="str">
        <f t="shared" si="21"/>
        <v/>
      </c>
      <c r="R167" s="118" t="str">
        <f t="shared" si="21"/>
        <v/>
      </c>
      <c r="S167" s="118" t="str">
        <f t="shared" si="21"/>
        <v/>
      </c>
      <c r="T167" s="118" t="str">
        <f t="shared" si="21"/>
        <v/>
      </c>
      <c r="U167" s="93"/>
      <c r="V167" s="120" t="s">
        <v>271</v>
      </c>
    </row>
    <row r="168" spans="2:22" ht="34.5" customHeight="1">
      <c r="B168" s="7"/>
      <c r="C168" s="220" t="s">
        <v>159</v>
      </c>
      <c r="D168" s="28"/>
      <c r="E168" s="28"/>
      <c r="F168" s="28"/>
      <c r="G168" s="28"/>
      <c r="H168" s="29"/>
      <c r="I168" s="145" t="str">
        <f>IF(OR(I164=0,I167=""),"",ROUND(I167/I164*100,1))</f>
        <v/>
      </c>
      <c r="J168" s="145" t="str">
        <f t="shared" ref="J168:T168" si="22">IF(OR(J164=0,J167=""),"",ROUND(J167/J164*100,1))</f>
        <v/>
      </c>
      <c r="K168" s="145" t="str">
        <f t="shared" si="22"/>
        <v/>
      </c>
      <c r="L168" s="145" t="str">
        <f t="shared" si="22"/>
        <v/>
      </c>
      <c r="M168" s="145" t="str">
        <f t="shared" si="22"/>
        <v/>
      </c>
      <c r="N168" s="145" t="str">
        <f t="shared" si="22"/>
        <v/>
      </c>
      <c r="O168" s="145" t="str">
        <f t="shared" si="22"/>
        <v/>
      </c>
      <c r="P168" s="145" t="str">
        <f t="shared" si="22"/>
        <v/>
      </c>
      <c r="Q168" s="145" t="str">
        <f t="shared" si="22"/>
        <v/>
      </c>
      <c r="R168" s="145" t="str">
        <f t="shared" si="22"/>
        <v/>
      </c>
      <c r="S168" s="145" t="str">
        <f t="shared" si="22"/>
        <v/>
      </c>
      <c r="T168" s="145" t="str">
        <f t="shared" si="22"/>
        <v/>
      </c>
      <c r="U168" s="93"/>
      <c r="V168" s="120" t="s">
        <v>271</v>
      </c>
    </row>
    <row r="169" spans="2:22" ht="34.5" customHeight="1">
      <c r="B169" s="7"/>
      <c r="C169" s="87" t="s">
        <v>28</v>
      </c>
      <c r="D169" s="30"/>
      <c r="E169" s="30"/>
      <c r="F169" s="30"/>
      <c r="G169" s="30"/>
      <c r="H169" s="31"/>
      <c r="I169" s="119" t="str">
        <f>IF(COUNT(I168)=0,"",ROUND((I167+I165)/(I164-I165)*100,1))</f>
        <v/>
      </c>
      <c r="J169" s="119" t="str">
        <f t="shared" ref="J169:T169" si="23">IF(COUNT(J168)=0,"",ROUND((J167+J165)/(J164-J165)*100,1))</f>
        <v/>
      </c>
      <c r="K169" s="119" t="str">
        <f t="shared" si="23"/>
        <v/>
      </c>
      <c r="L169" s="119" t="str">
        <f t="shared" si="23"/>
        <v/>
      </c>
      <c r="M169" s="119" t="str">
        <f t="shared" si="23"/>
        <v/>
      </c>
      <c r="N169" s="119" t="str">
        <f t="shared" si="23"/>
        <v/>
      </c>
      <c r="O169" s="119" t="str">
        <f t="shared" si="23"/>
        <v/>
      </c>
      <c r="P169" s="119" t="str">
        <f t="shared" si="23"/>
        <v/>
      </c>
      <c r="Q169" s="119" t="str">
        <f t="shared" si="23"/>
        <v/>
      </c>
      <c r="R169" s="119" t="str">
        <f t="shared" si="23"/>
        <v/>
      </c>
      <c r="S169" s="119" t="str">
        <f t="shared" si="23"/>
        <v/>
      </c>
      <c r="T169" s="119" t="str">
        <f t="shared" si="23"/>
        <v/>
      </c>
      <c r="U169" s="93"/>
      <c r="V169" s="120" t="s">
        <v>271</v>
      </c>
    </row>
    <row r="170" spans="2:22" ht="34.5" customHeight="1">
      <c r="B170" s="7"/>
      <c r="C170" s="25" t="s">
        <v>160</v>
      </c>
      <c r="D170" s="26"/>
      <c r="E170" s="26"/>
      <c r="F170" s="26"/>
      <c r="G170" s="26"/>
      <c r="H170" s="27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93"/>
    </row>
    <row r="171" spans="2:22" ht="34.5" customHeight="1">
      <c r="B171" s="7"/>
      <c r="C171" s="25" t="s">
        <v>161</v>
      </c>
      <c r="D171" s="26"/>
      <c r="E171" s="26"/>
      <c r="F171" s="26"/>
      <c r="G171" s="26"/>
      <c r="H171" s="27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93"/>
    </row>
    <row r="172" spans="2:22" ht="18" customHeight="1">
      <c r="B172" s="7"/>
      <c r="C172" s="14" t="s">
        <v>178</v>
      </c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93"/>
    </row>
    <row r="173" spans="2:22" ht="18" customHeight="1">
      <c r="B173" s="7"/>
      <c r="C173" s="14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93"/>
    </row>
    <row r="174" spans="2:22" ht="18" customHeight="1">
      <c r="B174" s="7"/>
      <c r="C174" s="14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93"/>
    </row>
    <row r="175" spans="2:22" ht="18" customHeight="1">
      <c r="B175" s="7"/>
      <c r="C175" s="14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93"/>
    </row>
    <row r="176" spans="2:22" ht="18" customHeight="1">
      <c r="B176" s="7"/>
      <c r="C176" s="14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93"/>
    </row>
    <row r="177" spans="2:21" ht="18" customHeight="1">
      <c r="B177" s="7"/>
      <c r="C177" s="14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93"/>
    </row>
    <row r="178" spans="2:21" ht="18" customHeight="1">
      <c r="B178" s="7"/>
      <c r="C178" s="14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93"/>
    </row>
    <row r="179" spans="2:21" ht="18" customHeight="1">
      <c r="B179" s="7"/>
      <c r="C179" s="14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93"/>
    </row>
    <row r="180" spans="2:21" ht="18" customHeight="1">
      <c r="B180" s="7"/>
      <c r="C180" s="14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93"/>
    </row>
    <row r="181" spans="2:21" ht="18" customHeight="1">
      <c r="B181" s="7"/>
      <c r="C181" s="14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93"/>
    </row>
    <row r="182" spans="2:21" ht="18" customHeight="1"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93"/>
    </row>
    <row r="183" spans="2:21" ht="27.75" customHeight="1">
      <c r="B183" s="7"/>
      <c r="C183" s="7" t="s">
        <v>19</v>
      </c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93"/>
    </row>
    <row r="184" spans="2:21" ht="27.75" customHeight="1">
      <c r="B184" s="7"/>
      <c r="C184" s="7" t="s">
        <v>70</v>
      </c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93"/>
    </row>
    <row r="185" spans="2:21" ht="27.75" customHeight="1">
      <c r="B185" s="7"/>
      <c r="C185" s="8" t="s">
        <v>85</v>
      </c>
      <c r="D185" s="9"/>
      <c r="E185" s="9"/>
      <c r="F185" s="9"/>
      <c r="G185" s="9"/>
      <c r="H185" s="9"/>
      <c r="I185" s="9"/>
      <c r="J185" s="9"/>
      <c r="K185" s="9"/>
      <c r="L185" s="9"/>
      <c r="M185" s="7"/>
      <c r="N185" s="7"/>
      <c r="O185" s="7"/>
      <c r="P185" s="7"/>
      <c r="Q185" s="7"/>
      <c r="R185" s="7"/>
      <c r="S185" s="7"/>
      <c r="T185" s="7"/>
      <c r="U185" s="93"/>
    </row>
    <row r="186" spans="2:21" ht="27.75" customHeight="1">
      <c r="B186" s="7"/>
      <c r="C186" s="10" t="s">
        <v>22</v>
      </c>
      <c r="D186" s="7"/>
      <c r="E186" s="7"/>
      <c r="F186" s="11" t="s">
        <v>64</v>
      </c>
      <c r="G186" s="11"/>
      <c r="H186" s="7" t="s">
        <v>398</v>
      </c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12" t="s">
        <v>23</v>
      </c>
      <c r="U186" s="93"/>
    </row>
    <row r="187" spans="2:21" ht="27.75" customHeight="1">
      <c r="B187" s="7"/>
      <c r="C187" s="303" t="s">
        <v>320</v>
      </c>
      <c r="D187" s="304"/>
      <c r="E187" s="304"/>
      <c r="F187" s="304"/>
      <c r="G187" s="304"/>
      <c r="H187" s="305"/>
      <c r="I187" s="19" t="s">
        <v>71</v>
      </c>
      <c r="J187" s="19" t="s">
        <v>72</v>
      </c>
      <c r="K187" s="19" t="s">
        <v>73</v>
      </c>
      <c r="L187" s="19" t="s">
        <v>74</v>
      </c>
      <c r="M187" s="19" t="s">
        <v>75</v>
      </c>
      <c r="N187" s="19" t="s">
        <v>76</v>
      </c>
      <c r="O187" s="19" t="s">
        <v>77</v>
      </c>
      <c r="P187" s="19" t="s">
        <v>78</v>
      </c>
      <c r="Q187" s="19" t="s">
        <v>79</v>
      </c>
      <c r="R187" s="19" t="s">
        <v>80</v>
      </c>
      <c r="S187" s="19" t="s">
        <v>81</v>
      </c>
      <c r="T187" s="19" t="s">
        <v>86</v>
      </c>
      <c r="U187" s="93"/>
    </row>
    <row r="188" spans="2:21" ht="27.75" customHeight="1">
      <c r="B188" s="7"/>
      <c r="C188" s="306"/>
      <c r="D188" s="307"/>
      <c r="E188" s="307"/>
      <c r="F188" s="307"/>
      <c r="G188" s="307"/>
      <c r="H188" s="308"/>
      <c r="I188" s="23" t="str">
        <f>'様式第36(自社)_受電'!H212</f>
        <v>（○時）</v>
      </c>
      <c r="J188" s="23" t="str">
        <f>'様式第36(自社)_受電'!I212</f>
        <v>（○時）</v>
      </c>
      <c r="K188" s="23" t="str">
        <f>'様式第36(自社)_受電'!J212</f>
        <v>（○時）</v>
      </c>
      <c r="L188" s="23" t="str">
        <f>'様式第36(自社)_受電'!K212</f>
        <v>（○時）</v>
      </c>
      <c r="M188" s="23" t="str">
        <f>'様式第36(自社)_受電'!L212</f>
        <v>（○時）</v>
      </c>
      <c r="N188" s="23" t="str">
        <f>'様式第36(自社)_受電'!M212</f>
        <v>（○時）</v>
      </c>
      <c r="O188" s="23" t="str">
        <f>'様式第36(自社)_受電'!O212</f>
        <v>（○時）</v>
      </c>
      <c r="P188" s="23" t="str">
        <f>'様式第36(自社)_受電'!P212</f>
        <v>（○時）</v>
      </c>
      <c r="Q188" s="23" t="str">
        <f>'様式第36(自社)_受電'!Q212</f>
        <v>（○時）</v>
      </c>
      <c r="R188" s="23" t="str">
        <f>'様式第36(自社)_受電'!R212</f>
        <v>（○時）</v>
      </c>
      <c r="S188" s="23" t="str">
        <f>'様式第36(自社)_受電'!S212</f>
        <v>（○時）</v>
      </c>
      <c r="T188" s="23" t="str">
        <f>'様式第36(自社)_受電'!T212</f>
        <v>（○時）</v>
      </c>
      <c r="U188" s="93"/>
    </row>
    <row r="189" spans="2:21" ht="34.5" customHeight="1">
      <c r="B189" s="7"/>
      <c r="C189" s="315" t="s">
        <v>0</v>
      </c>
      <c r="D189" s="315" t="s">
        <v>25</v>
      </c>
      <c r="E189" s="297" t="s">
        <v>185</v>
      </c>
      <c r="F189" s="298"/>
      <c r="G189" s="299"/>
      <c r="H189" s="98" t="s">
        <v>83</v>
      </c>
      <c r="I189" s="184"/>
      <c r="J189" s="184"/>
      <c r="K189" s="184"/>
      <c r="L189" s="184"/>
      <c r="M189" s="184"/>
      <c r="N189" s="184"/>
      <c r="O189" s="184"/>
      <c r="P189" s="184"/>
      <c r="Q189" s="184"/>
      <c r="R189" s="184"/>
      <c r="S189" s="184"/>
      <c r="T189" s="184"/>
      <c r="U189" s="93"/>
    </row>
    <row r="190" spans="2:21" ht="34.5" customHeight="1">
      <c r="B190" s="7"/>
      <c r="C190" s="316"/>
      <c r="D190" s="316"/>
      <c r="E190" s="300"/>
      <c r="F190" s="301"/>
      <c r="G190" s="302"/>
      <c r="H190" s="99" t="s">
        <v>82</v>
      </c>
      <c r="I190" s="184"/>
      <c r="J190" s="184"/>
      <c r="K190" s="184"/>
      <c r="L190" s="184"/>
      <c r="M190" s="184"/>
      <c r="N190" s="184"/>
      <c r="O190" s="184"/>
      <c r="P190" s="184"/>
      <c r="Q190" s="184"/>
      <c r="R190" s="184"/>
      <c r="S190" s="184"/>
      <c r="T190" s="184"/>
      <c r="U190" s="93"/>
    </row>
    <row r="191" spans="2:21" ht="34.5" customHeight="1">
      <c r="B191" s="7"/>
      <c r="C191" s="316"/>
      <c r="D191" s="316"/>
      <c r="E191" s="297" t="s">
        <v>186</v>
      </c>
      <c r="F191" s="298"/>
      <c r="G191" s="299"/>
      <c r="H191" s="98" t="s">
        <v>83</v>
      </c>
      <c r="I191" s="184"/>
      <c r="J191" s="184"/>
      <c r="K191" s="184"/>
      <c r="L191" s="184"/>
      <c r="M191" s="184"/>
      <c r="N191" s="184"/>
      <c r="O191" s="184"/>
      <c r="P191" s="184"/>
      <c r="Q191" s="184"/>
      <c r="R191" s="184"/>
      <c r="S191" s="184"/>
      <c r="T191" s="184"/>
      <c r="U191" s="93"/>
    </row>
    <row r="192" spans="2:21" ht="34.5" customHeight="1">
      <c r="B192" s="7"/>
      <c r="C192" s="316"/>
      <c r="D192" s="316"/>
      <c r="E192" s="300"/>
      <c r="F192" s="301"/>
      <c r="G192" s="302"/>
      <c r="H192" s="99" t="s">
        <v>82</v>
      </c>
      <c r="I192" s="184"/>
      <c r="J192" s="184"/>
      <c r="K192" s="184"/>
      <c r="L192" s="184"/>
      <c r="M192" s="184"/>
      <c r="N192" s="184"/>
      <c r="O192" s="184"/>
      <c r="P192" s="184"/>
      <c r="Q192" s="184"/>
      <c r="R192" s="184"/>
      <c r="S192" s="184"/>
      <c r="T192" s="184"/>
      <c r="U192" s="93"/>
    </row>
    <row r="193" spans="2:22" ht="34.5" customHeight="1">
      <c r="B193" s="7"/>
      <c r="C193" s="316"/>
      <c r="D193" s="316"/>
      <c r="E193" s="297" t="s">
        <v>187</v>
      </c>
      <c r="F193" s="298"/>
      <c r="G193" s="299"/>
      <c r="H193" s="98" t="s">
        <v>83</v>
      </c>
      <c r="I193" s="184"/>
      <c r="J193" s="184"/>
      <c r="K193" s="184"/>
      <c r="L193" s="184"/>
      <c r="M193" s="184"/>
      <c r="N193" s="184"/>
      <c r="O193" s="184"/>
      <c r="P193" s="184"/>
      <c r="Q193" s="184"/>
      <c r="R193" s="184"/>
      <c r="S193" s="184"/>
      <c r="T193" s="184"/>
      <c r="U193" s="93"/>
    </row>
    <row r="194" spans="2:22" ht="34.5" customHeight="1">
      <c r="B194" s="7"/>
      <c r="C194" s="316"/>
      <c r="D194" s="316"/>
      <c r="E194" s="300"/>
      <c r="F194" s="301"/>
      <c r="G194" s="302"/>
      <c r="H194" s="99" t="s">
        <v>82</v>
      </c>
      <c r="I194" s="184"/>
      <c r="J194" s="184"/>
      <c r="K194" s="184"/>
      <c r="L194" s="184"/>
      <c r="M194" s="184"/>
      <c r="N194" s="184"/>
      <c r="O194" s="184"/>
      <c r="P194" s="184"/>
      <c r="Q194" s="184"/>
      <c r="R194" s="184"/>
      <c r="S194" s="184"/>
      <c r="T194" s="184"/>
      <c r="U194" s="93"/>
    </row>
    <row r="195" spans="2:22" ht="34.5" customHeight="1">
      <c r="B195" s="7"/>
      <c r="C195" s="316"/>
      <c r="D195" s="316"/>
      <c r="E195" s="297" t="s">
        <v>170</v>
      </c>
      <c r="F195" s="298"/>
      <c r="G195" s="299"/>
      <c r="H195" s="98" t="s">
        <v>83</v>
      </c>
      <c r="I195" s="184"/>
      <c r="J195" s="184"/>
      <c r="K195" s="184"/>
      <c r="L195" s="184"/>
      <c r="M195" s="184"/>
      <c r="N195" s="184"/>
      <c r="O195" s="184"/>
      <c r="P195" s="184"/>
      <c r="Q195" s="184"/>
      <c r="R195" s="184"/>
      <c r="S195" s="184"/>
      <c r="T195" s="184"/>
      <c r="U195" s="93"/>
    </row>
    <row r="196" spans="2:22" ht="34.5" customHeight="1">
      <c r="B196" s="7"/>
      <c r="C196" s="316"/>
      <c r="D196" s="316"/>
      <c r="E196" s="300"/>
      <c r="F196" s="301"/>
      <c r="G196" s="302"/>
      <c r="H196" s="99" t="s">
        <v>82</v>
      </c>
      <c r="I196" s="184"/>
      <c r="J196" s="184"/>
      <c r="K196" s="184"/>
      <c r="L196" s="184"/>
      <c r="M196" s="184"/>
      <c r="N196" s="184"/>
      <c r="O196" s="184"/>
      <c r="P196" s="184"/>
      <c r="Q196" s="184"/>
      <c r="R196" s="184"/>
      <c r="S196" s="184"/>
      <c r="T196" s="184"/>
      <c r="U196" s="93"/>
    </row>
    <row r="197" spans="2:22" ht="34.5" customHeight="1">
      <c r="B197" s="7"/>
      <c r="C197" s="316"/>
      <c r="D197" s="316"/>
      <c r="E197" s="297" t="s">
        <v>176</v>
      </c>
      <c r="F197" s="298"/>
      <c r="G197" s="299"/>
      <c r="H197" s="98" t="s">
        <v>83</v>
      </c>
      <c r="I197" s="112" t="str">
        <f>IF(COUNT(I189,I191,I193,I195)=0,"",SUM(I189,I191,I193,I195))</f>
        <v/>
      </c>
      <c r="J197" s="112" t="str">
        <f t="shared" ref="J197:T198" si="24">IF(COUNT(J189,J191,J193,J195)=0,"",SUM(J189,J191,J193,J195))</f>
        <v/>
      </c>
      <c r="K197" s="112" t="str">
        <f t="shared" si="24"/>
        <v/>
      </c>
      <c r="L197" s="112" t="str">
        <f t="shared" si="24"/>
        <v/>
      </c>
      <c r="M197" s="112" t="str">
        <f t="shared" si="24"/>
        <v/>
      </c>
      <c r="N197" s="112" t="str">
        <f t="shared" si="24"/>
        <v/>
      </c>
      <c r="O197" s="112" t="str">
        <f t="shared" si="24"/>
        <v/>
      </c>
      <c r="P197" s="112" t="str">
        <f t="shared" si="24"/>
        <v/>
      </c>
      <c r="Q197" s="112" t="str">
        <f t="shared" si="24"/>
        <v/>
      </c>
      <c r="R197" s="112" t="str">
        <f t="shared" si="24"/>
        <v/>
      </c>
      <c r="S197" s="112" t="str">
        <f t="shared" si="24"/>
        <v/>
      </c>
      <c r="T197" s="112" t="str">
        <f t="shared" si="24"/>
        <v/>
      </c>
      <c r="U197" s="93"/>
      <c r="V197" s="120" t="s">
        <v>271</v>
      </c>
    </row>
    <row r="198" spans="2:22" ht="34.5" customHeight="1">
      <c r="B198" s="7"/>
      <c r="C198" s="316"/>
      <c r="D198" s="317"/>
      <c r="E198" s="300"/>
      <c r="F198" s="301"/>
      <c r="G198" s="302"/>
      <c r="H198" s="99" t="s">
        <v>82</v>
      </c>
      <c r="I198" s="112" t="str">
        <f>IF(COUNT(I190,I192,I194,I196)=0,"",SUM(I190,I192,I194,I196))</f>
        <v/>
      </c>
      <c r="J198" s="112" t="str">
        <f t="shared" si="24"/>
        <v/>
      </c>
      <c r="K198" s="112" t="str">
        <f t="shared" si="24"/>
        <v/>
      </c>
      <c r="L198" s="112" t="str">
        <f t="shared" si="24"/>
        <v/>
      </c>
      <c r="M198" s="112" t="str">
        <f t="shared" si="24"/>
        <v/>
      </c>
      <c r="N198" s="112" t="str">
        <f t="shared" si="24"/>
        <v/>
      </c>
      <c r="O198" s="112" t="str">
        <f t="shared" si="24"/>
        <v/>
      </c>
      <c r="P198" s="112" t="str">
        <f t="shared" si="24"/>
        <v/>
      </c>
      <c r="Q198" s="112" t="str">
        <f t="shared" si="24"/>
        <v/>
      </c>
      <c r="R198" s="112" t="str">
        <f t="shared" si="24"/>
        <v/>
      </c>
      <c r="S198" s="112" t="str">
        <f t="shared" si="24"/>
        <v/>
      </c>
      <c r="T198" s="112" t="str">
        <f t="shared" si="24"/>
        <v/>
      </c>
      <c r="U198" s="93"/>
      <c r="V198" s="120" t="s">
        <v>271</v>
      </c>
    </row>
    <row r="199" spans="2:22" ht="34.5" customHeight="1">
      <c r="B199" s="7"/>
      <c r="C199" s="316"/>
      <c r="D199" s="315" t="s">
        <v>1</v>
      </c>
      <c r="E199" s="25" t="s">
        <v>103</v>
      </c>
      <c r="F199" s="26"/>
      <c r="G199" s="26"/>
      <c r="H199" s="27"/>
      <c r="I199" s="112" t="str">
        <f>IF(COUNT('様式第36(自社)_送電'!H219)=0,'様式第36(自社)_受電'!H219,IF(COUNT('様式第36(自社)_受電'!H219)=0,-'様式第36(自社)_送電'!H219,'様式第36(自社)_受電'!H219-'様式第36(自社)_送電'!H219))</f>
        <v/>
      </c>
      <c r="J199" s="112" t="str">
        <f>IF(COUNT('様式第36(自社)_送電'!I219)=0,'様式第36(自社)_受電'!I219,IF(COUNT('様式第36(自社)_受電'!I219)=0,-'様式第36(自社)_送電'!I219,'様式第36(自社)_受電'!I219-'様式第36(自社)_送電'!I219))</f>
        <v/>
      </c>
      <c r="K199" s="112" t="str">
        <f>IF(COUNT('様式第36(自社)_送電'!J219)=0,'様式第36(自社)_受電'!J219,IF(COUNT('様式第36(自社)_受電'!J219)=0,-'様式第36(自社)_送電'!J219,'様式第36(自社)_受電'!J219-'様式第36(自社)_送電'!J219))</f>
        <v/>
      </c>
      <c r="L199" s="112" t="str">
        <f>IF(COUNT('様式第36(自社)_送電'!K219)=0,'様式第36(自社)_受電'!K219,IF(COUNT('様式第36(自社)_受電'!K219)=0,-'様式第36(自社)_送電'!K219,'様式第36(自社)_受電'!K219-'様式第36(自社)_送電'!K219))</f>
        <v/>
      </c>
      <c r="M199" s="112" t="str">
        <f>IF(COUNT('様式第36(自社)_送電'!L219)=0,'様式第36(自社)_受電'!L219,IF(COUNT('様式第36(自社)_受電'!L219)=0,-'様式第36(自社)_送電'!L219,'様式第36(自社)_受電'!L219-'様式第36(自社)_送電'!L219))</f>
        <v/>
      </c>
      <c r="N199" s="112" t="str">
        <f>IF(COUNT('様式第36(自社)_送電'!M219)=0,'様式第36(自社)_受電'!M219,IF(COUNT('様式第36(自社)_受電'!M219)=0,-'様式第36(自社)_送電'!M219,'様式第36(自社)_受電'!M219-'様式第36(自社)_送電'!M219))</f>
        <v/>
      </c>
      <c r="O199" s="112" t="str">
        <f>IF(COUNT('様式第36(自社)_送電'!O219)=0,'様式第36(自社)_受電'!O219,IF(COUNT('様式第36(自社)_受電'!O219)=0,-'様式第36(自社)_送電'!O219,'様式第36(自社)_受電'!O219-'様式第36(自社)_送電'!O219))</f>
        <v/>
      </c>
      <c r="P199" s="112" t="str">
        <f>IF(COUNT('様式第36(自社)_送電'!P219)=0,'様式第36(自社)_受電'!P219,IF(COUNT('様式第36(自社)_受電'!P219)=0,-'様式第36(自社)_送電'!P219,'様式第36(自社)_受電'!P219-'様式第36(自社)_送電'!P219))</f>
        <v/>
      </c>
      <c r="Q199" s="112" t="str">
        <f>IF(COUNT('様式第36(自社)_送電'!Q219)=0,'様式第36(自社)_受電'!Q219,IF(COUNT('様式第36(自社)_受電'!Q219)=0,-'様式第36(自社)_送電'!Q219,'様式第36(自社)_受電'!Q219-'様式第36(自社)_送電'!Q219))</f>
        <v/>
      </c>
      <c r="R199" s="112" t="str">
        <f>IF(COUNT('様式第36(自社)_送電'!R219)=0,'様式第36(自社)_受電'!R219,IF(COUNT('様式第36(自社)_受電'!R219)=0,-'様式第36(自社)_送電'!R219,'様式第36(自社)_受電'!R219-'様式第36(自社)_送電'!R219))</f>
        <v/>
      </c>
      <c r="S199" s="112" t="str">
        <f>IF(COUNT('様式第36(自社)_送電'!S219)=0,'様式第36(自社)_受電'!S219,IF(COUNT('様式第36(自社)_受電'!S219)=0,-'様式第36(自社)_送電'!S219,'様式第36(自社)_受電'!S219-'様式第36(自社)_送電'!S219))</f>
        <v/>
      </c>
      <c r="T199" s="112" t="str">
        <f>IF(COUNT('様式第36(自社)_送電'!T219)=0,'様式第36(自社)_受電'!T219,IF(COUNT('様式第36(自社)_受電'!T219)=0,-'様式第36(自社)_送電'!T219,'様式第36(自社)_受電'!T219-'様式第36(自社)_送電'!T219))</f>
        <v/>
      </c>
      <c r="U199" s="93"/>
      <c r="V199" s="120" t="s">
        <v>271</v>
      </c>
    </row>
    <row r="200" spans="2:22" ht="34.5" customHeight="1">
      <c r="B200" s="7"/>
      <c r="C200" s="316"/>
      <c r="D200" s="316"/>
      <c r="E200" s="25" t="s">
        <v>150</v>
      </c>
      <c r="F200" s="26"/>
      <c r="G200" s="26"/>
      <c r="H200" s="27"/>
      <c r="I200" s="112" t="str">
        <f>IF(COUNT('様式第36(自社)_送電'!H227)=0,'様式第36(自社)_受電'!H227,IF(COUNT('様式第36(自社)_受電'!H227)=0,-'様式第36(自社)_送電'!H227,'様式第36(自社)_受電'!H227-'様式第36(自社)_送電'!H227))</f>
        <v/>
      </c>
      <c r="J200" s="112" t="str">
        <f>IF(COUNT('様式第36(自社)_送電'!I227)=0,'様式第36(自社)_受電'!I227,IF(COUNT('様式第36(自社)_受電'!I227)=0,-'様式第36(自社)_送電'!I227,'様式第36(自社)_受電'!I227-'様式第36(自社)_送電'!I227))</f>
        <v/>
      </c>
      <c r="K200" s="112" t="str">
        <f>IF(COUNT('様式第36(自社)_送電'!J227)=0,'様式第36(自社)_受電'!J227,IF(COUNT('様式第36(自社)_受電'!J227)=0,-'様式第36(自社)_送電'!J227,'様式第36(自社)_受電'!J227-'様式第36(自社)_送電'!J227))</f>
        <v/>
      </c>
      <c r="L200" s="112" t="str">
        <f>IF(COUNT('様式第36(自社)_送電'!K227)=0,'様式第36(自社)_受電'!K227,IF(COUNT('様式第36(自社)_受電'!K227)=0,-'様式第36(自社)_送電'!K227,'様式第36(自社)_受電'!K227-'様式第36(自社)_送電'!K227))</f>
        <v/>
      </c>
      <c r="M200" s="112" t="str">
        <f>IF(COUNT('様式第36(自社)_送電'!L227)=0,'様式第36(自社)_受電'!L227,IF(COUNT('様式第36(自社)_受電'!L227)=0,-'様式第36(自社)_送電'!L227,'様式第36(自社)_受電'!L227-'様式第36(自社)_送電'!L227))</f>
        <v/>
      </c>
      <c r="N200" s="112" t="str">
        <f>IF(COUNT('様式第36(自社)_送電'!M227)=0,'様式第36(自社)_受電'!M227,IF(COUNT('様式第36(自社)_受電'!M227)=0,-'様式第36(自社)_送電'!M227,'様式第36(自社)_受電'!M227-'様式第36(自社)_送電'!M227))</f>
        <v/>
      </c>
      <c r="O200" s="112" t="str">
        <f>IF(COUNT('様式第36(自社)_送電'!O227)=0,'様式第36(自社)_受電'!O227,IF(COUNT('様式第36(自社)_受電'!O227)=0,-'様式第36(自社)_送電'!O227,'様式第36(自社)_受電'!O227-'様式第36(自社)_送電'!O227))</f>
        <v/>
      </c>
      <c r="P200" s="112" t="str">
        <f>IF(COUNT('様式第36(自社)_送電'!P227)=0,'様式第36(自社)_受電'!P227,IF(COUNT('様式第36(自社)_受電'!P227)=0,-'様式第36(自社)_送電'!P227,'様式第36(自社)_受電'!P227-'様式第36(自社)_送電'!P227))</f>
        <v/>
      </c>
      <c r="Q200" s="112" t="str">
        <f>IF(COUNT('様式第36(自社)_送電'!Q227)=0,'様式第36(自社)_受電'!Q227,IF(COUNT('様式第36(自社)_受電'!Q227)=0,-'様式第36(自社)_送電'!Q227,'様式第36(自社)_受電'!Q227-'様式第36(自社)_送電'!Q227))</f>
        <v/>
      </c>
      <c r="R200" s="112" t="str">
        <f>IF(COUNT('様式第36(自社)_送電'!R227)=0,'様式第36(自社)_受電'!R227,IF(COUNT('様式第36(自社)_受電'!R227)=0,-'様式第36(自社)_送電'!R227,'様式第36(自社)_受電'!R227-'様式第36(自社)_送電'!R227))</f>
        <v/>
      </c>
      <c r="S200" s="112" t="str">
        <f>IF(COUNT('様式第36(自社)_送電'!S227)=0,'様式第36(自社)_受電'!S227,IF(COUNT('様式第36(自社)_受電'!S227)=0,-'様式第36(自社)_送電'!S227,'様式第36(自社)_受電'!S227-'様式第36(自社)_送電'!S227))</f>
        <v/>
      </c>
      <c r="T200" s="112" t="str">
        <f>IF(COUNT('様式第36(自社)_送電'!T227)=0,'様式第36(自社)_受電'!T227,IF(COUNT('様式第36(自社)_受電'!T227)=0,-'様式第36(自社)_送電'!T227,'様式第36(自社)_受電'!T227-'様式第36(自社)_送電'!T227))</f>
        <v/>
      </c>
      <c r="U200" s="93"/>
      <c r="V200" s="120" t="s">
        <v>271</v>
      </c>
    </row>
    <row r="201" spans="2:22" ht="34.5" customHeight="1">
      <c r="B201" s="7"/>
      <c r="C201" s="316"/>
      <c r="D201" s="316"/>
      <c r="E201" s="25" t="s">
        <v>149</v>
      </c>
      <c r="F201" s="26"/>
      <c r="G201" s="26"/>
      <c r="H201" s="27"/>
      <c r="I201" s="112" t="str">
        <f>IF(COUNT('様式第36(自社)_送電'!H235)=0,'様式第36(自社)_受電'!H235,IF(COUNT('様式第36(自社)_受電'!H235)=0,-'様式第36(自社)_送電'!H235,'様式第36(自社)_受電'!H235-'様式第36(自社)_送電'!H235))</f>
        <v/>
      </c>
      <c r="J201" s="112" t="str">
        <f>IF(COUNT('様式第36(自社)_送電'!I235)=0,'様式第36(自社)_受電'!I235,IF(COUNT('様式第36(自社)_受電'!I235)=0,-'様式第36(自社)_送電'!I235,'様式第36(自社)_受電'!I235-'様式第36(自社)_送電'!I235))</f>
        <v/>
      </c>
      <c r="K201" s="112" t="str">
        <f>IF(COUNT('様式第36(自社)_送電'!J235)=0,'様式第36(自社)_受電'!J235,IF(COUNT('様式第36(自社)_受電'!J235)=0,-'様式第36(自社)_送電'!J235,'様式第36(自社)_受電'!J235-'様式第36(自社)_送電'!J235))</f>
        <v/>
      </c>
      <c r="L201" s="112" t="str">
        <f>IF(COUNT('様式第36(自社)_送電'!K235)=0,'様式第36(自社)_受電'!K235,IF(COUNT('様式第36(自社)_受電'!K235)=0,-'様式第36(自社)_送電'!K235,'様式第36(自社)_受電'!K235-'様式第36(自社)_送電'!K235))</f>
        <v/>
      </c>
      <c r="M201" s="112" t="str">
        <f>IF(COUNT('様式第36(自社)_送電'!L235)=0,'様式第36(自社)_受電'!L235,IF(COUNT('様式第36(自社)_受電'!L235)=0,-'様式第36(自社)_送電'!L235,'様式第36(自社)_受電'!L235-'様式第36(自社)_送電'!L235))</f>
        <v/>
      </c>
      <c r="N201" s="112" t="str">
        <f>IF(COUNT('様式第36(自社)_送電'!M235)=0,'様式第36(自社)_受電'!M235,IF(COUNT('様式第36(自社)_受電'!M235)=0,-'様式第36(自社)_送電'!M235,'様式第36(自社)_受電'!M235-'様式第36(自社)_送電'!M235))</f>
        <v/>
      </c>
      <c r="O201" s="112" t="str">
        <f>IF(COUNT('様式第36(自社)_送電'!O235)=0,'様式第36(自社)_受電'!O235,IF(COUNT('様式第36(自社)_受電'!O235)=0,-'様式第36(自社)_送電'!O235,'様式第36(自社)_受電'!O235-'様式第36(自社)_送電'!O235))</f>
        <v/>
      </c>
      <c r="P201" s="112" t="str">
        <f>IF(COUNT('様式第36(自社)_送電'!P235)=0,'様式第36(自社)_受電'!P235,IF(COUNT('様式第36(自社)_受電'!P235)=0,-'様式第36(自社)_送電'!P235,'様式第36(自社)_受電'!P235-'様式第36(自社)_送電'!P235))</f>
        <v/>
      </c>
      <c r="Q201" s="112" t="str">
        <f>IF(COUNT('様式第36(自社)_送電'!Q235)=0,'様式第36(自社)_受電'!Q235,IF(COUNT('様式第36(自社)_受電'!Q235)=0,-'様式第36(自社)_送電'!Q235,'様式第36(自社)_受電'!Q235-'様式第36(自社)_送電'!Q235))</f>
        <v/>
      </c>
      <c r="R201" s="112" t="str">
        <f>IF(COUNT('様式第36(自社)_送電'!R235)=0,'様式第36(自社)_受電'!R235,IF(COUNT('様式第36(自社)_受電'!R235)=0,-'様式第36(自社)_送電'!R235,'様式第36(自社)_受電'!R235-'様式第36(自社)_送電'!R235))</f>
        <v/>
      </c>
      <c r="S201" s="112" t="str">
        <f>IF(COUNT('様式第36(自社)_送電'!S235)=0,'様式第36(自社)_受電'!S235,IF(COUNT('様式第36(自社)_受電'!S235)=0,-'様式第36(自社)_送電'!S235,'様式第36(自社)_受電'!S235-'様式第36(自社)_送電'!S235))</f>
        <v/>
      </c>
      <c r="T201" s="112" t="str">
        <f>IF(COUNT('様式第36(自社)_送電'!T235)=0,'様式第36(自社)_受電'!T235,IF(COUNT('様式第36(自社)_受電'!T235)=0,-'様式第36(自社)_送電'!T235,'様式第36(自社)_受電'!T235-'様式第36(自社)_送電'!T235))</f>
        <v/>
      </c>
      <c r="U201" s="93"/>
      <c r="V201" s="120" t="s">
        <v>271</v>
      </c>
    </row>
    <row r="202" spans="2:22" ht="34.5" customHeight="1">
      <c r="B202" s="7"/>
      <c r="C202" s="316"/>
      <c r="D202" s="316"/>
      <c r="E202" s="297" t="s">
        <v>26</v>
      </c>
      <c r="F202" s="298"/>
      <c r="G202" s="299"/>
      <c r="H202" s="85" t="s">
        <v>152</v>
      </c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93"/>
    </row>
    <row r="203" spans="2:22" ht="34.5" customHeight="1">
      <c r="B203" s="7"/>
      <c r="C203" s="316"/>
      <c r="D203" s="317"/>
      <c r="E203" s="300"/>
      <c r="F203" s="301"/>
      <c r="G203" s="302"/>
      <c r="H203" s="85" t="s">
        <v>151</v>
      </c>
      <c r="I203" s="112" t="str">
        <f>IF(COUNT('様式第36(自社)_送電'!H243)=0,'様式第36(自社)_受電'!H243,IF(COUNT('様式第36(自社)_受電'!H243)=0,-'様式第36(自社)_送電'!H243,'様式第36(自社)_受電'!H243-'様式第36(自社)_送電'!H243))</f>
        <v/>
      </c>
      <c r="J203" s="112" t="str">
        <f>IF(COUNT('様式第36(自社)_送電'!I243)=0,'様式第36(自社)_受電'!I243,IF(COUNT('様式第36(自社)_受電'!I243)=0,-'様式第36(自社)_送電'!I243,'様式第36(自社)_受電'!I243-'様式第36(自社)_送電'!I243))</f>
        <v/>
      </c>
      <c r="K203" s="112" t="str">
        <f>IF(COUNT('様式第36(自社)_送電'!J243)=0,'様式第36(自社)_受電'!J243,IF(COUNT('様式第36(自社)_受電'!J243)=0,-'様式第36(自社)_送電'!J243,'様式第36(自社)_受電'!J243-'様式第36(自社)_送電'!J243))</f>
        <v/>
      </c>
      <c r="L203" s="112" t="str">
        <f>IF(COUNT('様式第36(自社)_送電'!K243)=0,'様式第36(自社)_受電'!K243,IF(COUNT('様式第36(自社)_受電'!K243)=0,-'様式第36(自社)_送電'!K243,'様式第36(自社)_受電'!K243-'様式第36(自社)_送電'!K243))</f>
        <v/>
      </c>
      <c r="M203" s="112" t="str">
        <f>IF(COUNT('様式第36(自社)_送電'!L243)=0,'様式第36(自社)_受電'!L243,IF(COUNT('様式第36(自社)_受電'!L243)=0,-'様式第36(自社)_送電'!L243,'様式第36(自社)_受電'!L243-'様式第36(自社)_送電'!L243))</f>
        <v/>
      </c>
      <c r="N203" s="112" t="str">
        <f>IF(COUNT('様式第36(自社)_送電'!M243)=0,'様式第36(自社)_受電'!M243,IF(COUNT('様式第36(自社)_受電'!M243)=0,-'様式第36(自社)_送電'!M243,'様式第36(自社)_受電'!M243-'様式第36(自社)_送電'!M243))</f>
        <v/>
      </c>
      <c r="O203" s="112" t="str">
        <f>IF(COUNT('様式第36(自社)_送電'!O243)=0,'様式第36(自社)_受電'!O243,IF(COUNT('様式第36(自社)_受電'!O243)=0,-'様式第36(自社)_送電'!O243,'様式第36(自社)_受電'!O243-'様式第36(自社)_送電'!O243))</f>
        <v/>
      </c>
      <c r="P203" s="112" t="str">
        <f>IF(COUNT('様式第36(自社)_送電'!P243)=0,'様式第36(自社)_受電'!P243,IF(COUNT('様式第36(自社)_受電'!P243)=0,-'様式第36(自社)_送電'!P243,'様式第36(自社)_受電'!P243-'様式第36(自社)_送電'!P243))</f>
        <v/>
      </c>
      <c r="Q203" s="112" t="str">
        <f>IF(COUNT('様式第36(自社)_送電'!Q243)=0,'様式第36(自社)_受電'!Q243,IF(COUNT('様式第36(自社)_受電'!Q243)=0,-'様式第36(自社)_送電'!Q243,'様式第36(自社)_受電'!Q243-'様式第36(自社)_送電'!Q243))</f>
        <v/>
      </c>
      <c r="R203" s="112" t="str">
        <f>IF(COUNT('様式第36(自社)_送電'!R243)=0,'様式第36(自社)_受電'!R243,IF(COUNT('様式第36(自社)_受電'!R243)=0,-'様式第36(自社)_送電'!R243,'様式第36(自社)_受電'!R243-'様式第36(自社)_送電'!R243))</f>
        <v/>
      </c>
      <c r="S203" s="112" t="str">
        <f>IF(COUNT('様式第36(自社)_送電'!S243)=0,'様式第36(自社)_受電'!S243,IF(COUNT('様式第36(自社)_受電'!S243)=0,-'様式第36(自社)_送電'!S243,'様式第36(自社)_受電'!S243-'様式第36(自社)_送電'!S243))</f>
        <v/>
      </c>
      <c r="T203" s="112" t="str">
        <f>IF(COUNT('様式第36(自社)_送電'!T243)=0,'様式第36(自社)_受電'!T243,IF(COUNT('様式第36(自社)_受電'!T243)=0,-'様式第36(自社)_送電'!T243,'様式第36(自社)_受電'!T243-'様式第36(自社)_送電'!T243))</f>
        <v/>
      </c>
      <c r="U203" s="93"/>
      <c r="V203" s="120" t="s">
        <v>271</v>
      </c>
    </row>
    <row r="204" spans="2:22" ht="34.5" customHeight="1">
      <c r="B204" s="7"/>
      <c r="C204" s="316"/>
      <c r="D204" s="25" t="s">
        <v>153</v>
      </c>
      <c r="E204" s="26"/>
      <c r="F204" s="26"/>
      <c r="G204" s="26"/>
      <c r="H204" s="27"/>
      <c r="I204" s="112" t="str">
        <f>IF(I209-SUM(I198:I203)&gt;0,I209-SUM(I198:I203),"")</f>
        <v/>
      </c>
      <c r="J204" s="112" t="str">
        <f t="shared" ref="J204:T204" si="25">IF(J209-SUM(J198:J203)&gt;0,J209-SUM(J198:J203),"")</f>
        <v/>
      </c>
      <c r="K204" s="112" t="str">
        <f t="shared" si="25"/>
        <v/>
      </c>
      <c r="L204" s="112" t="str">
        <f t="shared" si="25"/>
        <v/>
      </c>
      <c r="M204" s="112" t="str">
        <f t="shared" si="25"/>
        <v/>
      </c>
      <c r="N204" s="112" t="str">
        <f t="shared" si="25"/>
        <v/>
      </c>
      <c r="O204" s="112" t="str">
        <f t="shared" si="25"/>
        <v/>
      </c>
      <c r="P204" s="112" t="str">
        <f t="shared" si="25"/>
        <v/>
      </c>
      <c r="Q204" s="112" t="str">
        <f t="shared" si="25"/>
        <v/>
      </c>
      <c r="R204" s="112" t="str">
        <f t="shared" si="25"/>
        <v/>
      </c>
      <c r="S204" s="112" t="str">
        <f t="shared" si="25"/>
        <v/>
      </c>
      <c r="T204" s="112" t="str">
        <f t="shared" si="25"/>
        <v/>
      </c>
      <c r="U204" s="93"/>
      <c r="V204" s="120" t="s">
        <v>271</v>
      </c>
    </row>
    <row r="205" spans="2:22" ht="34.5" customHeight="1">
      <c r="B205" s="7"/>
      <c r="C205" s="316"/>
      <c r="D205" s="25" t="s">
        <v>176</v>
      </c>
      <c r="E205" s="26"/>
      <c r="F205" s="26"/>
      <c r="G205" s="30"/>
      <c r="H205" s="99" t="s">
        <v>82</v>
      </c>
      <c r="I205" s="143" t="str">
        <f>IF(COUNT(I198:I204)=0,"",SUM(I198:I204))</f>
        <v/>
      </c>
      <c r="J205" s="143" t="str">
        <f t="shared" ref="J205:T205" si="26">IF(COUNT(J198:J204)=0,"",SUM(J198:J204))</f>
        <v/>
      </c>
      <c r="K205" s="143" t="str">
        <f t="shared" si="26"/>
        <v/>
      </c>
      <c r="L205" s="143" t="str">
        <f t="shared" si="26"/>
        <v/>
      </c>
      <c r="M205" s="143" t="str">
        <f t="shared" si="26"/>
        <v/>
      </c>
      <c r="N205" s="143" t="str">
        <f t="shared" si="26"/>
        <v/>
      </c>
      <c r="O205" s="143" t="str">
        <f t="shared" si="26"/>
        <v/>
      </c>
      <c r="P205" s="143" t="str">
        <f t="shared" si="26"/>
        <v/>
      </c>
      <c r="Q205" s="143" t="str">
        <f t="shared" si="26"/>
        <v/>
      </c>
      <c r="R205" s="143" t="str">
        <f t="shared" si="26"/>
        <v/>
      </c>
      <c r="S205" s="143" t="str">
        <f t="shared" si="26"/>
        <v/>
      </c>
      <c r="T205" s="143" t="str">
        <f t="shared" si="26"/>
        <v/>
      </c>
      <c r="U205" s="93"/>
      <c r="V205" s="120" t="s">
        <v>271</v>
      </c>
    </row>
    <row r="206" spans="2:22" ht="34.5" customHeight="1">
      <c r="B206" s="7"/>
      <c r="C206" s="316"/>
      <c r="D206" s="25" t="s">
        <v>154</v>
      </c>
      <c r="E206" s="26"/>
      <c r="F206" s="26"/>
      <c r="G206" s="26"/>
      <c r="H206" s="27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93"/>
    </row>
    <row r="207" spans="2:22" ht="34.5" customHeight="1">
      <c r="B207" s="7"/>
      <c r="C207" s="316"/>
      <c r="D207" s="25" t="s">
        <v>155</v>
      </c>
      <c r="E207" s="26"/>
      <c r="F207" s="26"/>
      <c r="G207" s="26"/>
      <c r="H207" s="27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93"/>
      <c r="V207" s="120"/>
    </row>
    <row r="208" spans="2:22" ht="34.5" customHeight="1">
      <c r="B208" s="7"/>
      <c r="C208" s="316"/>
      <c r="D208" s="220" t="s">
        <v>156</v>
      </c>
      <c r="E208" s="28"/>
      <c r="F208" s="28"/>
      <c r="G208" s="28"/>
      <c r="H208" s="29"/>
      <c r="I208" s="184"/>
      <c r="J208" s="184"/>
      <c r="K208" s="184"/>
      <c r="L208" s="184"/>
      <c r="M208" s="184"/>
      <c r="N208" s="184"/>
      <c r="O208" s="184"/>
      <c r="P208" s="184"/>
      <c r="Q208" s="184"/>
      <c r="R208" s="184"/>
      <c r="S208" s="184"/>
      <c r="T208" s="184"/>
      <c r="U208" s="93"/>
    </row>
    <row r="209" spans="2:22" ht="34.5" customHeight="1">
      <c r="B209" s="7"/>
      <c r="C209" s="25" t="s">
        <v>191</v>
      </c>
      <c r="D209" s="26"/>
      <c r="E209" s="26"/>
      <c r="F209" s="26"/>
      <c r="G209" s="26"/>
      <c r="H209" s="98" t="s">
        <v>82</v>
      </c>
      <c r="I209" s="237"/>
      <c r="J209" s="237"/>
      <c r="K209" s="237"/>
      <c r="L209" s="237"/>
      <c r="M209" s="237"/>
      <c r="N209" s="237"/>
      <c r="O209" s="237"/>
      <c r="P209" s="237"/>
      <c r="Q209" s="237"/>
      <c r="R209" s="237"/>
      <c r="S209" s="237"/>
      <c r="T209" s="237"/>
      <c r="U209" s="93"/>
    </row>
    <row r="210" spans="2:22" ht="34.5" customHeight="1">
      <c r="B210" s="7"/>
      <c r="C210" s="309" t="s">
        <v>195</v>
      </c>
      <c r="D210" s="310"/>
      <c r="E210" s="310"/>
      <c r="F210" s="311"/>
      <c r="G210" s="25" t="s">
        <v>193</v>
      </c>
      <c r="H210" s="27"/>
      <c r="I210" s="184"/>
      <c r="J210" s="184"/>
      <c r="K210" s="184"/>
      <c r="L210" s="184"/>
      <c r="M210" s="184"/>
      <c r="N210" s="184"/>
      <c r="O210" s="184"/>
      <c r="P210" s="184"/>
      <c r="Q210" s="184"/>
      <c r="R210" s="184"/>
      <c r="S210" s="184"/>
      <c r="T210" s="184"/>
      <c r="U210" s="93"/>
    </row>
    <row r="211" spans="2:22" ht="34.5" customHeight="1">
      <c r="B211" s="7"/>
      <c r="C211" s="312"/>
      <c r="D211" s="313"/>
      <c r="E211" s="313"/>
      <c r="F211" s="314"/>
      <c r="G211" s="221" t="s">
        <v>194</v>
      </c>
      <c r="H211" s="27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93"/>
    </row>
    <row r="212" spans="2:22" ht="34.5" customHeight="1">
      <c r="B212" s="7"/>
      <c r="C212" s="25" t="s">
        <v>158</v>
      </c>
      <c r="D212" s="26"/>
      <c r="E212" s="26"/>
      <c r="F212" s="26"/>
      <c r="G212" s="26"/>
      <c r="H212" s="26"/>
      <c r="I212" s="118" t="str">
        <f>IF(COUNT(I209)=0,"",I205-I209)</f>
        <v/>
      </c>
      <c r="J212" s="118" t="str">
        <f t="shared" ref="J212:T212" si="27">IF(COUNT(J209)=0,"",J205-J209)</f>
        <v/>
      </c>
      <c r="K212" s="118" t="str">
        <f t="shared" si="27"/>
        <v/>
      </c>
      <c r="L212" s="118" t="str">
        <f t="shared" si="27"/>
        <v/>
      </c>
      <c r="M212" s="118" t="str">
        <f t="shared" si="27"/>
        <v/>
      </c>
      <c r="N212" s="118" t="str">
        <f t="shared" si="27"/>
        <v/>
      </c>
      <c r="O212" s="118" t="str">
        <f t="shared" si="27"/>
        <v/>
      </c>
      <c r="P212" s="118" t="str">
        <f t="shared" si="27"/>
        <v/>
      </c>
      <c r="Q212" s="118" t="str">
        <f t="shared" si="27"/>
        <v/>
      </c>
      <c r="R212" s="118" t="str">
        <f t="shared" si="27"/>
        <v/>
      </c>
      <c r="S212" s="118" t="str">
        <f t="shared" si="27"/>
        <v/>
      </c>
      <c r="T212" s="118" t="str">
        <f t="shared" si="27"/>
        <v/>
      </c>
      <c r="U212" s="93"/>
      <c r="V212" s="120" t="s">
        <v>271</v>
      </c>
    </row>
    <row r="213" spans="2:22" ht="34.5" customHeight="1">
      <c r="B213" s="7"/>
      <c r="C213" s="220" t="s">
        <v>159</v>
      </c>
      <c r="D213" s="28"/>
      <c r="E213" s="28"/>
      <c r="F213" s="28"/>
      <c r="G213" s="28"/>
      <c r="H213" s="29"/>
      <c r="I213" s="145" t="str">
        <f>IF(OR(I209=0,I212=""),"",ROUND(I212/I209*100,1))</f>
        <v/>
      </c>
      <c r="J213" s="145" t="str">
        <f t="shared" ref="J213:T213" si="28">IF(OR(J209=0,J212=""),"",ROUND(J212/J209*100,1))</f>
        <v/>
      </c>
      <c r="K213" s="145" t="str">
        <f t="shared" si="28"/>
        <v/>
      </c>
      <c r="L213" s="145" t="str">
        <f t="shared" si="28"/>
        <v/>
      </c>
      <c r="M213" s="145" t="str">
        <f t="shared" si="28"/>
        <v/>
      </c>
      <c r="N213" s="145" t="str">
        <f t="shared" si="28"/>
        <v/>
      </c>
      <c r="O213" s="145" t="str">
        <f t="shared" si="28"/>
        <v/>
      </c>
      <c r="P213" s="145" t="str">
        <f t="shared" si="28"/>
        <v/>
      </c>
      <c r="Q213" s="145" t="str">
        <f t="shared" si="28"/>
        <v/>
      </c>
      <c r="R213" s="145" t="str">
        <f t="shared" si="28"/>
        <v/>
      </c>
      <c r="S213" s="145" t="str">
        <f t="shared" si="28"/>
        <v/>
      </c>
      <c r="T213" s="145" t="str">
        <f t="shared" si="28"/>
        <v/>
      </c>
      <c r="U213" s="93"/>
      <c r="V213" s="120" t="s">
        <v>271</v>
      </c>
    </row>
    <row r="214" spans="2:22" ht="34.5" customHeight="1">
      <c r="B214" s="7"/>
      <c r="C214" s="87" t="s">
        <v>28</v>
      </c>
      <c r="D214" s="30"/>
      <c r="E214" s="30"/>
      <c r="F214" s="30"/>
      <c r="G214" s="30"/>
      <c r="H214" s="31"/>
      <c r="I214" s="119" t="str">
        <f>IF(COUNT(I213)=0,"",ROUND((I212+I210)/(I209-I210)*100,1))</f>
        <v/>
      </c>
      <c r="J214" s="119" t="str">
        <f t="shared" ref="J214:T214" si="29">IF(COUNT(J213)=0,"",ROUND((J212+J210)/(J209-J210)*100,1))</f>
        <v/>
      </c>
      <c r="K214" s="119" t="str">
        <f t="shared" si="29"/>
        <v/>
      </c>
      <c r="L214" s="119" t="str">
        <f t="shared" si="29"/>
        <v/>
      </c>
      <c r="M214" s="119" t="str">
        <f t="shared" si="29"/>
        <v/>
      </c>
      <c r="N214" s="119" t="str">
        <f t="shared" si="29"/>
        <v/>
      </c>
      <c r="O214" s="119" t="str">
        <f t="shared" si="29"/>
        <v/>
      </c>
      <c r="P214" s="119" t="str">
        <f t="shared" si="29"/>
        <v/>
      </c>
      <c r="Q214" s="119" t="str">
        <f t="shared" si="29"/>
        <v/>
      </c>
      <c r="R214" s="119" t="str">
        <f t="shared" si="29"/>
        <v/>
      </c>
      <c r="S214" s="119" t="str">
        <f t="shared" si="29"/>
        <v/>
      </c>
      <c r="T214" s="119" t="str">
        <f t="shared" si="29"/>
        <v/>
      </c>
      <c r="U214" s="93"/>
      <c r="V214" s="120" t="s">
        <v>271</v>
      </c>
    </row>
    <row r="215" spans="2:22" ht="34.5" customHeight="1">
      <c r="B215" s="7"/>
      <c r="C215" s="25" t="s">
        <v>160</v>
      </c>
      <c r="D215" s="26"/>
      <c r="E215" s="26"/>
      <c r="F215" s="26"/>
      <c r="G215" s="26"/>
      <c r="H215" s="27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93"/>
    </row>
    <row r="216" spans="2:22" ht="34.5" customHeight="1">
      <c r="B216" s="7"/>
      <c r="C216" s="25" t="s">
        <v>161</v>
      </c>
      <c r="D216" s="26"/>
      <c r="E216" s="26"/>
      <c r="F216" s="26"/>
      <c r="G216" s="26"/>
      <c r="H216" s="27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93"/>
    </row>
    <row r="217" spans="2:22" ht="18" customHeight="1">
      <c r="B217" s="7"/>
      <c r="C217" s="14" t="s">
        <v>178</v>
      </c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93"/>
    </row>
    <row r="218" spans="2:22" ht="18" customHeight="1">
      <c r="B218" s="7"/>
      <c r="C218" s="14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93"/>
    </row>
    <row r="219" spans="2:22" ht="18" customHeight="1">
      <c r="B219" s="7"/>
      <c r="C219" s="14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93"/>
    </row>
    <row r="220" spans="2:22" ht="18" customHeight="1">
      <c r="B220" s="7"/>
      <c r="C220" s="14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93"/>
    </row>
    <row r="221" spans="2:22" ht="18" customHeight="1">
      <c r="B221" s="7"/>
      <c r="C221" s="14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93"/>
    </row>
    <row r="222" spans="2:22" ht="18" customHeight="1">
      <c r="B222" s="7"/>
      <c r="C222" s="14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93"/>
    </row>
    <row r="223" spans="2:22" ht="18" customHeight="1">
      <c r="B223" s="7"/>
      <c r="C223" s="14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93"/>
    </row>
    <row r="224" spans="2:22" ht="18" customHeight="1">
      <c r="B224" s="7"/>
      <c r="C224" s="14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93"/>
    </row>
    <row r="225" spans="2:21" ht="18" customHeight="1">
      <c r="B225" s="7"/>
      <c r="C225" s="14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93"/>
    </row>
    <row r="226" spans="2:21" ht="18" customHeight="1">
      <c r="B226" s="7"/>
      <c r="C226" s="14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93"/>
    </row>
    <row r="227" spans="2:21" ht="18" customHeight="1"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93"/>
    </row>
    <row r="228" spans="2:21" ht="27.75" customHeight="1">
      <c r="B228" s="7"/>
      <c r="C228" s="7" t="s">
        <v>19</v>
      </c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93"/>
    </row>
    <row r="229" spans="2:21" ht="27.75" customHeight="1">
      <c r="B229" s="7"/>
      <c r="C229" s="7" t="s">
        <v>70</v>
      </c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93"/>
    </row>
    <row r="230" spans="2:21" ht="27.75" customHeight="1">
      <c r="B230" s="7"/>
      <c r="C230" s="8" t="s">
        <v>85</v>
      </c>
      <c r="D230" s="9"/>
      <c r="E230" s="9"/>
      <c r="F230" s="9"/>
      <c r="G230" s="9"/>
      <c r="H230" s="9"/>
      <c r="I230" s="9"/>
      <c r="J230" s="9"/>
      <c r="K230" s="9"/>
      <c r="L230" s="9"/>
      <c r="M230" s="7"/>
      <c r="N230" s="7"/>
      <c r="O230" s="7"/>
      <c r="P230" s="7"/>
      <c r="Q230" s="7"/>
      <c r="R230" s="7"/>
      <c r="S230" s="7"/>
      <c r="T230" s="7"/>
      <c r="U230" s="93"/>
    </row>
    <row r="231" spans="2:21" ht="27.75" customHeight="1">
      <c r="B231" s="7"/>
      <c r="C231" s="10" t="s">
        <v>22</v>
      </c>
      <c r="D231" s="7"/>
      <c r="E231" s="7"/>
      <c r="F231" s="11" t="s">
        <v>65</v>
      </c>
      <c r="G231" s="11"/>
      <c r="H231" s="7" t="s">
        <v>398</v>
      </c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2" t="s">
        <v>23</v>
      </c>
      <c r="U231" s="93"/>
    </row>
    <row r="232" spans="2:21" ht="27.75" customHeight="1">
      <c r="B232" s="7"/>
      <c r="C232" s="303" t="s">
        <v>320</v>
      </c>
      <c r="D232" s="304"/>
      <c r="E232" s="304"/>
      <c r="F232" s="304"/>
      <c r="G232" s="304"/>
      <c r="H232" s="305"/>
      <c r="I232" s="19" t="s">
        <v>71</v>
      </c>
      <c r="J232" s="19" t="s">
        <v>72</v>
      </c>
      <c r="K232" s="19" t="s">
        <v>73</v>
      </c>
      <c r="L232" s="19" t="s">
        <v>74</v>
      </c>
      <c r="M232" s="19" t="s">
        <v>75</v>
      </c>
      <c r="N232" s="19" t="s">
        <v>76</v>
      </c>
      <c r="O232" s="19" t="s">
        <v>77</v>
      </c>
      <c r="P232" s="19" t="s">
        <v>78</v>
      </c>
      <c r="Q232" s="19" t="s">
        <v>79</v>
      </c>
      <c r="R232" s="19" t="s">
        <v>80</v>
      </c>
      <c r="S232" s="19" t="s">
        <v>81</v>
      </c>
      <c r="T232" s="19" t="s">
        <v>86</v>
      </c>
      <c r="U232" s="93"/>
    </row>
    <row r="233" spans="2:21" ht="27.75" customHeight="1">
      <c r="B233" s="7"/>
      <c r="C233" s="306"/>
      <c r="D233" s="307"/>
      <c r="E233" s="307"/>
      <c r="F233" s="307"/>
      <c r="G233" s="307"/>
      <c r="H233" s="308"/>
      <c r="I233" s="23" t="str">
        <f>'様式第36(自社)_受電'!H263</f>
        <v>（○時）</v>
      </c>
      <c r="J233" s="23" t="str">
        <f>'様式第36(自社)_受電'!I263</f>
        <v>（○時）</v>
      </c>
      <c r="K233" s="23" t="str">
        <f>'様式第36(自社)_受電'!J263</f>
        <v>（○時）</v>
      </c>
      <c r="L233" s="23" t="str">
        <f>'様式第36(自社)_受電'!K263</f>
        <v>（○時）</v>
      </c>
      <c r="M233" s="23" t="str">
        <f>'様式第36(自社)_受電'!L263</f>
        <v>（○時）</v>
      </c>
      <c r="N233" s="23" t="str">
        <f>'様式第36(自社)_受電'!M263</f>
        <v>（○時）</v>
      </c>
      <c r="O233" s="23" t="str">
        <f>'様式第36(自社)_受電'!O263</f>
        <v>（○時）</v>
      </c>
      <c r="P233" s="23" t="str">
        <f>'様式第36(自社)_受電'!P263</f>
        <v>（○時）</v>
      </c>
      <c r="Q233" s="23" t="str">
        <f>'様式第36(自社)_受電'!Q263</f>
        <v>（○時）</v>
      </c>
      <c r="R233" s="23" t="str">
        <f>'様式第36(自社)_受電'!R263</f>
        <v>（○時）</v>
      </c>
      <c r="S233" s="23" t="str">
        <f>'様式第36(自社)_受電'!S263</f>
        <v>（○時）</v>
      </c>
      <c r="T233" s="23" t="str">
        <f>'様式第36(自社)_受電'!T263</f>
        <v>（○時）</v>
      </c>
      <c r="U233" s="93"/>
    </row>
    <row r="234" spans="2:21" ht="34.5" customHeight="1">
      <c r="B234" s="7"/>
      <c r="C234" s="315" t="s">
        <v>0</v>
      </c>
      <c r="D234" s="315" t="s">
        <v>25</v>
      </c>
      <c r="E234" s="297" t="s">
        <v>185</v>
      </c>
      <c r="F234" s="298"/>
      <c r="G234" s="299"/>
      <c r="H234" s="98" t="s">
        <v>83</v>
      </c>
      <c r="I234" s="184"/>
      <c r="J234" s="184"/>
      <c r="K234" s="184"/>
      <c r="L234" s="184"/>
      <c r="M234" s="184"/>
      <c r="N234" s="184"/>
      <c r="O234" s="184"/>
      <c r="P234" s="184"/>
      <c r="Q234" s="184"/>
      <c r="R234" s="184"/>
      <c r="S234" s="184"/>
      <c r="T234" s="184"/>
      <c r="U234" s="93"/>
    </row>
    <row r="235" spans="2:21" ht="34.5" customHeight="1">
      <c r="B235" s="7"/>
      <c r="C235" s="316"/>
      <c r="D235" s="316"/>
      <c r="E235" s="300"/>
      <c r="F235" s="301"/>
      <c r="G235" s="302"/>
      <c r="H235" s="99" t="s">
        <v>82</v>
      </c>
      <c r="I235" s="184"/>
      <c r="J235" s="184"/>
      <c r="K235" s="184"/>
      <c r="L235" s="184"/>
      <c r="M235" s="184"/>
      <c r="N235" s="184"/>
      <c r="O235" s="184"/>
      <c r="P235" s="184"/>
      <c r="Q235" s="184"/>
      <c r="R235" s="184"/>
      <c r="S235" s="184"/>
      <c r="T235" s="184"/>
      <c r="U235" s="93"/>
    </row>
    <row r="236" spans="2:21" ht="34.5" customHeight="1">
      <c r="B236" s="7"/>
      <c r="C236" s="316"/>
      <c r="D236" s="316"/>
      <c r="E236" s="297" t="s">
        <v>186</v>
      </c>
      <c r="F236" s="298"/>
      <c r="G236" s="299"/>
      <c r="H236" s="98" t="s">
        <v>83</v>
      </c>
      <c r="I236" s="184"/>
      <c r="J236" s="184"/>
      <c r="K236" s="184"/>
      <c r="L236" s="184"/>
      <c r="M236" s="184"/>
      <c r="N236" s="184"/>
      <c r="O236" s="184"/>
      <c r="P236" s="184"/>
      <c r="Q236" s="184"/>
      <c r="R236" s="184"/>
      <c r="S236" s="184"/>
      <c r="T236" s="184"/>
      <c r="U236" s="93"/>
    </row>
    <row r="237" spans="2:21" ht="34.5" customHeight="1">
      <c r="B237" s="7"/>
      <c r="C237" s="316"/>
      <c r="D237" s="316"/>
      <c r="E237" s="300"/>
      <c r="F237" s="301"/>
      <c r="G237" s="302"/>
      <c r="H237" s="99" t="s">
        <v>82</v>
      </c>
      <c r="I237" s="184"/>
      <c r="J237" s="184"/>
      <c r="K237" s="184"/>
      <c r="L237" s="184"/>
      <c r="M237" s="184"/>
      <c r="N237" s="184"/>
      <c r="O237" s="184"/>
      <c r="P237" s="184"/>
      <c r="Q237" s="184"/>
      <c r="R237" s="184"/>
      <c r="S237" s="184"/>
      <c r="T237" s="184"/>
      <c r="U237" s="93"/>
    </row>
    <row r="238" spans="2:21" ht="34.5" customHeight="1">
      <c r="B238" s="7"/>
      <c r="C238" s="316"/>
      <c r="D238" s="316"/>
      <c r="E238" s="297" t="s">
        <v>187</v>
      </c>
      <c r="F238" s="298"/>
      <c r="G238" s="299"/>
      <c r="H238" s="98" t="s">
        <v>83</v>
      </c>
      <c r="I238" s="184"/>
      <c r="J238" s="184"/>
      <c r="K238" s="184"/>
      <c r="L238" s="184"/>
      <c r="M238" s="184"/>
      <c r="N238" s="184"/>
      <c r="O238" s="184"/>
      <c r="P238" s="184"/>
      <c r="Q238" s="184"/>
      <c r="R238" s="184"/>
      <c r="S238" s="184"/>
      <c r="T238" s="184"/>
      <c r="U238" s="93"/>
    </row>
    <row r="239" spans="2:21" ht="34.5" customHeight="1">
      <c r="B239" s="7"/>
      <c r="C239" s="316"/>
      <c r="D239" s="316"/>
      <c r="E239" s="300"/>
      <c r="F239" s="301"/>
      <c r="G239" s="302"/>
      <c r="H239" s="99" t="s">
        <v>82</v>
      </c>
      <c r="I239" s="184"/>
      <c r="J239" s="184"/>
      <c r="K239" s="184"/>
      <c r="L239" s="184"/>
      <c r="M239" s="184"/>
      <c r="N239" s="184"/>
      <c r="O239" s="184"/>
      <c r="P239" s="184"/>
      <c r="Q239" s="184"/>
      <c r="R239" s="184"/>
      <c r="S239" s="184"/>
      <c r="T239" s="184"/>
      <c r="U239" s="93"/>
    </row>
    <row r="240" spans="2:21" ht="34.5" customHeight="1">
      <c r="B240" s="7"/>
      <c r="C240" s="316"/>
      <c r="D240" s="316"/>
      <c r="E240" s="297" t="s">
        <v>170</v>
      </c>
      <c r="F240" s="298"/>
      <c r="G240" s="299"/>
      <c r="H240" s="98" t="s">
        <v>83</v>
      </c>
      <c r="I240" s="184"/>
      <c r="J240" s="184"/>
      <c r="K240" s="184"/>
      <c r="L240" s="184"/>
      <c r="M240" s="184"/>
      <c r="N240" s="184"/>
      <c r="O240" s="184"/>
      <c r="P240" s="184"/>
      <c r="Q240" s="184"/>
      <c r="R240" s="184"/>
      <c r="S240" s="184"/>
      <c r="T240" s="184"/>
      <c r="U240" s="93"/>
    </row>
    <row r="241" spans="2:22" ht="34.5" customHeight="1">
      <c r="B241" s="7"/>
      <c r="C241" s="316"/>
      <c r="D241" s="316"/>
      <c r="E241" s="300"/>
      <c r="F241" s="301"/>
      <c r="G241" s="302"/>
      <c r="H241" s="99" t="s">
        <v>82</v>
      </c>
      <c r="I241" s="184"/>
      <c r="J241" s="184"/>
      <c r="K241" s="184"/>
      <c r="L241" s="184"/>
      <c r="M241" s="184"/>
      <c r="N241" s="184"/>
      <c r="O241" s="184"/>
      <c r="P241" s="184"/>
      <c r="Q241" s="184"/>
      <c r="R241" s="184"/>
      <c r="S241" s="184"/>
      <c r="T241" s="184"/>
      <c r="U241" s="93"/>
    </row>
    <row r="242" spans="2:22" ht="34.5" customHeight="1">
      <c r="B242" s="7"/>
      <c r="C242" s="316"/>
      <c r="D242" s="316"/>
      <c r="E242" s="297" t="s">
        <v>176</v>
      </c>
      <c r="F242" s="298"/>
      <c r="G242" s="299"/>
      <c r="H242" s="98" t="s">
        <v>83</v>
      </c>
      <c r="I242" s="112" t="str">
        <f>IF(COUNT(I234,I236,I238,I240)=0,"",SUM(I234,I236,I238,I240))</f>
        <v/>
      </c>
      <c r="J242" s="112" t="str">
        <f t="shared" ref="J242:T243" si="30">IF(COUNT(J234,J236,J238,J240)=0,"",SUM(J234,J236,J238,J240))</f>
        <v/>
      </c>
      <c r="K242" s="112" t="str">
        <f t="shared" si="30"/>
        <v/>
      </c>
      <c r="L242" s="112" t="str">
        <f t="shared" si="30"/>
        <v/>
      </c>
      <c r="M242" s="112" t="str">
        <f t="shared" si="30"/>
        <v/>
      </c>
      <c r="N242" s="112" t="str">
        <f t="shared" si="30"/>
        <v/>
      </c>
      <c r="O242" s="112" t="str">
        <f t="shared" si="30"/>
        <v/>
      </c>
      <c r="P242" s="112" t="str">
        <f t="shared" si="30"/>
        <v/>
      </c>
      <c r="Q242" s="112" t="str">
        <f t="shared" si="30"/>
        <v/>
      </c>
      <c r="R242" s="112" t="str">
        <f t="shared" si="30"/>
        <v/>
      </c>
      <c r="S242" s="112" t="str">
        <f t="shared" si="30"/>
        <v/>
      </c>
      <c r="T242" s="112" t="str">
        <f t="shared" si="30"/>
        <v/>
      </c>
      <c r="U242" s="93"/>
      <c r="V242" s="120" t="s">
        <v>271</v>
      </c>
    </row>
    <row r="243" spans="2:22" ht="34.5" customHeight="1">
      <c r="B243" s="7"/>
      <c r="C243" s="316"/>
      <c r="D243" s="317"/>
      <c r="E243" s="300"/>
      <c r="F243" s="301"/>
      <c r="G243" s="302"/>
      <c r="H243" s="99" t="s">
        <v>82</v>
      </c>
      <c r="I243" s="112" t="str">
        <f>IF(COUNT(I235,I237,I239,I241)=0,"",SUM(I235,I237,I239,I241))</f>
        <v/>
      </c>
      <c r="J243" s="112" t="str">
        <f t="shared" si="30"/>
        <v/>
      </c>
      <c r="K243" s="112" t="str">
        <f t="shared" si="30"/>
        <v/>
      </c>
      <c r="L243" s="112" t="str">
        <f t="shared" si="30"/>
        <v/>
      </c>
      <c r="M243" s="112" t="str">
        <f t="shared" si="30"/>
        <v/>
      </c>
      <c r="N243" s="112" t="str">
        <f t="shared" si="30"/>
        <v/>
      </c>
      <c r="O243" s="112" t="str">
        <f t="shared" si="30"/>
        <v/>
      </c>
      <c r="P243" s="112" t="str">
        <f t="shared" si="30"/>
        <v/>
      </c>
      <c r="Q243" s="112" t="str">
        <f t="shared" si="30"/>
        <v/>
      </c>
      <c r="R243" s="112" t="str">
        <f t="shared" si="30"/>
        <v/>
      </c>
      <c r="S243" s="112" t="str">
        <f t="shared" si="30"/>
        <v/>
      </c>
      <c r="T243" s="112" t="str">
        <f t="shared" si="30"/>
        <v/>
      </c>
      <c r="U243" s="93"/>
      <c r="V243" s="120" t="s">
        <v>271</v>
      </c>
    </row>
    <row r="244" spans="2:22" ht="34.5" customHeight="1">
      <c r="B244" s="7"/>
      <c r="C244" s="316"/>
      <c r="D244" s="315" t="s">
        <v>1</v>
      </c>
      <c r="E244" s="25" t="s">
        <v>103</v>
      </c>
      <c r="F244" s="26"/>
      <c r="G244" s="26"/>
      <c r="H244" s="27"/>
      <c r="I244" s="112" t="str">
        <f>IF(COUNT('様式第36(自社)_送電'!H270)=0,'様式第36(自社)_受電'!H270,IF(COUNT('様式第36(自社)_受電'!H270)=0,-'様式第36(自社)_送電'!H270,'様式第36(自社)_受電'!H270-'様式第36(自社)_送電'!H270))</f>
        <v/>
      </c>
      <c r="J244" s="112" t="str">
        <f>IF(COUNT('様式第36(自社)_送電'!I270)=0,'様式第36(自社)_受電'!I270,IF(COUNT('様式第36(自社)_受電'!I270)=0,-'様式第36(自社)_送電'!I270,'様式第36(自社)_受電'!I270-'様式第36(自社)_送電'!I270))</f>
        <v/>
      </c>
      <c r="K244" s="112" t="str">
        <f>IF(COUNT('様式第36(自社)_送電'!J270)=0,'様式第36(自社)_受電'!J270,IF(COUNT('様式第36(自社)_受電'!J270)=0,-'様式第36(自社)_送電'!J270,'様式第36(自社)_受電'!J270-'様式第36(自社)_送電'!J270))</f>
        <v/>
      </c>
      <c r="L244" s="112" t="str">
        <f>IF(COUNT('様式第36(自社)_送電'!K270)=0,'様式第36(自社)_受電'!K270,IF(COUNT('様式第36(自社)_受電'!K270)=0,-'様式第36(自社)_送電'!K270,'様式第36(自社)_受電'!K270-'様式第36(自社)_送電'!K270))</f>
        <v/>
      </c>
      <c r="M244" s="112" t="str">
        <f>IF(COUNT('様式第36(自社)_送電'!L270)=0,'様式第36(自社)_受電'!L270,IF(COUNT('様式第36(自社)_受電'!L270)=0,-'様式第36(自社)_送電'!L270,'様式第36(自社)_受電'!L270-'様式第36(自社)_送電'!L270))</f>
        <v/>
      </c>
      <c r="N244" s="112" t="str">
        <f>IF(COUNT('様式第36(自社)_送電'!M270)=0,'様式第36(自社)_受電'!M270,IF(COUNT('様式第36(自社)_受電'!M270)=0,-'様式第36(自社)_送電'!M270,'様式第36(自社)_受電'!M270-'様式第36(自社)_送電'!M270))</f>
        <v/>
      </c>
      <c r="O244" s="112" t="str">
        <f>IF(COUNT('様式第36(自社)_送電'!O270)=0,'様式第36(自社)_受電'!O270,IF(COUNT('様式第36(自社)_受電'!O270)=0,-'様式第36(自社)_送電'!O270,'様式第36(自社)_受電'!O270-'様式第36(自社)_送電'!O270))</f>
        <v/>
      </c>
      <c r="P244" s="112" t="str">
        <f>IF(COUNT('様式第36(自社)_送電'!P270)=0,'様式第36(自社)_受電'!P270,IF(COUNT('様式第36(自社)_受電'!P270)=0,-'様式第36(自社)_送電'!P270,'様式第36(自社)_受電'!P270-'様式第36(自社)_送電'!P270))</f>
        <v/>
      </c>
      <c r="Q244" s="112" t="str">
        <f>IF(COUNT('様式第36(自社)_送電'!Q270)=0,'様式第36(自社)_受電'!Q270,IF(COUNT('様式第36(自社)_受電'!Q270)=0,-'様式第36(自社)_送電'!Q270,'様式第36(自社)_受電'!Q270-'様式第36(自社)_送電'!Q270))</f>
        <v/>
      </c>
      <c r="R244" s="112" t="str">
        <f>IF(COUNT('様式第36(自社)_送電'!R270)=0,'様式第36(自社)_受電'!R270,IF(COUNT('様式第36(自社)_受電'!R270)=0,-'様式第36(自社)_送電'!R270,'様式第36(自社)_受電'!R270-'様式第36(自社)_送電'!R270))</f>
        <v/>
      </c>
      <c r="S244" s="112" t="str">
        <f>IF(COUNT('様式第36(自社)_送電'!S270)=0,'様式第36(自社)_受電'!S270,IF(COUNT('様式第36(自社)_受電'!S270)=0,-'様式第36(自社)_送電'!S270,'様式第36(自社)_受電'!S270-'様式第36(自社)_送電'!S270))</f>
        <v/>
      </c>
      <c r="T244" s="112" t="str">
        <f>IF(COUNT('様式第36(自社)_送電'!T270)=0,'様式第36(自社)_受電'!T270,IF(COUNT('様式第36(自社)_受電'!T270)=0,-'様式第36(自社)_送電'!T270,'様式第36(自社)_受電'!T270-'様式第36(自社)_送電'!T270))</f>
        <v/>
      </c>
      <c r="U244" s="93"/>
      <c r="V244" s="120" t="s">
        <v>271</v>
      </c>
    </row>
    <row r="245" spans="2:22" ht="34.5" customHeight="1">
      <c r="B245" s="7"/>
      <c r="C245" s="316"/>
      <c r="D245" s="316"/>
      <c r="E245" s="25" t="s">
        <v>150</v>
      </c>
      <c r="F245" s="26"/>
      <c r="G245" s="26"/>
      <c r="H245" s="27"/>
      <c r="I245" s="112" t="str">
        <f>IF(COUNT('様式第36(自社)_送電'!H278)=0,'様式第36(自社)_受電'!H278,IF(COUNT('様式第36(自社)_受電'!H278)=0,-'様式第36(自社)_送電'!H278,'様式第36(自社)_受電'!H278-'様式第36(自社)_送電'!H278))</f>
        <v/>
      </c>
      <c r="J245" s="112" t="str">
        <f>IF(COUNT('様式第36(自社)_送電'!I278)=0,'様式第36(自社)_受電'!I278,IF(COUNT('様式第36(自社)_受電'!I278)=0,-'様式第36(自社)_送電'!I278,'様式第36(自社)_受電'!I278-'様式第36(自社)_送電'!I278))</f>
        <v/>
      </c>
      <c r="K245" s="112" t="str">
        <f>IF(COUNT('様式第36(自社)_送電'!J278)=0,'様式第36(自社)_受電'!J278,IF(COUNT('様式第36(自社)_受電'!J278)=0,-'様式第36(自社)_送電'!J278,'様式第36(自社)_受電'!J278-'様式第36(自社)_送電'!J278))</f>
        <v/>
      </c>
      <c r="L245" s="112" t="str">
        <f>IF(COUNT('様式第36(自社)_送電'!K278)=0,'様式第36(自社)_受電'!K278,IF(COUNT('様式第36(自社)_受電'!K278)=0,-'様式第36(自社)_送電'!K278,'様式第36(自社)_受電'!K278-'様式第36(自社)_送電'!K278))</f>
        <v/>
      </c>
      <c r="M245" s="112" t="str">
        <f>IF(COUNT('様式第36(自社)_送電'!L278)=0,'様式第36(自社)_受電'!L278,IF(COUNT('様式第36(自社)_受電'!L278)=0,-'様式第36(自社)_送電'!L278,'様式第36(自社)_受電'!L278-'様式第36(自社)_送電'!L278))</f>
        <v/>
      </c>
      <c r="N245" s="112" t="str">
        <f>IF(COUNT('様式第36(自社)_送電'!M278)=0,'様式第36(自社)_受電'!M278,IF(COUNT('様式第36(自社)_受電'!M278)=0,-'様式第36(自社)_送電'!M278,'様式第36(自社)_受電'!M278-'様式第36(自社)_送電'!M278))</f>
        <v/>
      </c>
      <c r="O245" s="112" t="str">
        <f>IF(COUNT('様式第36(自社)_送電'!O278)=0,'様式第36(自社)_受電'!O278,IF(COUNT('様式第36(自社)_受電'!O278)=0,-'様式第36(自社)_送電'!O278,'様式第36(自社)_受電'!O278-'様式第36(自社)_送電'!O278))</f>
        <v/>
      </c>
      <c r="P245" s="112" t="str">
        <f>IF(COUNT('様式第36(自社)_送電'!P278)=0,'様式第36(自社)_受電'!P278,IF(COUNT('様式第36(自社)_受電'!P278)=0,-'様式第36(自社)_送電'!P278,'様式第36(自社)_受電'!P278-'様式第36(自社)_送電'!P278))</f>
        <v/>
      </c>
      <c r="Q245" s="112" t="str">
        <f>IF(COUNT('様式第36(自社)_送電'!Q278)=0,'様式第36(自社)_受電'!Q278,IF(COUNT('様式第36(自社)_受電'!Q278)=0,-'様式第36(自社)_送電'!Q278,'様式第36(自社)_受電'!Q278-'様式第36(自社)_送電'!Q278))</f>
        <v/>
      </c>
      <c r="R245" s="112" t="str">
        <f>IF(COUNT('様式第36(自社)_送電'!R278)=0,'様式第36(自社)_受電'!R278,IF(COUNT('様式第36(自社)_受電'!R278)=0,-'様式第36(自社)_送電'!R278,'様式第36(自社)_受電'!R278-'様式第36(自社)_送電'!R278))</f>
        <v/>
      </c>
      <c r="S245" s="112" t="str">
        <f>IF(COUNT('様式第36(自社)_送電'!S278)=0,'様式第36(自社)_受電'!S278,IF(COUNT('様式第36(自社)_受電'!S278)=0,-'様式第36(自社)_送電'!S278,'様式第36(自社)_受電'!S278-'様式第36(自社)_送電'!S278))</f>
        <v/>
      </c>
      <c r="T245" s="112" t="str">
        <f>IF(COUNT('様式第36(自社)_送電'!T278)=0,'様式第36(自社)_受電'!T278,IF(COUNT('様式第36(自社)_受電'!T278)=0,-'様式第36(自社)_送電'!T278,'様式第36(自社)_受電'!T278-'様式第36(自社)_送電'!T278))</f>
        <v/>
      </c>
      <c r="U245" s="93"/>
      <c r="V245" s="120" t="s">
        <v>271</v>
      </c>
    </row>
    <row r="246" spans="2:22" ht="34.5" customHeight="1">
      <c r="B246" s="7"/>
      <c r="C246" s="316"/>
      <c r="D246" s="316"/>
      <c r="E246" s="25" t="s">
        <v>149</v>
      </c>
      <c r="F246" s="26"/>
      <c r="G246" s="26"/>
      <c r="H246" s="27"/>
      <c r="I246" s="112" t="str">
        <f>IF(COUNT('様式第36(自社)_送電'!H286)=0,'様式第36(自社)_受電'!H286,IF(COUNT('様式第36(自社)_受電'!H286)=0,-'様式第36(自社)_送電'!H286,'様式第36(自社)_受電'!H286-'様式第36(自社)_送電'!H286))</f>
        <v/>
      </c>
      <c r="J246" s="112" t="str">
        <f>IF(COUNT('様式第36(自社)_送電'!I286)=0,'様式第36(自社)_受電'!I286,IF(COUNT('様式第36(自社)_受電'!I286)=0,-'様式第36(自社)_送電'!I286,'様式第36(自社)_受電'!I286-'様式第36(自社)_送電'!I286))</f>
        <v/>
      </c>
      <c r="K246" s="112" t="str">
        <f>IF(COUNT('様式第36(自社)_送電'!J286)=0,'様式第36(自社)_受電'!J286,IF(COUNT('様式第36(自社)_受電'!J286)=0,-'様式第36(自社)_送電'!J286,'様式第36(自社)_受電'!J286-'様式第36(自社)_送電'!J286))</f>
        <v/>
      </c>
      <c r="L246" s="112" t="str">
        <f>IF(COUNT('様式第36(自社)_送電'!K286)=0,'様式第36(自社)_受電'!K286,IF(COUNT('様式第36(自社)_受電'!K286)=0,-'様式第36(自社)_送電'!K286,'様式第36(自社)_受電'!K286-'様式第36(自社)_送電'!K286))</f>
        <v/>
      </c>
      <c r="M246" s="112" t="str">
        <f>IF(COUNT('様式第36(自社)_送電'!L286)=0,'様式第36(自社)_受電'!L286,IF(COUNT('様式第36(自社)_受電'!L286)=0,-'様式第36(自社)_送電'!L286,'様式第36(自社)_受電'!L286-'様式第36(自社)_送電'!L286))</f>
        <v/>
      </c>
      <c r="N246" s="112" t="str">
        <f>IF(COUNT('様式第36(自社)_送電'!M286)=0,'様式第36(自社)_受電'!M286,IF(COUNT('様式第36(自社)_受電'!M286)=0,-'様式第36(自社)_送電'!M286,'様式第36(自社)_受電'!M286-'様式第36(自社)_送電'!M286))</f>
        <v/>
      </c>
      <c r="O246" s="112" t="str">
        <f>IF(COUNT('様式第36(自社)_送電'!O286)=0,'様式第36(自社)_受電'!O286,IF(COUNT('様式第36(自社)_受電'!O286)=0,-'様式第36(自社)_送電'!O286,'様式第36(自社)_受電'!O286-'様式第36(自社)_送電'!O286))</f>
        <v/>
      </c>
      <c r="P246" s="112" t="str">
        <f>IF(COUNT('様式第36(自社)_送電'!P286)=0,'様式第36(自社)_受電'!P286,IF(COUNT('様式第36(自社)_受電'!P286)=0,-'様式第36(自社)_送電'!P286,'様式第36(自社)_受電'!P286-'様式第36(自社)_送電'!P286))</f>
        <v/>
      </c>
      <c r="Q246" s="112" t="str">
        <f>IF(COUNT('様式第36(自社)_送電'!Q286)=0,'様式第36(自社)_受電'!Q286,IF(COUNT('様式第36(自社)_受電'!Q286)=0,-'様式第36(自社)_送電'!Q286,'様式第36(自社)_受電'!Q286-'様式第36(自社)_送電'!Q286))</f>
        <v/>
      </c>
      <c r="R246" s="112" t="str">
        <f>IF(COUNT('様式第36(自社)_送電'!R286)=0,'様式第36(自社)_受電'!R286,IF(COUNT('様式第36(自社)_受電'!R286)=0,-'様式第36(自社)_送電'!R286,'様式第36(自社)_受電'!R286-'様式第36(自社)_送電'!R286))</f>
        <v/>
      </c>
      <c r="S246" s="112" t="str">
        <f>IF(COUNT('様式第36(自社)_送電'!S286)=0,'様式第36(自社)_受電'!S286,IF(COUNT('様式第36(自社)_受電'!S286)=0,-'様式第36(自社)_送電'!S286,'様式第36(自社)_受電'!S286-'様式第36(自社)_送電'!S286))</f>
        <v/>
      </c>
      <c r="T246" s="112" t="str">
        <f>IF(COUNT('様式第36(自社)_送電'!T286)=0,'様式第36(自社)_受電'!T286,IF(COUNT('様式第36(自社)_受電'!T286)=0,-'様式第36(自社)_送電'!T286,'様式第36(自社)_受電'!T286-'様式第36(自社)_送電'!T286))</f>
        <v/>
      </c>
      <c r="U246" s="93"/>
      <c r="V246" s="120" t="s">
        <v>271</v>
      </c>
    </row>
    <row r="247" spans="2:22" ht="34.5" customHeight="1">
      <c r="B247" s="7"/>
      <c r="C247" s="316"/>
      <c r="D247" s="316"/>
      <c r="E247" s="297" t="s">
        <v>26</v>
      </c>
      <c r="F247" s="298"/>
      <c r="G247" s="299"/>
      <c r="H247" s="85" t="s">
        <v>152</v>
      </c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93"/>
    </row>
    <row r="248" spans="2:22" ht="34.5" customHeight="1">
      <c r="B248" s="7"/>
      <c r="C248" s="316"/>
      <c r="D248" s="317"/>
      <c r="E248" s="300"/>
      <c r="F248" s="301"/>
      <c r="G248" s="302"/>
      <c r="H248" s="85" t="s">
        <v>151</v>
      </c>
      <c r="I248" s="112" t="str">
        <f>IF(COUNT('様式第36(自社)_送電'!H294)=0,'様式第36(自社)_受電'!H294,IF(COUNT('様式第36(自社)_受電'!H294)=0,-'様式第36(自社)_送電'!H294,'様式第36(自社)_受電'!H294-'様式第36(自社)_送電'!H294))</f>
        <v/>
      </c>
      <c r="J248" s="112" t="str">
        <f>IF(COUNT('様式第36(自社)_送電'!I294)=0,'様式第36(自社)_受電'!I294,IF(COUNT('様式第36(自社)_受電'!I294)=0,-'様式第36(自社)_送電'!I294,'様式第36(自社)_受電'!I294-'様式第36(自社)_送電'!I294))</f>
        <v/>
      </c>
      <c r="K248" s="112" t="str">
        <f>IF(COUNT('様式第36(自社)_送電'!J294)=0,'様式第36(自社)_受電'!J294,IF(COUNT('様式第36(自社)_受電'!J294)=0,-'様式第36(自社)_送電'!J294,'様式第36(自社)_受電'!J294-'様式第36(自社)_送電'!J294))</f>
        <v/>
      </c>
      <c r="L248" s="112" t="str">
        <f>IF(COUNT('様式第36(自社)_送電'!K294)=0,'様式第36(自社)_受電'!K294,IF(COUNT('様式第36(自社)_受電'!K294)=0,-'様式第36(自社)_送電'!K294,'様式第36(自社)_受電'!K294-'様式第36(自社)_送電'!K294))</f>
        <v/>
      </c>
      <c r="M248" s="112" t="str">
        <f>IF(COUNT('様式第36(自社)_送電'!L294)=0,'様式第36(自社)_受電'!L294,IF(COUNT('様式第36(自社)_受電'!L294)=0,-'様式第36(自社)_送電'!L294,'様式第36(自社)_受電'!L294-'様式第36(自社)_送電'!L294))</f>
        <v/>
      </c>
      <c r="N248" s="112" t="str">
        <f>IF(COUNT('様式第36(自社)_送電'!M294)=0,'様式第36(自社)_受電'!M294,IF(COUNT('様式第36(自社)_受電'!M294)=0,-'様式第36(自社)_送電'!M294,'様式第36(自社)_受電'!M294-'様式第36(自社)_送電'!M294))</f>
        <v/>
      </c>
      <c r="O248" s="112" t="str">
        <f>IF(COUNT('様式第36(自社)_送電'!O294)=0,'様式第36(自社)_受電'!O294,IF(COUNT('様式第36(自社)_受電'!O294)=0,-'様式第36(自社)_送電'!O294,'様式第36(自社)_受電'!O294-'様式第36(自社)_送電'!O294))</f>
        <v/>
      </c>
      <c r="P248" s="112" t="str">
        <f>IF(COUNT('様式第36(自社)_送電'!P294)=0,'様式第36(自社)_受電'!P294,IF(COUNT('様式第36(自社)_受電'!P294)=0,-'様式第36(自社)_送電'!P294,'様式第36(自社)_受電'!P294-'様式第36(自社)_送電'!P294))</f>
        <v/>
      </c>
      <c r="Q248" s="112" t="str">
        <f>IF(COUNT('様式第36(自社)_送電'!Q294)=0,'様式第36(自社)_受電'!Q294,IF(COUNT('様式第36(自社)_受電'!Q294)=0,-'様式第36(自社)_送電'!Q294,'様式第36(自社)_受電'!Q294-'様式第36(自社)_送電'!Q294))</f>
        <v/>
      </c>
      <c r="R248" s="112" t="str">
        <f>IF(COUNT('様式第36(自社)_送電'!R294)=0,'様式第36(自社)_受電'!R294,IF(COUNT('様式第36(自社)_受電'!R294)=0,-'様式第36(自社)_送電'!R294,'様式第36(自社)_受電'!R294-'様式第36(自社)_送電'!R294))</f>
        <v/>
      </c>
      <c r="S248" s="112" t="str">
        <f>IF(COUNT('様式第36(自社)_送電'!S294)=0,'様式第36(自社)_受電'!S294,IF(COUNT('様式第36(自社)_受電'!S294)=0,-'様式第36(自社)_送電'!S294,'様式第36(自社)_受電'!S294-'様式第36(自社)_送電'!S294))</f>
        <v/>
      </c>
      <c r="T248" s="112" t="str">
        <f>IF(COUNT('様式第36(自社)_送電'!T294)=0,'様式第36(自社)_受電'!T294,IF(COUNT('様式第36(自社)_受電'!T294)=0,-'様式第36(自社)_送電'!T294,'様式第36(自社)_受電'!T294-'様式第36(自社)_送電'!T294))</f>
        <v/>
      </c>
      <c r="U248" s="93"/>
      <c r="V248" s="120" t="s">
        <v>271</v>
      </c>
    </row>
    <row r="249" spans="2:22" ht="34.5" customHeight="1">
      <c r="B249" s="7"/>
      <c r="C249" s="316"/>
      <c r="D249" s="25" t="s">
        <v>153</v>
      </c>
      <c r="E249" s="26"/>
      <c r="F249" s="26"/>
      <c r="G249" s="26"/>
      <c r="H249" s="27"/>
      <c r="I249" s="112" t="str">
        <f>IF(I254-SUM(I243:I248)&gt;0,I254-SUM(I243:I248),"")</f>
        <v/>
      </c>
      <c r="J249" s="112" t="str">
        <f t="shared" ref="J249:T249" si="31">IF(J254-SUM(J243:J248)&gt;0,J254-SUM(J243:J248),"")</f>
        <v/>
      </c>
      <c r="K249" s="112" t="str">
        <f t="shared" si="31"/>
        <v/>
      </c>
      <c r="L249" s="112" t="str">
        <f t="shared" si="31"/>
        <v/>
      </c>
      <c r="M249" s="112" t="str">
        <f t="shared" si="31"/>
        <v/>
      </c>
      <c r="N249" s="112" t="str">
        <f t="shared" si="31"/>
        <v/>
      </c>
      <c r="O249" s="112" t="str">
        <f t="shared" si="31"/>
        <v/>
      </c>
      <c r="P249" s="112" t="str">
        <f t="shared" si="31"/>
        <v/>
      </c>
      <c r="Q249" s="112" t="str">
        <f t="shared" si="31"/>
        <v/>
      </c>
      <c r="R249" s="112" t="str">
        <f t="shared" si="31"/>
        <v/>
      </c>
      <c r="S249" s="112" t="str">
        <f t="shared" si="31"/>
        <v/>
      </c>
      <c r="T249" s="112" t="str">
        <f t="shared" si="31"/>
        <v/>
      </c>
      <c r="U249" s="93"/>
      <c r="V249" s="120" t="s">
        <v>271</v>
      </c>
    </row>
    <row r="250" spans="2:22" ht="34.5" customHeight="1">
      <c r="B250" s="7"/>
      <c r="C250" s="316"/>
      <c r="D250" s="25" t="s">
        <v>176</v>
      </c>
      <c r="E250" s="26"/>
      <c r="F250" s="26"/>
      <c r="G250" s="30"/>
      <c r="H250" s="99" t="s">
        <v>82</v>
      </c>
      <c r="I250" s="143" t="str">
        <f>IF(COUNT(I243:I249)=0,"",SUM(I243:I249))</f>
        <v/>
      </c>
      <c r="J250" s="143" t="str">
        <f t="shared" ref="J250:T250" si="32">IF(COUNT(J243:J249)=0,"",SUM(J243:J249))</f>
        <v/>
      </c>
      <c r="K250" s="143" t="str">
        <f t="shared" si="32"/>
        <v/>
      </c>
      <c r="L250" s="143" t="str">
        <f t="shared" si="32"/>
        <v/>
      </c>
      <c r="M250" s="143" t="str">
        <f t="shared" si="32"/>
        <v/>
      </c>
      <c r="N250" s="143" t="str">
        <f t="shared" si="32"/>
        <v/>
      </c>
      <c r="O250" s="143" t="str">
        <f t="shared" si="32"/>
        <v/>
      </c>
      <c r="P250" s="143" t="str">
        <f t="shared" si="32"/>
        <v/>
      </c>
      <c r="Q250" s="143" t="str">
        <f t="shared" si="32"/>
        <v/>
      </c>
      <c r="R250" s="143" t="str">
        <f t="shared" si="32"/>
        <v/>
      </c>
      <c r="S250" s="143" t="str">
        <f t="shared" si="32"/>
        <v/>
      </c>
      <c r="T250" s="143" t="str">
        <f t="shared" si="32"/>
        <v/>
      </c>
      <c r="U250" s="93"/>
      <c r="V250" s="120" t="s">
        <v>271</v>
      </c>
    </row>
    <row r="251" spans="2:22" ht="34.5" customHeight="1">
      <c r="B251" s="7"/>
      <c r="C251" s="316"/>
      <c r="D251" s="25" t="s">
        <v>154</v>
      </c>
      <c r="E251" s="26"/>
      <c r="F251" s="26"/>
      <c r="G251" s="26"/>
      <c r="H251" s="27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93"/>
    </row>
    <row r="252" spans="2:22" ht="34.5" customHeight="1">
      <c r="B252" s="7"/>
      <c r="C252" s="316"/>
      <c r="D252" s="25" t="s">
        <v>155</v>
      </c>
      <c r="E252" s="26"/>
      <c r="F252" s="26"/>
      <c r="G252" s="26"/>
      <c r="H252" s="27"/>
      <c r="I252" s="143"/>
      <c r="J252" s="143"/>
      <c r="K252" s="143"/>
      <c r="L252" s="143"/>
      <c r="M252" s="143"/>
      <c r="N252" s="143"/>
      <c r="O252" s="143"/>
      <c r="P252" s="143"/>
      <c r="Q252" s="143"/>
      <c r="R252" s="143"/>
      <c r="S252" s="143"/>
      <c r="T252" s="143"/>
      <c r="U252" s="93"/>
      <c r="V252" s="120"/>
    </row>
    <row r="253" spans="2:22" ht="34.5" customHeight="1">
      <c r="B253" s="7"/>
      <c r="C253" s="316"/>
      <c r="D253" s="220" t="s">
        <v>156</v>
      </c>
      <c r="E253" s="28"/>
      <c r="F253" s="28"/>
      <c r="G253" s="28"/>
      <c r="H253" s="29"/>
      <c r="I253" s="184"/>
      <c r="J253" s="184"/>
      <c r="K253" s="184"/>
      <c r="L253" s="184"/>
      <c r="M253" s="184"/>
      <c r="N253" s="184"/>
      <c r="O253" s="184"/>
      <c r="P253" s="184"/>
      <c r="Q253" s="184"/>
      <c r="R253" s="184"/>
      <c r="S253" s="184"/>
      <c r="T253" s="184"/>
      <c r="U253" s="93"/>
    </row>
    <row r="254" spans="2:22" ht="34.5" customHeight="1">
      <c r="B254" s="7"/>
      <c r="C254" s="25" t="s">
        <v>191</v>
      </c>
      <c r="D254" s="26"/>
      <c r="E254" s="26"/>
      <c r="F254" s="26"/>
      <c r="G254" s="26"/>
      <c r="H254" s="98" t="s">
        <v>82</v>
      </c>
      <c r="I254" s="237"/>
      <c r="J254" s="237"/>
      <c r="K254" s="237"/>
      <c r="L254" s="237"/>
      <c r="M254" s="237"/>
      <c r="N254" s="237"/>
      <c r="O254" s="237"/>
      <c r="P254" s="237"/>
      <c r="Q254" s="237"/>
      <c r="R254" s="237"/>
      <c r="S254" s="237"/>
      <c r="T254" s="237"/>
      <c r="U254" s="93"/>
    </row>
    <row r="255" spans="2:22" ht="34.5" customHeight="1">
      <c r="B255" s="7"/>
      <c r="C255" s="309" t="s">
        <v>195</v>
      </c>
      <c r="D255" s="310"/>
      <c r="E255" s="310"/>
      <c r="F255" s="311"/>
      <c r="G255" s="25" t="s">
        <v>193</v>
      </c>
      <c r="H255" s="27"/>
      <c r="I255" s="184"/>
      <c r="J255" s="184"/>
      <c r="K255" s="184"/>
      <c r="L255" s="184"/>
      <c r="M255" s="184"/>
      <c r="N255" s="184"/>
      <c r="O255" s="184"/>
      <c r="P255" s="184"/>
      <c r="Q255" s="184"/>
      <c r="R255" s="184"/>
      <c r="S255" s="184"/>
      <c r="T255" s="184"/>
      <c r="U255" s="93"/>
    </row>
    <row r="256" spans="2:22" ht="34.5" customHeight="1">
      <c r="B256" s="7"/>
      <c r="C256" s="312"/>
      <c r="D256" s="313"/>
      <c r="E256" s="313"/>
      <c r="F256" s="314"/>
      <c r="G256" s="221" t="s">
        <v>194</v>
      </c>
      <c r="H256" s="27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93"/>
    </row>
    <row r="257" spans="2:22" ht="34.5" customHeight="1">
      <c r="B257" s="7"/>
      <c r="C257" s="25" t="s">
        <v>158</v>
      </c>
      <c r="D257" s="26"/>
      <c r="E257" s="26"/>
      <c r="F257" s="26"/>
      <c r="G257" s="26"/>
      <c r="H257" s="26"/>
      <c r="I257" s="118" t="str">
        <f>IF(COUNT(I254)=0,"",I250-I254)</f>
        <v/>
      </c>
      <c r="J257" s="118" t="str">
        <f t="shared" ref="J257:T257" si="33">IF(COUNT(J254)=0,"",J250-J254)</f>
        <v/>
      </c>
      <c r="K257" s="118" t="str">
        <f t="shared" si="33"/>
        <v/>
      </c>
      <c r="L257" s="118" t="str">
        <f t="shared" si="33"/>
        <v/>
      </c>
      <c r="M257" s="118" t="str">
        <f t="shared" si="33"/>
        <v/>
      </c>
      <c r="N257" s="118" t="str">
        <f t="shared" si="33"/>
        <v/>
      </c>
      <c r="O257" s="118" t="str">
        <f t="shared" si="33"/>
        <v/>
      </c>
      <c r="P257" s="118" t="str">
        <f t="shared" si="33"/>
        <v/>
      </c>
      <c r="Q257" s="118" t="str">
        <f t="shared" si="33"/>
        <v/>
      </c>
      <c r="R257" s="118" t="str">
        <f t="shared" si="33"/>
        <v/>
      </c>
      <c r="S257" s="118" t="str">
        <f t="shared" si="33"/>
        <v/>
      </c>
      <c r="T257" s="118" t="str">
        <f t="shared" si="33"/>
        <v/>
      </c>
      <c r="U257" s="93"/>
      <c r="V257" s="120" t="s">
        <v>271</v>
      </c>
    </row>
    <row r="258" spans="2:22" ht="34.5" customHeight="1">
      <c r="B258" s="7"/>
      <c r="C258" s="220" t="s">
        <v>159</v>
      </c>
      <c r="D258" s="28"/>
      <c r="E258" s="28"/>
      <c r="F258" s="28"/>
      <c r="G258" s="28"/>
      <c r="H258" s="29"/>
      <c r="I258" s="145" t="str">
        <f>IF(OR(I254=0,I257=""),"",ROUND(I257/I254*100,1))</f>
        <v/>
      </c>
      <c r="J258" s="145" t="str">
        <f t="shared" ref="J258:T258" si="34">IF(OR(J254=0,J257=""),"",ROUND(J257/J254*100,1))</f>
        <v/>
      </c>
      <c r="K258" s="145" t="str">
        <f t="shared" si="34"/>
        <v/>
      </c>
      <c r="L258" s="145" t="str">
        <f t="shared" si="34"/>
        <v/>
      </c>
      <c r="M258" s="145" t="str">
        <f t="shared" si="34"/>
        <v/>
      </c>
      <c r="N258" s="145" t="str">
        <f t="shared" si="34"/>
        <v/>
      </c>
      <c r="O258" s="145" t="str">
        <f t="shared" si="34"/>
        <v/>
      </c>
      <c r="P258" s="145" t="str">
        <f t="shared" si="34"/>
        <v/>
      </c>
      <c r="Q258" s="145" t="str">
        <f t="shared" si="34"/>
        <v/>
      </c>
      <c r="R258" s="145" t="str">
        <f t="shared" si="34"/>
        <v/>
      </c>
      <c r="S258" s="145" t="str">
        <f t="shared" si="34"/>
        <v/>
      </c>
      <c r="T258" s="145" t="str">
        <f t="shared" si="34"/>
        <v/>
      </c>
      <c r="U258" s="93"/>
      <c r="V258" s="120" t="s">
        <v>271</v>
      </c>
    </row>
    <row r="259" spans="2:22" ht="34.5" customHeight="1">
      <c r="B259" s="7"/>
      <c r="C259" s="87" t="s">
        <v>28</v>
      </c>
      <c r="D259" s="30"/>
      <c r="E259" s="30"/>
      <c r="F259" s="30"/>
      <c r="G259" s="30"/>
      <c r="H259" s="31"/>
      <c r="I259" s="119" t="str">
        <f>IF(COUNT(I258)=0,"",ROUND((I257+I255)/(I254-I255)*100,1))</f>
        <v/>
      </c>
      <c r="J259" s="119" t="str">
        <f t="shared" ref="J259:T259" si="35">IF(COUNT(J258)=0,"",ROUND((J257+J255)/(J254-J255)*100,1))</f>
        <v/>
      </c>
      <c r="K259" s="119" t="str">
        <f t="shared" si="35"/>
        <v/>
      </c>
      <c r="L259" s="119" t="str">
        <f t="shared" si="35"/>
        <v/>
      </c>
      <c r="M259" s="119" t="str">
        <f t="shared" si="35"/>
        <v/>
      </c>
      <c r="N259" s="119" t="str">
        <f t="shared" si="35"/>
        <v/>
      </c>
      <c r="O259" s="119" t="str">
        <f t="shared" si="35"/>
        <v/>
      </c>
      <c r="P259" s="119" t="str">
        <f t="shared" si="35"/>
        <v/>
      </c>
      <c r="Q259" s="119" t="str">
        <f t="shared" si="35"/>
        <v/>
      </c>
      <c r="R259" s="119" t="str">
        <f t="shared" si="35"/>
        <v/>
      </c>
      <c r="S259" s="119" t="str">
        <f t="shared" si="35"/>
        <v/>
      </c>
      <c r="T259" s="119" t="str">
        <f t="shared" si="35"/>
        <v/>
      </c>
      <c r="U259" s="93"/>
      <c r="V259" s="120" t="s">
        <v>271</v>
      </c>
    </row>
    <row r="260" spans="2:22" ht="34.5" customHeight="1">
      <c r="B260" s="7"/>
      <c r="C260" s="25" t="s">
        <v>160</v>
      </c>
      <c r="D260" s="26"/>
      <c r="E260" s="26"/>
      <c r="F260" s="26"/>
      <c r="G260" s="26"/>
      <c r="H260" s="27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93"/>
    </row>
    <row r="261" spans="2:22" ht="34.5" customHeight="1">
      <c r="B261" s="7"/>
      <c r="C261" s="25" t="s">
        <v>161</v>
      </c>
      <c r="D261" s="26"/>
      <c r="E261" s="26"/>
      <c r="F261" s="26"/>
      <c r="G261" s="26"/>
      <c r="H261" s="27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93"/>
    </row>
    <row r="262" spans="2:22" ht="18" customHeight="1">
      <c r="B262" s="7"/>
      <c r="C262" s="14" t="s">
        <v>178</v>
      </c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93"/>
    </row>
    <row r="263" spans="2:22" ht="18" customHeight="1">
      <c r="B263" s="7"/>
      <c r="C263" s="14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93"/>
    </row>
    <row r="264" spans="2:22" ht="18" customHeight="1">
      <c r="B264" s="7"/>
      <c r="C264" s="14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93"/>
    </row>
    <row r="265" spans="2:22" ht="18" customHeight="1">
      <c r="B265" s="7"/>
      <c r="C265" s="14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93"/>
    </row>
    <row r="266" spans="2:22" ht="18" customHeight="1">
      <c r="B266" s="7"/>
      <c r="C266" s="14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93"/>
    </row>
    <row r="267" spans="2:22" ht="18" customHeight="1">
      <c r="B267" s="7"/>
      <c r="C267" s="14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93"/>
    </row>
    <row r="268" spans="2:22" ht="18" customHeight="1">
      <c r="B268" s="7"/>
      <c r="C268" s="14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93"/>
    </row>
    <row r="269" spans="2:22" ht="18" customHeight="1">
      <c r="B269" s="7"/>
      <c r="C269" s="14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93"/>
    </row>
    <row r="270" spans="2:22" ht="18" customHeight="1">
      <c r="B270" s="7"/>
      <c r="C270" s="14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93"/>
    </row>
    <row r="271" spans="2:22" ht="18" customHeight="1">
      <c r="B271" s="7"/>
      <c r="C271" s="14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93"/>
    </row>
    <row r="272" spans="2:22" ht="18" customHeight="1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93"/>
    </row>
    <row r="273" spans="2:22" ht="27.75" customHeight="1">
      <c r="B273" s="7"/>
      <c r="C273" s="7" t="s">
        <v>19</v>
      </c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93"/>
    </row>
    <row r="274" spans="2:22" ht="27.75" customHeight="1">
      <c r="B274" s="7"/>
      <c r="C274" s="7" t="s">
        <v>70</v>
      </c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93"/>
    </row>
    <row r="275" spans="2:22" ht="27.75" customHeight="1">
      <c r="B275" s="7"/>
      <c r="C275" s="8" t="s">
        <v>85</v>
      </c>
      <c r="D275" s="9"/>
      <c r="E275" s="9"/>
      <c r="F275" s="9"/>
      <c r="G275" s="9"/>
      <c r="H275" s="9"/>
      <c r="I275" s="9"/>
      <c r="J275" s="9"/>
      <c r="K275" s="9"/>
      <c r="L275" s="9"/>
      <c r="M275" s="7"/>
      <c r="N275" s="7"/>
      <c r="O275" s="7"/>
      <c r="P275" s="7"/>
      <c r="Q275" s="7"/>
      <c r="R275" s="7"/>
      <c r="S275" s="7"/>
      <c r="T275" s="7"/>
      <c r="U275" s="93"/>
    </row>
    <row r="276" spans="2:22" ht="27.75" customHeight="1">
      <c r="B276" s="7"/>
      <c r="C276" s="10" t="s">
        <v>22</v>
      </c>
      <c r="D276" s="7"/>
      <c r="E276" s="7"/>
      <c r="F276" s="11" t="s">
        <v>66</v>
      </c>
      <c r="G276" s="11"/>
      <c r="H276" s="7" t="s">
        <v>398</v>
      </c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12" t="s">
        <v>23</v>
      </c>
      <c r="U276" s="93"/>
    </row>
    <row r="277" spans="2:22" ht="27.75" customHeight="1">
      <c r="B277" s="7"/>
      <c r="C277" s="303" t="s">
        <v>320</v>
      </c>
      <c r="D277" s="304"/>
      <c r="E277" s="304"/>
      <c r="F277" s="304"/>
      <c r="G277" s="304"/>
      <c r="H277" s="305"/>
      <c r="I277" s="19" t="s">
        <v>71</v>
      </c>
      <c r="J277" s="19" t="s">
        <v>72</v>
      </c>
      <c r="K277" s="19" t="s">
        <v>73</v>
      </c>
      <c r="L277" s="19" t="s">
        <v>74</v>
      </c>
      <c r="M277" s="19" t="s">
        <v>75</v>
      </c>
      <c r="N277" s="19" t="s">
        <v>76</v>
      </c>
      <c r="O277" s="19" t="s">
        <v>77</v>
      </c>
      <c r="P277" s="19" t="s">
        <v>78</v>
      </c>
      <c r="Q277" s="19" t="s">
        <v>79</v>
      </c>
      <c r="R277" s="19" t="s">
        <v>80</v>
      </c>
      <c r="S277" s="19" t="s">
        <v>81</v>
      </c>
      <c r="T277" s="19" t="s">
        <v>86</v>
      </c>
      <c r="U277" s="93"/>
    </row>
    <row r="278" spans="2:22" ht="27.75" customHeight="1">
      <c r="B278" s="7"/>
      <c r="C278" s="306"/>
      <c r="D278" s="307"/>
      <c r="E278" s="307"/>
      <c r="F278" s="307"/>
      <c r="G278" s="307"/>
      <c r="H278" s="308"/>
      <c r="I278" s="23" t="str">
        <f>'様式第36(自社)_受電'!H314</f>
        <v>（○時）</v>
      </c>
      <c r="J278" s="23" t="str">
        <f>'様式第36(自社)_受電'!I314</f>
        <v>（○時）</v>
      </c>
      <c r="K278" s="23" t="str">
        <f>'様式第36(自社)_受電'!J314</f>
        <v>（○時）</v>
      </c>
      <c r="L278" s="23" t="str">
        <f>'様式第36(自社)_受電'!K314</f>
        <v>（○時）</v>
      </c>
      <c r="M278" s="23" t="str">
        <f>'様式第36(自社)_受電'!L314</f>
        <v>（○時）</v>
      </c>
      <c r="N278" s="23" t="str">
        <f>'様式第36(自社)_受電'!M314</f>
        <v>（○時）</v>
      </c>
      <c r="O278" s="23" t="str">
        <f>'様式第36(自社)_受電'!O314</f>
        <v>（○時）</v>
      </c>
      <c r="P278" s="23" t="str">
        <f>'様式第36(自社)_受電'!P314</f>
        <v>（○時）</v>
      </c>
      <c r="Q278" s="23" t="str">
        <f>'様式第36(自社)_受電'!Q314</f>
        <v>（○時）</v>
      </c>
      <c r="R278" s="23" t="str">
        <f>'様式第36(自社)_受電'!R314</f>
        <v>（○時）</v>
      </c>
      <c r="S278" s="23" t="str">
        <f>'様式第36(自社)_受電'!S314</f>
        <v>（○時）</v>
      </c>
      <c r="T278" s="23" t="str">
        <f>'様式第36(自社)_受電'!T314</f>
        <v>（○時）</v>
      </c>
      <c r="U278" s="93"/>
    </row>
    <row r="279" spans="2:22" ht="34.5" customHeight="1">
      <c r="B279" s="7"/>
      <c r="C279" s="315" t="s">
        <v>0</v>
      </c>
      <c r="D279" s="315" t="s">
        <v>25</v>
      </c>
      <c r="E279" s="297" t="s">
        <v>185</v>
      </c>
      <c r="F279" s="298"/>
      <c r="G279" s="299"/>
      <c r="H279" s="98" t="s">
        <v>83</v>
      </c>
      <c r="I279" s="184"/>
      <c r="J279" s="184"/>
      <c r="K279" s="184"/>
      <c r="L279" s="184"/>
      <c r="M279" s="184"/>
      <c r="N279" s="184"/>
      <c r="O279" s="184"/>
      <c r="P279" s="184"/>
      <c r="Q279" s="184"/>
      <c r="R279" s="184"/>
      <c r="S279" s="184"/>
      <c r="T279" s="184"/>
      <c r="U279" s="93"/>
    </row>
    <row r="280" spans="2:22" ht="34.5" customHeight="1">
      <c r="B280" s="7"/>
      <c r="C280" s="316"/>
      <c r="D280" s="316"/>
      <c r="E280" s="300"/>
      <c r="F280" s="301"/>
      <c r="G280" s="302"/>
      <c r="H280" s="99" t="s">
        <v>82</v>
      </c>
      <c r="I280" s="184"/>
      <c r="J280" s="184"/>
      <c r="K280" s="184"/>
      <c r="L280" s="184"/>
      <c r="M280" s="184"/>
      <c r="N280" s="184"/>
      <c r="O280" s="184"/>
      <c r="P280" s="184"/>
      <c r="Q280" s="184"/>
      <c r="R280" s="184"/>
      <c r="S280" s="184"/>
      <c r="T280" s="184"/>
      <c r="U280" s="93"/>
    </row>
    <row r="281" spans="2:22" ht="34.5" customHeight="1">
      <c r="B281" s="7"/>
      <c r="C281" s="316"/>
      <c r="D281" s="316"/>
      <c r="E281" s="297" t="s">
        <v>186</v>
      </c>
      <c r="F281" s="298"/>
      <c r="G281" s="299"/>
      <c r="H281" s="98" t="s">
        <v>83</v>
      </c>
      <c r="I281" s="184"/>
      <c r="J281" s="184"/>
      <c r="K281" s="184"/>
      <c r="L281" s="184"/>
      <c r="M281" s="184"/>
      <c r="N281" s="184"/>
      <c r="O281" s="184"/>
      <c r="P281" s="184"/>
      <c r="Q281" s="184"/>
      <c r="R281" s="184"/>
      <c r="S281" s="184"/>
      <c r="T281" s="184"/>
      <c r="U281" s="93"/>
    </row>
    <row r="282" spans="2:22" ht="34.5" customHeight="1">
      <c r="B282" s="7"/>
      <c r="C282" s="316"/>
      <c r="D282" s="316"/>
      <c r="E282" s="300"/>
      <c r="F282" s="301"/>
      <c r="G282" s="302"/>
      <c r="H282" s="99" t="s">
        <v>82</v>
      </c>
      <c r="I282" s="184"/>
      <c r="J282" s="184"/>
      <c r="K282" s="184"/>
      <c r="L282" s="184"/>
      <c r="M282" s="184"/>
      <c r="N282" s="184"/>
      <c r="O282" s="184"/>
      <c r="P282" s="184"/>
      <c r="Q282" s="184"/>
      <c r="R282" s="184"/>
      <c r="S282" s="184"/>
      <c r="T282" s="184"/>
      <c r="U282" s="93"/>
    </row>
    <row r="283" spans="2:22" ht="34.5" customHeight="1">
      <c r="B283" s="7"/>
      <c r="C283" s="316"/>
      <c r="D283" s="316"/>
      <c r="E283" s="297" t="s">
        <v>187</v>
      </c>
      <c r="F283" s="298"/>
      <c r="G283" s="299"/>
      <c r="H283" s="98" t="s">
        <v>83</v>
      </c>
      <c r="I283" s="184"/>
      <c r="J283" s="184"/>
      <c r="K283" s="184"/>
      <c r="L283" s="184"/>
      <c r="M283" s="184"/>
      <c r="N283" s="184"/>
      <c r="O283" s="184"/>
      <c r="P283" s="184"/>
      <c r="Q283" s="184"/>
      <c r="R283" s="184"/>
      <c r="S283" s="184"/>
      <c r="T283" s="184"/>
      <c r="U283" s="93"/>
    </row>
    <row r="284" spans="2:22" ht="34.5" customHeight="1">
      <c r="B284" s="7"/>
      <c r="C284" s="316"/>
      <c r="D284" s="316"/>
      <c r="E284" s="300"/>
      <c r="F284" s="301"/>
      <c r="G284" s="302"/>
      <c r="H284" s="99" t="s">
        <v>82</v>
      </c>
      <c r="I284" s="184"/>
      <c r="J284" s="184"/>
      <c r="K284" s="184"/>
      <c r="L284" s="184"/>
      <c r="M284" s="184"/>
      <c r="N284" s="184"/>
      <c r="O284" s="184"/>
      <c r="P284" s="184"/>
      <c r="Q284" s="184"/>
      <c r="R284" s="184"/>
      <c r="S284" s="184"/>
      <c r="T284" s="184"/>
      <c r="U284" s="93"/>
    </row>
    <row r="285" spans="2:22" ht="34.5" customHeight="1">
      <c r="B285" s="7"/>
      <c r="C285" s="316"/>
      <c r="D285" s="316"/>
      <c r="E285" s="297" t="s">
        <v>170</v>
      </c>
      <c r="F285" s="298"/>
      <c r="G285" s="299"/>
      <c r="H285" s="98" t="s">
        <v>83</v>
      </c>
      <c r="I285" s="184"/>
      <c r="J285" s="184"/>
      <c r="K285" s="184"/>
      <c r="L285" s="184"/>
      <c r="M285" s="184"/>
      <c r="N285" s="184"/>
      <c r="O285" s="184"/>
      <c r="P285" s="184"/>
      <c r="Q285" s="184"/>
      <c r="R285" s="184"/>
      <c r="S285" s="184"/>
      <c r="T285" s="184"/>
      <c r="U285" s="93"/>
    </row>
    <row r="286" spans="2:22" ht="34.5" customHeight="1">
      <c r="B286" s="7"/>
      <c r="C286" s="316"/>
      <c r="D286" s="316"/>
      <c r="E286" s="300"/>
      <c r="F286" s="301"/>
      <c r="G286" s="302"/>
      <c r="H286" s="99" t="s">
        <v>82</v>
      </c>
      <c r="I286" s="184"/>
      <c r="J286" s="184"/>
      <c r="K286" s="184"/>
      <c r="L286" s="184"/>
      <c r="M286" s="184"/>
      <c r="N286" s="184"/>
      <c r="O286" s="184"/>
      <c r="P286" s="184"/>
      <c r="Q286" s="184"/>
      <c r="R286" s="184"/>
      <c r="S286" s="184"/>
      <c r="T286" s="184"/>
      <c r="U286" s="93"/>
    </row>
    <row r="287" spans="2:22" ht="34.5" customHeight="1">
      <c r="B287" s="7"/>
      <c r="C287" s="316"/>
      <c r="D287" s="316"/>
      <c r="E287" s="297" t="s">
        <v>176</v>
      </c>
      <c r="F287" s="298"/>
      <c r="G287" s="299"/>
      <c r="H287" s="98" t="s">
        <v>83</v>
      </c>
      <c r="I287" s="112" t="str">
        <f>IF(COUNT(I279,I281,I283,I285)=0,"",SUM(I279,I281,I283,I285))</f>
        <v/>
      </c>
      <c r="J287" s="112" t="str">
        <f t="shared" ref="J287:T288" si="36">IF(COUNT(J279,J281,J283,J285)=0,"",SUM(J279,J281,J283,J285))</f>
        <v/>
      </c>
      <c r="K287" s="112" t="str">
        <f t="shared" si="36"/>
        <v/>
      </c>
      <c r="L287" s="112" t="str">
        <f t="shared" si="36"/>
        <v/>
      </c>
      <c r="M287" s="112" t="str">
        <f t="shared" si="36"/>
        <v/>
      </c>
      <c r="N287" s="112" t="str">
        <f t="shared" si="36"/>
        <v/>
      </c>
      <c r="O287" s="112" t="str">
        <f t="shared" si="36"/>
        <v/>
      </c>
      <c r="P287" s="112" t="str">
        <f t="shared" si="36"/>
        <v/>
      </c>
      <c r="Q287" s="112" t="str">
        <f t="shared" si="36"/>
        <v/>
      </c>
      <c r="R287" s="112" t="str">
        <f t="shared" si="36"/>
        <v/>
      </c>
      <c r="S287" s="112" t="str">
        <f t="shared" si="36"/>
        <v/>
      </c>
      <c r="T287" s="112" t="str">
        <f t="shared" si="36"/>
        <v/>
      </c>
      <c r="U287" s="93"/>
      <c r="V287" s="120" t="s">
        <v>271</v>
      </c>
    </row>
    <row r="288" spans="2:22" ht="34.5" customHeight="1">
      <c r="B288" s="7"/>
      <c r="C288" s="316"/>
      <c r="D288" s="317"/>
      <c r="E288" s="300"/>
      <c r="F288" s="301"/>
      <c r="G288" s="302"/>
      <c r="H288" s="99" t="s">
        <v>82</v>
      </c>
      <c r="I288" s="112" t="str">
        <f>IF(COUNT(I280,I282,I284,I286)=0,"",SUM(I280,I282,I284,I286))</f>
        <v/>
      </c>
      <c r="J288" s="112" t="str">
        <f t="shared" si="36"/>
        <v/>
      </c>
      <c r="K288" s="112" t="str">
        <f t="shared" si="36"/>
        <v/>
      </c>
      <c r="L288" s="112" t="str">
        <f t="shared" si="36"/>
        <v/>
      </c>
      <c r="M288" s="112" t="str">
        <f t="shared" si="36"/>
        <v/>
      </c>
      <c r="N288" s="112" t="str">
        <f t="shared" si="36"/>
        <v/>
      </c>
      <c r="O288" s="112" t="str">
        <f t="shared" si="36"/>
        <v/>
      </c>
      <c r="P288" s="112" t="str">
        <f t="shared" si="36"/>
        <v/>
      </c>
      <c r="Q288" s="112" t="str">
        <f t="shared" si="36"/>
        <v/>
      </c>
      <c r="R288" s="112" t="str">
        <f t="shared" si="36"/>
        <v/>
      </c>
      <c r="S288" s="112" t="str">
        <f t="shared" si="36"/>
        <v/>
      </c>
      <c r="T288" s="112" t="str">
        <f t="shared" si="36"/>
        <v/>
      </c>
      <c r="U288" s="93"/>
      <c r="V288" s="120" t="s">
        <v>271</v>
      </c>
    </row>
    <row r="289" spans="2:22" ht="34.5" customHeight="1">
      <c r="B289" s="7"/>
      <c r="C289" s="316"/>
      <c r="D289" s="315" t="s">
        <v>1</v>
      </c>
      <c r="E289" s="25" t="s">
        <v>103</v>
      </c>
      <c r="F289" s="26"/>
      <c r="G289" s="26"/>
      <c r="H289" s="27"/>
      <c r="I289" s="112" t="str">
        <f>IF(COUNT('様式第36(自社)_送電'!H321)=0,'様式第36(自社)_受電'!H321,IF(COUNT('様式第36(自社)_受電'!H321)=0,-'様式第36(自社)_送電'!H321,'様式第36(自社)_受電'!H321-'様式第36(自社)_送電'!H321))</f>
        <v/>
      </c>
      <c r="J289" s="112" t="str">
        <f>IF(COUNT('様式第36(自社)_送電'!I321)=0,'様式第36(自社)_受電'!I321,IF(COUNT('様式第36(自社)_受電'!I321)=0,-'様式第36(自社)_送電'!I321,'様式第36(自社)_受電'!I321-'様式第36(自社)_送電'!I321))</f>
        <v/>
      </c>
      <c r="K289" s="112" t="str">
        <f>IF(COUNT('様式第36(自社)_送電'!J321)=0,'様式第36(自社)_受電'!J321,IF(COUNT('様式第36(自社)_受電'!J321)=0,-'様式第36(自社)_送電'!J321,'様式第36(自社)_受電'!J321-'様式第36(自社)_送電'!J321))</f>
        <v/>
      </c>
      <c r="L289" s="112" t="str">
        <f>IF(COUNT('様式第36(自社)_送電'!K321)=0,'様式第36(自社)_受電'!K321,IF(COUNT('様式第36(自社)_受電'!K321)=0,-'様式第36(自社)_送電'!K321,'様式第36(自社)_受電'!K321-'様式第36(自社)_送電'!K321))</f>
        <v/>
      </c>
      <c r="M289" s="112" t="str">
        <f>IF(COUNT('様式第36(自社)_送電'!L321)=0,'様式第36(自社)_受電'!L321,IF(COUNT('様式第36(自社)_受電'!L321)=0,-'様式第36(自社)_送電'!L321,'様式第36(自社)_受電'!L321-'様式第36(自社)_送電'!L321))</f>
        <v/>
      </c>
      <c r="N289" s="112" t="str">
        <f>IF(COUNT('様式第36(自社)_送電'!M321)=0,'様式第36(自社)_受電'!M321,IF(COUNT('様式第36(自社)_受電'!M321)=0,-'様式第36(自社)_送電'!M321,'様式第36(自社)_受電'!M321-'様式第36(自社)_送電'!M321))</f>
        <v/>
      </c>
      <c r="O289" s="112" t="str">
        <f>IF(COUNT('様式第36(自社)_送電'!O321)=0,'様式第36(自社)_受電'!O321,IF(COUNT('様式第36(自社)_受電'!O321)=0,-'様式第36(自社)_送電'!O321,'様式第36(自社)_受電'!O321-'様式第36(自社)_送電'!O321))</f>
        <v/>
      </c>
      <c r="P289" s="112" t="str">
        <f>IF(COUNT('様式第36(自社)_送電'!P321)=0,'様式第36(自社)_受電'!P321,IF(COUNT('様式第36(自社)_受電'!P321)=0,-'様式第36(自社)_送電'!P321,'様式第36(自社)_受電'!P321-'様式第36(自社)_送電'!P321))</f>
        <v/>
      </c>
      <c r="Q289" s="112" t="str">
        <f>IF(COUNT('様式第36(自社)_送電'!Q321)=0,'様式第36(自社)_受電'!Q321,IF(COUNT('様式第36(自社)_受電'!Q321)=0,-'様式第36(自社)_送電'!Q321,'様式第36(自社)_受電'!Q321-'様式第36(自社)_送電'!Q321))</f>
        <v/>
      </c>
      <c r="R289" s="112" t="str">
        <f>IF(COUNT('様式第36(自社)_送電'!R321)=0,'様式第36(自社)_受電'!R321,IF(COUNT('様式第36(自社)_受電'!R321)=0,-'様式第36(自社)_送電'!R321,'様式第36(自社)_受電'!R321-'様式第36(自社)_送電'!R321))</f>
        <v/>
      </c>
      <c r="S289" s="112" t="str">
        <f>IF(COUNT('様式第36(自社)_送電'!S321)=0,'様式第36(自社)_受電'!S321,IF(COUNT('様式第36(自社)_受電'!S321)=0,-'様式第36(自社)_送電'!S321,'様式第36(自社)_受電'!S321-'様式第36(自社)_送電'!S321))</f>
        <v/>
      </c>
      <c r="T289" s="112" t="str">
        <f>IF(COUNT('様式第36(自社)_送電'!T321)=0,'様式第36(自社)_受電'!T321,IF(COUNT('様式第36(自社)_受電'!T321)=0,-'様式第36(自社)_送電'!T321,'様式第36(自社)_受電'!T321-'様式第36(自社)_送電'!T321))</f>
        <v/>
      </c>
      <c r="U289" s="93"/>
      <c r="V289" s="120" t="s">
        <v>271</v>
      </c>
    </row>
    <row r="290" spans="2:22" ht="34.5" customHeight="1">
      <c r="B290" s="7"/>
      <c r="C290" s="316"/>
      <c r="D290" s="316"/>
      <c r="E290" s="25" t="s">
        <v>150</v>
      </c>
      <c r="F290" s="26"/>
      <c r="G290" s="26"/>
      <c r="H290" s="27"/>
      <c r="I290" s="112" t="str">
        <f>IF(COUNT('様式第36(自社)_送電'!H329)=0,'様式第36(自社)_受電'!H329,IF(COUNT('様式第36(自社)_受電'!H329)=0,-'様式第36(自社)_送電'!H329,'様式第36(自社)_受電'!H329-'様式第36(自社)_送電'!H329))</f>
        <v/>
      </c>
      <c r="J290" s="112" t="str">
        <f>IF(COUNT('様式第36(自社)_送電'!I329)=0,'様式第36(自社)_受電'!I329,IF(COUNT('様式第36(自社)_受電'!I329)=0,-'様式第36(自社)_送電'!I329,'様式第36(自社)_受電'!I329-'様式第36(自社)_送電'!I329))</f>
        <v/>
      </c>
      <c r="K290" s="112" t="str">
        <f>IF(COUNT('様式第36(自社)_送電'!J329)=0,'様式第36(自社)_受電'!J329,IF(COUNT('様式第36(自社)_受電'!J329)=0,-'様式第36(自社)_送電'!J329,'様式第36(自社)_受電'!J329-'様式第36(自社)_送電'!J329))</f>
        <v/>
      </c>
      <c r="L290" s="112" t="str">
        <f>IF(COUNT('様式第36(自社)_送電'!K329)=0,'様式第36(自社)_受電'!K329,IF(COUNT('様式第36(自社)_受電'!K329)=0,-'様式第36(自社)_送電'!K329,'様式第36(自社)_受電'!K329-'様式第36(自社)_送電'!K329))</f>
        <v/>
      </c>
      <c r="M290" s="112" t="str">
        <f>IF(COUNT('様式第36(自社)_送電'!L329)=0,'様式第36(自社)_受電'!L329,IF(COUNT('様式第36(自社)_受電'!L329)=0,-'様式第36(自社)_送電'!L329,'様式第36(自社)_受電'!L329-'様式第36(自社)_送電'!L329))</f>
        <v/>
      </c>
      <c r="N290" s="112" t="str">
        <f>IF(COUNT('様式第36(自社)_送電'!M329)=0,'様式第36(自社)_受電'!M329,IF(COUNT('様式第36(自社)_受電'!M329)=0,-'様式第36(自社)_送電'!M329,'様式第36(自社)_受電'!M329-'様式第36(自社)_送電'!M329))</f>
        <v/>
      </c>
      <c r="O290" s="112" t="str">
        <f>IF(COUNT('様式第36(自社)_送電'!O329)=0,'様式第36(自社)_受電'!O329,IF(COUNT('様式第36(自社)_受電'!O329)=0,-'様式第36(自社)_送電'!O329,'様式第36(自社)_受電'!O329-'様式第36(自社)_送電'!O329))</f>
        <v/>
      </c>
      <c r="P290" s="112" t="str">
        <f>IF(COUNT('様式第36(自社)_送電'!P329)=0,'様式第36(自社)_受電'!P329,IF(COUNT('様式第36(自社)_受電'!P329)=0,-'様式第36(自社)_送電'!P329,'様式第36(自社)_受電'!P329-'様式第36(自社)_送電'!P329))</f>
        <v/>
      </c>
      <c r="Q290" s="112" t="str">
        <f>IF(COUNT('様式第36(自社)_送電'!Q329)=0,'様式第36(自社)_受電'!Q329,IF(COUNT('様式第36(自社)_受電'!Q329)=0,-'様式第36(自社)_送電'!Q329,'様式第36(自社)_受電'!Q329-'様式第36(自社)_送電'!Q329))</f>
        <v/>
      </c>
      <c r="R290" s="112" t="str">
        <f>IF(COUNT('様式第36(自社)_送電'!R329)=0,'様式第36(自社)_受電'!R329,IF(COUNT('様式第36(自社)_受電'!R329)=0,-'様式第36(自社)_送電'!R329,'様式第36(自社)_受電'!R329-'様式第36(自社)_送電'!R329))</f>
        <v/>
      </c>
      <c r="S290" s="112" t="str">
        <f>IF(COUNT('様式第36(自社)_送電'!S329)=0,'様式第36(自社)_受電'!S329,IF(COUNT('様式第36(自社)_受電'!S329)=0,-'様式第36(自社)_送電'!S329,'様式第36(自社)_受電'!S329-'様式第36(自社)_送電'!S329))</f>
        <v/>
      </c>
      <c r="T290" s="112" t="str">
        <f>IF(COUNT('様式第36(自社)_送電'!T329)=0,'様式第36(自社)_受電'!T329,IF(COUNT('様式第36(自社)_受電'!T329)=0,-'様式第36(自社)_送電'!T329,'様式第36(自社)_受電'!T329-'様式第36(自社)_送電'!T329))</f>
        <v/>
      </c>
      <c r="U290" s="93"/>
      <c r="V290" s="120" t="s">
        <v>271</v>
      </c>
    </row>
    <row r="291" spans="2:22" ht="34.5" customHeight="1">
      <c r="B291" s="7"/>
      <c r="C291" s="316"/>
      <c r="D291" s="316"/>
      <c r="E291" s="25" t="s">
        <v>149</v>
      </c>
      <c r="F291" s="26"/>
      <c r="G291" s="26"/>
      <c r="H291" s="27"/>
      <c r="I291" s="112" t="str">
        <f>IF(COUNT('様式第36(自社)_送電'!H337)=0,'様式第36(自社)_受電'!H337,IF(COUNT('様式第36(自社)_受電'!H337)=0,-'様式第36(自社)_送電'!H337,'様式第36(自社)_受電'!H337-'様式第36(自社)_送電'!H337))</f>
        <v/>
      </c>
      <c r="J291" s="112" t="str">
        <f>IF(COUNT('様式第36(自社)_送電'!I337)=0,'様式第36(自社)_受電'!I337,IF(COUNT('様式第36(自社)_受電'!I337)=0,-'様式第36(自社)_送電'!I337,'様式第36(自社)_受電'!I337-'様式第36(自社)_送電'!I337))</f>
        <v/>
      </c>
      <c r="K291" s="112" t="str">
        <f>IF(COUNT('様式第36(自社)_送電'!J337)=0,'様式第36(自社)_受電'!J337,IF(COUNT('様式第36(自社)_受電'!J337)=0,-'様式第36(自社)_送電'!J337,'様式第36(自社)_受電'!J337-'様式第36(自社)_送電'!J337))</f>
        <v/>
      </c>
      <c r="L291" s="112" t="str">
        <f>IF(COUNT('様式第36(自社)_送電'!K337)=0,'様式第36(自社)_受電'!K337,IF(COUNT('様式第36(自社)_受電'!K337)=0,-'様式第36(自社)_送電'!K337,'様式第36(自社)_受電'!K337-'様式第36(自社)_送電'!K337))</f>
        <v/>
      </c>
      <c r="M291" s="112" t="str">
        <f>IF(COUNT('様式第36(自社)_送電'!L337)=0,'様式第36(自社)_受電'!L337,IF(COUNT('様式第36(自社)_受電'!L337)=0,-'様式第36(自社)_送電'!L337,'様式第36(自社)_受電'!L337-'様式第36(自社)_送電'!L337))</f>
        <v/>
      </c>
      <c r="N291" s="112" t="str">
        <f>IF(COUNT('様式第36(自社)_送電'!M337)=0,'様式第36(自社)_受電'!M337,IF(COUNT('様式第36(自社)_受電'!M337)=0,-'様式第36(自社)_送電'!M337,'様式第36(自社)_受電'!M337-'様式第36(自社)_送電'!M337))</f>
        <v/>
      </c>
      <c r="O291" s="112" t="str">
        <f>IF(COUNT('様式第36(自社)_送電'!O337)=0,'様式第36(自社)_受電'!O337,IF(COUNT('様式第36(自社)_受電'!O337)=0,-'様式第36(自社)_送電'!O337,'様式第36(自社)_受電'!O337-'様式第36(自社)_送電'!O337))</f>
        <v/>
      </c>
      <c r="P291" s="112" t="str">
        <f>IF(COUNT('様式第36(自社)_送電'!P337)=0,'様式第36(自社)_受電'!P337,IF(COUNT('様式第36(自社)_受電'!P337)=0,-'様式第36(自社)_送電'!P337,'様式第36(自社)_受電'!P337-'様式第36(自社)_送電'!P337))</f>
        <v/>
      </c>
      <c r="Q291" s="112" t="str">
        <f>IF(COUNT('様式第36(自社)_送電'!Q337)=0,'様式第36(自社)_受電'!Q337,IF(COUNT('様式第36(自社)_受電'!Q337)=0,-'様式第36(自社)_送電'!Q337,'様式第36(自社)_受電'!Q337-'様式第36(自社)_送電'!Q337))</f>
        <v/>
      </c>
      <c r="R291" s="112" t="str">
        <f>IF(COUNT('様式第36(自社)_送電'!R337)=0,'様式第36(自社)_受電'!R337,IF(COUNT('様式第36(自社)_受電'!R337)=0,-'様式第36(自社)_送電'!R337,'様式第36(自社)_受電'!R337-'様式第36(自社)_送電'!R337))</f>
        <v/>
      </c>
      <c r="S291" s="112" t="str">
        <f>IF(COUNT('様式第36(自社)_送電'!S337)=0,'様式第36(自社)_受電'!S337,IF(COUNT('様式第36(自社)_受電'!S337)=0,-'様式第36(自社)_送電'!S337,'様式第36(自社)_受電'!S337-'様式第36(自社)_送電'!S337))</f>
        <v/>
      </c>
      <c r="T291" s="112" t="str">
        <f>IF(COUNT('様式第36(自社)_送電'!T337)=0,'様式第36(自社)_受電'!T337,IF(COUNT('様式第36(自社)_受電'!T337)=0,-'様式第36(自社)_送電'!T337,'様式第36(自社)_受電'!T337-'様式第36(自社)_送電'!T337))</f>
        <v/>
      </c>
      <c r="U291" s="93"/>
      <c r="V291" s="120" t="s">
        <v>271</v>
      </c>
    </row>
    <row r="292" spans="2:22" ht="34.5" customHeight="1">
      <c r="B292" s="7"/>
      <c r="C292" s="316"/>
      <c r="D292" s="316"/>
      <c r="E292" s="297" t="s">
        <v>26</v>
      </c>
      <c r="F292" s="298"/>
      <c r="G292" s="299"/>
      <c r="H292" s="85" t="s">
        <v>152</v>
      </c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93"/>
    </row>
    <row r="293" spans="2:22" ht="34.5" customHeight="1">
      <c r="B293" s="7"/>
      <c r="C293" s="316"/>
      <c r="D293" s="317"/>
      <c r="E293" s="300"/>
      <c r="F293" s="301"/>
      <c r="G293" s="302"/>
      <c r="H293" s="85" t="s">
        <v>151</v>
      </c>
      <c r="I293" s="112" t="str">
        <f>IF(COUNT('様式第36(自社)_送電'!H345)=0,'様式第36(自社)_受電'!H345,IF(COUNT('様式第36(自社)_受電'!H345)=0,-'様式第36(自社)_送電'!H345,'様式第36(自社)_受電'!H345-'様式第36(自社)_送電'!H345))</f>
        <v/>
      </c>
      <c r="J293" s="112" t="str">
        <f>IF(COUNT('様式第36(自社)_送電'!I345)=0,'様式第36(自社)_受電'!I345,IF(COUNT('様式第36(自社)_受電'!I345)=0,-'様式第36(自社)_送電'!I345,'様式第36(自社)_受電'!I345-'様式第36(自社)_送電'!I345))</f>
        <v/>
      </c>
      <c r="K293" s="112" t="str">
        <f>IF(COUNT('様式第36(自社)_送電'!J345)=0,'様式第36(自社)_受電'!J345,IF(COUNT('様式第36(自社)_受電'!J345)=0,-'様式第36(自社)_送電'!J345,'様式第36(自社)_受電'!J345-'様式第36(自社)_送電'!J345))</f>
        <v/>
      </c>
      <c r="L293" s="112" t="str">
        <f>IF(COUNT('様式第36(自社)_送電'!K345)=0,'様式第36(自社)_受電'!K345,IF(COUNT('様式第36(自社)_受電'!K345)=0,-'様式第36(自社)_送電'!K345,'様式第36(自社)_受電'!K345-'様式第36(自社)_送電'!K345))</f>
        <v/>
      </c>
      <c r="M293" s="112" t="str">
        <f>IF(COUNT('様式第36(自社)_送電'!L345)=0,'様式第36(自社)_受電'!L345,IF(COUNT('様式第36(自社)_受電'!L345)=0,-'様式第36(自社)_送電'!L345,'様式第36(自社)_受電'!L345-'様式第36(自社)_送電'!L345))</f>
        <v/>
      </c>
      <c r="N293" s="112" t="str">
        <f>IF(COUNT('様式第36(自社)_送電'!M345)=0,'様式第36(自社)_受電'!M345,IF(COUNT('様式第36(自社)_受電'!M345)=0,-'様式第36(自社)_送電'!M345,'様式第36(自社)_受電'!M345-'様式第36(自社)_送電'!M345))</f>
        <v/>
      </c>
      <c r="O293" s="112" t="str">
        <f>IF(COUNT('様式第36(自社)_送電'!O345)=0,'様式第36(自社)_受電'!O345,IF(COUNT('様式第36(自社)_受電'!O345)=0,-'様式第36(自社)_送電'!O345,'様式第36(自社)_受電'!O345-'様式第36(自社)_送電'!O345))</f>
        <v/>
      </c>
      <c r="P293" s="112" t="str">
        <f>IF(COUNT('様式第36(自社)_送電'!P345)=0,'様式第36(自社)_受電'!P345,IF(COUNT('様式第36(自社)_受電'!P345)=0,-'様式第36(自社)_送電'!P345,'様式第36(自社)_受電'!P345-'様式第36(自社)_送電'!P345))</f>
        <v/>
      </c>
      <c r="Q293" s="112" t="str">
        <f>IF(COUNT('様式第36(自社)_送電'!Q345)=0,'様式第36(自社)_受電'!Q345,IF(COUNT('様式第36(自社)_受電'!Q345)=0,-'様式第36(自社)_送電'!Q345,'様式第36(自社)_受電'!Q345-'様式第36(自社)_送電'!Q345))</f>
        <v/>
      </c>
      <c r="R293" s="112" t="str">
        <f>IF(COUNT('様式第36(自社)_送電'!R345)=0,'様式第36(自社)_受電'!R345,IF(COUNT('様式第36(自社)_受電'!R345)=0,-'様式第36(自社)_送電'!R345,'様式第36(自社)_受電'!R345-'様式第36(自社)_送電'!R345))</f>
        <v/>
      </c>
      <c r="S293" s="112" t="str">
        <f>IF(COUNT('様式第36(自社)_送電'!S345)=0,'様式第36(自社)_受電'!S345,IF(COUNT('様式第36(自社)_受電'!S345)=0,-'様式第36(自社)_送電'!S345,'様式第36(自社)_受電'!S345-'様式第36(自社)_送電'!S345))</f>
        <v/>
      </c>
      <c r="T293" s="112" t="str">
        <f>IF(COUNT('様式第36(自社)_送電'!T345)=0,'様式第36(自社)_受電'!T345,IF(COUNT('様式第36(自社)_受電'!T345)=0,-'様式第36(自社)_送電'!T345,'様式第36(自社)_受電'!T345-'様式第36(自社)_送電'!T345))</f>
        <v/>
      </c>
      <c r="U293" s="93"/>
      <c r="V293" s="120" t="s">
        <v>271</v>
      </c>
    </row>
    <row r="294" spans="2:22" ht="34.5" customHeight="1">
      <c r="B294" s="7"/>
      <c r="C294" s="316"/>
      <c r="D294" s="25" t="s">
        <v>153</v>
      </c>
      <c r="E294" s="26"/>
      <c r="F294" s="26"/>
      <c r="G294" s="26"/>
      <c r="H294" s="27"/>
      <c r="I294" s="112" t="str">
        <f>IF(I299-SUM(I288:I293)&gt;0,I299-SUM(I288:I293),"")</f>
        <v/>
      </c>
      <c r="J294" s="112" t="str">
        <f t="shared" ref="J294:T294" si="37">IF(J299-SUM(J288:J293)&gt;0,J299-SUM(J288:J293),"")</f>
        <v/>
      </c>
      <c r="K294" s="112" t="str">
        <f t="shared" si="37"/>
        <v/>
      </c>
      <c r="L294" s="112" t="str">
        <f t="shared" si="37"/>
        <v/>
      </c>
      <c r="M294" s="112" t="str">
        <f t="shared" si="37"/>
        <v/>
      </c>
      <c r="N294" s="112" t="str">
        <f t="shared" si="37"/>
        <v/>
      </c>
      <c r="O294" s="112" t="str">
        <f t="shared" si="37"/>
        <v/>
      </c>
      <c r="P294" s="112" t="str">
        <f t="shared" si="37"/>
        <v/>
      </c>
      <c r="Q294" s="112" t="str">
        <f t="shared" si="37"/>
        <v/>
      </c>
      <c r="R294" s="112" t="str">
        <f t="shared" si="37"/>
        <v/>
      </c>
      <c r="S294" s="112" t="str">
        <f t="shared" si="37"/>
        <v/>
      </c>
      <c r="T294" s="112" t="str">
        <f t="shared" si="37"/>
        <v/>
      </c>
      <c r="U294" s="93"/>
      <c r="V294" s="120" t="s">
        <v>271</v>
      </c>
    </row>
    <row r="295" spans="2:22" ht="34.5" customHeight="1">
      <c r="B295" s="7"/>
      <c r="C295" s="316"/>
      <c r="D295" s="25" t="s">
        <v>176</v>
      </c>
      <c r="E295" s="26"/>
      <c r="F295" s="26"/>
      <c r="G295" s="30"/>
      <c r="H295" s="99" t="s">
        <v>82</v>
      </c>
      <c r="I295" s="143" t="str">
        <f>IF(COUNT(I288:I294)=0,"",SUM(I288:I294))</f>
        <v/>
      </c>
      <c r="J295" s="143" t="str">
        <f t="shared" ref="J295:T295" si="38">IF(COUNT(J288:J294)=0,"",SUM(J288:J294))</f>
        <v/>
      </c>
      <c r="K295" s="143" t="str">
        <f t="shared" si="38"/>
        <v/>
      </c>
      <c r="L295" s="143" t="str">
        <f t="shared" si="38"/>
        <v/>
      </c>
      <c r="M295" s="143" t="str">
        <f t="shared" si="38"/>
        <v/>
      </c>
      <c r="N295" s="143" t="str">
        <f t="shared" si="38"/>
        <v/>
      </c>
      <c r="O295" s="143" t="str">
        <f t="shared" si="38"/>
        <v/>
      </c>
      <c r="P295" s="143" t="str">
        <f t="shared" si="38"/>
        <v/>
      </c>
      <c r="Q295" s="143" t="str">
        <f t="shared" si="38"/>
        <v/>
      </c>
      <c r="R295" s="143" t="str">
        <f t="shared" si="38"/>
        <v/>
      </c>
      <c r="S295" s="143" t="str">
        <f t="shared" si="38"/>
        <v/>
      </c>
      <c r="T295" s="143" t="str">
        <f t="shared" si="38"/>
        <v/>
      </c>
      <c r="U295" s="93"/>
      <c r="V295" s="120" t="s">
        <v>271</v>
      </c>
    </row>
    <row r="296" spans="2:22" ht="34.5" customHeight="1">
      <c r="B296" s="7"/>
      <c r="C296" s="316"/>
      <c r="D296" s="25" t="s">
        <v>154</v>
      </c>
      <c r="E296" s="26"/>
      <c r="F296" s="26"/>
      <c r="G296" s="26"/>
      <c r="H296" s="27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93"/>
    </row>
    <row r="297" spans="2:22" ht="34.5" customHeight="1">
      <c r="B297" s="7"/>
      <c r="C297" s="316"/>
      <c r="D297" s="25" t="s">
        <v>155</v>
      </c>
      <c r="E297" s="26"/>
      <c r="F297" s="26"/>
      <c r="G297" s="26"/>
      <c r="H297" s="27"/>
      <c r="I297" s="143"/>
      <c r="J297" s="143"/>
      <c r="K297" s="143"/>
      <c r="L297" s="143"/>
      <c r="M297" s="143"/>
      <c r="N297" s="143"/>
      <c r="O297" s="143"/>
      <c r="P297" s="143"/>
      <c r="Q297" s="143"/>
      <c r="R297" s="143"/>
      <c r="S297" s="143"/>
      <c r="T297" s="143"/>
      <c r="U297" s="93"/>
      <c r="V297" s="120"/>
    </row>
    <row r="298" spans="2:22" ht="34.5" customHeight="1">
      <c r="B298" s="7"/>
      <c r="C298" s="316"/>
      <c r="D298" s="220" t="s">
        <v>156</v>
      </c>
      <c r="E298" s="28"/>
      <c r="F298" s="28"/>
      <c r="G298" s="28"/>
      <c r="H298" s="29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93"/>
    </row>
    <row r="299" spans="2:22" ht="34.5" customHeight="1">
      <c r="B299" s="7"/>
      <c r="C299" s="25" t="s">
        <v>191</v>
      </c>
      <c r="D299" s="26"/>
      <c r="E299" s="26"/>
      <c r="F299" s="26"/>
      <c r="G299" s="26"/>
      <c r="H299" s="98" t="s">
        <v>82</v>
      </c>
      <c r="I299" s="237"/>
      <c r="J299" s="237"/>
      <c r="K299" s="237"/>
      <c r="L299" s="237"/>
      <c r="M299" s="237"/>
      <c r="N299" s="237"/>
      <c r="O299" s="237"/>
      <c r="P299" s="237"/>
      <c r="Q299" s="237"/>
      <c r="R299" s="237"/>
      <c r="S299" s="237"/>
      <c r="T299" s="237"/>
      <c r="U299" s="93"/>
    </row>
    <row r="300" spans="2:22" ht="34.5" customHeight="1">
      <c r="B300" s="7"/>
      <c r="C300" s="309" t="s">
        <v>195</v>
      </c>
      <c r="D300" s="310"/>
      <c r="E300" s="310"/>
      <c r="F300" s="311"/>
      <c r="G300" s="25" t="s">
        <v>193</v>
      </c>
      <c r="H300" s="27"/>
      <c r="I300" s="184"/>
      <c r="J300" s="184"/>
      <c r="K300" s="184"/>
      <c r="L300" s="184"/>
      <c r="M300" s="184"/>
      <c r="N300" s="184"/>
      <c r="O300" s="184"/>
      <c r="P300" s="184"/>
      <c r="Q300" s="184"/>
      <c r="R300" s="184"/>
      <c r="S300" s="184"/>
      <c r="T300" s="184"/>
      <c r="U300" s="93"/>
    </row>
    <row r="301" spans="2:22" ht="34.5" customHeight="1">
      <c r="B301" s="7"/>
      <c r="C301" s="312"/>
      <c r="D301" s="313"/>
      <c r="E301" s="313"/>
      <c r="F301" s="314"/>
      <c r="G301" s="221" t="s">
        <v>194</v>
      </c>
      <c r="H301" s="27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93"/>
    </row>
    <row r="302" spans="2:22" ht="34.5" customHeight="1">
      <c r="B302" s="7"/>
      <c r="C302" s="25" t="s">
        <v>158</v>
      </c>
      <c r="D302" s="26"/>
      <c r="E302" s="26"/>
      <c r="F302" s="26"/>
      <c r="G302" s="26"/>
      <c r="H302" s="26"/>
      <c r="I302" s="118" t="str">
        <f>IF(COUNT(I299)=0,"",I295-I299)</f>
        <v/>
      </c>
      <c r="J302" s="118" t="str">
        <f t="shared" ref="J302:T302" si="39">IF(COUNT(J299)=0,"",J295-J299)</f>
        <v/>
      </c>
      <c r="K302" s="118" t="str">
        <f t="shared" si="39"/>
        <v/>
      </c>
      <c r="L302" s="118" t="str">
        <f t="shared" si="39"/>
        <v/>
      </c>
      <c r="M302" s="118" t="str">
        <f t="shared" si="39"/>
        <v/>
      </c>
      <c r="N302" s="118" t="str">
        <f t="shared" si="39"/>
        <v/>
      </c>
      <c r="O302" s="118" t="str">
        <f t="shared" si="39"/>
        <v/>
      </c>
      <c r="P302" s="118" t="str">
        <f t="shared" si="39"/>
        <v/>
      </c>
      <c r="Q302" s="118" t="str">
        <f t="shared" si="39"/>
        <v/>
      </c>
      <c r="R302" s="118" t="str">
        <f t="shared" si="39"/>
        <v/>
      </c>
      <c r="S302" s="118" t="str">
        <f t="shared" si="39"/>
        <v/>
      </c>
      <c r="T302" s="118" t="str">
        <f t="shared" si="39"/>
        <v/>
      </c>
      <c r="U302" s="93"/>
      <c r="V302" s="120" t="s">
        <v>271</v>
      </c>
    </row>
    <row r="303" spans="2:22" ht="34.5" customHeight="1">
      <c r="B303" s="7"/>
      <c r="C303" s="220" t="s">
        <v>159</v>
      </c>
      <c r="D303" s="28"/>
      <c r="E303" s="28"/>
      <c r="F303" s="28"/>
      <c r="G303" s="28"/>
      <c r="H303" s="29"/>
      <c r="I303" s="145" t="str">
        <f>IF(OR(I299=0,I302=""),"",ROUND(I302/I299*100,1))</f>
        <v/>
      </c>
      <c r="J303" s="145" t="str">
        <f t="shared" ref="J303:T303" si="40">IF(OR(J299=0,J302=""),"",ROUND(J302/J299*100,1))</f>
        <v/>
      </c>
      <c r="K303" s="145" t="str">
        <f t="shared" si="40"/>
        <v/>
      </c>
      <c r="L303" s="145" t="str">
        <f t="shared" si="40"/>
        <v/>
      </c>
      <c r="M303" s="145" t="str">
        <f t="shared" si="40"/>
        <v/>
      </c>
      <c r="N303" s="145" t="str">
        <f t="shared" si="40"/>
        <v/>
      </c>
      <c r="O303" s="145" t="str">
        <f t="shared" si="40"/>
        <v/>
      </c>
      <c r="P303" s="145" t="str">
        <f t="shared" si="40"/>
        <v/>
      </c>
      <c r="Q303" s="145" t="str">
        <f t="shared" si="40"/>
        <v/>
      </c>
      <c r="R303" s="145" t="str">
        <f t="shared" si="40"/>
        <v/>
      </c>
      <c r="S303" s="145" t="str">
        <f t="shared" si="40"/>
        <v/>
      </c>
      <c r="T303" s="145" t="str">
        <f t="shared" si="40"/>
        <v/>
      </c>
      <c r="U303" s="93"/>
      <c r="V303" s="120" t="s">
        <v>271</v>
      </c>
    </row>
    <row r="304" spans="2:22" ht="34.5" customHeight="1">
      <c r="B304" s="7"/>
      <c r="C304" s="87" t="s">
        <v>28</v>
      </c>
      <c r="D304" s="30"/>
      <c r="E304" s="30"/>
      <c r="F304" s="30"/>
      <c r="G304" s="30"/>
      <c r="H304" s="31"/>
      <c r="I304" s="119" t="str">
        <f>IF(COUNT(I303)=0,"",ROUND((I302+I300)/(I299-I300)*100,1))</f>
        <v/>
      </c>
      <c r="J304" s="119" t="str">
        <f t="shared" ref="J304:T304" si="41">IF(COUNT(J303)=0,"",ROUND((J302+J300)/(J299-J300)*100,1))</f>
        <v/>
      </c>
      <c r="K304" s="119" t="str">
        <f t="shared" si="41"/>
        <v/>
      </c>
      <c r="L304" s="119" t="str">
        <f t="shared" si="41"/>
        <v/>
      </c>
      <c r="M304" s="119" t="str">
        <f t="shared" si="41"/>
        <v/>
      </c>
      <c r="N304" s="119" t="str">
        <f t="shared" si="41"/>
        <v/>
      </c>
      <c r="O304" s="119" t="str">
        <f t="shared" si="41"/>
        <v/>
      </c>
      <c r="P304" s="119" t="str">
        <f t="shared" si="41"/>
        <v/>
      </c>
      <c r="Q304" s="119" t="str">
        <f t="shared" si="41"/>
        <v/>
      </c>
      <c r="R304" s="119" t="str">
        <f t="shared" si="41"/>
        <v/>
      </c>
      <c r="S304" s="119" t="str">
        <f t="shared" si="41"/>
        <v/>
      </c>
      <c r="T304" s="119" t="str">
        <f t="shared" si="41"/>
        <v/>
      </c>
      <c r="U304" s="93"/>
      <c r="V304" s="120" t="s">
        <v>271</v>
      </c>
    </row>
    <row r="305" spans="2:21" ht="34.5" customHeight="1">
      <c r="B305" s="7"/>
      <c r="C305" s="25" t="s">
        <v>160</v>
      </c>
      <c r="D305" s="26"/>
      <c r="E305" s="26"/>
      <c r="F305" s="26"/>
      <c r="G305" s="26"/>
      <c r="H305" s="27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93"/>
    </row>
    <row r="306" spans="2:21" ht="34.5" customHeight="1">
      <c r="B306" s="7"/>
      <c r="C306" s="25" t="s">
        <v>161</v>
      </c>
      <c r="D306" s="26"/>
      <c r="E306" s="26"/>
      <c r="F306" s="26"/>
      <c r="G306" s="26"/>
      <c r="H306" s="27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93"/>
    </row>
    <row r="307" spans="2:21" ht="18" customHeight="1">
      <c r="B307" s="7"/>
      <c r="C307" s="14" t="s">
        <v>178</v>
      </c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93"/>
    </row>
    <row r="308" spans="2:21" ht="18" customHeight="1">
      <c r="B308" s="7"/>
      <c r="C308" s="14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93"/>
    </row>
    <row r="309" spans="2:21" ht="18" customHeight="1">
      <c r="B309" s="7"/>
      <c r="C309" s="14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93"/>
    </row>
    <row r="310" spans="2:21" ht="18" customHeight="1">
      <c r="B310" s="7"/>
      <c r="C310" s="14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93"/>
    </row>
    <row r="311" spans="2:21" ht="18" customHeight="1">
      <c r="B311" s="7"/>
      <c r="C311" s="14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93"/>
    </row>
    <row r="312" spans="2:21" ht="18" customHeight="1">
      <c r="B312" s="7"/>
      <c r="C312" s="14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93"/>
    </row>
    <row r="313" spans="2:21" ht="18" customHeight="1">
      <c r="B313" s="7"/>
      <c r="C313" s="14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93"/>
    </row>
    <row r="314" spans="2:21" ht="18" customHeight="1">
      <c r="B314" s="7"/>
      <c r="C314" s="14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93"/>
    </row>
    <row r="315" spans="2:21" ht="18" customHeight="1">
      <c r="B315" s="7"/>
      <c r="C315" s="14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93"/>
    </row>
    <row r="316" spans="2:21" ht="18" customHeight="1">
      <c r="B316" s="7"/>
      <c r="C316" s="14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93"/>
    </row>
    <row r="317" spans="2:21" ht="18" customHeight="1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93"/>
    </row>
    <row r="318" spans="2:21" ht="27.75" customHeight="1">
      <c r="B318" s="7"/>
      <c r="C318" s="7" t="s">
        <v>19</v>
      </c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93"/>
    </row>
    <row r="319" spans="2:21" ht="27.75" customHeight="1">
      <c r="B319" s="7"/>
      <c r="C319" s="7" t="s">
        <v>70</v>
      </c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93"/>
    </row>
    <row r="320" spans="2:21" ht="27.75" customHeight="1">
      <c r="B320" s="7"/>
      <c r="C320" s="8" t="s">
        <v>85</v>
      </c>
      <c r="D320" s="9"/>
      <c r="E320" s="9"/>
      <c r="F320" s="9"/>
      <c r="G320" s="9"/>
      <c r="H320" s="9"/>
      <c r="I320" s="9"/>
      <c r="J320" s="9"/>
      <c r="K320" s="9"/>
      <c r="L320" s="9"/>
      <c r="M320" s="7"/>
      <c r="N320" s="7"/>
      <c r="O320" s="7"/>
      <c r="P320" s="7"/>
      <c r="Q320" s="7"/>
      <c r="R320" s="7"/>
      <c r="S320" s="7"/>
      <c r="T320" s="7"/>
      <c r="U320" s="93"/>
    </row>
    <row r="321" spans="2:22" ht="27.75" customHeight="1">
      <c r="B321" s="7"/>
      <c r="C321" s="10" t="s">
        <v>22</v>
      </c>
      <c r="D321" s="7"/>
      <c r="E321" s="7"/>
      <c r="F321" s="11" t="s">
        <v>67</v>
      </c>
      <c r="G321" s="11"/>
      <c r="H321" s="7" t="s">
        <v>398</v>
      </c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12" t="s">
        <v>23</v>
      </c>
      <c r="U321" s="93"/>
    </row>
    <row r="322" spans="2:22" ht="27.75" customHeight="1">
      <c r="B322" s="7"/>
      <c r="C322" s="303" t="s">
        <v>320</v>
      </c>
      <c r="D322" s="304"/>
      <c r="E322" s="304"/>
      <c r="F322" s="304"/>
      <c r="G322" s="304"/>
      <c r="H322" s="305"/>
      <c r="I322" s="19" t="s">
        <v>71</v>
      </c>
      <c r="J322" s="19" t="s">
        <v>72</v>
      </c>
      <c r="K322" s="19" t="s">
        <v>73</v>
      </c>
      <c r="L322" s="19" t="s">
        <v>74</v>
      </c>
      <c r="M322" s="19" t="s">
        <v>75</v>
      </c>
      <c r="N322" s="19" t="s">
        <v>76</v>
      </c>
      <c r="O322" s="19" t="s">
        <v>77</v>
      </c>
      <c r="P322" s="19" t="s">
        <v>78</v>
      </c>
      <c r="Q322" s="19" t="s">
        <v>79</v>
      </c>
      <c r="R322" s="19" t="s">
        <v>80</v>
      </c>
      <c r="S322" s="19" t="s">
        <v>81</v>
      </c>
      <c r="T322" s="19" t="s">
        <v>86</v>
      </c>
      <c r="U322" s="93"/>
    </row>
    <row r="323" spans="2:22" ht="27.75" customHeight="1">
      <c r="B323" s="7"/>
      <c r="C323" s="306"/>
      <c r="D323" s="307"/>
      <c r="E323" s="307"/>
      <c r="F323" s="307"/>
      <c r="G323" s="307"/>
      <c r="H323" s="308"/>
      <c r="I323" s="23" t="str">
        <f>'様式第36(自社)_受電'!H365</f>
        <v>（○時）</v>
      </c>
      <c r="J323" s="23" t="str">
        <f>'様式第36(自社)_受電'!I365</f>
        <v>（○時）</v>
      </c>
      <c r="K323" s="23" t="str">
        <f>'様式第36(自社)_受電'!J365</f>
        <v>（○時）</v>
      </c>
      <c r="L323" s="23" t="str">
        <f>'様式第36(自社)_受電'!K365</f>
        <v>（○時）</v>
      </c>
      <c r="M323" s="23" t="str">
        <f>'様式第36(自社)_受電'!L365</f>
        <v>（○時）</v>
      </c>
      <c r="N323" s="23" t="str">
        <f>'様式第36(自社)_受電'!M365</f>
        <v>（○時）</v>
      </c>
      <c r="O323" s="23" t="str">
        <f>'様式第36(自社)_受電'!O365</f>
        <v>（○時）</v>
      </c>
      <c r="P323" s="23" t="str">
        <f>'様式第36(自社)_受電'!P365</f>
        <v>（○時）</v>
      </c>
      <c r="Q323" s="23" t="str">
        <f>'様式第36(自社)_受電'!Q365</f>
        <v>（○時）</v>
      </c>
      <c r="R323" s="23" t="str">
        <f>'様式第36(自社)_受電'!R365</f>
        <v>（○時）</v>
      </c>
      <c r="S323" s="23" t="str">
        <f>'様式第36(自社)_受電'!S365</f>
        <v>（○時）</v>
      </c>
      <c r="T323" s="23" t="str">
        <f>'様式第36(自社)_受電'!T365</f>
        <v>（○時）</v>
      </c>
      <c r="U323" s="93"/>
    </row>
    <row r="324" spans="2:22" ht="34.5" customHeight="1">
      <c r="B324" s="7"/>
      <c r="C324" s="315" t="s">
        <v>0</v>
      </c>
      <c r="D324" s="315" t="s">
        <v>25</v>
      </c>
      <c r="E324" s="297" t="s">
        <v>185</v>
      </c>
      <c r="F324" s="298"/>
      <c r="G324" s="299"/>
      <c r="H324" s="98" t="s">
        <v>83</v>
      </c>
      <c r="I324" s="184"/>
      <c r="J324" s="184"/>
      <c r="K324" s="184"/>
      <c r="L324" s="184"/>
      <c r="M324" s="184"/>
      <c r="N324" s="184"/>
      <c r="O324" s="184"/>
      <c r="P324" s="184"/>
      <c r="Q324" s="184"/>
      <c r="R324" s="184"/>
      <c r="S324" s="184"/>
      <c r="T324" s="184"/>
      <c r="U324" s="93"/>
    </row>
    <row r="325" spans="2:22" ht="34.5" customHeight="1">
      <c r="B325" s="7"/>
      <c r="C325" s="316"/>
      <c r="D325" s="316"/>
      <c r="E325" s="300"/>
      <c r="F325" s="301"/>
      <c r="G325" s="302"/>
      <c r="H325" s="99" t="s">
        <v>82</v>
      </c>
      <c r="I325" s="184"/>
      <c r="J325" s="184"/>
      <c r="K325" s="184"/>
      <c r="L325" s="184"/>
      <c r="M325" s="184"/>
      <c r="N325" s="184"/>
      <c r="O325" s="184"/>
      <c r="P325" s="184"/>
      <c r="Q325" s="184"/>
      <c r="R325" s="184"/>
      <c r="S325" s="184"/>
      <c r="T325" s="184"/>
      <c r="U325" s="93"/>
    </row>
    <row r="326" spans="2:22" ht="34.5" customHeight="1">
      <c r="B326" s="7"/>
      <c r="C326" s="316"/>
      <c r="D326" s="316"/>
      <c r="E326" s="297" t="s">
        <v>186</v>
      </c>
      <c r="F326" s="298"/>
      <c r="G326" s="299"/>
      <c r="H326" s="98" t="s">
        <v>83</v>
      </c>
      <c r="I326" s="184"/>
      <c r="J326" s="184"/>
      <c r="K326" s="184"/>
      <c r="L326" s="184"/>
      <c r="M326" s="184"/>
      <c r="N326" s="184"/>
      <c r="O326" s="184"/>
      <c r="P326" s="184"/>
      <c r="Q326" s="184"/>
      <c r="R326" s="184"/>
      <c r="S326" s="184"/>
      <c r="T326" s="184"/>
      <c r="U326" s="93"/>
    </row>
    <row r="327" spans="2:22" ht="34.5" customHeight="1">
      <c r="B327" s="7"/>
      <c r="C327" s="316"/>
      <c r="D327" s="316"/>
      <c r="E327" s="300"/>
      <c r="F327" s="301"/>
      <c r="G327" s="302"/>
      <c r="H327" s="99" t="s">
        <v>82</v>
      </c>
      <c r="I327" s="184"/>
      <c r="J327" s="184"/>
      <c r="K327" s="184"/>
      <c r="L327" s="184"/>
      <c r="M327" s="184"/>
      <c r="N327" s="184"/>
      <c r="O327" s="184"/>
      <c r="P327" s="184"/>
      <c r="Q327" s="184"/>
      <c r="R327" s="184"/>
      <c r="S327" s="184"/>
      <c r="T327" s="184"/>
      <c r="U327" s="93"/>
    </row>
    <row r="328" spans="2:22" ht="34.5" customHeight="1">
      <c r="B328" s="7"/>
      <c r="C328" s="316"/>
      <c r="D328" s="316"/>
      <c r="E328" s="297" t="s">
        <v>187</v>
      </c>
      <c r="F328" s="298"/>
      <c r="G328" s="299"/>
      <c r="H328" s="98" t="s">
        <v>83</v>
      </c>
      <c r="I328" s="184"/>
      <c r="J328" s="184"/>
      <c r="K328" s="184"/>
      <c r="L328" s="184"/>
      <c r="M328" s="184"/>
      <c r="N328" s="184"/>
      <c r="O328" s="184"/>
      <c r="P328" s="184"/>
      <c r="Q328" s="184"/>
      <c r="R328" s="184"/>
      <c r="S328" s="184"/>
      <c r="T328" s="184"/>
      <c r="U328" s="93"/>
    </row>
    <row r="329" spans="2:22" ht="34.5" customHeight="1">
      <c r="B329" s="7"/>
      <c r="C329" s="316"/>
      <c r="D329" s="316"/>
      <c r="E329" s="300"/>
      <c r="F329" s="301"/>
      <c r="G329" s="302"/>
      <c r="H329" s="99" t="s">
        <v>82</v>
      </c>
      <c r="I329" s="184"/>
      <c r="J329" s="184"/>
      <c r="K329" s="184"/>
      <c r="L329" s="184"/>
      <c r="M329" s="184"/>
      <c r="N329" s="184"/>
      <c r="O329" s="184"/>
      <c r="P329" s="184"/>
      <c r="Q329" s="184"/>
      <c r="R329" s="184"/>
      <c r="S329" s="184"/>
      <c r="T329" s="184"/>
      <c r="U329" s="93"/>
    </row>
    <row r="330" spans="2:22" ht="34.5" customHeight="1">
      <c r="B330" s="7"/>
      <c r="C330" s="316"/>
      <c r="D330" s="316"/>
      <c r="E330" s="297" t="s">
        <v>170</v>
      </c>
      <c r="F330" s="298"/>
      <c r="G330" s="299"/>
      <c r="H330" s="98" t="s">
        <v>83</v>
      </c>
      <c r="I330" s="184"/>
      <c r="J330" s="184"/>
      <c r="K330" s="184"/>
      <c r="L330" s="184"/>
      <c r="M330" s="184"/>
      <c r="N330" s="184"/>
      <c r="O330" s="184"/>
      <c r="P330" s="184"/>
      <c r="Q330" s="184"/>
      <c r="R330" s="184"/>
      <c r="S330" s="184"/>
      <c r="T330" s="184"/>
      <c r="U330" s="93"/>
    </row>
    <row r="331" spans="2:22" ht="34.5" customHeight="1">
      <c r="B331" s="7"/>
      <c r="C331" s="316"/>
      <c r="D331" s="316"/>
      <c r="E331" s="300"/>
      <c r="F331" s="301"/>
      <c r="G331" s="302"/>
      <c r="H331" s="99" t="s">
        <v>82</v>
      </c>
      <c r="I331" s="184"/>
      <c r="J331" s="184"/>
      <c r="K331" s="184"/>
      <c r="L331" s="184"/>
      <c r="M331" s="184"/>
      <c r="N331" s="184"/>
      <c r="O331" s="184"/>
      <c r="P331" s="184"/>
      <c r="Q331" s="184"/>
      <c r="R331" s="184"/>
      <c r="S331" s="184"/>
      <c r="T331" s="184"/>
      <c r="U331" s="93"/>
    </row>
    <row r="332" spans="2:22" ht="34.5" customHeight="1">
      <c r="B332" s="7"/>
      <c r="C332" s="316"/>
      <c r="D332" s="316"/>
      <c r="E332" s="297" t="s">
        <v>176</v>
      </c>
      <c r="F332" s="298"/>
      <c r="G332" s="299"/>
      <c r="H332" s="98" t="s">
        <v>83</v>
      </c>
      <c r="I332" s="112" t="str">
        <f>IF(COUNT(I324,I326,I328,I330)=0,"",SUM(I324,I326,I328,I330))</f>
        <v/>
      </c>
      <c r="J332" s="112" t="str">
        <f t="shared" ref="J332:T333" si="42">IF(COUNT(J324,J326,J328,J330)=0,"",SUM(J324,J326,J328,J330))</f>
        <v/>
      </c>
      <c r="K332" s="112" t="str">
        <f t="shared" si="42"/>
        <v/>
      </c>
      <c r="L332" s="112" t="str">
        <f t="shared" si="42"/>
        <v/>
      </c>
      <c r="M332" s="112" t="str">
        <f t="shared" si="42"/>
        <v/>
      </c>
      <c r="N332" s="112" t="str">
        <f t="shared" si="42"/>
        <v/>
      </c>
      <c r="O332" s="112" t="str">
        <f t="shared" si="42"/>
        <v/>
      </c>
      <c r="P332" s="112" t="str">
        <f t="shared" si="42"/>
        <v/>
      </c>
      <c r="Q332" s="112" t="str">
        <f t="shared" si="42"/>
        <v/>
      </c>
      <c r="R332" s="112" t="str">
        <f t="shared" si="42"/>
        <v/>
      </c>
      <c r="S332" s="112" t="str">
        <f t="shared" si="42"/>
        <v/>
      </c>
      <c r="T332" s="112" t="str">
        <f t="shared" si="42"/>
        <v/>
      </c>
      <c r="U332" s="93"/>
      <c r="V332" s="120" t="s">
        <v>271</v>
      </c>
    </row>
    <row r="333" spans="2:22" ht="34.5" customHeight="1">
      <c r="B333" s="7"/>
      <c r="C333" s="316"/>
      <c r="D333" s="317"/>
      <c r="E333" s="300"/>
      <c r="F333" s="301"/>
      <c r="G333" s="302"/>
      <c r="H333" s="99" t="s">
        <v>82</v>
      </c>
      <c r="I333" s="112" t="str">
        <f>IF(COUNT(I325,I327,I329,I331)=0,"",SUM(I325,I327,I329,I331))</f>
        <v/>
      </c>
      <c r="J333" s="112" t="str">
        <f t="shared" si="42"/>
        <v/>
      </c>
      <c r="K333" s="112" t="str">
        <f t="shared" si="42"/>
        <v/>
      </c>
      <c r="L333" s="112" t="str">
        <f t="shared" si="42"/>
        <v/>
      </c>
      <c r="M333" s="112" t="str">
        <f t="shared" si="42"/>
        <v/>
      </c>
      <c r="N333" s="112" t="str">
        <f t="shared" si="42"/>
        <v/>
      </c>
      <c r="O333" s="112" t="str">
        <f t="shared" si="42"/>
        <v/>
      </c>
      <c r="P333" s="112" t="str">
        <f t="shared" si="42"/>
        <v/>
      </c>
      <c r="Q333" s="112" t="str">
        <f t="shared" si="42"/>
        <v/>
      </c>
      <c r="R333" s="112" t="str">
        <f t="shared" si="42"/>
        <v/>
      </c>
      <c r="S333" s="112" t="str">
        <f t="shared" si="42"/>
        <v/>
      </c>
      <c r="T333" s="112" t="str">
        <f t="shared" si="42"/>
        <v/>
      </c>
      <c r="U333" s="93"/>
      <c r="V333" s="120" t="s">
        <v>271</v>
      </c>
    </row>
    <row r="334" spans="2:22" ht="34.5" customHeight="1">
      <c r="B334" s="7"/>
      <c r="C334" s="316"/>
      <c r="D334" s="315" t="s">
        <v>1</v>
      </c>
      <c r="E334" s="25" t="s">
        <v>103</v>
      </c>
      <c r="F334" s="26"/>
      <c r="G334" s="26"/>
      <c r="H334" s="27"/>
      <c r="I334" s="112" t="str">
        <f>IF(COUNT('様式第36(自社)_送電'!H372)=0,'様式第36(自社)_受電'!H372,IF(COUNT('様式第36(自社)_受電'!H372)=0,-'様式第36(自社)_送電'!H372,'様式第36(自社)_受電'!H372-'様式第36(自社)_送電'!H372))</f>
        <v/>
      </c>
      <c r="J334" s="112" t="str">
        <f>IF(COUNT('様式第36(自社)_送電'!I372)=0,'様式第36(自社)_受電'!I372,IF(COUNT('様式第36(自社)_受電'!I372)=0,-'様式第36(自社)_送電'!I372,'様式第36(自社)_受電'!I372-'様式第36(自社)_送電'!I372))</f>
        <v/>
      </c>
      <c r="K334" s="112" t="str">
        <f>IF(COUNT('様式第36(自社)_送電'!J372)=0,'様式第36(自社)_受電'!J372,IF(COUNT('様式第36(自社)_受電'!J372)=0,-'様式第36(自社)_送電'!J372,'様式第36(自社)_受電'!J372-'様式第36(自社)_送電'!J372))</f>
        <v/>
      </c>
      <c r="L334" s="112" t="str">
        <f>IF(COUNT('様式第36(自社)_送電'!K372)=0,'様式第36(自社)_受電'!K372,IF(COUNT('様式第36(自社)_受電'!K372)=0,-'様式第36(自社)_送電'!K372,'様式第36(自社)_受電'!K372-'様式第36(自社)_送電'!K372))</f>
        <v/>
      </c>
      <c r="M334" s="112" t="str">
        <f>IF(COUNT('様式第36(自社)_送電'!L372)=0,'様式第36(自社)_受電'!L372,IF(COUNT('様式第36(自社)_受電'!L372)=0,-'様式第36(自社)_送電'!L372,'様式第36(自社)_受電'!L372-'様式第36(自社)_送電'!L372))</f>
        <v/>
      </c>
      <c r="N334" s="112" t="str">
        <f>IF(COUNT('様式第36(自社)_送電'!M372)=0,'様式第36(自社)_受電'!M372,IF(COUNT('様式第36(自社)_受電'!M372)=0,-'様式第36(自社)_送電'!M372,'様式第36(自社)_受電'!M372-'様式第36(自社)_送電'!M372))</f>
        <v/>
      </c>
      <c r="O334" s="112" t="str">
        <f>IF(COUNT('様式第36(自社)_送電'!O372)=0,'様式第36(自社)_受電'!O372,IF(COUNT('様式第36(自社)_受電'!O372)=0,-'様式第36(自社)_送電'!O372,'様式第36(自社)_受電'!O372-'様式第36(自社)_送電'!O372))</f>
        <v/>
      </c>
      <c r="P334" s="112" t="str">
        <f>IF(COUNT('様式第36(自社)_送電'!P372)=0,'様式第36(自社)_受電'!P372,IF(COUNT('様式第36(自社)_受電'!P372)=0,-'様式第36(自社)_送電'!P372,'様式第36(自社)_受電'!P372-'様式第36(自社)_送電'!P372))</f>
        <v/>
      </c>
      <c r="Q334" s="112" t="str">
        <f>IF(COUNT('様式第36(自社)_送電'!Q372)=0,'様式第36(自社)_受電'!Q372,IF(COUNT('様式第36(自社)_受電'!Q372)=0,-'様式第36(自社)_送電'!Q372,'様式第36(自社)_受電'!Q372-'様式第36(自社)_送電'!Q372))</f>
        <v/>
      </c>
      <c r="R334" s="112" t="str">
        <f>IF(COUNT('様式第36(自社)_送電'!R372)=0,'様式第36(自社)_受電'!R372,IF(COUNT('様式第36(自社)_受電'!R372)=0,-'様式第36(自社)_送電'!R372,'様式第36(自社)_受電'!R372-'様式第36(自社)_送電'!R372))</f>
        <v/>
      </c>
      <c r="S334" s="112" t="str">
        <f>IF(COUNT('様式第36(自社)_送電'!S372)=0,'様式第36(自社)_受電'!S372,IF(COUNT('様式第36(自社)_受電'!S372)=0,-'様式第36(自社)_送電'!S372,'様式第36(自社)_受電'!S372-'様式第36(自社)_送電'!S372))</f>
        <v/>
      </c>
      <c r="T334" s="112" t="str">
        <f>IF(COUNT('様式第36(自社)_送電'!T372)=0,'様式第36(自社)_受電'!T372,IF(COUNT('様式第36(自社)_受電'!T372)=0,-'様式第36(自社)_送電'!T372,'様式第36(自社)_受電'!T372-'様式第36(自社)_送電'!T372))</f>
        <v/>
      </c>
      <c r="U334" s="93"/>
      <c r="V334" s="120" t="s">
        <v>271</v>
      </c>
    </row>
    <row r="335" spans="2:22" ht="34.5" customHeight="1">
      <c r="B335" s="7"/>
      <c r="C335" s="316"/>
      <c r="D335" s="316"/>
      <c r="E335" s="25" t="s">
        <v>150</v>
      </c>
      <c r="F335" s="26"/>
      <c r="G335" s="26"/>
      <c r="H335" s="27"/>
      <c r="I335" s="112" t="str">
        <f>IF(COUNT('様式第36(自社)_送電'!H380)=0,'様式第36(自社)_受電'!H380,IF(COUNT('様式第36(自社)_受電'!H380)=0,-'様式第36(自社)_送電'!H380,'様式第36(自社)_受電'!H380-'様式第36(自社)_送電'!H380))</f>
        <v/>
      </c>
      <c r="J335" s="112" t="str">
        <f>IF(COUNT('様式第36(自社)_送電'!I380)=0,'様式第36(自社)_受電'!I380,IF(COUNT('様式第36(自社)_受電'!I380)=0,-'様式第36(自社)_送電'!I380,'様式第36(自社)_受電'!I380-'様式第36(自社)_送電'!I380))</f>
        <v/>
      </c>
      <c r="K335" s="112" t="str">
        <f>IF(COUNT('様式第36(自社)_送電'!J380)=0,'様式第36(自社)_受電'!J380,IF(COUNT('様式第36(自社)_受電'!J380)=0,-'様式第36(自社)_送電'!J380,'様式第36(自社)_受電'!J380-'様式第36(自社)_送電'!J380))</f>
        <v/>
      </c>
      <c r="L335" s="112" t="str">
        <f>IF(COUNT('様式第36(自社)_送電'!K380)=0,'様式第36(自社)_受電'!K380,IF(COUNT('様式第36(自社)_受電'!K380)=0,-'様式第36(自社)_送電'!K380,'様式第36(自社)_受電'!K380-'様式第36(自社)_送電'!K380))</f>
        <v/>
      </c>
      <c r="M335" s="112" t="str">
        <f>IF(COUNT('様式第36(自社)_送電'!L380)=0,'様式第36(自社)_受電'!L380,IF(COUNT('様式第36(自社)_受電'!L380)=0,-'様式第36(自社)_送電'!L380,'様式第36(自社)_受電'!L380-'様式第36(自社)_送電'!L380))</f>
        <v/>
      </c>
      <c r="N335" s="112" t="str">
        <f>IF(COUNT('様式第36(自社)_送電'!M380)=0,'様式第36(自社)_受電'!M380,IF(COUNT('様式第36(自社)_受電'!M380)=0,-'様式第36(自社)_送電'!M380,'様式第36(自社)_受電'!M380-'様式第36(自社)_送電'!M380))</f>
        <v/>
      </c>
      <c r="O335" s="112" t="str">
        <f>IF(COUNT('様式第36(自社)_送電'!O380)=0,'様式第36(自社)_受電'!O380,IF(COUNT('様式第36(自社)_受電'!O380)=0,-'様式第36(自社)_送電'!O380,'様式第36(自社)_受電'!O380-'様式第36(自社)_送電'!O380))</f>
        <v/>
      </c>
      <c r="P335" s="112" t="str">
        <f>IF(COUNT('様式第36(自社)_送電'!P380)=0,'様式第36(自社)_受電'!P380,IF(COUNT('様式第36(自社)_受電'!P380)=0,-'様式第36(自社)_送電'!P380,'様式第36(自社)_受電'!P380-'様式第36(自社)_送電'!P380))</f>
        <v/>
      </c>
      <c r="Q335" s="112" t="str">
        <f>IF(COUNT('様式第36(自社)_送電'!Q380)=0,'様式第36(自社)_受電'!Q380,IF(COUNT('様式第36(自社)_受電'!Q380)=0,-'様式第36(自社)_送電'!Q380,'様式第36(自社)_受電'!Q380-'様式第36(自社)_送電'!Q380))</f>
        <v/>
      </c>
      <c r="R335" s="112" t="str">
        <f>IF(COUNT('様式第36(自社)_送電'!R380)=0,'様式第36(自社)_受電'!R380,IF(COUNT('様式第36(自社)_受電'!R380)=0,-'様式第36(自社)_送電'!R380,'様式第36(自社)_受電'!R380-'様式第36(自社)_送電'!R380))</f>
        <v/>
      </c>
      <c r="S335" s="112" t="str">
        <f>IF(COUNT('様式第36(自社)_送電'!S380)=0,'様式第36(自社)_受電'!S380,IF(COUNT('様式第36(自社)_受電'!S380)=0,-'様式第36(自社)_送電'!S380,'様式第36(自社)_受電'!S380-'様式第36(自社)_送電'!S380))</f>
        <v/>
      </c>
      <c r="T335" s="112" t="str">
        <f>IF(COUNT('様式第36(自社)_送電'!T380)=0,'様式第36(自社)_受電'!T380,IF(COUNT('様式第36(自社)_受電'!T380)=0,-'様式第36(自社)_送電'!T380,'様式第36(自社)_受電'!T380-'様式第36(自社)_送電'!T380))</f>
        <v/>
      </c>
      <c r="U335" s="93"/>
      <c r="V335" s="120" t="s">
        <v>271</v>
      </c>
    </row>
    <row r="336" spans="2:22" ht="34.5" customHeight="1">
      <c r="B336" s="7"/>
      <c r="C336" s="316"/>
      <c r="D336" s="316"/>
      <c r="E336" s="25" t="s">
        <v>149</v>
      </c>
      <c r="F336" s="26"/>
      <c r="G336" s="26"/>
      <c r="H336" s="27"/>
      <c r="I336" s="112" t="str">
        <f>IF(COUNT('様式第36(自社)_送電'!H388)=0,'様式第36(自社)_受電'!H388,IF(COUNT('様式第36(自社)_受電'!H388)=0,-'様式第36(自社)_送電'!H388,'様式第36(自社)_受電'!H388-'様式第36(自社)_送電'!H388))</f>
        <v/>
      </c>
      <c r="J336" s="112" t="str">
        <f>IF(COUNT('様式第36(自社)_送電'!I388)=0,'様式第36(自社)_受電'!I388,IF(COUNT('様式第36(自社)_受電'!I388)=0,-'様式第36(自社)_送電'!I388,'様式第36(自社)_受電'!I388-'様式第36(自社)_送電'!I388))</f>
        <v/>
      </c>
      <c r="K336" s="112" t="str">
        <f>IF(COUNT('様式第36(自社)_送電'!J388)=0,'様式第36(自社)_受電'!J388,IF(COUNT('様式第36(自社)_受電'!J388)=0,-'様式第36(自社)_送電'!J388,'様式第36(自社)_受電'!J388-'様式第36(自社)_送電'!J388))</f>
        <v/>
      </c>
      <c r="L336" s="112" t="str">
        <f>IF(COUNT('様式第36(自社)_送電'!K388)=0,'様式第36(自社)_受電'!K388,IF(COUNT('様式第36(自社)_受電'!K388)=0,-'様式第36(自社)_送電'!K388,'様式第36(自社)_受電'!K388-'様式第36(自社)_送電'!K388))</f>
        <v/>
      </c>
      <c r="M336" s="112" t="str">
        <f>IF(COUNT('様式第36(自社)_送電'!L388)=0,'様式第36(自社)_受電'!L388,IF(COUNT('様式第36(自社)_受電'!L388)=0,-'様式第36(自社)_送電'!L388,'様式第36(自社)_受電'!L388-'様式第36(自社)_送電'!L388))</f>
        <v/>
      </c>
      <c r="N336" s="112" t="str">
        <f>IF(COUNT('様式第36(自社)_送電'!M388)=0,'様式第36(自社)_受電'!M388,IF(COUNT('様式第36(自社)_受電'!M388)=0,-'様式第36(自社)_送電'!M388,'様式第36(自社)_受電'!M388-'様式第36(自社)_送電'!M388))</f>
        <v/>
      </c>
      <c r="O336" s="112" t="str">
        <f>IF(COUNT('様式第36(自社)_送電'!O388)=0,'様式第36(自社)_受電'!O388,IF(COUNT('様式第36(自社)_受電'!O388)=0,-'様式第36(自社)_送電'!O388,'様式第36(自社)_受電'!O388-'様式第36(自社)_送電'!O388))</f>
        <v/>
      </c>
      <c r="P336" s="112" t="str">
        <f>IF(COUNT('様式第36(自社)_送電'!P388)=0,'様式第36(自社)_受電'!P388,IF(COUNT('様式第36(自社)_受電'!P388)=0,-'様式第36(自社)_送電'!P388,'様式第36(自社)_受電'!P388-'様式第36(自社)_送電'!P388))</f>
        <v/>
      </c>
      <c r="Q336" s="112" t="str">
        <f>IF(COUNT('様式第36(自社)_送電'!Q388)=0,'様式第36(自社)_受電'!Q388,IF(COUNT('様式第36(自社)_受電'!Q388)=0,-'様式第36(自社)_送電'!Q388,'様式第36(自社)_受電'!Q388-'様式第36(自社)_送電'!Q388))</f>
        <v/>
      </c>
      <c r="R336" s="112" t="str">
        <f>IF(COUNT('様式第36(自社)_送電'!R388)=0,'様式第36(自社)_受電'!R388,IF(COUNT('様式第36(自社)_受電'!R388)=0,-'様式第36(自社)_送電'!R388,'様式第36(自社)_受電'!R388-'様式第36(自社)_送電'!R388))</f>
        <v/>
      </c>
      <c r="S336" s="112" t="str">
        <f>IF(COUNT('様式第36(自社)_送電'!S388)=0,'様式第36(自社)_受電'!S388,IF(COUNT('様式第36(自社)_受電'!S388)=0,-'様式第36(自社)_送電'!S388,'様式第36(自社)_受電'!S388-'様式第36(自社)_送電'!S388))</f>
        <v/>
      </c>
      <c r="T336" s="112" t="str">
        <f>IF(COUNT('様式第36(自社)_送電'!T388)=0,'様式第36(自社)_受電'!T388,IF(COUNT('様式第36(自社)_受電'!T388)=0,-'様式第36(自社)_送電'!T388,'様式第36(自社)_受電'!T388-'様式第36(自社)_送電'!T388))</f>
        <v/>
      </c>
      <c r="U336" s="93"/>
      <c r="V336" s="120" t="s">
        <v>271</v>
      </c>
    </row>
    <row r="337" spans="2:22" ht="34.5" customHeight="1">
      <c r="B337" s="7"/>
      <c r="C337" s="316"/>
      <c r="D337" s="316"/>
      <c r="E337" s="297" t="s">
        <v>26</v>
      </c>
      <c r="F337" s="298"/>
      <c r="G337" s="299"/>
      <c r="H337" s="85" t="s">
        <v>152</v>
      </c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93"/>
    </row>
    <row r="338" spans="2:22" ht="34.5" customHeight="1">
      <c r="B338" s="7"/>
      <c r="C338" s="316"/>
      <c r="D338" s="317"/>
      <c r="E338" s="300"/>
      <c r="F338" s="301"/>
      <c r="G338" s="302"/>
      <c r="H338" s="85" t="s">
        <v>151</v>
      </c>
      <c r="I338" s="112" t="str">
        <f>IF(COUNT('様式第36(自社)_送電'!H396)=0,'様式第36(自社)_受電'!H396,IF(COUNT('様式第36(自社)_受電'!H396)=0,-'様式第36(自社)_送電'!H396,'様式第36(自社)_受電'!H396-'様式第36(自社)_送電'!H396))</f>
        <v/>
      </c>
      <c r="J338" s="112" t="str">
        <f>IF(COUNT('様式第36(自社)_送電'!I396)=0,'様式第36(自社)_受電'!I396,IF(COUNT('様式第36(自社)_受電'!I396)=0,-'様式第36(自社)_送電'!I396,'様式第36(自社)_受電'!I396-'様式第36(自社)_送電'!I396))</f>
        <v/>
      </c>
      <c r="K338" s="112" t="str">
        <f>IF(COUNT('様式第36(自社)_送電'!J396)=0,'様式第36(自社)_受電'!J396,IF(COUNT('様式第36(自社)_受電'!J396)=0,-'様式第36(自社)_送電'!J396,'様式第36(自社)_受電'!J396-'様式第36(自社)_送電'!J396))</f>
        <v/>
      </c>
      <c r="L338" s="112" t="str">
        <f>IF(COUNT('様式第36(自社)_送電'!K396)=0,'様式第36(自社)_受電'!K396,IF(COUNT('様式第36(自社)_受電'!K396)=0,-'様式第36(自社)_送電'!K396,'様式第36(自社)_受電'!K396-'様式第36(自社)_送電'!K396))</f>
        <v/>
      </c>
      <c r="M338" s="112" t="str">
        <f>IF(COUNT('様式第36(自社)_送電'!L396)=0,'様式第36(自社)_受電'!L396,IF(COUNT('様式第36(自社)_受電'!L396)=0,-'様式第36(自社)_送電'!L396,'様式第36(自社)_受電'!L396-'様式第36(自社)_送電'!L396))</f>
        <v/>
      </c>
      <c r="N338" s="112" t="str">
        <f>IF(COUNT('様式第36(自社)_送電'!M396)=0,'様式第36(自社)_受電'!M396,IF(COUNT('様式第36(自社)_受電'!M396)=0,-'様式第36(自社)_送電'!M396,'様式第36(自社)_受電'!M396-'様式第36(自社)_送電'!M396))</f>
        <v/>
      </c>
      <c r="O338" s="112" t="str">
        <f>IF(COUNT('様式第36(自社)_送電'!O396)=0,'様式第36(自社)_受電'!O396,IF(COUNT('様式第36(自社)_受電'!O396)=0,-'様式第36(自社)_送電'!O396,'様式第36(自社)_受電'!O396-'様式第36(自社)_送電'!O396))</f>
        <v/>
      </c>
      <c r="P338" s="112" t="str">
        <f>IF(COUNT('様式第36(自社)_送電'!P396)=0,'様式第36(自社)_受電'!P396,IF(COUNT('様式第36(自社)_受電'!P396)=0,-'様式第36(自社)_送電'!P396,'様式第36(自社)_受電'!P396-'様式第36(自社)_送電'!P396))</f>
        <v/>
      </c>
      <c r="Q338" s="112" t="str">
        <f>IF(COUNT('様式第36(自社)_送電'!Q396)=0,'様式第36(自社)_受電'!Q396,IF(COUNT('様式第36(自社)_受電'!Q396)=0,-'様式第36(自社)_送電'!Q396,'様式第36(自社)_受電'!Q396-'様式第36(自社)_送電'!Q396))</f>
        <v/>
      </c>
      <c r="R338" s="112" t="str">
        <f>IF(COUNT('様式第36(自社)_送電'!R396)=0,'様式第36(自社)_受電'!R396,IF(COUNT('様式第36(自社)_受電'!R396)=0,-'様式第36(自社)_送電'!R396,'様式第36(自社)_受電'!R396-'様式第36(自社)_送電'!R396))</f>
        <v/>
      </c>
      <c r="S338" s="112" t="str">
        <f>IF(COUNT('様式第36(自社)_送電'!S396)=0,'様式第36(自社)_受電'!S396,IF(COUNT('様式第36(自社)_受電'!S396)=0,-'様式第36(自社)_送電'!S396,'様式第36(自社)_受電'!S396-'様式第36(自社)_送電'!S396))</f>
        <v/>
      </c>
      <c r="T338" s="112" t="str">
        <f>IF(COUNT('様式第36(自社)_送電'!T396)=0,'様式第36(自社)_受電'!T396,IF(COUNT('様式第36(自社)_受電'!T396)=0,-'様式第36(自社)_送電'!T396,'様式第36(自社)_受電'!T396-'様式第36(自社)_送電'!T396))</f>
        <v/>
      </c>
      <c r="U338" s="93"/>
      <c r="V338" s="120" t="s">
        <v>271</v>
      </c>
    </row>
    <row r="339" spans="2:22" ht="34.5" customHeight="1">
      <c r="B339" s="7"/>
      <c r="C339" s="316"/>
      <c r="D339" s="25" t="s">
        <v>153</v>
      </c>
      <c r="E339" s="26"/>
      <c r="F339" s="26"/>
      <c r="G339" s="26"/>
      <c r="H339" s="27"/>
      <c r="I339" s="112" t="str">
        <f>IF(I344-SUM(I333:I338)&gt;0,I344-SUM(I333:I338),"")</f>
        <v/>
      </c>
      <c r="J339" s="112" t="str">
        <f t="shared" ref="J339:T339" si="43">IF(J344-SUM(J333:J338)&gt;0,J344-SUM(J333:J338),"")</f>
        <v/>
      </c>
      <c r="K339" s="112" t="str">
        <f t="shared" si="43"/>
        <v/>
      </c>
      <c r="L339" s="112" t="str">
        <f t="shared" si="43"/>
        <v/>
      </c>
      <c r="M339" s="112" t="str">
        <f t="shared" si="43"/>
        <v/>
      </c>
      <c r="N339" s="112" t="str">
        <f t="shared" si="43"/>
        <v/>
      </c>
      <c r="O339" s="112" t="str">
        <f t="shared" si="43"/>
        <v/>
      </c>
      <c r="P339" s="112" t="str">
        <f t="shared" si="43"/>
        <v/>
      </c>
      <c r="Q339" s="112" t="str">
        <f t="shared" si="43"/>
        <v/>
      </c>
      <c r="R339" s="112" t="str">
        <f t="shared" si="43"/>
        <v/>
      </c>
      <c r="S339" s="112" t="str">
        <f t="shared" si="43"/>
        <v/>
      </c>
      <c r="T339" s="112" t="str">
        <f t="shared" si="43"/>
        <v/>
      </c>
      <c r="U339" s="93"/>
      <c r="V339" s="120" t="s">
        <v>271</v>
      </c>
    </row>
    <row r="340" spans="2:22" ht="34.5" customHeight="1">
      <c r="B340" s="7"/>
      <c r="C340" s="316"/>
      <c r="D340" s="25" t="s">
        <v>176</v>
      </c>
      <c r="E340" s="26"/>
      <c r="F340" s="26"/>
      <c r="G340" s="30"/>
      <c r="H340" s="99" t="s">
        <v>82</v>
      </c>
      <c r="I340" s="143" t="str">
        <f>IF(COUNT(I333:I339)=0,"",SUM(I333:I339))</f>
        <v/>
      </c>
      <c r="J340" s="143" t="str">
        <f t="shared" ref="J340:T340" si="44">IF(COUNT(J333:J339)=0,"",SUM(J333:J339))</f>
        <v/>
      </c>
      <c r="K340" s="143" t="str">
        <f t="shared" si="44"/>
        <v/>
      </c>
      <c r="L340" s="143" t="str">
        <f t="shared" si="44"/>
        <v/>
      </c>
      <c r="M340" s="143" t="str">
        <f t="shared" si="44"/>
        <v/>
      </c>
      <c r="N340" s="143" t="str">
        <f t="shared" si="44"/>
        <v/>
      </c>
      <c r="O340" s="143" t="str">
        <f t="shared" si="44"/>
        <v/>
      </c>
      <c r="P340" s="143" t="str">
        <f t="shared" si="44"/>
        <v/>
      </c>
      <c r="Q340" s="143" t="str">
        <f t="shared" si="44"/>
        <v/>
      </c>
      <c r="R340" s="143" t="str">
        <f t="shared" si="44"/>
        <v/>
      </c>
      <c r="S340" s="143" t="str">
        <f t="shared" si="44"/>
        <v/>
      </c>
      <c r="T340" s="143" t="str">
        <f t="shared" si="44"/>
        <v/>
      </c>
      <c r="U340" s="93"/>
      <c r="V340" s="120" t="s">
        <v>271</v>
      </c>
    </row>
    <row r="341" spans="2:22" ht="34.5" customHeight="1">
      <c r="B341" s="7"/>
      <c r="C341" s="316"/>
      <c r="D341" s="25" t="s">
        <v>154</v>
      </c>
      <c r="E341" s="26"/>
      <c r="F341" s="26"/>
      <c r="G341" s="26"/>
      <c r="H341" s="27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93"/>
    </row>
    <row r="342" spans="2:22" ht="34.5" customHeight="1">
      <c r="B342" s="7"/>
      <c r="C342" s="316"/>
      <c r="D342" s="25" t="s">
        <v>155</v>
      </c>
      <c r="E342" s="26"/>
      <c r="F342" s="26"/>
      <c r="G342" s="26"/>
      <c r="H342" s="27"/>
      <c r="I342" s="143"/>
      <c r="J342" s="143"/>
      <c r="K342" s="143"/>
      <c r="L342" s="143"/>
      <c r="M342" s="143"/>
      <c r="N342" s="143"/>
      <c r="O342" s="143"/>
      <c r="P342" s="143"/>
      <c r="Q342" s="143"/>
      <c r="R342" s="143"/>
      <c r="S342" s="143"/>
      <c r="T342" s="143"/>
      <c r="U342" s="93"/>
      <c r="V342" s="120"/>
    </row>
    <row r="343" spans="2:22" ht="34.5" customHeight="1">
      <c r="B343" s="7"/>
      <c r="C343" s="316"/>
      <c r="D343" s="220" t="s">
        <v>156</v>
      </c>
      <c r="E343" s="28"/>
      <c r="F343" s="28"/>
      <c r="G343" s="28"/>
      <c r="H343" s="29"/>
      <c r="I343" s="184"/>
      <c r="J343" s="184"/>
      <c r="K343" s="184"/>
      <c r="L343" s="184"/>
      <c r="M343" s="184"/>
      <c r="N343" s="184"/>
      <c r="O343" s="184"/>
      <c r="P343" s="184"/>
      <c r="Q343" s="184"/>
      <c r="R343" s="184"/>
      <c r="S343" s="184"/>
      <c r="T343" s="184"/>
      <c r="U343" s="93"/>
    </row>
    <row r="344" spans="2:22" ht="34.5" customHeight="1">
      <c r="B344" s="7"/>
      <c r="C344" s="25" t="s">
        <v>191</v>
      </c>
      <c r="D344" s="26"/>
      <c r="E344" s="26"/>
      <c r="F344" s="26"/>
      <c r="G344" s="26"/>
      <c r="H344" s="98" t="s">
        <v>82</v>
      </c>
      <c r="I344" s="237"/>
      <c r="J344" s="237"/>
      <c r="K344" s="237"/>
      <c r="L344" s="237"/>
      <c r="M344" s="237"/>
      <c r="N344" s="237"/>
      <c r="O344" s="237"/>
      <c r="P344" s="237"/>
      <c r="Q344" s="237"/>
      <c r="R344" s="237"/>
      <c r="S344" s="237"/>
      <c r="T344" s="237"/>
      <c r="U344" s="93"/>
    </row>
    <row r="345" spans="2:22" ht="34.5" customHeight="1">
      <c r="B345" s="7"/>
      <c r="C345" s="309" t="s">
        <v>195</v>
      </c>
      <c r="D345" s="310"/>
      <c r="E345" s="310"/>
      <c r="F345" s="311"/>
      <c r="G345" s="25" t="s">
        <v>193</v>
      </c>
      <c r="H345" s="27"/>
      <c r="I345" s="184"/>
      <c r="J345" s="184"/>
      <c r="K345" s="184"/>
      <c r="L345" s="184"/>
      <c r="M345" s="184"/>
      <c r="N345" s="184"/>
      <c r="O345" s="184"/>
      <c r="P345" s="184"/>
      <c r="Q345" s="184"/>
      <c r="R345" s="184"/>
      <c r="S345" s="184"/>
      <c r="T345" s="184"/>
      <c r="U345" s="93"/>
    </row>
    <row r="346" spans="2:22" ht="34.5" customHeight="1">
      <c r="B346" s="7"/>
      <c r="C346" s="312"/>
      <c r="D346" s="313"/>
      <c r="E346" s="313"/>
      <c r="F346" s="314"/>
      <c r="G346" s="221" t="s">
        <v>194</v>
      </c>
      <c r="H346" s="27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93"/>
    </row>
    <row r="347" spans="2:22" ht="34.5" customHeight="1">
      <c r="B347" s="7"/>
      <c r="C347" s="25" t="s">
        <v>158</v>
      </c>
      <c r="D347" s="26"/>
      <c r="E347" s="26"/>
      <c r="F347" s="26"/>
      <c r="G347" s="26"/>
      <c r="H347" s="26"/>
      <c r="I347" s="118" t="str">
        <f>IF(COUNT(I344)=0,"",I340-I344)</f>
        <v/>
      </c>
      <c r="J347" s="118" t="str">
        <f t="shared" ref="J347:T347" si="45">IF(COUNT(J344)=0,"",J340-J344)</f>
        <v/>
      </c>
      <c r="K347" s="118" t="str">
        <f t="shared" si="45"/>
        <v/>
      </c>
      <c r="L347" s="118" t="str">
        <f t="shared" si="45"/>
        <v/>
      </c>
      <c r="M347" s="118" t="str">
        <f t="shared" si="45"/>
        <v/>
      </c>
      <c r="N347" s="118" t="str">
        <f t="shared" si="45"/>
        <v/>
      </c>
      <c r="O347" s="118" t="str">
        <f t="shared" si="45"/>
        <v/>
      </c>
      <c r="P347" s="118" t="str">
        <f t="shared" si="45"/>
        <v/>
      </c>
      <c r="Q347" s="118" t="str">
        <f t="shared" si="45"/>
        <v/>
      </c>
      <c r="R347" s="118" t="str">
        <f t="shared" si="45"/>
        <v/>
      </c>
      <c r="S347" s="118" t="str">
        <f t="shared" si="45"/>
        <v/>
      </c>
      <c r="T347" s="118" t="str">
        <f t="shared" si="45"/>
        <v/>
      </c>
      <c r="U347" s="93"/>
      <c r="V347" s="120" t="s">
        <v>271</v>
      </c>
    </row>
    <row r="348" spans="2:22" ht="34.5" customHeight="1">
      <c r="B348" s="7"/>
      <c r="C348" s="220" t="s">
        <v>159</v>
      </c>
      <c r="D348" s="28"/>
      <c r="E348" s="28"/>
      <c r="F348" s="28"/>
      <c r="G348" s="28"/>
      <c r="H348" s="29"/>
      <c r="I348" s="145" t="str">
        <f>IF(OR(I344=0,I347=""),"",ROUND(I347/I344*100,1))</f>
        <v/>
      </c>
      <c r="J348" s="145" t="str">
        <f t="shared" ref="J348:T348" si="46">IF(OR(J344=0,J347=""),"",ROUND(J347/J344*100,1))</f>
        <v/>
      </c>
      <c r="K348" s="145" t="str">
        <f t="shared" si="46"/>
        <v/>
      </c>
      <c r="L348" s="145" t="str">
        <f t="shared" si="46"/>
        <v/>
      </c>
      <c r="M348" s="145" t="str">
        <f t="shared" si="46"/>
        <v/>
      </c>
      <c r="N348" s="145" t="str">
        <f t="shared" si="46"/>
        <v/>
      </c>
      <c r="O348" s="145" t="str">
        <f t="shared" si="46"/>
        <v/>
      </c>
      <c r="P348" s="145" t="str">
        <f t="shared" si="46"/>
        <v/>
      </c>
      <c r="Q348" s="145" t="str">
        <f t="shared" si="46"/>
        <v/>
      </c>
      <c r="R348" s="145" t="str">
        <f t="shared" si="46"/>
        <v/>
      </c>
      <c r="S348" s="145" t="str">
        <f t="shared" si="46"/>
        <v/>
      </c>
      <c r="T348" s="145" t="str">
        <f t="shared" si="46"/>
        <v/>
      </c>
      <c r="U348" s="93"/>
      <c r="V348" s="120" t="s">
        <v>271</v>
      </c>
    </row>
    <row r="349" spans="2:22" ht="34.5" customHeight="1">
      <c r="B349" s="7"/>
      <c r="C349" s="87" t="s">
        <v>28</v>
      </c>
      <c r="D349" s="30"/>
      <c r="E349" s="30"/>
      <c r="F349" s="30"/>
      <c r="G349" s="30"/>
      <c r="H349" s="31"/>
      <c r="I349" s="119" t="str">
        <f>IF(COUNT(I348)=0,"",ROUND((I347+I345)/(I344-I345)*100,1))</f>
        <v/>
      </c>
      <c r="J349" s="119" t="str">
        <f t="shared" ref="J349:T349" si="47">IF(COUNT(J348)=0,"",ROUND((J347+J345)/(J344-J345)*100,1))</f>
        <v/>
      </c>
      <c r="K349" s="119" t="str">
        <f t="shared" si="47"/>
        <v/>
      </c>
      <c r="L349" s="119" t="str">
        <f t="shared" si="47"/>
        <v/>
      </c>
      <c r="M349" s="119" t="str">
        <f t="shared" si="47"/>
        <v/>
      </c>
      <c r="N349" s="119" t="str">
        <f t="shared" si="47"/>
        <v/>
      </c>
      <c r="O349" s="119" t="str">
        <f t="shared" si="47"/>
        <v/>
      </c>
      <c r="P349" s="119" t="str">
        <f t="shared" si="47"/>
        <v/>
      </c>
      <c r="Q349" s="119" t="str">
        <f t="shared" si="47"/>
        <v/>
      </c>
      <c r="R349" s="119" t="str">
        <f t="shared" si="47"/>
        <v/>
      </c>
      <c r="S349" s="119" t="str">
        <f t="shared" si="47"/>
        <v/>
      </c>
      <c r="T349" s="119" t="str">
        <f t="shared" si="47"/>
        <v/>
      </c>
      <c r="U349" s="93"/>
      <c r="V349" s="120" t="s">
        <v>271</v>
      </c>
    </row>
    <row r="350" spans="2:22" ht="34.5" customHeight="1">
      <c r="B350" s="7"/>
      <c r="C350" s="25" t="s">
        <v>160</v>
      </c>
      <c r="D350" s="26"/>
      <c r="E350" s="26"/>
      <c r="F350" s="26"/>
      <c r="G350" s="26"/>
      <c r="H350" s="27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93"/>
    </row>
    <row r="351" spans="2:22" ht="34.5" customHeight="1">
      <c r="B351" s="7"/>
      <c r="C351" s="25" t="s">
        <v>161</v>
      </c>
      <c r="D351" s="26"/>
      <c r="E351" s="26"/>
      <c r="F351" s="26"/>
      <c r="G351" s="26"/>
      <c r="H351" s="27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93"/>
    </row>
    <row r="352" spans="2:22" ht="18" customHeight="1">
      <c r="B352" s="7"/>
      <c r="C352" s="14" t="s">
        <v>178</v>
      </c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93"/>
    </row>
    <row r="353" spans="2:21" ht="18" customHeight="1">
      <c r="B353" s="7"/>
      <c r="C353" s="14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93"/>
    </row>
    <row r="354" spans="2:21" ht="18" customHeight="1">
      <c r="B354" s="7"/>
      <c r="C354" s="14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93"/>
    </row>
    <row r="355" spans="2:21" ht="18" customHeight="1">
      <c r="B355" s="7"/>
      <c r="C355" s="14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93"/>
    </row>
    <row r="356" spans="2:21" ht="18" customHeight="1">
      <c r="B356" s="7"/>
      <c r="C356" s="14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93"/>
    </row>
    <row r="357" spans="2:21" ht="18" customHeight="1">
      <c r="B357" s="7"/>
      <c r="C357" s="14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93"/>
    </row>
    <row r="358" spans="2:21" ht="18" customHeight="1">
      <c r="B358" s="7"/>
      <c r="C358" s="14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93"/>
    </row>
    <row r="359" spans="2:21" ht="18" customHeight="1">
      <c r="B359" s="7"/>
      <c r="C359" s="14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93"/>
    </row>
    <row r="360" spans="2:21" ht="18" customHeight="1">
      <c r="B360" s="7"/>
      <c r="C360" s="14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93"/>
    </row>
    <row r="361" spans="2:21" ht="18" customHeight="1">
      <c r="B361" s="7"/>
      <c r="C361" s="14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93"/>
    </row>
    <row r="362" spans="2:21" ht="18" customHeight="1"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93"/>
    </row>
    <row r="363" spans="2:21" ht="27.75" customHeight="1">
      <c r="B363" s="7"/>
      <c r="C363" s="7" t="s">
        <v>19</v>
      </c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93"/>
    </row>
    <row r="364" spans="2:21" ht="27.75" customHeight="1">
      <c r="B364" s="7"/>
      <c r="C364" s="7" t="s">
        <v>70</v>
      </c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93"/>
    </row>
    <row r="365" spans="2:21" ht="27.75" customHeight="1">
      <c r="B365" s="7"/>
      <c r="C365" s="8" t="s">
        <v>85</v>
      </c>
      <c r="D365" s="9"/>
      <c r="E365" s="9"/>
      <c r="F365" s="9"/>
      <c r="G365" s="9"/>
      <c r="H365" s="9"/>
      <c r="I365" s="9"/>
      <c r="J365" s="9"/>
      <c r="K365" s="9"/>
      <c r="L365" s="9"/>
      <c r="M365" s="7"/>
      <c r="N365" s="7"/>
      <c r="O365" s="7"/>
      <c r="P365" s="7"/>
      <c r="Q365" s="7"/>
      <c r="R365" s="7"/>
      <c r="S365" s="7"/>
      <c r="T365" s="7"/>
      <c r="U365" s="93"/>
    </row>
    <row r="366" spans="2:21" ht="27.75" customHeight="1">
      <c r="B366" s="7"/>
      <c r="C366" s="10" t="s">
        <v>22</v>
      </c>
      <c r="D366" s="7"/>
      <c r="E366" s="7"/>
      <c r="F366" s="11" t="s">
        <v>68</v>
      </c>
      <c r="G366" s="11"/>
      <c r="H366" s="7" t="s">
        <v>398</v>
      </c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12" t="s">
        <v>23</v>
      </c>
      <c r="U366" s="93"/>
    </row>
    <row r="367" spans="2:21" ht="27.75" customHeight="1">
      <c r="B367" s="7"/>
      <c r="C367" s="303" t="s">
        <v>320</v>
      </c>
      <c r="D367" s="304"/>
      <c r="E367" s="304"/>
      <c r="F367" s="304"/>
      <c r="G367" s="304"/>
      <c r="H367" s="305"/>
      <c r="I367" s="19" t="s">
        <v>71</v>
      </c>
      <c r="J367" s="19" t="s">
        <v>72</v>
      </c>
      <c r="K367" s="19" t="s">
        <v>73</v>
      </c>
      <c r="L367" s="19" t="s">
        <v>74</v>
      </c>
      <c r="M367" s="19" t="s">
        <v>75</v>
      </c>
      <c r="N367" s="19" t="s">
        <v>76</v>
      </c>
      <c r="O367" s="19" t="s">
        <v>77</v>
      </c>
      <c r="P367" s="19" t="s">
        <v>78</v>
      </c>
      <c r="Q367" s="19" t="s">
        <v>79</v>
      </c>
      <c r="R367" s="19" t="s">
        <v>80</v>
      </c>
      <c r="S367" s="19" t="s">
        <v>81</v>
      </c>
      <c r="T367" s="19" t="s">
        <v>86</v>
      </c>
      <c r="U367" s="93"/>
    </row>
    <row r="368" spans="2:21" ht="27.75" customHeight="1">
      <c r="B368" s="7"/>
      <c r="C368" s="306"/>
      <c r="D368" s="307"/>
      <c r="E368" s="307"/>
      <c r="F368" s="307"/>
      <c r="G368" s="307"/>
      <c r="H368" s="308"/>
      <c r="I368" s="23" t="str">
        <f>'様式第36(自社)_受電'!H416</f>
        <v>（○時）</v>
      </c>
      <c r="J368" s="23" t="str">
        <f>'様式第36(自社)_受電'!I416</f>
        <v>（○時）</v>
      </c>
      <c r="K368" s="23" t="str">
        <f>'様式第36(自社)_受電'!J416</f>
        <v>（○時）</v>
      </c>
      <c r="L368" s="23" t="str">
        <f>'様式第36(自社)_受電'!K416</f>
        <v>（○時）</v>
      </c>
      <c r="M368" s="23" t="str">
        <f>'様式第36(自社)_受電'!L416</f>
        <v>（○時）</v>
      </c>
      <c r="N368" s="23" t="str">
        <f>'様式第36(自社)_受電'!M416</f>
        <v>（○時）</v>
      </c>
      <c r="O368" s="23" t="str">
        <f>'様式第36(自社)_受電'!O416</f>
        <v>（○時）</v>
      </c>
      <c r="P368" s="23" t="str">
        <f>'様式第36(自社)_受電'!P416</f>
        <v>（○時）</v>
      </c>
      <c r="Q368" s="23" t="str">
        <f>'様式第36(自社)_受電'!Q416</f>
        <v>（○時）</v>
      </c>
      <c r="R368" s="23" t="str">
        <f>'様式第36(自社)_受電'!R416</f>
        <v>（○時）</v>
      </c>
      <c r="S368" s="23" t="str">
        <f>'様式第36(自社)_受電'!S416</f>
        <v>（○時）</v>
      </c>
      <c r="T368" s="23" t="str">
        <f>'様式第36(自社)_受電'!T416</f>
        <v>（○時）</v>
      </c>
      <c r="U368" s="93"/>
    </row>
    <row r="369" spans="2:22" ht="34.5" customHeight="1">
      <c r="B369" s="7"/>
      <c r="C369" s="315" t="s">
        <v>0</v>
      </c>
      <c r="D369" s="315" t="s">
        <v>25</v>
      </c>
      <c r="E369" s="297" t="s">
        <v>185</v>
      </c>
      <c r="F369" s="298"/>
      <c r="G369" s="299"/>
      <c r="H369" s="98" t="s">
        <v>83</v>
      </c>
      <c r="I369" s="184"/>
      <c r="J369" s="184"/>
      <c r="K369" s="184"/>
      <c r="L369" s="184"/>
      <c r="M369" s="184"/>
      <c r="N369" s="184"/>
      <c r="O369" s="184"/>
      <c r="P369" s="184"/>
      <c r="Q369" s="184"/>
      <c r="R369" s="184"/>
      <c r="S369" s="184"/>
      <c r="T369" s="184"/>
      <c r="U369" s="93"/>
    </row>
    <row r="370" spans="2:22" ht="34.5" customHeight="1">
      <c r="B370" s="7"/>
      <c r="C370" s="316"/>
      <c r="D370" s="316"/>
      <c r="E370" s="300"/>
      <c r="F370" s="301"/>
      <c r="G370" s="302"/>
      <c r="H370" s="99" t="s">
        <v>82</v>
      </c>
      <c r="I370" s="184"/>
      <c r="J370" s="184"/>
      <c r="K370" s="184"/>
      <c r="L370" s="184"/>
      <c r="M370" s="184"/>
      <c r="N370" s="184"/>
      <c r="O370" s="184"/>
      <c r="P370" s="184"/>
      <c r="Q370" s="184"/>
      <c r="R370" s="184"/>
      <c r="S370" s="184"/>
      <c r="T370" s="184"/>
      <c r="U370" s="93"/>
    </row>
    <row r="371" spans="2:22" ht="34.5" customHeight="1">
      <c r="B371" s="7"/>
      <c r="C371" s="316"/>
      <c r="D371" s="316"/>
      <c r="E371" s="297" t="s">
        <v>186</v>
      </c>
      <c r="F371" s="298"/>
      <c r="G371" s="299"/>
      <c r="H371" s="98" t="s">
        <v>83</v>
      </c>
      <c r="I371" s="184"/>
      <c r="J371" s="184"/>
      <c r="K371" s="184"/>
      <c r="L371" s="184"/>
      <c r="M371" s="184"/>
      <c r="N371" s="184"/>
      <c r="O371" s="184"/>
      <c r="P371" s="184"/>
      <c r="Q371" s="184"/>
      <c r="R371" s="184"/>
      <c r="S371" s="184"/>
      <c r="T371" s="184"/>
      <c r="U371" s="93"/>
    </row>
    <row r="372" spans="2:22" ht="34.5" customHeight="1">
      <c r="B372" s="7"/>
      <c r="C372" s="316"/>
      <c r="D372" s="316"/>
      <c r="E372" s="300"/>
      <c r="F372" s="301"/>
      <c r="G372" s="302"/>
      <c r="H372" s="99" t="s">
        <v>82</v>
      </c>
      <c r="I372" s="184"/>
      <c r="J372" s="184"/>
      <c r="K372" s="184"/>
      <c r="L372" s="184"/>
      <c r="M372" s="184"/>
      <c r="N372" s="184"/>
      <c r="O372" s="184"/>
      <c r="P372" s="184"/>
      <c r="Q372" s="184"/>
      <c r="R372" s="184"/>
      <c r="S372" s="184"/>
      <c r="T372" s="184"/>
      <c r="U372" s="93"/>
    </row>
    <row r="373" spans="2:22" ht="34.5" customHeight="1">
      <c r="B373" s="7"/>
      <c r="C373" s="316"/>
      <c r="D373" s="316"/>
      <c r="E373" s="297" t="s">
        <v>187</v>
      </c>
      <c r="F373" s="298"/>
      <c r="G373" s="299"/>
      <c r="H373" s="98" t="s">
        <v>83</v>
      </c>
      <c r="I373" s="184"/>
      <c r="J373" s="184"/>
      <c r="K373" s="184"/>
      <c r="L373" s="184"/>
      <c r="M373" s="184"/>
      <c r="N373" s="184"/>
      <c r="O373" s="184"/>
      <c r="P373" s="184"/>
      <c r="Q373" s="184"/>
      <c r="R373" s="184"/>
      <c r="S373" s="184"/>
      <c r="T373" s="184"/>
      <c r="U373" s="93"/>
    </row>
    <row r="374" spans="2:22" ht="34.5" customHeight="1">
      <c r="B374" s="7"/>
      <c r="C374" s="316"/>
      <c r="D374" s="316"/>
      <c r="E374" s="300"/>
      <c r="F374" s="301"/>
      <c r="G374" s="302"/>
      <c r="H374" s="99" t="s">
        <v>82</v>
      </c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93"/>
    </row>
    <row r="375" spans="2:22" ht="34.5" customHeight="1">
      <c r="B375" s="7"/>
      <c r="C375" s="316"/>
      <c r="D375" s="316"/>
      <c r="E375" s="297" t="s">
        <v>170</v>
      </c>
      <c r="F375" s="298"/>
      <c r="G375" s="299"/>
      <c r="H375" s="98" t="s">
        <v>83</v>
      </c>
      <c r="I375" s="184"/>
      <c r="J375" s="184"/>
      <c r="K375" s="184"/>
      <c r="L375" s="184"/>
      <c r="M375" s="184"/>
      <c r="N375" s="184"/>
      <c r="O375" s="184"/>
      <c r="P375" s="184"/>
      <c r="Q375" s="184"/>
      <c r="R375" s="184"/>
      <c r="S375" s="184"/>
      <c r="T375" s="184"/>
      <c r="U375" s="93"/>
    </row>
    <row r="376" spans="2:22" ht="34.5" customHeight="1">
      <c r="B376" s="7"/>
      <c r="C376" s="316"/>
      <c r="D376" s="316"/>
      <c r="E376" s="300"/>
      <c r="F376" s="301"/>
      <c r="G376" s="302"/>
      <c r="H376" s="99" t="s">
        <v>82</v>
      </c>
      <c r="I376" s="184"/>
      <c r="J376" s="184"/>
      <c r="K376" s="184"/>
      <c r="L376" s="184"/>
      <c r="M376" s="184"/>
      <c r="N376" s="184"/>
      <c r="O376" s="184"/>
      <c r="P376" s="184"/>
      <c r="Q376" s="184"/>
      <c r="R376" s="184"/>
      <c r="S376" s="184"/>
      <c r="T376" s="184"/>
      <c r="U376" s="93"/>
    </row>
    <row r="377" spans="2:22" ht="34.5" customHeight="1">
      <c r="B377" s="7"/>
      <c r="C377" s="316"/>
      <c r="D377" s="316"/>
      <c r="E377" s="297" t="s">
        <v>176</v>
      </c>
      <c r="F377" s="298"/>
      <c r="G377" s="299"/>
      <c r="H377" s="98" t="s">
        <v>83</v>
      </c>
      <c r="I377" s="112" t="str">
        <f>IF(COUNT(I369,I371,I373,I375)=0,"",SUM(I369,I371,I373,I375))</f>
        <v/>
      </c>
      <c r="J377" s="112" t="str">
        <f t="shared" ref="J377:T378" si="48">IF(COUNT(J369,J371,J373,J375)=0,"",SUM(J369,J371,J373,J375))</f>
        <v/>
      </c>
      <c r="K377" s="112" t="str">
        <f t="shared" si="48"/>
        <v/>
      </c>
      <c r="L377" s="112" t="str">
        <f t="shared" si="48"/>
        <v/>
      </c>
      <c r="M377" s="112" t="str">
        <f t="shared" si="48"/>
        <v/>
      </c>
      <c r="N377" s="112" t="str">
        <f t="shared" si="48"/>
        <v/>
      </c>
      <c r="O377" s="112" t="str">
        <f t="shared" si="48"/>
        <v/>
      </c>
      <c r="P377" s="112" t="str">
        <f t="shared" si="48"/>
        <v/>
      </c>
      <c r="Q377" s="112" t="str">
        <f t="shared" si="48"/>
        <v/>
      </c>
      <c r="R377" s="112" t="str">
        <f t="shared" si="48"/>
        <v/>
      </c>
      <c r="S377" s="112" t="str">
        <f t="shared" si="48"/>
        <v/>
      </c>
      <c r="T377" s="112" t="str">
        <f t="shared" si="48"/>
        <v/>
      </c>
      <c r="U377" s="93"/>
      <c r="V377" s="120" t="s">
        <v>271</v>
      </c>
    </row>
    <row r="378" spans="2:22" ht="34.5" customHeight="1">
      <c r="B378" s="7"/>
      <c r="C378" s="316"/>
      <c r="D378" s="317"/>
      <c r="E378" s="300"/>
      <c r="F378" s="301"/>
      <c r="G378" s="302"/>
      <c r="H378" s="99" t="s">
        <v>82</v>
      </c>
      <c r="I378" s="112" t="str">
        <f>IF(COUNT(I370,I372,I374,I376)=0,"",SUM(I370,I372,I374,I376))</f>
        <v/>
      </c>
      <c r="J378" s="112" t="str">
        <f t="shared" si="48"/>
        <v/>
      </c>
      <c r="K378" s="112" t="str">
        <f t="shared" si="48"/>
        <v/>
      </c>
      <c r="L378" s="112" t="str">
        <f t="shared" si="48"/>
        <v/>
      </c>
      <c r="M378" s="112" t="str">
        <f t="shared" si="48"/>
        <v/>
      </c>
      <c r="N378" s="112" t="str">
        <f t="shared" si="48"/>
        <v/>
      </c>
      <c r="O378" s="112" t="str">
        <f t="shared" si="48"/>
        <v/>
      </c>
      <c r="P378" s="112" t="str">
        <f t="shared" si="48"/>
        <v/>
      </c>
      <c r="Q378" s="112" t="str">
        <f t="shared" si="48"/>
        <v/>
      </c>
      <c r="R378" s="112" t="str">
        <f t="shared" si="48"/>
        <v/>
      </c>
      <c r="S378" s="112" t="str">
        <f t="shared" si="48"/>
        <v/>
      </c>
      <c r="T378" s="112" t="str">
        <f t="shared" si="48"/>
        <v/>
      </c>
      <c r="U378" s="93"/>
      <c r="V378" s="120" t="s">
        <v>271</v>
      </c>
    </row>
    <row r="379" spans="2:22" ht="34.5" customHeight="1">
      <c r="B379" s="7"/>
      <c r="C379" s="316"/>
      <c r="D379" s="315" t="s">
        <v>1</v>
      </c>
      <c r="E379" s="25" t="s">
        <v>103</v>
      </c>
      <c r="F379" s="26"/>
      <c r="G379" s="26"/>
      <c r="H379" s="27"/>
      <c r="I379" s="112" t="str">
        <f>IF(COUNT('様式第36(自社)_送電'!H423)=0,'様式第36(自社)_受電'!H423,IF(COUNT('様式第36(自社)_受電'!H423)=0,-'様式第36(自社)_送電'!H423,'様式第36(自社)_受電'!H423-'様式第36(自社)_送電'!H423))</f>
        <v/>
      </c>
      <c r="J379" s="112" t="str">
        <f>IF(COUNT('様式第36(自社)_送電'!I423)=0,'様式第36(自社)_受電'!I423,IF(COUNT('様式第36(自社)_受電'!I423)=0,-'様式第36(自社)_送電'!I423,'様式第36(自社)_受電'!I423-'様式第36(自社)_送電'!I423))</f>
        <v/>
      </c>
      <c r="K379" s="112" t="str">
        <f>IF(COUNT('様式第36(自社)_送電'!J423)=0,'様式第36(自社)_受電'!J423,IF(COUNT('様式第36(自社)_受電'!J423)=0,-'様式第36(自社)_送電'!J423,'様式第36(自社)_受電'!J423-'様式第36(自社)_送電'!J423))</f>
        <v/>
      </c>
      <c r="L379" s="112" t="str">
        <f>IF(COUNT('様式第36(自社)_送電'!K423)=0,'様式第36(自社)_受電'!K423,IF(COUNT('様式第36(自社)_受電'!K423)=0,-'様式第36(自社)_送電'!K423,'様式第36(自社)_受電'!K423-'様式第36(自社)_送電'!K423))</f>
        <v/>
      </c>
      <c r="M379" s="112" t="str">
        <f>IF(COUNT('様式第36(自社)_送電'!L423)=0,'様式第36(自社)_受電'!L423,IF(COUNT('様式第36(自社)_受電'!L423)=0,-'様式第36(自社)_送電'!L423,'様式第36(自社)_受電'!L423-'様式第36(自社)_送電'!L423))</f>
        <v/>
      </c>
      <c r="N379" s="112" t="str">
        <f>IF(COUNT('様式第36(自社)_送電'!M423)=0,'様式第36(自社)_受電'!M423,IF(COUNT('様式第36(自社)_受電'!M423)=0,-'様式第36(自社)_送電'!M423,'様式第36(自社)_受電'!M423-'様式第36(自社)_送電'!M423))</f>
        <v/>
      </c>
      <c r="O379" s="112" t="str">
        <f>IF(COUNT('様式第36(自社)_送電'!O423)=0,'様式第36(自社)_受電'!O423,IF(COUNT('様式第36(自社)_受電'!O423)=0,-'様式第36(自社)_送電'!O423,'様式第36(自社)_受電'!O423-'様式第36(自社)_送電'!O423))</f>
        <v/>
      </c>
      <c r="P379" s="112" t="str">
        <f>IF(COUNT('様式第36(自社)_送電'!P423)=0,'様式第36(自社)_受電'!P423,IF(COUNT('様式第36(自社)_受電'!P423)=0,-'様式第36(自社)_送電'!P423,'様式第36(自社)_受電'!P423-'様式第36(自社)_送電'!P423))</f>
        <v/>
      </c>
      <c r="Q379" s="112" t="str">
        <f>IF(COUNT('様式第36(自社)_送電'!Q423)=0,'様式第36(自社)_受電'!Q423,IF(COUNT('様式第36(自社)_受電'!Q423)=0,-'様式第36(自社)_送電'!Q423,'様式第36(自社)_受電'!Q423-'様式第36(自社)_送電'!Q423))</f>
        <v/>
      </c>
      <c r="R379" s="112" t="str">
        <f>IF(COUNT('様式第36(自社)_送電'!R423)=0,'様式第36(自社)_受電'!R423,IF(COUNT('様式第36(自社)_受電'!R423)=0,-'様式第36(自社)_送電'!R423,'様式第36(自社)_受電'!R423-'様式第36(自社)_送電'!R423))</f>
        <v/>
      </c>
      <c r="S379" s="112" t="str">
        <f>IF(COUNT('様式第36(自社)_送電'!S423)=0,'様式第36(自社)_受電'!S423,IF(COUNT('様式第36(自社)_受電'!S423)=0,-'様式第36(自社)_送電'!S423,'様式第36(自社)_受電'!S423-'様式第36(自社)_送電'!S423))</f>
        <v/>
      </c>
      <c r="T379" s="112" t="str">
        <f>IF(COUNT('様式第36(自社)_送電'!T423)=0,'様式第36(自社)_受電'!T423,IF(COUNT('様式第36(自社)_受電'!T423)=0,-'様式第36(自社)_送電'!T423,'様式第36(自社)_受電'!T423-'様式第36(自社)_送電'!T423))</f>
        <v/>
      </c>
      <c r="U379" s="93"/>
      <c r="V379" s="120" t="s">
        <v>271</v>
      </c>
    </row>
    <row r="380" spans="2:22" ht="34.5" customHeight="1">
      <c r="B380" s="7"/>
      <c r="C380" s="316"/>
      <c r="D380" s="316"/>
      <c r="E380" s="25" t="s">
        <v>150</v>
      </c>
      <c r="F380" s="26"/>
      <c r="G380" s="26"/>
      <c r="H380" s="27"/>
      <c r="I380" s="112" t="str">
        <f>IF(COUNT('様式第36(自社)_送電'!H431)=0,'様式第36(自社)_受電'!H431,IF(COUNT('様式第36(自社)_受電'!H431)=0,-'様式第36(自社)_送電'!H431,'様式第36(自社)_受電'!H431-'様式第36(自社)_送電'!H431))</f>
        <v/>
      </c>
      <c r="J380" s="112" t="str">
        <f>IF(COUNT('様式第36(自社)_送電'!I431)=0,'様式第36(自社)_受電'!I431,IF(COUNT('様式第36(自社)_受電'!I431)=0,-'様式第36(自社)_送電'!I431,'様式第36(自社)_受電'!I431-'様式第36(自社)_送電'!I431))</f>
        <v/>
      </c>
      <c r="K380" s="112" t="str">
        <f>IF(COUNT('様式第36(自社)_送電'!J431)=0,'様式第36(自社)_受電'!J431,IF(COUNT('様式第36(自社)_受電'!J431)=0,-'様式第36(自社)_送電'!J431,'様式第36(自社)_受電'!J431-'様式第36(自社)_送電'!J431))</f>
        <v/>
      </c>
      <c r="L380" s="112" t="str">
        <f>IF(COUNT('様式第36(自社)_送電'!K431)=0,'様式第36(自社)_受電'!K431,IF(COUNT('様式第36(自社)_受電'!K431)=0,-'様式第36(自社)_送電'!K431,'様式第36(自社)_受電'!K431-'様式第36(自社)_送電'!K431))</f>
        <v/>
      </c>
      <c r="M380" s="112" t="str">
        <f>IF(COUNT('様式第36(自社)_送電'!L431)=0,'様式第36(自社)_受電'!L431,IF(COUNT('様式第36(自社)_受電'!L431)=0,-'様式第36(自社)_送電'!L431,'様式第36(自社)_受電'!L431-'様式第36(自社)_送電'!L431))</f>
        <v/>
      </c>
      <c r="N380" s="112" t="str">
        <f>IF(COUNT('様式第36(自社)_送電'!M431)=0,'様式第36(自社)_受電'!M431,IF(COUNT('様式第36(自社)_受電'!M431)=0,-'様式第36(自社)_送電'!M431,'様式第36(自社)_受電'!M431-'様式第36(自社)_送電'!M431))</f>
        <v/>
      </c>
      <c r="O380" s="112" t="str">
        <f>IF(COUNT('様式第36(自社)_送電'!O431)=0,'様式第36(自社)_受電'!O431,IF(COUNT('様式第36(自社)_受電'!O431)=0,-'様式第36(自社)_送電'!O431,'様式第36(自社)_受電'!O431-'様式第36(自社)_送電'!O431))</f>
        <v/>
      </c>
      <c r="P380" s="112" t="str">
        <f>IF(COUNT('様式第36(自社)_送電'!P431)=0,'様式第36(自社)_受電'!P431,IF(COUNT('様式第36(自社)_受電'!P431)=0,-'様式第36(自社)_送電'!P431,'様式第36(自社)_受電'!P431-'様式第36(自社)_送電'!P431))</f>
        <v/>
      </c>
      <c r="Q380" s="112" t="str">
        <f>IF(COUNT('様式第36(自社)_送電'!Q431)=0,'様式第36(自社)_受電'!Q431,IF(COUNT('様式第36(自社)_受電'!Q431)=0,-'様式第36(自社)_送電'!Q431,'様式第36(自社)_受電'!Q431-'様式第36(自社)_送電'!Q431))</f>
        <v/>
      </c>
      <c r="R380" s="112" t="str">
        <f>IF(COUNT('様式第36(自社)_送電'!R431)=0,'様式第36(自社)_受電'!R431,IF(COUNT('様式第36(自社)_受電'!R431)=0,-'様式第36(自社)_送電'!R431,'様式第36(自社)_受電'!R431-'様式第36(自社)_送電'!R431))</f>
        <v/>
      </c>
      <c r="S380" s="112" t="str">
        <f>IF(COUNT('様式第36(自社)_送電'!S431)=0,'様式第36(自社)_受電'!S431,IF(COUNT('様式第36(自社)_受電'!S431)=0,-'様式第36(自社)_送電'!S431,'様式第36(自社)_受電'!S431-'様式第36(自社)_送電'!S431))</f>
        <v/>
      </c>
      <c r="T380" s="112" t="str">
        <f>IF(COUNT('様式第36(自社)_送電'!T431)=0,'様式第36(自社)_受電'!T431,IF(COUNT('様式第36(自社)_受電'!T431)=0,-'様式第36(自社)_送電'!T431,'様式第36(自社)_受電'!T431-'様式第36(自社)_送電'!T431))</f>
        <v/>
      </c>
      <c r="U380" s="93"/>
      <c r="V380" s="120" t="s">
        <v>271</v>
      </c>
    </row>
    <row r="381" spans="2:22" ht="34.5" customHeight="1">
      <c r="B381" s="7"/>
      <c r="C381" s="316"/>
      <c r="D381" s="316"/>
      <c r="E381" s="25" t="s">
        <v>149</v>
      </c>
      <c r="F381" s="26"/>
      <c r="G381" s="26"/>
      <c r="H381" s="27"/>
      <c r="I381" s="112" t="str">
        <f>IF(COUNT('様式第36(自社)_送電'!H439)=0,'様式第36(自社)_受電'!H439,IF(COUNT('様式第36(自社)_受電'!H439)=0,-'様式第36(自社)_送電'!H439,'様式第36(自社)_受電'!H439-'様式第36(自社)_送電'!H439))</f>
        <v/>
      </c>
      <c r="J381" s="112" t="str">
        <f>IF(COUNT('様式第36(自社)_送電'!I439)=0,'様式第36(自社)_受電'!I439,IF(COUNT('様式第36(自社)_受電'!I439)=0,-'様式第36(自社)_送電'!I439,'様式第36(自社)_受電'!I439-'様式第36(自社)_送電'!I439))</f>
        <v/>
      </c>
      <c r="K381" s="112" t="str">
        <f>IF(COUNT('様式第36(自社)_送電'!J439)=0,'様式第36(自社)_受電'!J439,IF(COUNT('様式第36(自社)_受電'!J439)=0,-'様式第36(自社)_送電'!J439,'様式第36(自社)_受電'!J439-'様式第36(自社)_送電'!J439))</f>
        <v/>
      </c>
      <c r="L381" s="112" t="str">
        <f>IF(COUNT('様式第36(自社)_送電'!K439)=0,'様式第36(自社)_受電'!K439,IF(COUNT('様式第36(自社)_受電'!K439)=0,-'様式第36(自社)_送電'!K439,'様式第36(自社)_受電'!K439-'様式第36(自社)_送電'!K439))</f>
        <v/>
      </c>
      <c r="M381" s="112" t="str">
        <f>IF(COUNT('様式第36(自社)_送電'!L439)=0,'様式第36(自社)_受電'!L439,IF(COUNT('様式第36(自社)_受電'!L439)=0,-'様式第36(自社)_送電'!L439,'様式第36(自社)_受電'!L439-'様式第36(自社)_送電'!L439))</f>
        <v/>
      </c>
      <c r="N381" s="112" t="str">
        <f>IF(COUNT('様式第36(自社)_送電'!M439)=0,'様式第36(自社)_受電'!M439,IF(COUNT('様式第36(自社)_受電'!M439)=0,-'様式第36(自社)_送電'!M439,'様式第36(自社)_受電'!M439-'様式第36(自社)_送電'!M439))</f>
        <v/>
      </c>
      <c r="O381" s="112" t="str">
        <f>IF(COUNT('様式第36(自社)_送電'!O439)=0,'様式第36(自社)_受電'!O439,IF(COUNT('様式第36(自社)_受電'!O439)=0,-'様式第36(自社)_送電'!O439,'様式第36(自社)_受電'!O439-'様式第36(自社)_送電'!O439))</f>
        <v/>
      </c>
      <c r="P381" s="112" t="str">
        <f>IF(COUNT('様式第36(自社)_送電'!P439)=0,'様式第36(自社)_受電'!P439,IF(COUNT('様式第36(自社)_受電'!P439)=0,-'様式第36(自社)_送電'!P439,'様式第36(自社)_受電'!P439-'様式第36(自社)_送電'!P439))</f>
        <v/>
      </c>
      <c r="Q381" s="112" t="str">
        <f>IF(COUNT('様式第36(自社)_送電'!Q439)=0,'様式第36(自社)_受電'!Q439,IF(COUNT('様式第36(自社)_受電'!Q439)=0,-'様式第36(自社)_送電'!Q439,'様式第36(自社)_受電'!Q439-'様式第36(自社)_送電'!Q439))</f>
        <v/>
      </c>
      <c r="R381" s="112" t="str">
        <f>IF(COUNT('様式第36(自社)_送電'!R439)=0,'様式第36(自社)_受電'!R439,IF(COUNT('様式第36(自社)_受電'!R439)=0,-'様式第36(自社)_送電'!R439,'様式第36(自社)_受電'!R439-'様式第36(自社)_送電'!R439))</f>
        <v/>
      </c>
      <c r="S381" s="112" t="str">
        <f>IF(COUNT('様式第36(自社)_送電'!S439)=0,'様式第36(自社)_受電'!S439,IF(COUNT('様式第36(自社)_受電'!S439)=0,-'様式第36(自社)_送電'!S439,'様式第36(自社)_受電'!S439-'様式第36(自社)_送電'!S439))</f>
        <v/>
      </c>
      <c r="T381" s="112" t="str">
        <f>IF(COUNT('様式第36(自社)_送電'!T439)=0,'様式第36(自社)_受電'!T439,IF(COUNT('様式第36(自社)_受電'!T439)=0,-'様式第36(自社)_送電'!T439,'様式第36(自社)_受電'!T439-'様式第36(自社)_送電'!T439))</f>
        <v/>
      </c>
      <c r="U381" s="93"/>
      <c r="V381" s="120" t="s">
        <v>271</v>
      </c>
    </row>
    <row r="382" spans="2:22" ht="34.5" customHeight="1">
      <c r="B382" s="7"/>
      <c r="C382" s="316"/>
      <c r="D382" s="316"/>
      <c r="E382" s="297" t="s">
        <v>26</v>
      </c>
      <c r="F382" s="298"/>
      <c r="G382" s="299"/>
      <c r="H382" s="85" t="s">
        <v>152</v>
      </c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93"/>
    </row>
    <row r="383" spans="2:22" ht="34.5" customHeight="1">
      <c r="B383" s="7"/>
      <c r="C383" s="316"/>
      <c r="D383" s="317"/>
      <c r="E383" s="300"/>
      <c r="F383" s="301"/>
      <c r="G383" s="302"/>
      <c r="H383" s="85" t="s">
        <v>151</v>
      </c>
      <c r="I383" s="112" t="str">
        <f>IF(COUNT('様式第36(自社)_送電'!H447)=0,'様式第36(自社)_受電'!H447,IF(COUNT('様式第36(自社)_受電'!H447)=0,-'様式第36(自社)_送電'!H447,'様式第36(自社)_受電'!H447-'様式第36(自社)_送電'!H447))</f>
        <v/>
      </c>
      <c r="J383" s="112" t="str">
        <f>IF(COUNT('様式第36(自社)_送電'!I447)=0,'様式第36(自社)_受電'!I447,IF(COUNT('様式第36(自社)_受電'!I447)=0,-'様式第36(自社)_送電'!I447,'様式第36(自社)_受電'!I447-'様式第36(自社)_送電'!I447))</f>
        <v/>
      </c>
      <c r="K383" s="112" t="str">
        <f>IF(COUNT('様式第36(自社)_送電'!J447)=0,'様式第36(自社)_受電'!J447,IF(COUNT('様式第36(自社)_受電'!J447)=0,-'様式第36(自社)_送電'!J447,'様式第36(自社)_受電'!J447-'様式第36(自社)_送電'!J447))</f>
        <v/>
      </c>
      <c r="L383" s="112" t="str">
        <f>IF(COUNT('様式第36(自社)_送電'!K447)=0,'様式第36(自社)_受電'!K447,IF(COUNT('様式第36(自社)_受電'!K447)=0,-'様式第36(自社)_送電'!K447,'様式第36(自社)_受電'!K447-'様式第36(自社)_送電'!K447))</f>
        <v/>
      </c>
      <c r="M383" s="112" t="str">
        <f>IF(COUNT('様式第36(自社)_送電'!L447)=0,'様式第36(自社)_受電'!L447,IF(COUNT('様式第36(自社)_受電'!L447)=0,-'様式第36(自社)_送電'!L447,'様式第36(自社)_受電'!L447-'様式第36(自社)_送電'!L447))</f>
        <v/>
      </c>
      <c r="N383" s="112" t="str">
        <f>IF(COUNT('様式第36(自社)_送電'!M447)=0,'様式第36(自社)_受電'!M447,IF(COUNT('様式第36(自社)_受電'!M447)=0,-'様式第36(自社)_送電'!M447,'様式第36(自社)_受電'!M447-'様式第36(自社)_送電'!M447))</f>
        <v/>
      </c>
      <c r="O383" s="112" t="str">
        <f>IF(COUNT('様式第36(自社)_送電'!O447)=0,'様式第36(自社)_受電'!O447,IF(COUNT('様式第36(自社)_受電'!O447)=0,-'様式第36(自社)_送電'!O447,'様式第36(自社)_受電'!O447-'様式第36(自社)_送電'!O447))</f>
        <v/>
      </c>
      <c r="P383" s="112" t="str">
        <f>IF(COUNT('様式第36(自社)_送電'!P447)=0,'様式第36(自社)_受電'!P447,IF(COUNT('様式第36(自社)_受電'!P447)=0,-'様式第36(自社)_送電'!P447,'様式第36(自社)_受電'!P447-'様式第36(自社)_送電'!P447))</f>
        <v/>
      </c>
      <c r="Q383" s="112" t="str">
        <f>IF(COUNT('様式第36(自社)_送電'!Q447)=0,'様式第36(自社)_受電'!Q447,IF(COUNT('様式第36(自社)_受電'!Q447)=0,-'様式第36(自社)_送電'!Q447,'様式第36(自社)_受電'!Q447-'様式第36(自社)_送電'!Q447))</f>
        <v/>
      </c>
      <c r="R383" s="112" t="str">
        <f>IF(COUNT('様式第36(自社)_送電'!R447)=0,'様式第36(自社)_受電'!R447,IF(COUNT('様式第36(自社)_受電'!R447)=0,-'様式第36(自社)_送電'!R447,'様式第36(自社)_受電'!R447-'様式第36(自社)_送電'!R447))</f>
        <v/>
      </c>
      <c r="S383" s="112" t="str">
        <f>IF(COUNT('様式第36(自社)_送電'!S447)=0,'様式第36(自社)_受電'!S447,IF(COUNT('様式第36(自社)_受電'!S447)=0,-'様式第36(自社)_送電'!S447,'様式第36(自社)_受電'!S447-'様式第36(自社)_送電'!S447))</f>
        <v/>
      </c>
      <c r="T383" s="112" t="str">
        <f>IF(COUNT('様式第36(自社)_送電'!T447)=0,'様式第36(自社)_受電'!T447,IF(COUNT('様式第36(自社)_受電'!T447)=0,-'様式第36(自社)_送電'!T447,'様式第36(自社)_受電'!T447-'様式第36(自社)_送電'!T447))</f>
        <v/>
      </c>
      <c r="U383" s="93"/>
      <c r="V383" s="120" t="s">
        <v>271</v>
      </c>
    </row>
    <row r="384" spans="2:22" ht="34.5" customHeight="1">
      <c r="B384" s="7"/>
      <c r="C384" s="316"/>
      <c r="D384" s="25" t="s">
        <v>153</v>
      </c>
      <c r="E384" s="26"/>
      <c r="F384" s="26"/>
      <c r="G384" s="26"/>
      <c r="H384" s="27"/>
      <c r="I384" s="112" t="str">
        <f>IF(I389-SUM(I378:I383)&gt;0,I389-SUM(I378:I383),"")</f>
        <v/>
      </c>
      <c r="J384" s="112" t="str">
        <f t="shared" ref="J384:T384" si="49">IF(J389-SUM(J378:J383)&gt;0,J389-SUM(J378:J383),"")</f>
        <v/>
      </c>
      <c r="K384" s="112" t="str">
        <f t="shared" si="49"/>
        <v/>
      </c>
      <c r="L384" s="112" t="str">
        <f t="shared" si="49"/>
        <v/>
      </c>
      <c r="M384" s="112" t="str">
        <f t="shared" si="49"/>
        <v/>
      </c>
      <c r="N384" s="112" t="str">
        <f t="shared" si="49"/>
        <v/>
      </c>
      <c r="O384" s="112" t="str">
        <f t="shared" si="49"/>
        <v/>
      </c>
      <c r="P384" s="112" t="str">
        <f t="shared" si="49"/>
        <v/>
      </c>
      <c r="Q384" s="112" t="str">
        <f t="shared" si="49"/>
        <v/>
      </c>
      <c r="R384" s="112" t="str">
        <f t="shared" si="49"/>
        <v/>
      </c>
      <c r="S384" s="112" t="str">
        <f t="shared" si="49"/>
        <v/>
      </c>
      <c r="T384" s="112" t="str">
        <f t="shared" si="49"/>
        <v/>
      </c>
      <c r="U384" s="93"/>
      <c r="V384" s="120" t="s">
        <v>271</v>
      </c>
    </row>
    <row r="385" spans="2:22" ht="34.5" customHeight="1">
      <c r="B385" s="7"/>
      <c r="C385" s="316"/>
      <c r="D385" s="25" t="s">
        <v>176</v>
      </c>
      <c r="E385" s="26"/>
      <c r="F385" s="26"/>
      <c r="G385" s="30"/>
      <c r="H385" s="99" t="s">
        <v>82</v>
      </c>
      <c r="I385" s="143" t="str">
        <f>IF(COUNT(I378:I384)=0,"",SUM(I378:I384))</f>
        <v/>
      </c>
      <c r="J385" s="143" t="str">
        <f t="shared" ref="J385:T385" si="50">IF(COUNT(J378:J384)=0,"",SUM(J378:J384))</f>
        <v/>
      </c>
      <c r="K385" s="143" t="str">
        <f t="shared" si="50"/>
        <v/>
      </c>
      <c r="L385" s="143" t="str">
        <f t="shared" si="50"/>
        <v/>
      </c>
      <c r="M385" s="143" t="str">
        <f t="shared" si="50"/>
        <v/>
      </c>
      <c r="N385" s="143" t="str">
        <f t="shared" si="50"/>
        <v/>
      </c>
      <c r="O385" s="143" t="str">
        <f t="shared" si="50"/>
        <v/>
      </c>
      <c r="P385" s="143" t="str">
        <f t="shared" si="50"/>
        <v/>
      </c>
      <c r="Q385" s="143" t="str">
        <f t="shared" si="50"/>
        <v/>
      </c>
      <c r="R385" s="143" t="str">
        <f t="shared" si="50"/>
        <v/>
      </c>
      <c r="S385" s="143" t="str">
        <f t="shared" si="50"/>
        <v/>
      </c>
      <c r="T385" s="143" t="str">
        <f t="shared" si="50"/>
        <v/>
      </c>
      <c r="U385" s="93"/>
      <c r="V385" s="120" t="s">
        <v>271</v>
      </c>
    </row>
    <row r="386" spans="2:22" ht="34.5" customHeight="1">
      <c r="B386" s="7"/>
      <c r="C386" s="316"/>
      <c r="D386" s="25" t="s">
        <v>154</v>
      </c>
      <c r="E386" s="26"/>
      <c r="F386" s="26"/>
      <c r="G386" s="26"/>
      <c r="H386" s="27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93"/>
    </row>
    <row r="387" spans="2:22" ht="34.5" customHeight="1">
      <c r="B387" s="7"/>
      <c r="C387" s="316"/>
      <c r="D387" s="25" t="s">
        <v>155</v>
      </c>
      <c r="E387" s="26"/>
      <c r="F387" s="26"/>
      <c r="G387" s="26"/>
      <c r="H387" s="27"/>
      <c r="I387" s="143"/>
      <c r="J387" s="143"/>
      <c r="K387" s="143"/>
      <c r="L387" s="143"/>
      <c r="M387" s="143"/>
      <c r="N387" s="143"/>
      <c r="O387" s="143"/>
      <c r="P387" s="143"/>
      <c r="Q387" s="143"/>
      <c r="R387" s="143"/>
      <c r="S387" s="143"/>
      <c r="T387" s="143"/>
      <c r="U387" s="93"/>
      <c r="V387" s="120"/>
    </row>
    <row r="388" spans="2:22" ht="34.5" customHeight="1">
      <c r="B388" s="7"/>
      <c r="C388" s="316"/>
      <c r="D388" s="220" t="s">
        <v>156</v>
      </c>
      <c r="E388" s="28"/>
      <c r="F388" s="28"/>
      <c r="G388" s="28"/>
      <c r="H388" s="29"/>
      <c r="I388" s="184"/>
      <c r="J388" s="184"/>
      <c r="K388" s="184"/>
      <c r="L388" s="184"/>
      <c r="M388" s="184"/>
      <c r="N388" s="184"/>
      <c r="O388" s="184"/>
      <c r="P388" s="184"/>
      <c r="Q388" s="184"/>
      <c r="R388" s="184"/>
      <c r="S388" s="184"/>
      <c r="T388" s="184"/>
      <c r="U388" s="93"/>
    </row>
    <row r="389" spans="2:22" ht="34.5" customHeight="1">
      <c r="B389" s="7"/>
      <c r="C389" s="25" t="s">
        <v>191</v>
      </c>
      <c r="D389" s="26"/>
      <c r="E389" s="26"/>
      <c r="F389" s="26"/>
      <c r="G389" s="26"/>
      <c r="H389" s="98" t="s">
        <v>82</v>
      </c>
      <c r="I389" s="237"/>
      <c r="J389" s="237"/>
      <c r="K389" s="237"/>
      <c r="L389" s="237"/>
      <c r="M389" s="237"/>
      <c r="N389" s="237"/>
      <c r="O389" s="237"/>
      <c r="P389" s="237"/>
      <c r="Q389" s="237"/>
      <c r="R389" s="237"/>
      <c r="S389" s="237"/>
      <c r="T389" s="237"/>
      <c r="U389" s="93"/>
    </row>
    <row r="390" spans="2:22" ht="34.5" customHeight="1">
      <c r="B390" s="7"/>
      <c r="C390" s="309" t="s">
        <v>195</v>
      </c>
      <c r="D390" s="310"/>
      <c r="E390" s="310"/>
      <c r="F390" s="311"/>
      <c r="G390" s="25" t="s">
        <v>193</v>
      </c>
      <c r="H390" s="27"/>
      <c r="I390" s="184"/>
      <c r="J390" s="184"/>
      <c r="K390" s="184"/>
      <c r="L390" s="184"/>
      <c r="M390" s="184"/>
      <c r="N390" s="184"/>
      <c r="O390" s="184"/>
      <c r="P390" s="184"/>
      <c r="Q390" s="184"/>
      <c r="R390" s="184"/>
      <c r="S390" s="184"/>
      <c r="T390" s="184"/>
      <c r="U390" s="93"/>
    </row>
    <row r="391" spans="2:22" ht="34.5" customHeight="1">
      <c r="B391" s="7"/>
      <c r="C391" s="312"/>
      <c r="D391" s="313"/>
      <c r="E391" s="313"/>
      <c r="F391" s="314"/>
      <c r="G391" s="221" t="s">
        <v>194</v>
      </c>
      <c r="H391" s="27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93"/>
    </row>
    <row r="392" spans="2:22" ht="34.5" customHeight="1">
      <c r="B392" s="7"/>
      <c r="C392" s="25" t="s">
        <v>158</v>
      </c>
      <c r="D392" s="26"/>
      <c r="E392" s="26"/>
      <c r="F392" s="26"/>
      <c r="G392" s="26"/>
      <c r="H392" s="26"/>
      <c r="I392" s="118" t="str">
        <f>IF(COUNT(I389)=0,"",I385-I389)</f>
        <v/>
      </c>
      <c r="J392" s="118" t="str">
        <f t="shared" ref="J392:T392" si="51">IF(COUNT(J389)=0,"",J385-J389)</f>
        <v/>
      </c>
      <c r="K392" s="118" t="str">
        <f t="shared" si="51"/>
        <v/>
      </c>
      <c r="L392" s="118" t="str">
        <f t="shared" si="51"/>
        <v/>
      </c>
      <c r="M392" s="118" t="str">
        <f t="shared" si="51"/>
        <v/>
      </c>
      <c r="N392" s="118" t="str">
        <f t="shared" si="51"/>
        <v/>
      </c>
      <c r="O392" s="118" t="str">
        <f t="shared" si="51"/>
        <v/>
      </c>
      <c r="P392" s="118" t="str">
        <f t="shared" si="51"/>
        <v/>
      </c>
      <c r="Q392" s="118" t="str">
        <f t="shared" si="51"/>
        <v/>
      </c>
      <c r="R392" s="118" t="str">
        <f t="shared" si="51"/>
        <v/>
      </c>
      <c r="S392" s="118" t="str">
        <f t="shared" si="51"/>
        <v/>
      </c>
      <c r="T392" s="118" t="str">
        <f t="shared" si="51"/>
        <v/>
      </c>
      <c r="U392" s="93"/>
      <c r="V392" s="120" t="s">
        <v>271</v>
      </c>
    </row>
    <row r="393" spans="2:22" ht="34.5" customHeight="1">
      <c r="B393" s="7"/>
      <c r="C393" s="220" t="s">
        <v>159</v>
      </c>
      <c r="D393" s="28"/>
      <c r="E393" s="28"/>
      <c r="F393" s="28"/>
      <c r="G393" s="28"/>
      <c r="H393" s="29"/>
      <c r="I393" s="145" t="str">
        <f>IF(OR(I389=0,I392=""),"",ROUND(I392/I389*100,1))</f>
        <v/>
      </c>
      <c r="J393" s="145" t="str">
        <f t="shared" ref="J393:T393" si="52">IF(OR(J389=0,J392=""),"",ROUND(J392/J389*100,1))</f>
        <v/>
      </c>
      <c r="K393" s="145" t="str">
        <f t="shared" si="52"/>
        <v/>
      </c>
      <c r="L393" s="145" t="str">
        <f t="shared" si="52"/>
        <v/>
      </c>
      <c r="M393" s="145" t="str">
        <f t="shared" si="52"/>
        <v/>
      </c>
      <c r="N393" s="145" t="str">
        <f t="shared" si="52"/>
        <v/>
      </c>
      <c r="O393" s="145" t="str">
        <f t="shared" si="52"/>
        <v/>
      </c>
      <c r="P393" s="145" t="str">
        <f t="shared" si="52"/>
        <v/>
      </c>
      <c r="Q393" s="145" t="str">
        <f t="shared" si="52"/>
        <v/>
      </c>
      <c r="R393" s="145" t="str">
        <f t="shared" si="52"/>
        <v/>
      </c>
      <c r="S393" s="145" t="str">
        <f t="shared" si="52"/>
        <v/>
      </c>
      <c r="T393" s="145" t="str">
        <f t="shared" si="52"/>
        <v/>
      </c>
      <c r="U393" s="93"/>
      <c r="V393" s="120" t="s">
        <v>271</v>
      </c>
    </row>
    <row r="394" spans="2:22" ht="34.5" customHeight="1">
      <c r="B394" s="7"/>
      <c r="C394" s="87" t="s">
        <v>28</v>
      </c>
      <c r="D394" s="30"/>
      <c r="E394" s="30"/>
      <c r="F394" s="30"/>
      <c r="G394" s="30"/>
      <c r="H394" s="31"/>
      <c r="I394" s="119" t="str">
        <f>IF(COUNT(I393)=0,"",ROUND((I392+I390)/(I389-I390)*100,1))</f>
        <v/>
      </c>
      <c r="J394" s="119" t="str">
        <f t="shared" ref="J394:T394" si="53">IF(COUNT(J393)=0,"",ROUND((J392+J390)/(J389-J390)*100,1))</f>
        <v/>
      </c>
      <c r="K394" s="119" t="str">
        <f t="shared" si="53"/>
        <v/>
      </c>
      <c r="L394" s="119" t="str">
        <f t="shared" si="53"/>
        <v/>
      </c>
      <c r="M394" s="119" t="str">
        <f t="shared" si="53"/>
        <v/>
      </c>
      <c r="N394" s="119" t="str">
        <f t="shared" si="53"/>
        <v/>
      </c>
      <c r="O394" s="119" t="str">
        <f t="shared" si="53"/>
        <v/>
      </c>
      <c r="P394" s="119" t="str">
        <f t="shared" si="53"/>
        <v/>
      </c>
      <c r="Q394" s="119" t="str">
        <f t="shared" si="53"/>
        <v/>
      </c>
      <c r="R394" s="119" t="str">
        <f t="shared" si="53"/>
        <v/>
      </c>
      <c r="S394" s="119" t="str">
        <f t="shared" si="53"/>
        <v/>
      </c>
      <c r="T394" s="119" t="str">
        <f t="shared" si="53"/>
        <v/>
      </c>
      <c r="U394" s="93"/>
      <c r="V394" s="120" t="s">
        <v>271</v>
      </c>
    </row>
    <row r="395" spans="2:22" ht="34.5" customHeight="1">
      <c r="B395" s="7"/>
      <c r="C395" s="25" t="s">
        <v>160</v>
      </c>
      <c r="D395" s="26"/>
      <c r="E395" s="26"/>
      <c r="F395" s="26"/>
      <c r="G395" s="26"/>
      <c r="H395" s="27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93"/>
    </row>
    <row r="396" spans="2:22" ht="34.5" customHeight="1">
      <c r="B396" s="7"/>
      <c r="C396" s="25" t="s">
        <v>161</v>
      </c>
      <c r="D396" s="26"/>
      <c r="E396" s="26"/>
      <c r="F396" s="26"/>
      <c r="G396" s="26"/>
      <c r="H396" s="27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93"/>
    </row>
    <row r="397" spans="2:22" ht="18" customHeight="1">
      <c r="B397" s="7"/>
      <c r="C397" s="14" t="s">
        <v>178</v>
      </c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93"/>
    </row>
    <row r="398" spans="2:22" ht="18" customHeight="1">
      <c r="B398" s="7"/>
      <c r="C398" s="14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93"/>
    </row>
    <row r="399" spans="2:22" ht="18" customHeight="1">
      <c r="B399" s="7"/>
      <c r="C399" s="14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93"/>
    </row>
    <row r="400" spans="2:22" ht="18" customHeight="1">
      <c r="B400" s="7"/>
      <c r="C400" s="14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93"/>
    </row>
    <row r="401" spans="2:21" ht="18" customHeight="1">
      <c r="B401" s="7"/>
      <c r="C401" s="14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93"/>
    </row>
    <row r="402" spans="2:21" ht="18" customHeight="1">
      <c r="B402" s="7"/>
      <c r="C402" s="14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93"/>
    </row>
    <row r="403" spans="2:21" ht="18" customHeight="1">
      <c r="B403" s="7"/>
      <c r="C403" s="14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93"/>
    </row>
    <row r="404" spans="2:21" ht="18" customHeight="1">
      <c r="B404" s="7"/>
      <c r="C404" s="14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93"/>
    </row>
    <row r="405" spans="2:21" ht="18" customHeight="1">
      <c r="B405" s="7"/>
      <c r="C405" s="14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93"/>
    </row>
    <row r="406" spans="2:21" ht="18" customHeight="1">
      <c r="B406" s="7"/>
      <c r="C406" s="14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93"/>
    </row>
    <row r="407" spans="2:21" ht="18" customHeight="1"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93"/>
    </row>
    <row r="408" spans="2:21" ht="27.75" customHeight="1">
      <c r="B408" s="7"/>
      <c r="C408" s="7" t="s">
        <v>19</v>
      </c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93"/>
    </row>
    <row r="409" spans="2:21" ht="27.75" customHeight="1">
      <c r="B409" s="7"/>
      <c r="C409" s="7" t="s">
        <v>70</v>
      </c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93"/>
    </row>
    <row r="410" spans="2:21" ht="27.75" customHeight="1">
      <c r="B410" s="7"/>
      <c r="C410" s="8" t="s">
        <v>85</v>
      </c>
      <c r="D410" s="9"/>
      <c r="E410" s="9"/>
      <c r="F410" s="9"/>
      <c r="G410" s="9"/>
      <c r="H410" s="9"/>
      <c r="I410" s="9"/>
      <c r="J410" s="9"/>
      <c r="K410" s="9"/>
      <c r="L410" s="9"/>
      <c r="M410" s="7"/>
      <c r="N410" s="7"/>
      <c r="O410" s="7"/>
      <c r="P410" s="7"/>
      <c r="Q410" s="7"/>
      <c r="R410" s="7"/>
      <c r="S410" s="7"/>
      <c r="T410" s="7"/>
      <c r="U410" s="93"/>
    </row>
    <row r="411" spans="2:21" ht="27.75" customHeight="1">
      <c r="B411" s="7"/>
      <c r="C411" s="10" t="s">
        <v>22</v>
      </c>
      <c r="D411" s="7"/>
      <c r="E411" s="7"/>
      <c r="F411" s="11" t="s">
        <v>69</v>
      </c>
      <c r="G411" s="11"/>
      <c r="H411" s="7" t="s">
        <v>398</v>
      </c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12" t="s">
        <v>23</v>
      </c>
      <c r="U411" s="93"/>
    </row>
    <row r="412" spans="2:21" ht="27.75" customHeight="1">
      <c r="B412" s="7"/>
      <c r="C412" s="303" t="s">
        <v>320</v>
      </c>
      <c r="D412" s="304"/>
      <c r="E412" s="304"/>
      <c r="F412" s="304"/>
      <c r="G412" s="304"/>
      <c r="H412" s="305"/>
      <c r="I412" s="19" t="s">
        <v>71</v>
      </c>
      <c r="J412" s="19" t="s">
        <v>72</v>
      </c>
      <c r="K412" s="19" t="s">
        <v>73</v>
      </c>
      <c r="L412" s="19" t="s">
        <v>74</v>
      </c>
      <c r="M412" s="19" t="s">
        <v>75</v>
      </c>
      <c r="N412" s="19" t="s">
        <v>76</v>
      </c>
      <c r="O412" s="19" t="s">
        <v>77</v>
      </c>
      <c r="P412" s="19" t="s">
        <v>78</v>
      </c>
      <c r="Q412" s="19" t="s">
        <v>79</v>
      </c>
      <c r="R412" s="19" t="s">
        <v>80</v>
      </c>
      <c r="S412" s="19" t="s">
        <v>81</v>
      </c>
      <c r="T412" s="19" t="s">
        <v>86</v>
      </c>
      <c r="U412" s="93"/>
    </row>
    <row r="413" spans="2:21" ht="27.75" customHeight="1">
      <c r="B413" s="7"/>
      <c r="C413" s="306"/>
      <c r="D413" s="307"/>
      <c r="E413" s="307"/>
      <c r="F413" s="307"/>
      <c r="G413" s="307"/>
      <c r="H413" s="308"/>
      <c r="I413" s="23" t="str">
        <f>'様式第36(自社)_受電'!H467</f>
        <v>（○時）</v>
      </c>
      <c r="J413" s="23" t="str">
        <f>'様式第36(自社)_受電'!I467</f>
        <v>（○時）</v>
      </c>
      <c r="K413" s="23" t="str">
        <f>'様式第36(自社)_受電'!J467</f>
        <v>（○時）</v>
      </c>
      <c r="L413" s="23" t="str">
        <f>'様式第36(自社)_受電'!K467</f>
        <v>（○時）</v>
      </c>
      <c r="M413" s="23" t="str">
        <f>'様式第36(自社)_受電'!L467</f>
        <v>（○時）</v>
      </c>
      <c r="N413" s="23" t="str">
        <f>'様式第36(自社)_受電'!M467</f>
        <v>（○時）</v>
      </c>
      <c r="O413" s="23" t="str">
        <f>'様式第36(自社)_受電'!O467</f>
        <v>（○時）</v>
      </c>
      <c r="P413" s="23" t="str">
        <f>'様式第36(自社)_受電'!P467</f>
        <v>（○時）</v>
      </c>
      <c r="Q413" s="23" t="str">
        <f>'様式第36(自社)_受電'!Q467</f>
        <v>（○時）</v>
      </c>
      <c r="R413" s="23" t="str">
        <f>'様式第36(自社)_受電'!R467</f>
        <v>（○時）</v>
      </c>
      <c r="S413" s="23" t="str">
        <f>'様式第36(自社)_受電'!S467</f>
        <v>（○時）</v>
      </c>
      <c r="T413" s="23" t="str">
        <f>'様式第36(自社)_受電'!T467</f>
        <v>（○時）</v>
      </c>
      <c r="U413" s="93"/>
    </row>
    <row r="414" spans="2:21" ht="34.5" customHeight="1">
      <c r="B414" s="7"/>
      <c r="C414" s="315" t="s">
        <v>0</v>
      </c>
      <c r="D414" s="315" t="s">
        <v>25</v>
      </c>
      <c r="E414" s="297" t="s">
        <v>185</v>
      </c>
      <c r="F414" s="298"/>
      <c r="G414" s="299"/>
      <c r="H414" s="98" t="s">
        <v>83</v>
      </c>
      <c r="I414" s="184"/>
      <c r="J414" s="184"/>
      <c r="K414" s="184"/>
      <c r="L414" s="184"/>
      <c r="M414" s="184"/>
      <c r="N414" s="184"/>
      <c r="O414" s="184"/>
      <c r="P414" s="184"/>
      <c r="Q414" s="184"/>
      <c r="R414" s="184"/>
      <c r="S414" s="184"/>
      <c r="T414" s="184"/>
      <c r="U414" s="93"/>
    </row>
    <row r="415" spans="2:21" ht="34.5" customHeight="1">
      <c r="B415" s="7"/>
      <c r="C415" s="316"/>
      <c r="D415" s="316"/>
      <c r="E415" s="300"/>
      <c r="F415" s="301"/>
      <c r="G415" s="302"/>
      <c r="H415" s="99" t="s">
        <v>82</v>
      </c>
      <c r="I415" s="184"/>
      <c r="J415" s="184"/>
      <c r="K415" s="184"/>
      <c r="L415" s="184"/>
      <c r="M415" s="184"/>
      <c r="N415" s="184"/>
      <c r="O415" s="184"/>
      <c r="P415" s="184"/>
      <c r="Q415" s="184"/>
      <c r="R415" s="184"/>
      <c r="S415" s="184"/>
      <c r="T415" s="184"/>
      <c r="U415" s="93"/>
    </row>
    <row r="416" spans="2:21" ht="34.5" customHeight="1">
      <c r="B416" s="7"/>
      <c r="C416" s="316"/>
      <c r="D416" s="316"/>
      <c r="E416" s="297" t="s">
        <v>186</v>
      </c>
      <c r="F416" s="298"/>
      <c r="G416" s="299"/>
      <c r="H416" s="98" t="s">
        <v>83</v>
      </c>
      <c r="I416" s="184"/>
      <c r="J416" s="184"/>
      <c r="K416" s="184"/>
      <c r="L416" s="184"/>
      <c r="M416" s="184"/>
      <c r="N416" s="184"/>
      <c r="O416" s="184"/>
      <c r="P416" s="184"/>
      <c r="Q416" s="184"/>
      <c r="R416" s="184"/>
      <c r="S416" s="184"/>
      <c r="T416" s="184"/>
      <c r="U416" s="93"/>
    </row>
    <row r="417" spans="2:22" ht="34.5" customHeight="1">
      <c r="B417" s="7"/>
      <c r="C417" s="316"/>
      <c r="D417" s="316"/>
      <c r="E417" s="300"/>
      <c r="F417" s="301"/>
      <c r="G417" s="302"/>
      <c r="H417" s="99" t="s">
        <v>82</v>
      </c>
      <c r="I417" s="184"/>
      <c r="J417" s="184"/>
      <c r="K417" s="184"/>
      <c r="L417" s="184"/>
      <c r="M417" s="184"/>
      <c r="N417" s="184"/>
      <c r="O417" s="184"/>
      <c r="P417" s="184"/>
      <c r="Q417" s="184"/>
      <c r="R417" s="184"/>
      <c r="S417" s="184"/>
      <c r="T417" s="184"/>
      <c r="U417" s="93"/>
    </row>
    <row r="418" spans="2:22" ht="34.5" customHeight="1">
      <c r="B418" s="7"/>
      <c r="C418" s="316"/>
      <c r="D418" s="316"/>
      <c r="E418" s="297" t="s">
        <v>187</v>
      </c>
      <c r="F418" s="298"/>
      <c r="G418" s="299"/>
      <c r="H418" s="98" t="s">
        <v>83</v>
      </c>
      <c r="I418" s="184"/>
      <c r="J418" s="184"/>
      <c r="K418" s="184"/>
      <c r="L418" s="184"/>
      <c r="M418" s="184"/>
      <c r="N418" s="184"/>
      <c r="O418" s="184"/>
      <c r="P418" s="184"/>
      <c r="Q418" s="184"/>
      <c r="R418" s="184"/>
      <c r="S418" s="184"/>
      <c r="T418" s="184"/>
      <c r="U418" s="93"/>
    </row>
    <row r="419" spans="2:22" ht="34.5" customHeight="1">
      <c r="B419" s="7"/>
      <c r="C419" s="316"/>
      <c r="D419" s="316"/>
      <c r="E419" s="300"/>
      <c r="F419" s="301"/>
      <c r="G419" s="302"/>
      <c r="H419" s="99" t="s">
        <v>82</v>
      </c>
      <c r="I419" s="184"/>
      <c r="J419" s="184"/>
      <c r="K419" s="184"/>
      <c r="L419" s="184"/>
      <c r="M419" s="184"/>
      <c r="N419" s="184"/>
      <c r="O419" s="184"/>
      <c r="P419" s="184"/>
      <c r="Q419" s="184"/>
      <c r="R419" s="184"/>
      <c r="S419" s="184"/>
      <c r="T419" s="184"/>
      <c r="U419" s="93"/>
    </row>
    <row r="420" spans="2:22" ht="34.5" customHeight="1">
      <c r="B420" s="7"/>
      <c r="C420" s="316"/>
      <c r="D420" s="316"/>
      <c r="E420" s="297" t="s">
        <v>170</v>
      </c>
      <c r="F420" s="298"/>
      <c r="G420" s="299"/>
      <c r="H420" s="98" t="s">
        <v>83</v>
      </c>
      <c r="I420" s="184"/>
      <c r="J420" s="184"/>
      <c r="K420" s="184"/>
      <c r="L420" s="184"/>
      <c r="M420" s="184"/>
      <c r="N420" s="184"/>
      <c r="O420" s="184"/>
      <c r="P420" s="184"/>
      <c r="Q420" s="184"/>
      <c r="R420" s="184"/>
      <c r="S420" s="184"/>
      <c r="T420" s="184"/>
      <c r="U420" s="93"/>
    </row>
    <row r="421" spans="2:22" ht="34.5" customHeight="1">
      <c r="B421" s="7"/>
      <c r="C421" s="316"/>
      <c r="D421" s="316"/>
      <c r="E421" s="300"/>
      <c r="F421" s="301"/>
      <c r="G421" s="302"/>
      <c r="H421" s="99" t="s">
        <v>82</v>
      </c>
      <c r="I421" s="184"/>
      <c r="J421" s="184"/>
      <c r="K421" s="184"/>
      <c r="L421" s="184"/>
      <c r="M421" s="184"/>
      <c r="N421" s="184"/>
      <c r="O421" s="184"/>
      <c r="P421" s="184"/>
      <c r="Q421" s="184"/>
      <c r="R421" s="184"/>
      <c r="S421" s="184"/>
      <c r="T421" s="184"/>
      <c r="U421" s="93"/>
    </row>
    <row r="422" spans="2:22" ht="34.5" customHeight="1">
      <c r="B422" s="7"/>
      <c r="C422" s="316"/>
      <c r="D422" s="316"/>
      <c r="E422" s="297" t="s">
        <v>176</v>
      </c>
      <c r="F422" s="298"/>
      <c r="G422" s="299"/>
      <c r="H422" s="98" t="s">
        <v>83</v>
      </c>
      <c r="I422" s="112" t="str">
        <f>IF(COUNT(I414,I416,I418,I420)=0,"",SUM(I414,I416,I418,I420))</f>
        <v/>
      </c>
      <c r="J422" s="112" t="str">
        <f t="shared" ref="J422:T423" si="54">IF(COUNT(J414,J416,J418,J420)=0,"",SUM(J414,J416,J418,J420))</f>
        <v/>
      </c>
      <c r="K422" s="112" t="str">
        <f t="shared" si="54"/>
        <v/>
      </c>
      <c r="L422" s="112" t="str">
        <f t="shared" si="54"/>
        <v/>
      </c>
      <c r="M422" s="112" t="str">
        <f t="shared" si="54"/>
        <v/>
      </c>
      <c r="N422" s="112" t="str">
        <f t="shared" si="54"/>
        <v/>
      </c>
      <c r="O422" s="112" t="str">
        <f t="shared" si="54"/>
        <v/>
      </c>
      <c r="P422" s="112" t="str">
        <f t="shared" si="54"/>
        <v/>
      </c>
      <c r="Q422" s="112" t="str">
        <f t="shared" si="54"/>
        <v/>
      </c>
      <c r="R422" s="112" t="str">
        <f t="shared" si="54"/>
        <v/>
      </c>
      <c r="S422" s="112" t="str">
        <f t="shared" si="54"/>
        <v/>
      </c>
      <c r="T422" s="112" t="str">
        <f t="shared" si="54"/>
        <v/>
      </c>
      <c r="U422" s="93"/>
      <c r="V422" s="120" t="s">
        <v>271</v>
      </c>
    </row>
    <row r="423" spans="2:22" ht="34.5" customHeight="1">
      <c r="B423" s="7"/>
      <c r="C423" s="316"/>
      <c r="D423" s="317"/>
      <c r="E423" s="300"/>
      <c r="F423" s="301"/>
      <c r="G423" s="302"/>
      <c r="H423" s="99" t="s">
        <v>82</v>
      </c>
      <c r="I423" s="112" t="str">
        <f>IF(COUNT(I415,I417,I419,I421)=0,"",SUM(I415,I417,I419,I421))</f>
        <v/>
      </c>
      <c r="J423" s="112" t="str">
        <f t="shared" si="54"/>
        <v/>
      </c>
      <c r="K423" s="112" t="str">
        <f t="shared" si="54"/>
        <v/>
      </c>
      <c r="L423" s="112" t="str">
        <f t="shared" si="54"/>
        <v/>
      </c>
      <c r="M423" s="112" t="str">
        <f t="shared" si="54"/>
        <v/>
      </c>
      <c r="N423" s="112" t="str">
        <f t="shared" si="54"/>
        <v/>
      </c>
      <c r="O423" s="112" t="str">
        <f t="shared" si="54"/>
        <v/>
      </c>
      <c r="P423" s="112" t="str">
        <f t="shared" si="54"/>
        <v/>
      </c>
      <c r="Q423" s="112" t="str">
        <f t="shared" si="54"/>
        <v/>
      </c>
      <c r="R423" s="112" t="str">
        <f t="shared" si="54"/>
        <v/>
      </c>
      <c r="S423" s="112" t="str">
        <f t="shared" si="54"/>
        <v/>
      </c>
      <c r="T423" s="112" t="str">
        <f t="shared" si="54"/>
        <v/>
      </c>
      <c r="U423" s="93"/>
      <c r="V423" s="120" t="s">
        <v>271</v>
      </c>
    </row>
    <row r="424" spans="2:22" ht="34.5" customHeight="1">
      <c r="B424" s="7"/>
      <c r="C424" s="316"/>
      <c r="D424" s="315" t="s">
        <v>1</v>
      </c>
      <c r="E424" s="25" t="s">
        <v>103</v>
      </c>
      <c r="F424" s="26"/>
      <c r="G424" s="26"/>
      <c r="H424" s="27"/>
      <c r="I424" s="112" t="str">
        <f>IF(COUNT('様式第36(自社)_送電'!H474)=0,'様式第36(自社)_受電'!H474,IF(COUNT('様式第36(自社)_受電'!H474)=0,-'様式第36(自社)_送電'!H474,'様式第36(自社)_受電'!H474-'様式第36(自社)_送電'!H474))</f>
        <v/>
      </c>
      <c r="J424" s="112" t="str">
        <f>IF(COUNT('様式第36(自社)_送電'!I474)=0,'様式第36(自社)_受電'!I474,IF(COUNT('様式第36(自社)_受電'!I474)=0,-'様式第36(自社)_送電'!I474,'様式第36(自社)_受電'!I474-'様式第36(自社)_送電'!I474))</f>
        <v/>
      </c>
      <c r="K424" s="112" t="str">
        <f>IF(COUNT('様式第36(自社)_送電'!J474)=0,'様式第36(自社)_受電'!J474,IF(COUNT('様式第36(自社)_受電'!J474)=0,-'様式第36(自社)_送電'!J474,'様式第36(自社)_受電'!J474-'様式第36(自社)_送電'!J474))</f>
        <v/>
      </c>
      <c r="L424" s="112" t="str">
        <f>IF(COUNT('様式第36(自社)_送電'!K474)=0,'様式第36(自社)_受電'!K474,IF(COUNT('様式第36(自社)_受電'!K474)=0,-'様式第36(自社)_送電'!K474,'様式第36(自社)_受電'!K474-'様式第36(自社)_送電'!K474))</f>
        <v/>
      </c>
      <c r="M424" s="112" t="str">
        <f>IF(COUNT('様式第36(自社)_送電'!L474)=0,'様式第36(自社)_受電'!L474,IF(COUNT('様式第36(自社)_受電'!L474)=0,-'様式第36(自社)_送電'!L474,'様式第36(自社)_受電'!L474-'様式第36(自社)_送電'!L474))</f>
        <v/>
      </c>
      <c r="N424" s="112" t="str">
        <f>IF(COUNT('様式第36(自社)_送電'!M474)=0,'様式第36(自社)_受電'!M474,IF(COUNT('様式第36(自社)_受電'!M474)=0,-'様式第36(自社)_送電'!M474,'様式第36(自社)_受電'!M474-'様式第36(自社)_送電'!M474))</f>
        <v/>
      </c>
      <c r="O424" s="112" t="str">
        <f>IF(COUNT('様式第36(自社)_送電'!O474)=0,'様式第36(自社)_受電'!O474,IF(COUNT('様式第36(自社)_受電'!O474)=0,-'様式第36(自社)_送電'!O474,'様式第36(自社)_受電'!O474-'様式第36(自社)_送電'!O474))</f>
        <v/>
      </c>
      <c r="P424" s="112" t="str">
        <f>IF(COUNT('様式第36(自社)_送電'!P474)=0,'様式第36(自社)_受電'!P474,IF(COUNT('様式第36(自社)_受電'!P474)=0,-'様式第36(自社)_送電'!P474,'様式第36(自社)_受電'!P474-'様式第36(自社)_送電'!P474))</f>
        <v/>
      </c>
      <c r="Q424" s="112" t="str">
        <f>IF(COUNT('様式第36(自社)_送電'!Q474)=0,'様式第36(自社)_受電'!Q474,IF(COUNT('様式第36(自社)_受電'!Q474)=0,-'様式第36(自社)_送電'!Q474,'様式第36(自社)_受電'!Q474-'様式第36(自社)_送電'!Q474))</f>
        <v/>
      </c>
      <c r="R424" s="112" t="str">
        <f>IF(COUNT('様式第36(自社)_送電'!R474)=0,'様式第36(自社)_受電'!R474,IF(COUNT('様式第36(自社)_受電'!R474)=0,-'様式第36(自社)_送電'!R474,'様式第36(自社)_受電'!R474-'様式第36(自社)_送電'!R474))</f>
        <v/>
      </c>
      <c r="S424" s="112" t="str">
        <f>IF(COUNT('様式第36(自社)_送電'!S474)=0,'様式第36(自社)_受電'!S474,IF(COUNT('様式第36(自社)_受電'!S474)=0,-'様式第36(自社)_送電'!S474,'様式第36(自社)_受電'!S474-'様式第36(自社)_送電'!S474))</f>
        <v/>
      </c>
      <c r="T424" s="112" t="str">
        <f>IF(COUNT('様式第36(自社)_送電'!T474)=0,'様式第36(自社)_受電'!T474,IF(COUNT('様式第36(自社)_受電'!T474)=0,-'様式第36(自社)_送電'!T474,'様式第36(自社)_受電'!T474-'様式第36(自社)_送電'!T474))</f>
        <v/>
      </c>
      <c r="U424" s="93"/>
      <c r="V424" s="120" t="s">
        <v>271</v>
      </c>
    </row>
    <row r="425" spans="2:22" ht="34.5" customHeight="1">
      <c r="B425" s="7"/>
      <c r="C425" s="316"/>
      <c r="D425" s="316"/>
      <c r="E425" s="25" t="s">
        <v>150</v>
      </c>
      <c r="F425" s="26"/>
      <c r="G425" s="26"/>
      <c r="H425" s="27"/>
      <c r="I425" s="112" t="str">
        <f>IF(COUNT('様式第36(自社)_送電'!H482)=0,'様式第36(自社)_受電'!H482,IF(COUNT('様式第36(自社)_受電'!H482)=0,-'様式第36(自社)_送電'!H482,'様式第36(自社)_受電'!H482-'様式第36(自社)_送電'!H482))</f>
        <v/>
      </c>
      <c r="J425" s="112" t="str">
        <f>IF(COUNT('様式第36(自社)_送電'!I482)=0,'様式第36(自社)_受電'!I482,IF(COUNT('様式第36(自社)_受電'!I482)=0,-'様式第36(自社)_送電'!I482,'様式第36(自社)_受電'!I482-'様式第36(自社)_送電'!I482))</f>
        <v/>
      </c>
      <c r="K425" s="112" t="str">
        <f>IF(COUNT('様式第36(自社)_送電'!J482)=0,'様式第36(自社)_受電'!J482,IF(COUNT('様式第36(自社)_受電'!J482)=0,-'様式第36(自社)_送電'!J482,'様式第36(自社)_受電'!J482-'様式第36(自社)_送電'!J482))</f>
        <v/>
      </c>
      <c r="L425" s="112" t="str">
        <f>IF(COUNT('様式第36(自社)_送電'!K482)=0,'様式第36(自社)_受電'!K482,IF(COUNT('様式第36(自社)_受電'!K482)=0,-'様式第36(自社)_送電'!K482,'様式第36(自社)_受電'!K482-'様式第36(自社)_送電'!K482))</f>
        <v/>
      </c>
      <c r="M425" s="112" t="str">
        <f>IF(COUNT('様式第36(自社)_送電'!L482)=0,'様式第36(自社)_受電'!L482,IF(COUNT('様式第36(自社)_受電'!L482)=0,-'様式第36(自社)_送電'!L482,'様式第36(自社)_受電'!L482-'様式第36(自社)_送電'!L482))</f>
        <v/>
      </c>
      <c r="N425" s="112" t="str">
        <f>IF(COUNT('様式第36(自社)_送電'!M482)=0,'様式第36(自社)_受電'!M482,IF(COUNT('様式第36(自社)_受電'!M482)=0,-'様式第36(自社)_送電'!M482,'様式第36(自社)_受電'!M482-'様式第36(自社)_送電'!M482))</f>
        <v/>
      </c>
      <c r="O425" s="112" t="str">
        <f>IF(COUNT('様式第36(自社)_送電'!O482)=0,'様式第36(自社)_受電'!O482,IF(COUNT('様式第36(自社)_受電'!O482)=0,-'様式第36(自社)_送電'!O482,'様式第36(自社)_受電'!O482-'様式第36(自社)_送電'!O482))</f>
        <v/>
      </c>
      <c r="P425" s="112" t="str">
        <f>IF(COUNT('様式第36(自社)_送電'!P482)=0,'様式第36(自社)_受電'!P482,IF(COUNT('様式第36(自社)_受電'!P482)=0,-'様式第36(自社)_送電'!P482,'様式第36(自社)_受電'!P482-'様式第36(自社)_送電'!P482))</f>
        <v/>
      </c>
      <c r="Q425" s="112" t="str">
        <f>IF(COUNT('様式第36(自社)_送電'!Q482)=0,'様式第36(自社)_受電'!Q482,IF(COUNT('様式第36(自社)_受電'!Q482)=0,-'様式第36(自社)_送電'!Q482,'様式第36(自社)_受電'!Q482-'様式第36(自社)_送電'!Q482))</f>
        <v/>
      </c>
      <c r="R425" s="112" t="str">
        <f>IF(COUNT('様式第36(自社)_送電'!R482)=0,'様式第36(自社)_受電'!R482,IF(COUNT('様式第36(自社)_受電'!R482)=0,-'様式第36(自社)_送電'!R482,'様式第36(自社)_受電'!R482-'様式第36(自社)_送電'!R482))</f>
        <v/>
      </c>
      <c r="S425" s="112" t="str">
        <f>IF(COUNT('様式第36(自社)_送電'!S482)=0,'様式第36(自社)_受電'!S482,IF(COUNT('様式第36(自社)_受電'!S482)=0,-'様式第36(自社)_送電'!S482,'様式第36(自社)_受電'!S482-'様式第36(自社)_送電'!S482))</f>
        <v/>
      </c>
      <c r="T425" s="112" t="str">
        <f>IF(COUNT('様式第36(自社)_送電'!T482)=0,'様式第36(自社)_受電'!T482,IF(COUNT('様式第36(自社)_受電'!T482)=0,-'様式第36(自社)_送電'!T482,'様式第36(自社)_受電'!T482-'様式第36(自社)_送電'!T482))</f>
        <v/>
      </c>
      <c r="U425" s="93"/>
      <c r="V425" s="120" t="s">
        <v>271</v>
      </c>
    </row>
    <row r="426" spans="2:22" ht="34.5" customHeight="1">
      <c r="B426" s="7"/>
      <c r="C426" s="316"/>
      <c r="D426" s="316"/>
      <c r="E426" s="25" t="s">
        <v>149</v>
      </c>
      <c r="F426" s="26"/>
      <c r="G426" s="26"/>
      <c r="H426" s="27"/>
      <c r="I426" s="112" t="str">
        <f>IF(COUNT('様式第36(自社)_送電'!H490)=0,'様式第36(自社)_受電'!H490,IF(COUNT('様式第36(自社)_受電'!H490)=0,-'様式第36(自社)_送電'!H490,'様式第36(自社)_受電'!H490-'様式第36(自社)_送電'!H490))</f>
        <v/>
      </c>
      <c r="J426" s="112" t="str">
        <f>IF(COUNT('様式第36(自社)_送電'!I490)=0,'様式第36(自社)_受電'!I490,IF(COUNT('様式第36(自社)_受電'!I490)=0,-'様式第36(自社)_送電'!I490,'様式第36(自社)_受電'!I490-'様式第36(自社)_送電'!I490))</f>
        <v/>
      </c>
      <c r="K426" s="112" t="str">
        <f>IF(COUNT('様式第36(自社)_送電'!J490)=0,'様式第36(自社)_受電'!J490,IF(COUNT('様式第36(自社)_受電'!J490)=0,-'様式第36(自社)_送電'!J490,'様式第36(自社)_受電'!J490-'様式第36(自社)_送電'!J490))</f>
        <v/>
      </c>
      <c r="L426" s="112" t="str">
        <f>IF(COUNT('様式第36(自社)_送電'!K490)=0,'様式第36(自社)_受電'!K490,IF(COUNT('様式第36(自社)_受電'!K490)=0,-'様式第36(自社)_送電'!K490,'様式第36(自社)_受電'!K490-'様式第36(自社)_送電'!K490))</f>
        <v/>
      </c>
      <c r="M426" s="112" t="str">
        <f>IF(COUNT('様式第36(自社)_送電'!L490)=0,'様式第36(自社)_受電'!L490,IF(COUNT('様式第36(自社)_受電'!L490)=0,-'様式第36(自社)_送電'!L490,'様式第36(自社)_受電'!L490-'様式第36(自社)_送電'!L490))</f>
        <v/>
      </c>
      <c r="N426" s="112" t="str">
        <f>IF(COUNT('様式第36(自社)_送電'!M490)=0,'様式第36(自社)_受電'!M490,IF(COUNT('様式第36(自社)_受電'!M490)=0,-'様式第36(自社)_送電'!M490,'様式第36(自社)_受電'!M490-'様式第36(自社)_送電'!M490))</f>
        <v/>
      </c>
      <c r="O426" s="112" t="str">
        <f>IF(COUNT('様式第36(自社)_送電'!O490)=0,'様式第36(自社)_受電'!O490,IF(COUNT('様式第36(自社)_受電'!O490)=0,-'様式第36(自社)_送電'!O490,'様式第36(自社)_受電'!O490-'様式第36(自社)_送電'!O490))</f>
        <v/>
      </c>
      <c r="P426" s="112" t="str">
        <f>IF(COUNT('様式第36(自社)_送電'!P490)=0,'様式第36(自社)_受電'!P490,IF(COUNT('様式第36(自社)_受電'!P490)=0,-'様式第36(自社)_送電'!P490,'様式第36(自社)_受電'!P490-'様式第36(自社)_送電'!P490))</f>
        <v/>
      </c>
      <c r="Q426" s="112" t="str">
        <f>IF(COUNT('様式第36(自社)_送電'!Q490)=0,'様式第36(自社)_受電'!Q490,IF(COUNT('様式第36(自社)_受電'!Q490)=0,-'様式第36(自社)_送電'!Q490,'様式第36(自社)_受電'!Q490-'様式第36(自社)_送電'!Q490))</f>
        <v/>
      </c>
      <c r="R426" s="112" t="str">
        <f>IF(COUNT('様式第36(自社)_送電'!R490)=0,'様式第36(自社)_受電'!R490,IF(COUNT('様式第36(自社)_受電'!R490)=0,-'様式第36(自社)_送電'!R490,'様式第36(自社)_受電'!R490-'様式第36(自社)_送電'!R490))</f>
        <v/>
      </c>
      <c r="S426" s="112" t="str">
        <f>IF(COUNT('様式第36(自社)_送電'!S490)=0,'様式第36(自社)_受電'!S490,IF(COUNT('様式第36(自社)_受電'!S490)=0,-'様式第36(自社)_送電'!S490,'様式第36(自社)_受電'!S490-'様式第36(自社)_送電'!S490))</f>
        <v/>
      </c>
      <c r="T426" s="112" t="str">
        <f>IF(COUNT('様式第36(自社)_送電'!T490)=0,'様式第36(自社)_受電'!T490,IF(COUNT('様式第36(自社)_受電'!T490)=0,-'様式第36(自社)_送電'!T490,'様式第36(自社)_受電'!T490-'様式第36(自社)_送電'!T490))</f>
        <v/>
      </c>
      <c r="U426" s="93"/>
      <c r="V426" s="120" t="s">
        <v>271</v>
      </c>
    </row>
    <row r="427" spans="2:22" ht="34.5" customHeight="1">
      <c r="B427" s="7"/>
      <c r="C427" s="316"/>
      <c r="D427" s="316"/>
      <c r="E427" s="297" t="s">
        <v>26</v>
      </c>
      <c r="F427" s="298"/>
      <c r="G427" s="299"/>
      <c r="H427" s="85" t="s">
        <v>152</v>
      </c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93"/>
    </row>
    <row r="428" spans="2:22" ht="34.5" customHeight="1">
      <c r="B428" s="7"/>
      <c r="C428" s="316"/>
      <c r="D428" s="317"/>
      <c r="E428" s="300"/>
      <c r="F428" s="301"/>
      <c r="G428" s="302"/>
      <c r="H428" s="85" t="s">
        <v>151</v>
      </c>
      <c r="I428" s="112" t="str">
        <f>IF(COUNT('様式第36(自社)_送電'!H498)=0,'様式第36(自社)_受電'!H498,IF(COUNT('様式第36(自社)_受電'!H498)=0,-'様式第36(自社)_送電'!H498,'様式第36(自社)_受電'!H498-'様式第36(自社)_送電'!H498))</f>
        <v/>
      </c>
      <c r="J428" s="112" t="str">
        <f>IF(COUNT('様式第36(自社)_送電'!I498)=0,'様式第36(自社)_受電'!I498,IF(COUNT('様式第36(自社)_受電'!I498)=0,-'様式第36(自社)_送電'!I498,'様式第36(自社)_受電'!I498-'様式第36(自社)_送電'!I498))</f>
        <v/>
      </c>
      <c r="K428" s="112" t="str">
        <f>IF(COUNT('様式第36(自社)_送電'!J498)=0,'様式第36(自社)_受電'!J498,IF(COUNT('様式第36(自社)_受電'!J498)=0,-'様式第36(自社)_送電'!J498,'様式第36(自社)_受電'!J498-'様式第36(自社)_送電'!J498))</f>
        <v/>
      </c>
      <c r="L428" s="112" t="str">
        <f>IF(COUNT('様式第36(自社)_送電'!K498)=0,'様式第36(自社)_受電'!K498,IF(COUNT('様式第36(自社)_受電'!K498)=0,-'様式第36(自社)_送電'!K498,'様式第36(自社)_受電'!K498-'様式第36(自社)_送電'!K498))</f>
        <v/>
      </c>
      <c r="M428" s="112" t="str">
        <f>IF(COUNT('様式第36(自社)_送電'!L498)=0,'様式第36(自社)_受電'!L498,IF(COUNT('様式第36(自社)_受電'!L498)=0,-'様式第36(自社)_送電'!L498,'様式第36(自社)_受電'!L498-'様式第36(自社)_送電'!L498))</f>
        <v/>
      </c>
      <c r="N428" s="112" t="str">
        <f>IF(COUNT('様式第36(自社)_送電'!M498)=0,'様式第36(自社)_受電'!M498,IF(COUNT('様式第36(自社)_受電'!M498)=0,-'様式第36(自社)_送電'!M498,'様式第36(自社)_受電'!M498-'様式第36(自社)_送電'!M498))</f>
        <v/>
      </c>
      <c r="O428" s="112" t="str">
        <f>IF(COUNT('様式第36(自社)_送電'!O498)=0,'様式第36(自社)_受電'!O498,IF(COUNT('様式第36(自社)_受電'!O498)=0,-'様式第36(自社)_送電'!O498,'様式第36(自社)_受電'!O498-'様式第36(自社)_送電'!O498))</f>
        <v/>
      </c>
      <c r="P428" s="112" t="str">
        <f>IF(COUNT('様式第36(自社)_送電'!P498)=0,'様式第36(自社)_受電'!P498,IF(COUNT('様式第36(自社)_受電'!P498)=0,-'様式第36(自社)_送電'!P498,'様式第36(自社)_受電'!P498-'様式第36(自社)_送電'!P498))</f>
        <v/>
      </c>
      <c r="Q428" s="112" t="str">
        <f>IF(COUNT('様式第36(自社)_送電'!Q498)=0,'様式第36(自社)_受電'!Q498,IF(COUNT('様式第36(自社)_受電'!Q498)=0,-'様式第36(自社)_送電'!Q498,'様式第36(自社)_受電'!Q498-'様式第36(自社)_送電'!Q498))</f>
        <v/>
      </c>
      <c r="R428" s="112" t="str">
        <f>IF(COUNT('様式第36(自社)_送電'!R498)=0,'様式第36(自社)_受電'!R498,IF(COUNT('様式第36(自社)_受電'!R498)=0,-'様式第36(自社)_送電'!R498,'様式第36(自社)_受電'!R498-'様式第36(自社)_送電'!R498))</f>
        <v/>
      </c>
      <c r="S428" s="112" t="str">
        <f>IF(COUNT('様式第36(自社)_送電'!S498)=0,'様式第36(自社)_受電'!S498,IF(COUNT('様式第36(自社)_受電'!S498)=0,-'様式第36(自社)_送電'!S498,'様式第36(自社)_受電'!S498-'様式第36(自社)_送電'!S498))</f>
        <v/>
      </c>
      <c r="T428" s="112" t="str">
        <f>IF(COUNT('様式第36(自社)_送電'!T498)=0,'様式第36(自社)_受電'!T498,IF(COUNT('様式第36(自社)_受電'!T498)=0,-'様式第36(自社)_送電'!T498,'様式第36(自社)_受電'!T498-'様式第36(自社)_送電'!T498))</f>
        <v/>
      </c>
      <c r="U428" s="93"/>
      <c r="V428" s="120" t="s">
        <v>271</v>
      </c>
    </row>
    <row r="429" spans="2:22" ht="34.5" customHeight="1">
      <c r="B429" s="7"/>
      <c r="C429" s="316"/>
      <c r="D429" s="25" t="s">
        <v>153</v>
      </c>
      <c r="E429" s="26"/>
      <c r="F429" s="26"/>
      <c r="G429" s="26"/>
      <c r="H429" s="27"/>
      <c r="I429" s="112" t="str">
        <f>IF(I434-SUM(I423:I428)&gt;0,I434-SUM(I423:I428),"")</f>
        <v/>
      </c>
      <c r="J429" s="112" t="str">
        <f t="shared" ref="J429:T429" si="55">IF(J434-SUM(J423:J428)&gt;0,J434-SUM(J423:J428),"")</f>
        <v/>
      </c>
      <c r="K429" s="112" t="str">
        <f t="shared" si="55"/>
        <v/>
      </c>
      <c r="L429" s="112" t="str">
        <f t="shared" si="55"/>
        <v/>
      </c>
      <c r="M429" s="112" t="str">
        <f t="shared" si="55"/>
        <v/>
      </c>
      <c r="N429" s="112" t="str">
        <f t="shared" si="55"/>
        <v/>
      </c>
      <c r="O429" s="112" t="str">
        <f t="shared" si="55"/>
        <v/>
      </c>
      <c r="P429" s="112" t="str">
        <f t="shared" si="55"/>
        <v/>
      </c>
      <c r="Q429" s="112" t="str">
        <f t="shared" si="55"/>
        <v/>
      </c>
      <c r="R429" s="112" t="str">
        <f t="shared" si="55"/>
        <v/>
      </c>
      <c r="S429" s="112" t="str">
        <f t="shared" si="55"/>
        <v/>
      </c>
      <c r="T429" s="112" t="str">
        <f t="shared" si="55"/>
        <v/>
      </c>
      <c r="U429" s="93"/>
      <c r="V429" s="120" t="s">
        <v>271</v>
      </c>
    </row>
    <row r="430" spans="2:22" ht="34.5" customHeight="1">
      <c r="B430" s="7"/>
      <c r="C430" s="316"/>
      <c r="D430" s="25" t="s">
        <v>176</v>
      </c>
      <c r="E430" s="26"/>
      <c r="F430" s="26"/>
      <c r="G430" s="30"/>
      <c r="H430" s="99" t="s">
        <v>82</v>
      </c>
      <c r="I430" s="143" t="str">
        <f>IF(COUNT(I423:I429)=0,"",SUM(I423:I429))</f>
        <v/>
      </c>
      <c r="J430" s="143" t="str">
        <f t="shared" ref="J430:T430" si="56">IF(COUNT(J423:J429)=0,"",SUM(J423:J429))</f>
        <v/>
      </c>
      <c r="K430" s="143" t="str">
        <f t="shared" si="56"/>
        <v/>
      </c>
      <c r="L430" s="143" t="str">
        <f t="shared" si="56"/>
        <v/>
      </c>
      <c r="M430" s="143" t="str">
        <f t="shared" si="56"/>
        <v/>
      </c>
      <c r="N430" s="143" t="str">
        <f t="shared" si="56"/>
        <v/>
      </c>
      <c r="O430" s="143" t="str">
        <f t="shared" si="56"/>
        <v/>
      </c>
      <c r="P430" s="143" t="str">
        <f t="shared" si="56"/>
        <v/>
      </c>
      <c r="Q430" s="143" t="str">
        <f t="shared" si="56"/>
        <v/>
      </c>
      <c r="R430" s="143" t="str">
        <f t="shared" si="56"/>
        <v/>
      </c>
      <c r="S430" s="143" t="str">
        <f t="shared" si="56"/>
        <v/>
      </c>
      <c r="T430" s="143" t="str">
        <f t="shared" si="56"/>
        <v/>
      </c>
      <c r="U430" s="93"/>
      <c r="V430" s="120" t="s">
        <v>271</v>
      </c>
    </row>
    <row r="431" spans="2:22" ht="34.5" customHeight="1">
      <c r="B431" s="7"/>
      <c r="C431" s="316"/>
      <c r="D431" s="25" t="s">
        <v>154</v>
      </c>
      <c r="E431" s="26"/>
      <c r="F431" s="26"/>
      <c r="G431" s="26"/>
      <c r="H431" s="27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93"/>
    </row>
    <row r="432" spans="2:22" ht="34.5" customHeight="1">
      <c r="B432" s="7"/>
      <c r="C432" s="316"/>
      <c r="D432" s="25" t="s">
        <v>155</v>
      </c>
      <c r="E432" s="26"/>
      <c r="F432" s="26"/>
      <c r="G432" s="26"/>
      <c r="H432" s="27"/>
      <c r="I432" s="143"/>
      <c r="J432" s="143"/>
      <c r="K432" s="143"/>
      <c r="L432" s="143"/>
      <c r="M432" s="143"/>
      <c r="N432" s="143"/>
      <c r="O432" s="143"/>
      <c r="P432" s="143"/>
      <c r="Q432" s="143"/>
      <c r="R432" s="143"/>
      <c r="S432" s="143"/>
      <c r="T432" s="143"/>
      <c r="U432" s="93"/>
      <c r="V432" s="120"/>
    </row>
    <row r="433" spans="2:22" ht="34.5" customHeight="1">
      <c r="B433" s="7"/>
      <c r="C433" s="316"/>
      <c r="D433" s="220" t="s">
        <v>156</v>
      </c>
      <c r="E433" s="28"/>
      <c r="F433" s="28"/>
      <c r="G433" s="28"/>
      <c r="H433" s="29"/>
      <c r="I433" s="184"/>
      <c r="J433" s="184"/>
      <c r="K433" s="184"/>
      <c r="L433" s="184"/>
      <c r="M433" s="184"/>
      <c r="N433" s="184"/>
      <c r="O433" s="184"/>
      <c r="P433" s="184"/>
      <c r="Q433" s="184"/>
      <c r="R433" s="184"/>
      <c r="S433" s="184"/>
      <c r="T433" s="184"/>
      <c r="U433" s="93"/>
    </row>
    <row r="434" spans="2:22" ht="34.5" customHeight="1">
      <c r="B434" s="7"/>
      <c r="C434" s="25" t="s">
        <v>191</v>
      </c>
      <c r="D434" s="26"/>
      <c r="E434" s="26"/>
      <c r="F434" s="26"/>
      <c r="G434" s="26"/>
      <c r="H434" s="98" t="s">
        <v>82</v>
      </c>
      <c r="I434" s="237"/>
      <c r="J434" s="237"/>
      <c r="K434" s="237"/>
      <c r="L434" s="237"/>
      <c r="M434" s="237"/>
      <c r="N434" s="237"/>
      <c r="O434" s="237"/>
      <c r="P434" s="237"/>
      <c r="Q434" s="237"/>
      <c r="R434" s="237"/>
      <c r="S434" s="237"/>
      <c r="T434" s="237"/>
      <c r="U434" s="93"/>
    </row>
    <row r="435" spans="2:22" ht="34.5" customHeight="1">
      <c r="B435" s="7"/>
      <c r="C435" s="309" t="s">
        <v>195</v>
      </c>
      <c r="D435" s="310"/>
      <c r="E435" s="310"/>
      <c r="F435" s="311"/>
      <c r="G435" s="25" t="s">
        <v>193</v>
      </c>
      <c r="H435" s="27"/>
      <c r="I435" s="184"/>
      <c r="J435" s="184"/>
      <c r="K435" s="184"/>
      <c r="L435" s="184"/>
      <c r="M435" s="184"/>
      <c r="N435" s="184"/>
      <c r="O435" s="184"/>
      <c r="P435" s="184"/>
      <c r="Q435" s="184"/>
      <c r="R435" s="184"/>
      <c r="S435" s="184"/>
      <c r="T435" s="184"/>
      <c r="U435" s="93"/>
    </row>
    <row r="436" spans="2:22" ht="34.5" customHeight="1">
      <c r="B436" s="7"/>
      <c r="C436" s="312"/>
      <c r="D436" s="313"/>
      <c r="E436" s="313"/>
      <c r="F436" s="314"/>
      <c r="G436" s="221" t="s">
        <v>194</v>
      </c>
      <c r="H436" s="27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93"/>
    </row>
    <row r="437" spans="2:22" ht="34.5" customHeight="1">
      <c r="B437" s="7"/>
      <c r="C437" s="25" t="s">
        <v>158</v>
      </c>
      <c r="D437" s="26"/>
      <c r="E437" s="26"/>
      <c r="F437" s="26"/>
      <c r="G437" s="26"/>
      <c r="H437" s="26"/>
      <c r="I437" s="118" t="str">
        <f>IF(COUNT(I434)=0,"",I430-I434)</f>
        <v/>
      </c>
      <c r="J437" s="118" t="str">
        <f t="shared" ref="J437:T437" si="57">IF(COUNT(J434)=0,"",J430-J434)</f>
        <v/>
      </c>
      <c r="K437" s="118" t="str">
        <f t="shared" si="57"/>
        <v/>
      </c>
      <c r="L437" s="118" t="str">
        <f t="shared" si="57"/>
        <v/>
      </c>
      <c r="M437" s="118" t="str">
        <f t="shared" si="57"/>
        <v/>
      </c>
      <c r="N437" s="118" t="str">
        <f t="shared" si="57"/>
        <v/>
      </c>
      <c r="O437" s="118" t="str">
        <f t="shared" si="57"/>
        <v/>
      </c>
      <c r="P437" s="118" t="str">
        <f t="shared" si="57"/>
        <v/>
      </c>
      <c r="Q437" s="118" t="str">
        <f t="shared" si="57"/>
        <v/>
      </c>
      <c r="R437" s="118" t="str">
        <f t="shared" si="57"/>
        <v/>
      </c>
      <c r="S437" s="118" t="str">
        <f t="shared" si="57"/>
        <v/>
      </c>
      <c r="T437" s="118" t="str">
        <f t="shared" si="57"/>
        <v/>
      </c>
      <c r="U437" s="93"/>
      <c r="V437" s="120" t="s">
        <v>271</v>
      </c>
    </row>
    <row r="438" spans="2:22" ht="34.5" customHeight="1">
      <c r="B438" s="7"/>
      <c r="C438" s="220" t="s">
        <v>159</v>
      </c>
      <c r="D438" s="28"/>
      <c r="E438" s="28"/>
      <c r="F438" s="28"/>
      <c r="G438" s="28"/>
      <c r="H438" s="29"/>
      <c r="I438" s="145" t="str">
        <f>IF(OR(I434=0,I437=""),"",ROUND(I437/I434*100,1))</f>
        <v/>
      </c>
      <c r="J438" s="145" t="str">
        <f t="shared" ref="J438:T438" si="58">IF(OR(J434=0,J437=""),"",ROUND(J437/J434*100,1))</f>
        <v/>
      </c>
      <c r="K438" s="145" t="str">
        <f t="shared" si="58"/>
        <v/>
      </c>
      <c r="L438" s="145" t="str">
        <f t="shared" si="58"/>
        <v/>
      </c>
      <c r="M438" s="145" t="str">
        <f t="shared" si="58"/>
        <v/>
      </c>
      <c r="N438" s="145" t="str">
        <f t="shared" si="58"/>
        <v/>
      </c>
      <c r="O438" s="145" t="str">
        <f t="shared" si="58"/>
        <v/>
      </c>
      <c r="P438" s="145" t="str">
        <f t="shared" si="58"/>
        <v/>
      </c>
      <c r="Q438" s="145" t="str">
        <f t="shared" si="58"/>
        <v/>
      </c>
      <c r="R438" s="145" t="str">
        <f t="shared" si="58"/>
        <v/>
      </c>
      <c r="S438" s="145" t="str">
        <f t="shared" si="58"/>
        <v/>
      </c>
      <c r="T438" s="145" t="str">
        <f t="shared" si="58"/>
        <v/>
      </c>
      <c r="U438" s="93"/>
      <c r="V438" s="120" t="s">
        <v>271</v>
      </c>
    </row>
    <row r="439" spans="2:22" ht="34.5" customHeight="1">
      <c r="B439" s="7"/>
      <c r="C439" s="87" t="s">
        <v>28</v>
      </c>
      <c r="D439" s="30"/>
      <c r="E439" s="30"/>
      <c r="F439" s="30"/>
      <c r="G439" s="30"/>
      <c r="H439" s="31"/>
      <c r="I439" s="119" t="str">
        <f>IF(COUNT(I438)=0,"",ROUND((I437+I435)/(I434-I435)*100,1))</f>
        <v/>
      </c>
      <c r="J439" s="119" t="str">
        <f t="shared" ref="J439:T439" si="59">IF(COUNT(J438)=0,"",ROUND((J437+J435)/(J434-J435)*100,1))</f>
        <v/>
      </c>
      <c r="K439" s="119" t="str">
        <f t="shared" si="59"/>
        <v/>
      </c>
      <c r="L439" s="119" t="str">
        <f t="shared" si="59"/>
        <v/>
      </c>
      <c r="M439" s="119" t="str">
        <f t="shared" si="59"/>
        <v/>
      </c>
      <c r="N439" s="119" t="str">
        <f t="shared" si="59"/>
        <v/>
      </c>
      <c r="O439" s="119" t="str">
        <f t="shared" si="59"/>
        <v/>
      </c>
      <c r="P439" s="119" t="str">
        <f t="shared" si="59"/>
        <v/>
      </c>
      <c r="Q439" s="119" t="str">
        <f t="shared" si="59"/>
        <v/>
      </c>
      <c r="R439" s="119" t="str">
        <f t="shared" si="59"/>
        <v/>
      </c>
      <c r="S439" s="119" t="str">
        <f t="shared" si="59"/>
        <v/>
      </c>
      <c r="T439" s="119" t="str">
        <f t="shared" si="59"/>
        <v/>
      </c>
      <c r="U439" s="93"/>
      <c r="V439" s="120" t="s">
        <v>271</v>
      </c>
    </row>
    <row r="440" spans="2:22" ht="34.5" customHeight="1">
      <c r="B440" s="7"/>
      <c r="C440" s="25" t="s">
        <v>160</v>
      </c>
      <c r="D440" s="26"/>
      <c r="E440" s="26"/>
      <c r="F440" s="26"/>
      <c r="G440" s="26"/>
      <c r="H440" s="27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93"/>
    </row>
    <row r="441" spans="2:22" ht="34.5" customHeight="1">
      <c r="B441" s="7"/>
      <c r="C441" s="25" t="s">
        <v>161</v>
      </c>
      <c r="D441" s="26"/>
      <c r="E441" s="26"/>
      <c r="F441" s="26"/>
      <c r="G441" s="26"/>
      <c r="H441" s="27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93"/>
    </row>
    <row r="442" spans="2:22" ht="18" customHeight="1">
      <c r="B442" s="7"/>
      <c r="C442" s="14" t="s">
        <v>178</v>
      </c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93"/>
    </row>
    <row r="443" spans="2:22" ht="18" customHeight="1">
      <c r="B443" s="7"/>
      <c r="C443" s="14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93"/>
    </row>
    <row r="444" spans="2:22" ht="18" customHeight="1">
      <c r="B444" s="7"/>
      <c r="C444" s="14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93"/>
    </row>
    <row r="445" spans="2:22" ht="18" customHeight="1">
      <c r="B445" s="7"/>
      <c r="C445" s="14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93"/>
    </row>
    <row r="446" spans="2:22" ht="18" customHeight="1">
      <c r="B446" s="7"/>
      <c r="C446" s="14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93"/>
    </row>
    <row r="447" spans="2:22" ht="18" customHeight="1">
      <c r="B447" s="7"/>
      <c r="C447" s="14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93"/>
    </row>
    <row r="448" spans="2:22" ht="18" customHeight="1">
      <c r="B448" s="7"/>
      <c r="C448" s="14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93"/>
    </row>
    <row r="449" spans="2:21" ht="18" customHeight="1">
      <c r="B449" s="7"/>
      <c r="C449" s="14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93"/>
    </row>
    <row r="450" spans="2:21" ht="18" customHeight="1">
      <c r="B450" s="7"/>
      <c r="C450" s="14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93"/>
    </row>
    <row r="451" spans="2:21" ht="18" customHeight="1">
      <c r="B451" s="7"/>
      <c r="C451" s="14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93"/>
    </row>
    <row r="452" spans="2:21" ht="18" customHeight="1"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93"/>
    </row>
  </sheetData>
  <sheetProtection algorithmName="SHA-512" hashValue="Jm71FmNusdrhY6xZTymSkI0hyfqarfqsSTEsD5rFVSRa1VGOVzbse5esmwX9tNFFLHMzRPfkvHwZURYjyEeg8Q==" saltValue="srUWVip7WKtLqF+Hhjacdg==" spinCount="100000" sheet="1" objects="1" scenarios="1"/>
  <mergeCells count="110">
    <mergeCell ref="C7:H8"/>
    <mergeCell ref="C9:C28"/>
    <mergeCell ref="D9:D18"/>
    <mergeCell ref="E9:G10"/>
    <mergeCell ref="E11:G12"/>
    <mergeCell ref="E13:G14"/>
    <mergeCell ref="E15:G16"/>
    <mergeCell ref="E17:G18"/>
    <mergeCell ref="D19:D23"/>
    <mergeCell ref="E22:G23"/>
    <mergeCell ref="C30:F31"/>
    <mergeCell ref="C52:H53"/>
    <mergeCell ref="C54:C73"/>
    <mergeCell ref="D54:D63"/>
    <mergeCell ref="E54:G55"/>
    <mergeCell ref="E56:G57"/>
    <mergeCell ref="E58:G59"/>
    <mergeCell ref="E60:G61"/>
    <mergeCell ref="E62:G63"/>
    <mergeCell ref="D64:D68"/>
    <mergeCell ref="E67:G68"/>
    <mergeCell ref="C75:F76"/>
    <mergeCell ref="C97:H98"/>
    <mergeCell ref="C99:C118"/>
    <mergeCell ref="D99:D108"/>
    <mergeCell ref="E99:G100"/>
    <mergeCell ref="E101:G102"/>
    <mergeCell ref="E103:G104"/>
    <mergeCell ref="E105:G106"/>
    <mergeCell ref="E150:G151"/>
    <mergeCell ref="E152:G153"/>
    <mergeCell ref="D154:D158"/>
    <mergeCell ref="E157:G158"/>
    <mergeCell ref="C165:F166"/>
    <mergeCell ref="C187:H188"/>
    <mergeCell ref="E107:G108"/>
    <mergeCell ref="D109:D113"/>
    <mergeCell ref="E112:G113"/>
    <mergeCell ref="C120:F121"/>
    <mergeCell ref="C142:H143"/>
    <mergeCell ref="C144:C163"/>
    <mergeCell ref="D144:D153"/>
    <mergeCell ref="E144:G145"/>
    <mergeCell ref="E146:G147"/>
    <mergeCell ref="E148:G149"/>
    <mergeCell ref="C189:C208"/>
    <mergeCell ref="D189:D198"/>
    <mergeCell ref="E189:G190"/>
    <mergeCell ref="E191:G192"/>
    <mergeCell ref="E193:G194"/>
    <mergeCell ref="E195:G196"/>
    <mergeCell ref="E197:G198"/>
    <mergeCell ref="D199:D203"/>
    <mergeCell ref="E202:G203"/>
    <mergeCell ref="C210:F211"/>
    <mergeCell ref="C232:H233"/>
    <mergeCell ref="C234:C253"/>
    <mergeCell ref="D234:D243"/>
    <mergeCell ref="E234:G235"/>
    <mergeCell ref="E236:G237"/>
    <mergeCell ref="E238:G239"/>
    <mergeCell ref="E240:G241"/>
    <mergeCell ref="E242:G243"/>
    <mergeCell ref="D244:D248"/>
    <mergeCell ref="E247:G248"/>
    <mergeCell ref="C255:F256"/>
    <mergeCell ref="C277:H278"/>
    <mergeCell ref="C279:C298"/>
    <mergeCell ref="D279:D288"/>
    <mergeCell ref="E279:G280"/>
    <mergeCell ref="E281:G282"/>
    <mergeCell ref="E283:G284"/>
    <mergeCell ref="E285:G286"/>
    <mergeCell ref="E287:G288"/>
    <mergeCell ref="D289:D293"/>
    <mergeCell ref="E292:G293"/>
    <mergeCell ref="C300:F301"/>
    <mergeCell ref="C322:H323"/>
    <mergeCell ref="C324:C343"/>
    <mergeCell ref="D324:D333"/>
    <mergeCell ref="E324:G325"/>
    <mergeCell ref="E326:G327"/>
    <mergeCell ref="E328:G329"/>
    <mergeCell ref="E330:G331"/>
    <mergeCell ref="E375:G376"/>
    <mergeCell ref="E377:G378"/>
    <mergeCell ref="D379:D383"/>
    <mergeCell ref="E382:G383"/>
    <mergeCell ref="C390:F391"/>
    <mergeCell ref="C412:H413"/>
    <mergeCell ref="E332:G333"/>
    <mergeCell ref="D334:D338"/>
    <mergeCell ref="E337:G338"/>
    <mergeCell ref="C345:F346"/>
    <mergeCell ref="C367:H368"/>
    <mergeCell ref="C369:C388"/>
    <mergeCell ref="D369:D378"/>
    <mergeCell ref="E369:G370"/>
    <mergeCell ref="E371:G372"/>
    <mergeCell ref="E373:G374"/>
    <mergeCell ref="C435:F436"/>
    <mergeCell ref="C414:C433"/>
    <mergeCell ref="D414:D423"/>
    <mergeCell ref="E414:G415"/>
    <mergeCell ref="E416:G417"/>
    <mergeCell ref="E418:G419"/>
    <mergeCell ref="E420:G421"/>
    <mergeCell ref="E422:G423"/>
    <mergeCell ref="D424:D428"/>
    <mergeCell ref="E427:G428"/>
  </mergeCells>
  <phoneticPr fontId="11"/>
  <conditionalFormatting sqref="I9:T16">
    <cfRule type="expression" dxfId="5582" priority="29">
      <formula>I9&lt;0</formula>
    </cfRule>
  </conditionalFormatting>
  <conditionalFormatting sqref="I28:T30">
    <cfRule type="expression" dxfId="5581" priority="28">
      <formula>I28&lt;0</formula>
    </cfRule>
  </conditionalFormatting>
  <conditionalFormatting sqref="I54:T61">
    <cfRule type="expression" dxfId="5580" priority="27">
      <formula>I54&lt;0</formula>
    </cfRule>
  </conditionalFormatting>
  <conditionalFormatting sqref="I99:T106">
    <cfRule type="expression" dxfId="5579" priority="26">
      <formula>I99&lt;0</formula>
    </cfRule>
  </conditionalFormatting>
  <conditionalFormatting sqref="I144:T151">
    <cfRule type="expression" dxfId="5578" priority="25">
      <formula>I144&lt;0</formula>
    </cfRule>
  </conditionalFormatting>
  <conditionalFormatting sqref="I189:T196">
    <cfRule type="expression" dxfId="5577" priority="24">
      <formula>I189&lt;0</formula>
    </cfRule>
  </conditionalFormatting>
  <conditionalFormatting sqref="I234:T241">
    <cfRule type="expression" dxfId="5576" priority="23">
      <formula>I234&lt;0</formula>
    </cfRule>
  </conditionalFormatting>
  <conditionalFormatting sqref="I279:T286">
    <cfRule type="expression" dxfId="5575" priority="22">
      <formula>I279&lt;0</formula>
    </cfRule>
  </conditionalFormatting>
  <conditionalFormatting sqref="I324:T331">
    <cfRule type="expression" dxfId="5574" priority="21">
      <formula>I324&lt;0</formula>
    </cfRule>
  </conditionalFormatting>
  <conditionalFormatting sqref="I369:T376">
    <cfRule type="expression" dxfId="5573" priority="20">
      <formula>I369&lt;0</formula>
    </cfRule>
  </conditionalFormatting>
  <conditionalFormatting sqref="I414:T421">
    <cfRule type="expression" dxfId="5572" priority="19">
      <formula>I414&lt;0</formula>
    </cfRule>
  </conditionalFormatting>
  <conditionalFormatting sqref="I73:T73 I75:T75">
    <cfRule type="expression" dxfId="5571" priority="18">
      <formula>I73&lt;0</formula>
    </cfRule>
  </conditionalFormatting>
  <conditionalFormatting sqref="I118:T118 I120:T120">
    <cfRule type="expression" dxfId="5570" priority="17">
      <formula>I118&lt;0</formula>
    </cfRule>
  </conditionalFormatting>
  <conditionalFormatting sqref="I163:T163 I165:T165">
    <cfRule type="expression" dxfId="5569" priority="16">
      <formula>I163&lt;0</formula>
    </cfRule>
  </conditionalFormatting>
  <conditionalFormatting sqref="I208:T208 I210:T210">
    <cfRule type="expression" dxfId="5568" priority="15">
      <formula>I208&lt;0</formula>
    </cfRule>
  </conditionalFormatting>
  <conditionalFormatting sqref="I253:T253 I255:T255">
    <cfRule type="expression" dxfId="5567" priority="14">
      <formula>I253&lt;0</formula>
    </cfRule>
  </conditionalFormatting>
  <conditionalFormatting sqref="I298:T298 I300:T300">
    <cfRule type="expression" dxfId="5566" priority="13">
      <formula>I298&lt;0</formula>
    </cfRule>
  </conditionalFormatting>
  <conditionalFormatting sqref="I343:T343 I345:T345">
    <cfRule type="expression" dxfId="5565" priority="12">
      <formula>I343&lt;0</formula>
    </cfRule>
  </conditionalFormatting>
  <conditionalFormatting sqref="I388:T388 I390:T390">
    <cfRule type="expression" dxfId="5564" priority="11">
      <formula>I388&lt;0</formula>
    </cfRule>
  </conditionalFormatting>
  <conditionalFormatting sqref="I433:T433 I435:T435">
    <cfRule type="expression" dxfId="5563" priority="10">
      <formula>I433&lt;0</formula>
    </cfRule>
  </conditionalFormatting>
  <conditionalFormatting sqref="I74:T74">
    <cfRule type="expression" dxfId="5562" priority="9">
      <formula>I74&lt;0</formula>
    </cfRule>
  </conditionalFormatting>
  <conditionalFormatting sqref="I119:T119">
    <cfRule type="expression" dxfId="5561" priority="8">
      <formula>I119&lt;0</formula>
    </cfRule>
  </conditionalFormatting>
  <conditionalFormatting sqref="I164:T164">
    <cfRule type="expression" dxfId="5560" priority="7">
      <formula>I164&lt;0</formula>
    </cfRule>
  </conditionalFormatting>
  <conditionalFormatting sqref="I209:T209">
    <cfRule type="expression" dxfId="5559" priority="6">
      <formula>I209&lt;0</formula>
    </cfRule>
  </conditionalFormatting>
  <conditionalFormatting sqref="I254:T254">
    <cfRule type="expression" dxfId="5558" priority="5">
      <formula>I254&lt;0</formula>
    </cfRule>
  </conditionalFormatting>
  <conditionalFormatting sqref="I299:T299">
    <cfRule type="expression" dxfId="5557" priority="4">
      <formula>I299&lt;0</formula>
    </cfRule>
  </conditionalFormatting>
  <conditionalFormatting sqref="I344:T344">
    <cfRule type="expression" dxfId="5556" priority="3">
      <formula>I344&lt;0</formula>
    </cfRule>
  </conditionalFormatting>
  <conditionalFormatting sqref="I389:T389">
    <cfRule type="expression" dxfId="5555" priority="2">
      <formula>I389&lt;0</formula>
    </cfRule>
  </conditionalFormatting>
  <conditionalFormatting sqref="I434:T434">
    <cfRule type="expression" dxfId="5554" priority="1">
      <formula>I434&lt;0</formula>
    </cfRule>
  </conditionalFormatting>
  <dataValidations count="1">
    <dataValidation type="custom" allowBlank="1" showInputMessage="1" showErrorMessage="1" errorTitle="小数点以下入力エラー" error="小数点以下は３桁までとして下さい。" sqref="I9:T16 I28:T30 I54:T61 I99:T106 I144:T151 I189:T196 I234:T241 I279:T286 I324:T331 I369:T376 I414:T421 I388:T390 I73:T75 I118:T120 I163:T165 I208:T210 I253:T255 I298:T300 I343:T345 I433:T435">
      <formula1>ROUND(I9,3)=I9</formula1>
    </dataValidation>
  </dataValidations>
  <printOptions horizontalCentered="1"/>
  <pageMargins left="0.59055118110236227" right="0.59055118110236227" top="0.78740157480314965" bottom="0.39370078740157483" header="0.19685039370078741" footer="0.19685039370078741"/>
  <pageSetup paperSize="9" scale="45" fitToWidth="2" fitToHeight="11" pageOrder="overThenDown" orientation="portrait" blackAndWhite="1" r:id="rId1"/>
  <headerFooter>
    <oddFooter>&amp;C&amp;"ＭＳ 明朝,標準"&amp;14- &amp;P-2 -</oddFooter>
  </headerFooter>
  <rowBreaks count="10" manualBreakCount="10">
    <brk id="2" min="1" max="21" man="1"/>
    <brk id="47" min="1" max="21" man="1"/>
    <brk id="92" min="1" max="21" man="1"/>
    <brk id="137" min="1" max="21" man="1"/>
    <brk id="182" min="1" max="21" man="1"/>
    <brk id="227" min="1" max="21" man="1"/>
    <brk id="272" min="1" max="21" man="1"/>
    <brk id="317" min="1" max="21" man="1"/>
    <brk id="362" min="1" max="21" man="1"/>
    <brk id="407" min="1" max="21" man="1"/>
  </rowBreaks>
  <colBreaks count="1" manualBreakCount="1">
    <brk id="13" min="2" max="451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KY_3A_0014">
    <tabColor rgb="FF00B050"/>
  </sheetPr>
  <dimension ref="B1:X409"/>
  <sheetViews>
    <sheetView showGridLines="0" view="pageBreakPreview" zoomScale="50" zoomScaleNormal="70" zoomScaleSheetLayoutView="50" workbookViewId="0">
      <selection activeCell="B3" sqref="B3"/>
    </sheetView>
  </sheetViews>
  <sheetFormatPr defaultRowHeight="27.75" customHeight="1"/>
  <cols>
    <col min="1" max="2" width="2.83203125" style="2" customWidth="1"/>
    <col min="3" max="5" width="7.1640625" style="2" customWidth="1"/>
    <col min="6" max="6" width="28.83203125" style="2" customWidth="1"/>
    <col min="7" max="7" width="16.6640625" style="2" customWidth="1"/>
    <col min="8" max="22" width="21.83203125" style="2" customWidth="1"/>
    <col min="23" max="23" width="2.83203125" style="2" customWidth="1"/>
    <col min="24" max="28" width="16.1640625" style="2" bestFit="1" customWidth="1"/>
    <col min="29" max="29" width="18.6640625" style="2" bestFit="1" customWidth="1"/>
    <col min="30" max="16384" width="9.33203125" style="2"/>
  </cols>
  <sheetData>
    <row r="1" spans="2:24" ht="27.75" customHeight="1">
      <c r="B1" s="1" t="s">
        <v>93</v>
      </c>
      <c r="J1" s="97"/>
    </row>
    <row r="2" spans="2:24" ht="15" customHeight="1">
      <c r="C2" s="1"/>
      <c r="J2" s="15"/>
    </row>
    <row r="3" spans="2:24" ht="27.75" customHeight="1">
      <c r="B3" s="7"/>
      <c r="C3" s="7" t="s">
        <v>19</v>
      </c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7"/>
      <c r="V3" s="7"/>
      <c r="W3" s="7"/>
    </row>
    <row r="4" spans="2:24" ht="27.75" customHeight="1">
      <c r="B4" s="7"/>
      <c r="C4" s="7" t="s">
        <v>87</v>
      </c>
      <c r="D4" s="7"/>
      <c r="E4" s="7"/>
      <c r="F4" s="7"/>
      <c r="G4" s="7"/>
      <c r="H4" s="66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</row>
    <row r="5" spans="2:24" ht="27.75" customHeight="1">
      <c r="B5" s="7"/>
      <c r="C5" s="8" t="s">
        <v>89</v>
      </c>
      <c r="D5" s="9"/>
      <c r="E5" s="9"/>
      <c r="F5" s="9"/>
      <c r="G5" s="9"/>
      <c r="H5" s="9"/>
      <c r="I5" s="9"/>
      <c r="J5" s="9"/>
      <c r="K5" s="9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</row>
    <row r="6" spans="2:24" ht="27.75" customHeight="1">
      <c r="B6" s="7"/>
      <c r="C6" s="10" t="s">
        <v>22</v>
      </c>
      <c r="D6" s="7"/>
      <c r="E6" s="7"/>
      <c r="F6" s="11" t="s">
        <v>278</v>
      </c>
      <c r="G6" s="7"/>
      <c r="H6" s="7"/>
      <c r="I6" s="7"/>
      <c r="J6" s="7"/>
      <c r="K6" s="7"/>
      <c r="L6" s="7"/>
      <c r="M6" s="7"/>
      <c r="N6" s="7"/>
      <c r="O6" s="7"/>
      <c r="P6" s="7"/>
      <c r="Q6" s="7"/>
      <c r="R6" s="7"/>
      <c r="S6" s="7"/>
      <c r="T6" s="7"/>
      <c r="U6" s="7"/>
      <c r="V6" s="12" t="s">
        <v>127</v>
      </c>
      <c r="W6" s="7"/>
    </row>
    <row r="7" spans="2:24" ht="27.75" customHeight="1">
      <c r="B7" s="7"/>
      <c r="C7" s="16"/>
      <c r="D7" s="17"/>
      <c r="E7" s="17"/>
      <c r="F7" s="17"/>
      <c r="G7" s="18" t="s">
        <v>196</v>
      </c>
      <c r="H7" s="19" t="s">
        <v>71</v>
      </c>
      <c r="I7" s="19" t="s">
        <v>72</v>
      </c>
      <c r="J7" s="19" t="s">
        <v>73</v>
      </c>
      <c r="K7" s="19" t="s">
        <v>74</v>
      </c>
      <c r="L7" s="19" t="s">
        <v>75</v>
      </c>
      <c r="M7" s="19" t="s">
        <v>76</v>
      </c>
      <c r="N7" s="19" t="s">
        <v>90</v>
      </c>
      <c r="O7" s="19" t="s">
        <v>77</v>
      </c>
      <c r="P7" s="19" t="s">
        <v>78</v>
      </c>
      <c r="Q7" s="19" t="s">
        <v>79</v>
      </c>
      <c r="R7" s="19" t="s">
        <v>80</v>
      </c>
      <c r="S7" s="19" t="s">
        <v>81</v>
      </c>
      <c r="T7" s="19" t="s">
        <v>86</v>
      </c>
      <c r="U7" s="19" t="s">
        <v>91</v>
      </c>
      <c r="V7" s="19" t="s">
        <v>92</v>
      </c>
      <c r="W7" s="7"/>
      <c r="X7" s="121" t="s">
        <v>272</v>
      </c>
    </row>
    <row r="8" spans="2:24" ht="27.75" customHeight="1">
      <c r="B8" s="7"/>
      <c r="C8" s="20" t="s">
        <v>200</v>
      </c>
      <c r="D8" s="21"/>
      <c r="E8" s="21"/>
      <c r="F8" s="21"/>
      <c r="G8" s="22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7"/>
      <c r="X8" s="121" t="s">
        <v>273</v>
      </c>
    </row>
    <row r="9" spans="2:24" ht="34.5" customHeight="1">
      <c r="B9" s="7"/>
      <c r="C9" s="315" t="s">
        <v>3</v>
      </c>
      <c r="D9" s="315" t="s">
        <v>25</v>
      </c>
      <c r="E9" s="297" t="s">
        <v>185</v>
      </c>
      <c r="F9" s="299"/>
      <c r="G9" s="98" t="s">
        <v>83</v>
      </c>
      <c r="H9" s="115" t="str">
        <f ca="1">IF(COUNT(OFFSET(H9,37,0),OFFSET(H9,74,0),OFFSET(H9,111,0),OFFSET(H9,148,0),OFFSET(H9,185,0),OFFSET(H9,222,0),OFFSET(H9,259,0),OFFSET(H9,296,0),OFFSET(H9,333,0),OFFSET(H9,370,0))=0,"",SUM(OFFSET(H9,37,0),OFFSET(H9,74,0),OFFSET(H9,111,0),OFFSET(H9,148,0),OFFSET(H9,185,0),OFFSET(H9,222,0),OFFSET(H9,259,0),OFFSET(H9,296,0),OFFSET(H9,333,0),OFFSET(H9,370,0)))</f>
        <v/>
      </c>
      <c r="I9" s="115" t="str">
        <f t="shared" ref="I9:M9" ca="1" si="0">IF(COUNT(OFFSET(I9,37,0),OFFSET(I9,74,0),OFFSET(I9,111,0),OFFSET(I9,148,0),OFFSET(I9,185,0),OFFSET(I9,222,0),OFFSET(I9,259,0),OFFSET(I9,296,0),OFFSET(I9,333,0),OFFSET(I9,370,0))=0,"",SUM(OFFSET(I9,37,0),OFFSET(I9,74,0),OFFSET(I9,111,0),OFFSET(I9,148,0),OFFSET(I9,185,0),OFFSET(I9,222,0),OFFSET(I9,259,0),OFFSET(I9,296,0),OFFSET(I9,333,0),OFFSET(I9,370,0)))</f>
        <v/>
      </c>
      <c r="J9" s="115" t="str">
        <f t="shared" ca="1" si="0"/>
        <v/>
      </c>
      <c r="K9" s="115" t="str">
        <f t="shared" ca="1" si="0"/>
        <v/>
      </c>
      <c r="L9" s="115" t="str">
        <f t="shared" ca="1" si="0"/>
        <v/>
      </c>
      <c r="M9" s="115" t="str">
        <f t="shared" ca="1" si="0"/>
        <v/>
      </c>
      <c r="N9" s="112" t="str">
        <f ca="1">IF(COUNT(H9:M9)=0,"",SUM(H9:M9))</f>
        <v/>
      </c>
      <c r="O9" s="115" t="str">
        <f ca="1">IF(COUNT(OFFSET(O9,37,0),OFFSET(O9,74,0),OFFSET(O9,111,0),OFFSET(O9,148,0),OFFSET(O9,185,0),OFFSET(O9,222,0),OFFSET(O9,259,0),OFFSET(O9,296,0),OFFSET(O9,333,0),OFFSET(O9,370,0))=0,"",SUM(OFFSET(O9,37,0),OFFSET(O9,74,0),OFFSET(O9,111,0),OFFSET(O9,148,0),OFFSET(O9,185,0),OFFSET(O9,222,0),OFFSET(O9,259,0),OFFSET(O9,296,0),OFFSET(O9,333,0),OFFSET(O9,370,0)))</f>
        <v/>
      </c>
      <c r="P9" s="115" t="str">
        <f t="shared" ref="P9:T9" ca="1" si="1">IF(COUNT(OFFSET(P9,37,0),OFFSET(P9,74,0),OFFSET(P9,111,0),OFFSET(P9,148,0),OFFSET(P9,185,0),OFFSET(P9,222,0),OFFSET(P9,259,0),OFFSET(P9,296,0),OFFSET(P9,333,0),OFFSET(P9,370,0))=0,"",SUM(OFFSET(P9,37,0),OFFSET(P9,74,0),OFFSET(P9,111,0),OFFSET(P9,148,0),OFFSET(P9,185,0),OFFSET(P9,222,0),OFFSET(P9,259,0),OFFSET(P9,296,0),OFFSET(P9,333,0),OFFSET(P9,370,0)))</f>
        <v/>
      </c>
      <c r="Q9" s="115" t="str">
        <f t="shared" ca="1" si="1"/>
        <v/>
      </c>
      <c r="R9" s="115" t="str">
        <f t="shared" ca="1" si="1"/>
        <v/>
      </c>
      <c r="S9" s="115" t="str">
        <f t="shared" ca="1" si="1"/>
        <v/>
      </c>
      <c r="T9" s="115" t="str">
        <f t="shared" ca="1" si="1"/>
        <v/>
      </c>
      <c r="U9" s="112" t="str">
        <f ca="1">IF(COUNT(O9:T9)=0,"",SUM(O9:T9))</f>
        <v/>
      </c>
      <c r="V9" s="112" t="str">
        <f ca="1">IF(COUNT(N9,U9)=0,"",SUM(N9,U9))</f>
        <v/>
      </c>
      <c r="W9" s="7"/>
      <c r="X9" s="120" t="s">
        <v>271</v>
      </c>
    </row>
    <row r="10" spans="2:24" ht="34.5" customHeight="1">
      <c r="B10" s="7"/>
      <c r="C10" s="316"/>
      <c r="D10" s="316"/>
      <c r="E10" s="300"/>
      <c r="F10" s="302"/>
      <c r="G10" s="99" t="s">
        <v>82</v>
      </c>
      <c r="H10" s="115" t="str">
        <f t="shared" ref="H10:T16" ca="1" si="2">IF(COUNT(OFFSET(H10,37,0),OFFSET(H10,74,0),OFFSET(H10,111,0),OFFSET(H10,148,0),OFFSET(H10,185,0),OFFSET(H10,222,0),OFFSET(H10,259,0),OFFSET(H10,296,0),OFFSET(H10,333,0),OFFSET(H10,370,0))=0,"",SUM(OFFSET(H10,37,0),OFFSET(H10,74,0),OFFSET(H10,111,0),OFFSET(H10,148,0),OFFSET(H10,185,0),OFFSET(H10,222,0),OFFSET(H10,259,0),OFFSET(H10,296,0),OFFSET(H10,333,0),OFFSET(H10,370,0)))</f>
        <v/>
      </c>
      <c r="I10" s="115" t="str">
        <f t="shared" ca="1" si="2"/>
        <v/>
      </c>
      <c r="J10" s="115" t="str">
        <f t="shared" ca="1" si="2"/>
        <v/>
      </c>
      <c r="K10" s="115" t="str">
        <f t="shared" ca="1" si="2"/>
        <v/>
      </c>
      <c r="L10" s="115" t="str">
        <f t="shared" ca="1" si="2"/>
        <v/>
      </c>
      <c r="M10" s="115" t="str">
        <f t="shared" ca="1" si="2"/>
        <v/>
      </c>
      <c r="N10" s="112" t="str">
        <f t="shared" ref="N10:N28" ca="1" si="3">IF(COUNT(H10:M10)=0,"",SUM(H10:M10))</f>
        <v/>
      </c>
      <c r="O10" s="115" t="str">
        <f t="shared" ca="1" si="2"/>
        <v/>
      </c>
      <c r="P10" s="115" t="str">
        <f t="shared" ca="1" si="2"/>
        <v/>
      </c>
      <c r="Q10" s="115" t="str">
        <f t="shared" ca="1" si="2"/>
        <v/>
      </c>
      <c r="R10" s="115" t="str">
        <f t="shared" ca="1" si="2"/>
        <v/>
      </c>
      <c r="S10" s="115" t="str">
        <f t="shared" ca="1" si="2"/>
        <v/>
      </c>
      <c r="T10" s="115" t="str">
        <f t="shared" ca="1" si="2"/>
        <v/>
      </c>
      <c r="U10" s="112" t="str">
        <f t="shared" ref="U10:U28" ca="1" si="4">IF(COUNT(O10:T10)=0,"",SUM(O10:T10))</f>
        <v/>
      </c>
      <c r="V10" s="112" t="str">
        <f t="shared" ref="V10:V28" ca="1" si="5">IF(COUNT(N10,U10)=0,"",SUM(N10,U10))</f>
        <v/>
      </c>
      <c r="W10" s="7"/>
      <c r="X10" s="120" t="s">
        <v>271</v>
      </c>
    </row>
    <row r="11" spans="2:24" ht="34.5" customHeight="1">
      <c r="B11" s="7"/>
      <c r="C11" s="316"/>
      <c r="D11" s="316"/>
      <c r="E11" s="297" t="s">
        <v>186</v>
      </c>
      <c r="F11" s="299"/>
      <c r="G11" s="98" t="s">
        <v>83</v>
      </c>
      <c r="H11" s="115" t="str">
        <f t="shared" ca="1" si="2"/>
        <v/>
      </c>
      <c r="I11" s="115" t="str">
        <f t="shared" ca="1" si="2"/>
        <v/>
      </c>
      <c r="J11" s="115" t="str">
        <f t="shared" ca="1" si="2"/>
        <v/>
      </c>
      <c r="K11" s="115" t="str">
        <f t="shared" ca="1" si="2"/>
        <v/>
      </c>
      <c r="L11" s="115" t="str">
        <f t="shared" ca="1" si="2"/>
        <v/>
      </c>
      <c r="M11" s="115" t="str">
        <f t="shared" ca="1" si="2"/>
        <v/>
      </c>
      <c r="N11" s="112" t="str">
        <f t="shared" ca="1" si="3"/>
        <v/>
      </c>
      <c r="O11" s="115" t="str">
        <f t="shared" ca="1" si="2"/>
        <v/>
      </c>
      <c r="P11" s="115" t="str">
        <f t="shared" ca="1" si="2"/>
        <v/>
      </c>
      <c r="Q11" s="115" t="str">
        <f t="shared" ca="1" si="2"/>
        <v/>
      </c>
      <c r="R11" s="115" t="str">
        <f t="shared" ca="1" si="2"/>
        <v/>
      </c>
      <c r="S11" s="115" t="str">
        <f t="shared" ca="1" si="2"/>
        <v/>
      </c>
      <c r="T11" s="115" t="str">
        <f t="shared" ca="1" si="2"/>
        <v/>
      </c>
      <c r="U11" s="112" t="str">
        <f t="shared" ca="1" si="4"/>
        <v/>
      </c>
      <c r="V11" s="112" t="str">
        <f t="shared" ca="1" si="5"/>
        <v/>
      </c>
      <c r="W11" s="7"/>
      <c r="X11" s="120" t="s">
        <v>271</v>
      </c>
    </row>
    <row r="12" spans="2:24" ht="34.5" customHeight="1">
      <c r="B12" s="7"/>
      <c r="C12" s="316"/>
      <c r="D12" s="316"/>
      <c r="E12" s="300"/>
      <c r="F12" s="302"/>
      <c r="G12" s="99" t="s">
        <v>82</v>
      </c>
      <c r="H12" s="115" t="str">
        <f t="shared" ca="1" si="2"/>
        <v/>
      </c>
      <c r="I12" s="115" t="str">
        <f t="shared" ca="1" si="2"/>
        <v/>
      </c>
      <c r="J12" s="115" t="str">
        <f t="shared" ca="1" si="2"/>
        <v/>
      </c>
      <c r="K12" s="115" t="str">
        <f t="shared" ca="1" si="2"/>
        <v/>
      </c>
      <c r="L12" s="115" t="str">
        <f t="shared" ca="1" si="2"/>
        <v/>
      </c>
      <c r="M12" s="115" t="str">
        <f t="shared" ca="1" si="2"/>
        <v/>
      </c>
      <c r="N12" s="112" t="str">
        <f t="shared" ca="1" si="3"/>
        <v/>
      </c>
      <c r="O12" s="115" t="str">
        <f t="shared" ca="1" si="2"/>
        <v/>
      </c>
      <c r="P12" s="115" t="str">
        <f t="shared" ca="1" si="2"/>
        <v/>
      </c>
      <c r="Q12" s="115" t="str">
        <f t="shared" ca="1" si="2"/>
        <v/>
      </c>
      <c r="R12" s="115" t="str">
        <f t="shared" ca="1" si="2"/>
        <v/>
      </c>
      <c r="S12" s="115" t="str">
        <f t="shared" ca="1" si="2"/>
        <v/>
      </c>
      <c r="T12" s="115" t="str">
        <f t="shared" ca="1" si="2"/>
        <v/>
      </c>
      <c r="U12" s="112" t="str">
        <f t="shared" ca="1" si="4"/>
        <v/>
      </c>
      <c r="V12" s="112" t="str">
        <f t="shared" ca="1" si="5"/>
        <v/>
      </c>
      <c r="W12" s="7"/>
      <c r="X12" s="120" t="s">
        <v>271</v>
      </c>
    </row>
    <row r="13" spans="2:24" ht="34.5" customHeight="1">
      <c r="B13" s="7"/>
      <c r="C13" s="316"/>
      <c r="D13" s="316"/>
      <c r="E13" s="297" t="s">
        <v>187</v>
      </c>
      <c r="F13" s="299"/>
      <c r="G13" s="98" t="s">
        <v>83</v>
      </c>
      <c r="H13" s="115" t="str">
        <f t="shared" ca="1" si="2"/>
        <v/>
      </c>
      <c r="I13" s="115" t="str">
        <f t="shared" ca="1" si="2"/>
        <v/>
      </c>
      <c r="J13" s="115" t="str">
        <f t="shared" ca="1" si="2"/>
        <v/>
      </c>
      <c r="K13" s="115" t="str">
        <f t="shared" ca="1" si="2"/>
        <v/>
      </c>
      <c r="L13" s="115" t="str">
        <f t="shared" ca="1" si="2"/>
        <v/>
      </c>
      <c r="M13" s="115" t="str">
        <f t="shared" ca="1" si="2"/>
        <v/>
      </c>
      <c r="N13" s="112" t="str">
        <f t="shared" ca="1" si="3"/>
        <v/>
      </c>
      <c r="O13" s="115" t="str">
        <f t="shared" ca="1" si="2"/>
        <v/>
      </c>
      <c r="P13" s="115" t="str">
        <f t="shared" ca="1" si="2"/>
        <v/>
      </c>
      <c r="Q13" s="115" t="str">
        <f t="shared" ca="1" si="2"/>
        <v/>
      </c>
      <c r="R13" s="115" t="str">
        <f t="shared" ca="1" si="2"/>
        <v/>
      </c>
      <c r="S13" s="115" t="str">
        <f t="shared" ca="1" si="2"/>
        <v/>
      </c>
      <c r="T13" s="115" t="str">
        <f t="shared" ca="1" si="2"/>
        <v/>
      </c>
      <c r="U13" s="112" t="str">
        <f t="shared" ca="1" si="4"/>
        <v/>
      </c>
      <c r="V13" s="112" t="str">
        <f t="shared" ca="1" si="5"/>
        <v/>
      </c>
      <c r="W13" s="7"/>
      <c r="X13" s="120" t="s">
        <v>271</v>
      </c>
    </row>
    <row r="14" spans="2:24" ht="34.5" customHeight="1">
      <c r="B14" s="7"/>
      <c r="C14" s="316"/>
      <c r="D14" s="316"/>
      <c r="E14" s="300"/>
      <c r="F14" s="302"/>
      <c r="G14" s="99" t="s">
        <v>82</v>
      </c>
      <c r="H14" s="115" t="str">
        <f t="shared" ca="1" si="2"/>
        <v/>
      </c>
      <c r="I14" s="115" t="str">
        <f t="shared" ca="1" si="2"/>
        <v/>
      </c>
      <c r="J14" s="115" t="str">
        <f t="shared" ca="1" si="2"/>
        <v/>
      </c>
      <c r="K14" s="115" t="str">
        <f t="shared" ca="1" si="2"/>
        <v/>
      </c>
      <c r="L14" s="115" t="str">
        <f t="shared" ca="1" si="2"/>
        <v/>
      </c>
      <c r="M14" s="115" t="str">
        <f t="shared" ca="1" si="2"/>
        <v/>
      </c>
      <c r="N14" s="112" t="str">
        <f t="shared" ca="1" si="3"/>
        <v/>
      </c>
      <c r="O14" s="115" t="str">
        <f t="shared" ca="1" si="2"/>
        <v/>
      </c>
      <c r="P14" s="115" t="str">
        <f t="shared" ca="1" si="2"/>
        <v/>
      </c>
      <c r="Q14" s="115" t="str">
        <f t="shared" ca="1" si="2"/>
        <v/>
      </c>
      <c r="R14" s="115" t="str">
        <f t="shared" ca="1" si="2"/>
        <v/>
      </c>
      <c r="S14" s="115" t="str">
        <f t="shared" ca="1" si="2"/>
        <v/>
      </c>
      <c r="T14" s="115" t="str">
        <f t="shared" ca="1" si="2"/>
        <v/>
      </c>
      <c r="U14" s="112" t="str">
        <f t="shared" ca="1" si="4"/>
        <v/>
      </c>
      <c r="V14" s="112" t="str">
        <f t="shared" ca="1" si="5"/>
        <v/>
      </c>
      <c r="W14" s="7"/>
      <c r="X14" s="120" t="s">
        <v>271</v>
      </c>
    </row>
    <row r="15" spans="2:24" ht="34.5" customHeight="1">
      <c r="B15" s="7"/>
      <c r="C15" s="316"/>
      <c r="D15" s="316"/>
      <c r="E15" s="297" t="s">
        <v>170</v>
      </c>
      <c r="F15" s="299"/>
      <c r="G15" s="98" t="s">
        <v>83</v>
      </c>
      <c r="H15" s="115" t="str">
        <f t="shared" ca="1" si="2"/>
        <v/>
      </c>
      <c r="I15" s="115" t="str">
        <f t="shared" ca="1" si="2"/>
        <v/>
      </c>
      <c r="J15" s="115" t="str">
        <f t="shared" ca="1" si="2"/>
        <v/>
      </c>
      <c r="K15" s="115" t="str">
        <f t="shared" ca="1" si="2"/>
        <v/>
      </c>
      <c r="L15" s="115" t="str">
        <f t="shared" ca="1" si="2"/>
        <v/>
      </c>
      <c r="M15" s="115" t="str">
        <f t="shared" ca="1" si="2"/>
        <v/>
      </c>
      <c r="N15" s="112" t="str">
        <f t="shared" ca="1" si="3"/>
        <v/>
      </c>
      <c r="O15" s="115" t="str">
        <f t="shared" ca="1" si="2"/>
        <v/>
      </c>
      <c r="P15" s="115" t="str">
        <f t="shared" ca="1" si="2"/>
        <v/>
      </c>
      <c r="Q15" s="115" t="str">
        <f t="shared" ca="1" si="2"/>
        <v/>
      </c>
      <c r="R15" s="115" t="str">
        <f t="shared" ca="1" si="2"/>
        <v/>
      </c>
      <c r="S15" s="115" t="str">
        <f t="shared" ca="1" si="2"/>
        <v/>
      </c>
      <c r="T15" s="115" t="str">
        <f t="shared" ca="1" si="2"/>
        <v/>
      </c>
      <c r="U15" s="112" t="str">
        <f t="shared" ca="1" si="4"/>
        <v/>
      </c>
      <c r="V15" s="112" t="str">
        <f t="shared" ca="1" si="5"/>
        <v/>
      </c>
      <c r="W15" s="7"/>
      <c r="X15" s="120" t="s">
        <v>271</v>
      </c>
    </row>
    <row r="16" spans="2:24" ht="34.5" customHeight="1">
      <c r="B16" s="7"/>
      <c r="C16" s="316"/>
      <c r="D16" s="316"/>
      <c r="E16" s="300"/>
      <c r="F16" s="302"/>
      <c r="G16" s="99" t="s">
        <v>82</v>
      </c>
      <c r="H16" s="115" t="str">
        <f t="shared" ca="1" si="2"/>
        <v/>
      </c>
      <c r="I16" s="115" t="str">
        <f t="shared" ca="1" si="2"/>
        <v/>
      </c>
      <c r="J16" s="115" t="str">
        <f t="shared" ca="1" si="2"/>
        <v/>
      </c>
      <c r="K16" s="115" t="str">
        <f t="shared" ca="1" si="2"/>
        <v/>
      </c>
      <c r="L16" s="115" t="str">
        <f t="shared" ca="1" si="2"/>
        <v/>
      </c>
      <c r="M16" s="115" t="str">
        <f t="shared" ca="1" si="2"/>
        <v/>
      </c>
      <c r="N16" s="112" t="str">
        <f t="shared" ca="1" si="3"/>
        <v/>
      </c>
      <c r="O16" s="115" t="str">
        <f t="shared" ca="1" si="2"/>
        <v/>
      </c>
      <c r="P16" s="115" t="str">
        <f t="shared" ca="1" si="2"/>
        <v/>
      </c>
      <c r="Q16" s="115" t="str">
        <f t="shared" ca="1" si="2"/>
        <v/>
      </c>
      <c r="R16" s="115" t="str">
        <f t="shared" ca="1" si="2"/>
        <v/>
      </c>
      <c r="S16" s="115" t="str">
        <f t="shared" ca="1" si="2"/>
        <v/>
      </c>
      <c r="T16" s="115" t="str">
        <f t="shared" ca="1" si="2"/>
        <v/>
      </c>
      <c r="U16" s="112" t="str">
        <f t="shared" ca="1" si="4"/>
        <v/>
      </c>
      <c r="V16" s="112" t="str">
        <f t="shared" ca="1" si="5"/>
        <v/>
      </c>
      <c r="W16" s="7"/>
      <c r="X16" s="120" t="s">
        <v>271</v>
      </c>
    </row>
    <row r="17" spans="2:24" ht="34.5" customHeight="1">
      <c r="B17" s="7"/>
      <c r="C17" s="316"/>
      <c r="D17" s="316"/>
      <c r="E17" s="297" t="s">
        <v>188</v>
      </c>
      <c r="F17" s="299"/>
      <c r="G17" s="98" t="s">
        <v>83</v>
      </c>
      <c r="H17" s="115" t="str">
        <f ca="1">IF(COUNT(H9,H11,H13,H15)=0,"",SUM(H9,H11,H13,H15))</f>
        <v/>
      </c>
      <c r="I17" s="115" t="str">
        <f t="shared" ref="I17:M17" ca="1" si="6">IF(COUNT(I9,I11,I13,I15)=0,"",SUM(I9,I11,I13,I15))</f>
        <v/>
      </c>
      <c r="J17" s="115" t="str">
        <f t="shared" ca="1" si="6"/>
        <v/>
      </c>
      <c r="K17" s="115" t="str">
        <f t="shared" ca="1" si="6"/>
        <v/>
      </c>
      <c r="L17" s="115" t="str">
        <f t="shared" ca="1" si="6"/>
        <v/>
      </c>
      <c r="M17" s="115" t="str">
        <f t="shared" ca="1" si="6"/>
        <v/>
      </c>
      <c r="N17" s="112" t="str">
        <f t="shared" ca="1" si="3"/>
        <v/>
      </c>
      <c r="O17" s="115" t="str">
        <f ca="1">IF(COUNT(O9,O11,O13,O15)=0,"",SUM(O9,O11,O13,O15))</f>
        <v/>
      </c>
      <c r="P17" s="115" t="str">
        <f t="shared" ref="P17:T17" ca="1" si="7">IF(COUNT(P9,P11,P13,P15)=0,"",SUM(P9,P11,P13,P15))</f>
        <v/>
      </c>
      <c r="Q17" s="115" t="str">
        <f t="shared" ca="1" si="7"/>
        <v/>
      </c>
      <c r="R17" s="115" t="str">
        <f t="shared" ca="1" si="7"/>
        <v/>
      </c>
      <c r="S17" s="115" t="str">
        <f t="shared" ca="1" si="7"/>
        <v/>
      </c>
      <c r="T17" s="115" t="str">
        <f t="shared" ca="1" si="7"/>
        <v/>
      </c>
      <c r="U17" s="112" t="str">
        <f t="shared" ca="1" si="4"/>
        <v/>
      </c>
      <c r="V17" s="112" t="str">
        <f t="shared" ca="1" si="5"/>
        <v/>
      </c>
      <c r="W17" s="7"/>
      <c r="X17" s="120" t="s">
        <v>271</v>
      </c>
    </row>
    <row r="18" spans="2:24" ht="34.5" customHeight="1">
      <c r="B18" s="7"/>
      <c r="C18" s="316"/>
      <c r="D18" s="317"/>
      <c r="E18" s="300"/>
      <c r="F18" s="302"/>
      <c r="G18" s="99" t="s">
        <v>82</v>
      </c>
      <c r="H18" s="115" t="str">
        <f ca="1">IF(COUNT(H10,H12,H14,H16)=0,"",SUM(H10,H12,H14,H16))</f>
        <v/>
      </c>
      <c r="I18" s="115" t="str">
        <f t="shared" ref="I18:M18" ca="1" si="8">IF(COUNT(I10,I12,I14,I16)=0,"",SUM(I10,I12,I14,I16))</f>
        <v/>
      </c>
      <c r="J18" s="115" t="str">
        <f t="shared" ca="1" si="8"/>
        <v/>
      </c>
      <c r="K18" s="115" t="str">
        <f t="shared" ca="1" si="8"/>
        <v/>
      </c>
      <c r="L18" s="115" t="str">
        <f t="shared" ca="1" si="8"/>
        <v/>
      </c>
      <c r="M18" s="115" t="str">
        <f t="shared" ca="1" si="8"/>
        <v/>
      </c>
      <c r="N18" s="112" t="str">
        <f t="shared" ca="1" si="3"/>
        <v/>
      </c>
      <c r="O18" s="115" t="str">
        <f ca="1">IF(COUNT(O10,O12,O14,O16)=0,"",SUM(O10,O12,O14,O16))</f>
        <v/>
      </c>
      <c r="P18" s="115" t="str">
        <f t="shared" ref="P18:T18" ca="1" si="9">IF(COUNT(P10,P12,P14,P16)=0,"",SUM(P10,P12,P14,P16))</f>
        <v/>
      </c>
      <c r="Q18" s="115" t="str">
        <f t="shared" ca="1" si="9"/>
        <v/>
      </c>
      <c r="R18" s="115" t="str">
        <f t="shared" ca="1" si="9"/>
        <v/>
      </c>
      <c r="S18" s="115" t="str">
        <f t="shared" ca="1" si="9"/>
        <v/>
      </c>
      <c r="T18" s="115" t="str">
        <f t="shared" ca="1" si="9"/>
        <v/>
      </c>
      <c r="U18" s="112" t="str">
        <f t="shared" ca="1" si="4"/>
        <v/>
      </c>
      <c r="V18" s="112" t="str">
        <f t="shared" ca="1" si="5"/>
        <v/>
      </c>
      <c r="W18" s="7"/>
      <c r="X18" s="120" t="s">
        <v>271</v>
      </c>
    </row>
    <row r="19" spans="2:24" ht="34.5" customHeight="1">
      <c r="B19" s="7"/>
      <c r="C19" s="316"/>
      <c r="D19" s="315" t="s">
        <v>1</v>
      </c>
      <c r="E19" s="25" t="s">
        <v>189</v>
      </c>
      <c r="F19" s="26"/>
      <c r="G19" s="27"/>
      <c r="H19" s="115" t="str">
        <f ca="1">IF(COUNT(OFFSET(H19,37,0),OFFSET(H19,74,0),OFFSET(H19,111,0),OFFSET(H19,148,0),OFFSET(H19,185,0),OFFSET(H19,222,0),OFFSET(H19,259,0),OFFSET(H19,296,0),OFFSET(H19,333,0),OFFSET(H19,370,0))=0,"",SUM(OFFSET(H19,37,0),OFFSET(H19,74,0),OFFSET(H19,111,0),OFFSET(H19,148,0),OFFSET(H19,185,0),OFFSET(H19,222,0),OFFSET(H19,259,0),OFFSET(H19,296,0),OFFSET(H19,333,0),OFFSET(H19,370,0)))</f>
        <v/>
      </c>
      <c r="I19" s="115" t="str">
        <f t="shared" ref="I19:M19" ca="1" si="10">IF(COUNT(OFFSET(I19,37,0),OFFSET(I19,74,0),OFFSET(I19,111,0),OFFSET(I19,148,0),OFFSET(I19,185,0),OFFSET(I19,222,0),OFFSET(I19,259,0),OFFSET(I19,296,0),OFFSET(I19,333,0),OFFSET(I19,370,0))=0,"",SUM(OFFSET(I19,37,0),OFFSET(I19,74,0),OFFSET(I19,111,0),OFFSET(I19,148,0),OFFSET(I19,185,0),OFFSET(I19,222,0),OFFSET(I19,259,0),OFFSET(I19,296,0),OFFSET(I19,333,0),OFFSET(I19,370,0)))</f>
        <v/>
      </c>
      <c r="J19" s="115" t="str">
        <f t="shared" ca="1" si="10"/>
        <v/>
      </c>
      <c r="K19" s="115" t="str">
        <f t="shared" ca="1" si="10"/>
        <v/>
      </c>
      <c r="L19" s="115" t="str">
        <f t="shared" ca="1" si="10"/>
        <v/>
      </c>
      <c r="M19" s="115" t="str">
        <f t="shared" ca="1" si="10"/>
        <v/>
      </c>
      <c r="N19" s="112" t="str">
        <f t="shared" ca="1" si="3"/>
        <v/>
      </c>
      <c r="O19" s="115" t="str">
        <f ca="1">IF(COUNT(OFFSET(O19,37,0),OFFSET(O19,74,0),OFFSET(O19,111,0),OFFSET(O19,148,0),OFFSET(O19,185,0),OFFSET(O19,222,0),OFFSET(O19,259,0),OFFSET(O19,296,0),OFFSET(O19,333,0),OFFSET(O19,370,0))=0,"",SUM(OFFSET(O19,37,0),OFFSET(O19,74,0),OFFSET(O19,111,0),OFFSET(O19,148,0),OFFSET(O19,185,0),OFFSET(O19,222,0),OFFSET(O19,259,0),OFFSET(O19,296,0),OFFSET(O19,333,0),OFFSET(O19,370,0)))</f>
        <v/>
      </c>
      <c r="P19" s="115" t="str">
        <f t="shared" ref="P19:T19" ca="1" si="11">IF(COUNT(OFFSET(P19,37,0),OFFSET(P19,74,0),OFFSET(P19,111,0),OFFSET(P19,148,0),OFFSET(P19,185,0),OFFSET(P19,222,0),OFFSET(P19,259,0),OFFSET(P19,296,0),OFFSET(P19,333,0),OFFSET(P19,370,0))=0,"",SUM(OFFSET(P19,37,0),OFFSET(P19,74,0),OFFSET(P19,111,0),OFFSET(P19,148,0),OFFSET(P19,185,0),OFFSET(P19,222,0),OFFSET(P19,259,0),OFFSET(P19,296,0),OFFSET(P19,333,0),OFFSET(P19,370,0)))</f>
        <v/>
      </c>
      <c r="Q19" s="115" t="str">
        <f t="shared" ca="1" si="11"/>
        <v/>
      </c>
      <c r="R19" s="115" t="str">
        <f t="shared" ca="1" si="11"/>
        <v/>
      </c>
      <c r="S19" s="115" t="str">
        <f t="shared" ca="1" si="11"/>
        <v/>
      </c>
      <c r="T19" s="115" t="str">
        <f t="shared" ca="1" si="11"/>
        <v/>
      </c>
      <c r="U19" s="112" t="str">
        <f t="shared" ca="1" si="4"/>
        <v/>
      </c>
      <c r="V19" s="112" t="str">
        <f t="shared" ca="1" si="5"/>
        <v/>
      </c>
      <c r="W19" s="7"/>
      <c r="X19" s="120" t="s">
        <v>271</v>
      </c>
    </row>
    <row r="20" spans="2:24" ht="34.5" customHeight="1">
      <c r="B20" s="7"/>
      <c r="C20" s="316"/>
      <c r="D20" s="316"/>
      <c r="E20" s="25" t="s">
        <v>150</v>
      </c>
      <c r="F20" s="26"/>
      <c r="G20" s="27"/>
      <c r="H20" s="115" t="str">
        <f t="shared" ref="H20:T25" ca="1" si="12">IF(COUNT(OFFSET(H20,37,0),OFFSET(H20,74,0),OFFSET(H20,111,0),OFFSET(H20,148,0),OFFSET(H20,185,0),OFFSET(H20,222,0),OFFSET(H20,259,0),OFFSET(H20,296,0),OFFSET(H20,333,0),OFFSET(H20,370,0))=0,"",SUM(OFFSET(H20,37,0),OFFSET(H20,74,0),OFFSET(H20,111,0),OFFSET(H20,148,0),OFFSET(H20,185,0),OFFSET(H20,222,0),OFFSET(H20,259,0),OFFSET(H20,296,0),OFFSET(H20,333,0),OFFSET(H20,370,0)))</f>
        <v/>
      </c>
      <c r="I20" s="115" t="str">
        <f t="shared" ca="1" si="12"/>
        <v/>
      </c>
      <c r="J20" s="115" t="str">
        <f t="shared" ca="1" si="12"/>
        <v/>
      </c>
      <c r="K20" s="115" t="str">
        <f t="shared" ca="1" si="12"/>
        <v/>
      </c>
      <c r="L20" s="115" t="str">
        <f t="shared" ca="1" si="12"/>
        <v/>
      </c>
      <c r="M20" s="115" t="str">
        <f t="shared" ca="1" si="12"/>
        <v/>
      </c>
      <c r="N20" s="112" t="str">
        <f t="shared" ca="1" si="3"/>
        <v/>
      </c>
      <c r="O20" s="115" t="str">
        <f t="shared" ca="1" si="12"/>
        <v/>
      </c>
      <c r="P20" s="115" t="str">
        <f t="shared" ca="1" si="12"/>
        <v/>
      </c>
      <c r="Q20" s="115" t="str">
        <f t="shared" ca="1" si="12"/>
        <v/>
      </c>
      <c r="R20" s="115" t="str">
        <f t="shared" ca="1" si="12"/>
        <v/>
      </c>
      <c r="S20" s="115" t="str">
        <f t="shared" ca="1" si="12"/>
        <v/>
      </c>
      <c r="T20" s="115" t="str">
        <f t="shared" ca="1" si="12"/>
        <v/>
      </c>
      <c r="U20" s="112" t="str">
        <f t="shared" ca="1" si="4"/>
        <v/>
      </c>
      <c r="V20" s="112" t="str">
        <f t="shared" ca="1" si="5"/>
        <v/>
      </c>
      <c r="W20" s="7"/>
      <c r="X20" s="120" t="s">
        <v>271</v>
      </c>
    </row>
    <row r="21" spans="2:24" ht="34.5" customHeight="1">
      <c r="B21" s="7"/>
      <c r="C21" s="316"/>
      <c r="D21" s="316"/>
      <c r="E21" s="25" t="s">
        <v>149</v>
      </c>
      <c r="F21" s="26"/>
      <c r="G21" s="27"/>
      <c r="H21" s="115" t="str">
        <f t="shared" ca="1" si="12"/>
        <v/>
      </c>
      <c r="I21" s="115" t="str">
        <f t="shared" ca="1" si="12"/>
        <v/>
      </c>
      <c r="J21" s="115" t="str">
        <f t="shared" ca="1" si="12"/>
        <v/>
      </c>
      <c r="K21" s="115" t="str">
        <f t="shared" ca="1" si="12"/>
        <v/>
      </c>
      <c r="L21" s="115" t="str">
        <f t="shared" ca="1" si="12"/>
        <v/>
      </c>
      <c r="M21" s="115" t="str">
        <f t="shared" ca="1" si="12"/>
        <v/>
      </c>
      <c r="N21" s="112" t="str">
        <f t="shared" ca="1" si="3"/>
        <v/>
      </c>
      <c r="O21" s="115" t="str">
        <f t="shared" ca="1" si="12"/>
        <v/>
      </c>
      <c r="P21" s="115" t="str">
        <f t="shared" ca="1" si="12"/>
        <v/>
      </c>
      <c r="Q21" s="115" t="str">
        <f t="shared" ca="1" si="12"/>
        <v/>
      </c>
      <c r="R21" s="115" t="str">
        <f t="shared" ca="1" si="12"/>
        <v/>
      </c>
      <c r="S21" s="115" t="str">
        <f t="shared" ca="1" si="12"/>
        <v/>
      </c>
      <c r="T21" s="115" t="str">
        <f t="shared" ca="1" si="12"/>
        <v/>
      </c>
      <c r="U21" s="112" t="str">
        <f t="shared" ca="1" si="4"/>
        <v/>
      </c>
      <c r="V21" s="112" t="str">
        <f t="shared" ca="1" si="5"/>
        <v/>
      </c>
      <c r="W21" s="7"/>
      <c r="X21" s="120" t="s">
        <v>271</v>
      </c>
    </row>
    <row r="22" spans="2:24" ht="34.5" customHeight="1">
      <c r="B22" s="7"/>
      <c r="C22" s="316"/>
      <c r="D22" s="316"/>
      <c r="E22" s="297" t="s">
        <v>151</v>
      </c>
      <c r="F22" s="299"/>
      <c r="G22" s="85" t="s">
        <v>192</v>
      </c>
      <c r="H22" s="115" t="str">
        <f t="shared" ca="1" si="12"/>
        <v/>
      </c>
      <c r="I22" s="115" t="str">
        <f t="shared" ca="1" si="12"/>
        <v/>
      </c>
      <c r="J22" s="115" t="str">
        <f t="shared" ca="1" si="12"/>
        <v/>
      </c>
      <c r="K22" s="115" t="str">
        <f t="shared" ca="1" si="12"/>
        <v/>
      </c>
      <c r="L22" s="115" t="str">
        <f t="shared" ca="1" si="12"/>
        <v/>
      </c>
      <c r="M22" s="115" t="str">
        <f t="shared" ca="1" si="12"/>
        <v/>
      </c>
      <c r="N22" s="112" t="str">
        <f t="shared" ca="1" si="3"/>
        <v/>
      </c>
      <c r="O22" s="115" t="str">
        <f t="shared" ca="1" si="12"/>
        <v/>
      </c>
      <c r="P22" s="115" t="str">
        <f t="shared" ca="1" si="12"/>
        <v/>
      </c>
      <c r="Q22" s="115" t="str">
        <f t="shared" ca="1" si="12"/>
        <v/>
      </c>
      <c r="R22" s="115" t="str">
        <f t="shared" ca="1" si="12"/>
        <v/>
      </c>
      <c r="S22" s="115" t="str">
        <f t="shared" ca="1" si="12"/>
        <v/>
      </c>
      <c r="T22" s="115" t="str">
        <f t="shared" ca="1" si="12"/>
        <v/>
      </c>
      <c r="U22" s="112" t="str">
        <f t="shared" ca="1" si="4"/>
        <v/>
      </c>
      <c r="V22" s="112" t="str">
        <f t="shared" ca="1" si="5"/>
        <v/>
      </c>
      <c r="W22" s="7"/>
      <c r="X22" s="120" t="s">
        <v>271</v>
      </c>
    </row>
    <row r="23" spans="2:24" ht="34.5" customHeight="1">
      <c r="B23" s="7"/>
      <c r="C23" s="316"/>
      <c r="D23" s="317"/>
      <c r="E23" s="300"/>
      <c r="F23" s="302"/>
      <c r="G23" s="85" t="s">
        <v>151</v>
      </c>
      <c r="H23" s="115" t="str">
        <f t="shared" ca="1" si="12"/>
        <v/>
      </c>
      <c r="I23" s="115" t="str">
        <f t="shared" ca="1" si="12"/>
        <v/>
      </c>
      <c r="J23" s="115" t="str">
        <f t="shared" ca="1" si="12"/>
        <v/>
      </c>
      <c r="K23" s="115" t="str">
        <f t="shared" ca="1" si="12"/>
        <v/>
      </c>
      <c r="L23" s="115" t="str">
        <f t="shared" ca="1" si="12"/>
        <v/>
      </c>
      <c r="M23" s="115" t="str">
        <f t="shared" ca="1" si="12"/>
        <v/>
      </c>
      <c r="N23" s="112" t="str">
        <f t="shared" ca="1" si="3"/>
        <v/>
      </c>
      <c r="O23" s="115" t="str">
        <f t="shared" ca="1" si="12"/>
        <v/>
      </c>
      <c r="P23" s="115" t="str">
        <f t="shared" ca="1" si="12"/>
        <v/>
      </c>
      <c r="Q23" s="115" t="str">
        <f t="shared" ca="1" si="12"/>
        <v/>
      </c>
      <c r="R23" s="115" t="str">
        <f t="shared" ca="1" si="12"/>
        <v/>
      </c>
      <c r="S23" s="115" t="str">
        <f t="shared" ca="1" si="12"/>
        <v/>
      </c>
      <c r="T23" s="115" t="str">
        <f t="shared" ca="1" si="12"/>
        <v/>
      </c>
      <c r="U23" s="112" t="str">
        <f t="shared" ca="1" si="4"/>
        <v/>
      </c>
      <c r="V23" s="112" t="str">
        <f t="shared" ca="1" si="5"/>
        <v/>
      </c>
      <c r="W23" s="7"/>
      <c r="X23" s="120" t="s">
        <v>271</v>
      </c>
    </row>
    <row r="24" spans="2:24" ht="34.5" customHeight="1">
      <c r="B24" s="7"/>
      <c r="C24" s="316"/>
      <c r="D24" s="25" t="s">
        <v>153</v>
      </c>
      <c r="E24" s="26"/>
      <c r="F24" s="26"/>
      <c r="G24" s="27"/>
      <c r="H24" s="115" t="str">
        <f t="shared" ca="1" si="12"/>
        <v/>
      </c>
      <c r="I24" s="115" t="str">
        <f t="shared" ca="1" si="12"/>
        <v/>
      </c>
      <c r="J24" s="115" t="str">
        <f t="shared" ca="1" si="12"/>
        <v/>
      </c>
      <c r="K24" s="115" t="str">
        <f t="shared" ca="1" si="12"/>
        <v/>
      </c>
      <c r="L24" s="115" t="str">
        <f t="shared" ca="1" si="12"/>
        <v/>
      </c>
      <c r="M24" s="115" t="str">
        <f t="shared" ca="1" si="12"/>
        <v/>
      </c>
      <c r="N24" s="112" t="str">
        <f t="shared" ca="1" si="3"/>
        <v/>
      </c>
      <c r="O24" s="115" t="str">
        <f t="shared" ca="1" si="12"/>
        <v/>
      </c>
      <c r="P24" s="115" t="str">
        <f t="shared" ca="1" si="12"/>
        <v/>
      </c>
      <c r="Q24" s="115" t="str">
        <f t="shared" ca="1" si="12"/>
        <v/>
      </c>
      <c r="R24" s="115" t="str">
        <f t="shared" ca="1" si="12"/>
        <v/>
      </c>
      <c r="S24" s="115" t="str">
        <f t="shared" ca="1" si="12"/>
        <v/>
      </c>
      <c r="T24" s="115" t="str">
        <f t="shared" ca="1" si="12"/>
        <v/>
      </c>
      <c r="U24" s="112" t="str">
        <f t="shared" ca="1" si="4"/>
        <v/>
      </c>
      <c r="V24" s="112" t="str">
        <f t="shared" ca="1" si="5"/>
        <v/>
      </c>
      <c r="W24" s="7"/>
      <c r="X24" s="120" t="s">
        <v>271</v>
      </c>
    </row>
    <row r="25" spans="2:24" ht="34.5" customHeight="1">
      <c r="B25" s="7"/>
      <c r="C25" s="316"/>
      <c r="D25" s="25" t="s">
        <v>182</v>
      </c>
      <c r="E25" s="26"/>
      <c r="F25" s="26"/>
      <c r="G25" s="27"/>
      <c r="H25" s="115" t="str">
        <f t="shared" ca="1" si="12"/>
        <v/>
      </c>
      <c r="I25" s="115" t="str">
        <f t="shared" ca="1" si="12"/>
        <v/>
      </c>
      <c r="J25" s="115" t="str">
        <f t="shared" ca="1" si="12"/>
        <v/>
      </c>
      <c r="K25" s="115" t="str">
        <f t="shared" ca="1" si="12"/>
        <v/>
      </c>
      <c r="L25" s="115" t="str">
        <f t="shared" ca="1" si="12"/>
        <v/>
      </c>
      <c r="M25" s="115" t="str">
        <f t="shared" ca="1" si="12"/>
        <v/>
      </c>
      <c r="N25" s="112" t="str">
        <f t="shared" ca="1" si="3"/>
        <v/>
      </c>
      <c r="O25" s="115" t="str">
        <f t="shared" ca="1" si="12"/>
        <v/>
      </c>
      <c r="P25" s="115" t="str">
        <f t="shared" ca="1" si="12"/>
        <v/>
      </c>
      <c r="Q25" s="115" t="str">
        <f t="shared" ca="1" si="12"/>
        <v/>
      </c>
      <c r="R25" s="115" t="str">
        <f t="shared" ca="1" si="12"/>
        <v/>
      </c>
      <c r="S25" s="115" t="str">
        <f t="shared" ca="1" si="12"/>
        <v/>
      </c>
      <c r="T25" s="115" t="str">
        <f t="shared" ca="1" si="12"/>
        <v/>
      </c>
      <c r="U25" s="112" t="str">
        <f t="shared" ca="1" si="4"/>
        <v/>
      </c>
      <c r="V25" s="112" t="str">
        <f t="shared" ca="1" si="5"/>
        <v/>
      </c>
      <c r="W25" s="7"/>
      <c r="X25" s="120" t="s">
        <v>271</v>
      </c>
    </row>
    <row r="26" spans="2:24" ht="34.5" customHeight="1">
      <c r="B26" s="7"/>
      <c r="C26" s="316"/>
      <c r="D26" s="25" t="s">
        <v>201</v>
      </c>
      <c r="E26" s="26"/>
      <c r="F26" s="26"/>
      <c r="G26" s="26"/>
      <c r="H26" s="143" t="str">
        <f ca="1">IF(COUNT(H18,H19:H25)=0,"",SUM(H18,H19:H25))</f>
        <v/>
      </c>
      <c r="I26" s="143" t="str">
        <f t="shared" ref="I26:M26" ca="1" si="13">IF(COUNT(I18,I19:I25)=0,"",SUM(I18,I19:I25))</f>
        <v/>
      </c>
      <c r="J26" s="143" t="str">
        <f t="shared" ca="1" si="13"/>
        <v/>
      </c>
      <c r="K26" s="143" t="str">
        <f t="shared" ca="1" si="13"/>
        <v/>
      </c>
      <c r="L26" s="143" t="str">
        <f t="shared" ca="1" si="13"/>
        <v/>
      </c>
      <c r="M26" s="143" t="str">
        <f t="shared" ca="1" si="13"/>
        <v/>
      </c>
      <c r="N26" s="144" t="str">
        <f ca="1">IF(COUNT(H26:M26)=0,"",SUM(H26:M26))</f>
        <v/>
      </c>
      <c r="O26" s="143" t="str">
        <f t="shared" ref="O26:T26" ca="1" si="14">IF(COUNT(O18,O19:O25)=0,"",SUM(O18,O19:O25))</f>
        <v/>
      </c>
      <c r="P26" s="143" t="str">
        <f t="shared" ca="1" si="14"/>
        <v/>
      </c>
      <c r="Q26" s="143" t="str">
        <f t="shared" ca="1" si="14"/>
        <v/>
      </c>
      <c r="R26" s="143" t="str">
        <f t="shared" ca="1" si="14"/>
        <v/>
      </c>
      <c r="S26" s="143" t="str">
        <f t="shared" ca="1" si="14"/>
        <v/>
      </c>
      <c r="T26" s="143" t="str">
        <f t="shared" ca="1" si="14"/>
        <v/>
      </c>
      <c r="U26" s="144" t="str">
        <f ca="1">IF(COUNT(O26:T26)=0,"",SUM(O26:T26))</f>
        <v/>
      </c>
      <c r="V26" s="144" t="str">
        <f t="shared" ca="1" si="5"/>
        <v/>
      </c>
      <c r="W26" s="7"/>
      <c r="X26" s="120" t="s">
        <v>271</v>
      </c>
    </row>
    <row r="27" spans="2:24" ht="34.5" customHeight="1">
      <c r="B27" s="7"/>
      <c r="C27" s="316"/>
      <c r="D27" s="109" t="s">
        <v>260</v>
      </c>
      <c r="E27" s="26"/>
      <c r="F27" s="26"/>
      <c r="G27" s="27"/>
      <c r="H27" s="115"/>
      <c r="I27" s="115"/>
      <c r="J27" s="115"/>
      <c r="K27" s="115"/>
      <c r="L27" s="115"/>
      <c r="M27" s="115"/>
      <c r="N27" s="112" t="str">
        <f>IF(COUNT(H27:M27)=0,"",SUM(H27:M27))</f>
        <v/>
      </c>
      <c r="O27" s="115"/>
      <c r="P27" s="115"/>
      <c r="Q27" s="115"/>
      <c r="R27" s="115"/>
      <c r="S27" s="115"/>
      <c r="T27" s="115"/>
      <c r="U27" s="112" t="str">
        <f>IF(COUNT(O27:T27)=0,"",SUM(O27:T27))</f>
        <v/>
      </c>
      <c r="V27" s="112" t="str">
        <f t="shared" si="5"/>
        <v/>
      </c>
      <c r="W27" s="7"/>
    </row>
    <row r="28" spans="2:24" ht="34.5" customHeight="1">
      <c r="B28" s="7"/>
      <c r="C28" s="24" t="s">
        <v>88</v>
      </c>
      <c r="D28" s="26"/>
      <c r="E28" s="26"/>
      <c r="F28" s="26"/>
      <c r="G28" s="36" t="s">
        <v>82</v>
      </c>
      <c r="H28" s="146" t="str">
        <f ca="1">IF(COUNT(OFFSET(H28,37,0),OFFSET(H28,74,0),OFFSET(H28,111,0),OFFSET(H28,148,0),OFFSET(H28,185,0),OFFSET(H28,222,0),OFFSET(H28,259,0),OFFSET(H28,296,0),OFFSET(H28,333,0),OFFSET(H28,370,0))=0,"",SUM(OFFSET(H28,37,0),OFFSET(H28,74,0),OFFSET(H28,111,0),OFFSET(H28,148,0),OFFSET(H28,185,0),OFFSET(H28,222,0),OFFSET(H28,259,0),OFFSET(H28,296,0),OFFSET(H28,333,0),OFFSET(H28,370,0)))</f>
        <v/>
      </c>
      <c r="I28" s="146" t="str">
        <f t="shared" ref="I28:M28" ca="1" si="15">IF(COUNT(OFFSET(I28,37,0),OFFSET(I28,74,0),OFFSET(I28,111,0),OFFSET(I28,148,0),OFFSET(I28,185,0),OFFSET(I28,222,0),OFFSET(I28,259,0),OFFSET(I28,296,0),OFFSET(I28,333,0),OFFSET(I28,370,0))=0,"",SUM(OFFSET(I28,37,0),OFFSET(I28,74,0),OFFSET(I28,111,0),OFFSET(I28,148,0),OFFSET(I28,185,0),OFFSET(I28,222,0),OFFSET(I28,259,0),OFFSET(I28,296,0),OFFSET(I28,333,0),OFFSET(I28,370,0)))</f>
        <v/>
      </c>
      <c r="J28" s="146" t="str">
        <f t="shared" ca="1" si="15"/>
        <v/>
      </c>
      <c r="K28" s="146" t="str">
        <f t="shared" ca="1" si="15"/>
        <v/>
      </c>
      <c r="L28" s="146" t="str">
        <f t="shared" ca="1" si="15"/>
        <v/>
      </c>
      <c r="M28" s="146" t="str">
        <f t="shared" ca="1" si="15"/>
        <v/>
      </c>
      <c r="N28" s="144" t="str">
        <f t="shared" ca="1" si="3"/>
        <v/>
      </c>
      <c r="O28" s="146" t="str">
        <f ca="1">IF(COUNT(OFFSET(O28,37,0),OFFSET(O28,74,0),OFFSET(O28,111,0),OFFSET(O28,148,0),OFFSET(O28,185,0),OFFSET(O28,222,0),OFFSET(O28,259,0),OFFSET(O28,296,0),OFFSET(O28,333,0),OFFSET(O28,370,0))=0,"",SUM(OFFSET(O28,37,0),OFFSET(O28,74,0),OFFSET(O28,111,0),OFFSET(O28,148,0),OFFSET(O28,185,0),OFFSET(O28,222,0),OFFSET(O28,259,0),OFFSET(O28,296,0),OFFSET(O28,333,0),OFFSET(O28,370,0)))</f>
        <v/>
      </c>
      <c r="P28" s="146" t="str">
        <f t="shared" ref="P28:T28" ca="1" si="16">IF(COUNT(OFFSET(P28,37,0),OFFSET(P28,74,0),OFFSET(P28,111,0),OFFSET(P28,148,0),OFFSET(P28,185,0),OFFSET(P28,222,0),OFFSET(P28,259,0),OFFSET(P28,296,0),OFFSET(P28,333,0),OFFSET(P28,370,0))=0,"",SUM(OFFSET(P28,37,0),OFFSET(P28,74,0),OFFSET(P28,111,0),OFFSET(P28,148,0),OFFSET(P28,185,0),OFFSET(P28,222,0),OFFSET(P28,259,0),OFFSET(P28,296,0),OFFSET(P28,333,0),OFFSET(P28,370,0)))</f>
        <v/>
      </c>
      <c r="Q28" s="146" t="str">
        <f t="shared" ca="1" si="16"/>
        <v/>
      </c>
      <c r="R28" s="146" t="str">
        <f t="shared" ca="1" si="16"/>
        <v/>
      </c>
      <c r="S28" s="146" t="str">
        <f t="shared" ca="1" si="16"/>
        <v/>
      </c>
      <c r="T28" s="146" t="str">
        <f t="shared" ca="1" si="16"/>
        <v/>
      </c>
      <c r="U28" s="144" t="str">
        <f t="shared" ca="1" si="4"/>
        <v/>
      </c>
      <c r="V28" s="144" t="str">
        <f t="shared" ca="1" si="5"/>
        <v/>
      </c>
      <c r="W28" s="7"/>
      <c r="X28" s="120" t="s">
        <v>271</v>
      </c>
    </row>
    <row r="29" spans="2:24" ht="18" customHeight="1">
      <c r="B29" s="7"/>
      <c r="C29" s="14" t="s">
        <v>202</v>
      </c>
      <c r="D29" s="7"/>
      <c r="E29" s="7"/>
      <c r="F29" s="7"/>
      <c r="G29" s="7"/>
      <c r="H29" s="7"/>
      <c r="I29" s="7"/>
      <c r="J29" s="7"/>
      <c r="K29" s="7"/>
      <c r="L29" s="7"/>
      <c r="M29" s="7"/>
      <c r="N29" s="7"/>
      <c r="O29" s="7"/>
      <c r="P29" s="7"/>
      <c r="Q29" s="7"/>
      <c r="R29" s="7"/>
      <c r="S29" s="7"/>
      <c r="T29" s="7"/>
      <c r="U29" s="7"/>
      <c r="V29" s="7"/>
      <c r="W29" s="7"/>
    </row>
    <row r="30" spans="2:24" ht="18" customHeight="1">
      <c r="B30" s="7"/>
      <c r="C30" s="14"/>
      <c r="D30" s="7"/>
      <c r="E30" s="7"/>
      <c r="F30" s="7"/>
      <c r="G30" s="7"/>
      <c r="H30" s="7"/>
      <c r="I30" s="7"/>
      <c r="J30" s="7"/>
      <c r="K30" s="7"/>
      <c r="L30" s="7"/>
      <c r="M30" s="7"/>
      <c r="N30" s="7"/>
      <c r="O30" s="7"/>
      <c r="P30" s="7"/>
      <c r="Q30" s="7"/>
      <c r="R30" s="7"/>
      <c r="S30" s="7"/>
      <c r="T30" s="7"/>
      <c r="U30" s="7"/>
      <c r="V30" s="7"/>
      <c r="W30" s="7"/>
    </row>
    <row r="31" spans="2:24" ht="18" customHeight="1">
      <c r="B31" s="7"/>
      <c r="C31" s="14"/>
      <c r="D31" s="7"/>
      <c r="E31" s="7"/>
      <c r="F31" s="7"/>
      <c r="G31" s="7"/>
      <c r="H31" s="7"/>
      <c r="I31" s="7"/>
      <c r="J31" s="7"/>
      <c r="K31" s="7"/>
      <c r="L31" s="7"/>
      <c r="M31" s="7"/>
      <c r="N31" s="7"/>
      <c r="O31" s="7"/>
      <c r="P31" s="7"/>
      <c r="Q31" s="7"/>
      <c r="R31" s="7"/>
      <c r="S31" s="7"/>
      <c r="T31" s="7"/>
      <c r="U31" s="7"/>
      <c r="V31" s="7"/>
      <c r="W31" s="7"/>
    </row>
    <row r="32" spans="2:24" ht="18" customHeight="1">
      <c r="B32" s="7"/>
      <c r="C32" s="14"/>
      <c r="D32" s="7"/>
      <c r="E32" s="7"/>
      <c r="F32" s="7"/>
      <c r="G32" s="7"/>
      <c r="H32" s="7"/>
      <c r="I32" s="7"/>
      <c r="J32" s="7"/>
      <c r="K32" s="7"/>
      <c r="L32" s="7"/>
      <c r="M32" s="7"/>
      <c r="N32" s="7"/>
      <c r="O32" s="7"/>
      <c r="P32" s="7"/>
      <c r="Q32" s="7"/>
      <c r="R32" s="7"/>
      <c r="S32" s="7"/>
      <c r="T32" s="7"/>
      <c r="U32" s="7"/>
      <c r="V32" s="7"/>
      <c r="W32" s="7"/>
    </row>
    <row r="33" spans="2:24" ht="18" customHeight="1">
      <c r="B33" s="7"/>
      <c r="C33" s="14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</row>
    <row r="34" spans="2:24" ht="18" customHeight="1">
      <c r="B34" s="7"/>
      <c r="C34" s="14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</row>
    <row r="35" spans="2:24" ht="18" customHeight="1">
      <c r="B35" s="7"/>
      <c r="C35" s="14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</row>
    <row r="36" spans="2:24" ht="18" customHeight="1">
      <c r="B36" s="7"/>
      <c r="C36" s="14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</row>
    <row r="37" spans="2:24" ht="18" customHeight="1">
      <c r="B37" s="7"/>
      <c r="C37" s="14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</row>
    <row r="38" spans="2:24" ht="18" customHeight="1">
      <c r="B38" s="7"/>
      <c r="C38" s="14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</row>
    <row r="39" spans="2:24" ht="18" customHeight="1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</row>
    <row r="40" spans="2:24" ht="27.75" customHeight="1">
      <c r="B40" s="7"/>
      <c r="C40" s="7" t="s">
        <v>19</v>
      </c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</row>
    <row r="41" spans="2:24" ht="27.75" customHeight="1">
      <c r="B41" s="7"/>
      <c r="C41" s="7" t="s">
        <v>87</v>
      </c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</row>
    <row r="42" spans="2:24" ht="27.75" customHeight="1">
      <c r="B42" s="7"/>
      <c r="C42" s="8" t="s">
        <v>89</v>
      </c>
      <c r="D42" s="9"/>
      <c r="E42" s="9"/>
      <c r="F42" s="9"/>
      <c r="G42" s="9"/>
      <c r="H42" s="9"/>
      <c r="I42" s="9"/>
      <c r="J42" s="9"/>
      <c r="K42" s="9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</row>
    <row r="43" spans="2:24" ht="27.75" customHeight="1">
      <c r="B43" s="7"/>
      <c r="C43" s="10" t="s">
        <v>22</v>
      </c>
      <c r="D43" s="7"/>
      <c r="E43" s="7"/>
      <c r="F43" s="11" t="s">
        <v>59</v>
      </c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12" t="s">
        <v>127</v>
      </c>
      <c r="W43" s="7"/>
    </row>
    <row r="44" spans="2:24" ht="27.75" customHeight="1">
      <c r="B44" s="7"/>
      <c r="C44" s="16"/>
      <c r="D44" s="17"/>
      <c r="E44" s="17"/>
      <c r="F44" s="17"/>
      <c r="G44" s="18" t="s">
        <v>196</v>
      </c>
      <c r="H44" s="19" t="str">
        <f>$H$7</f>
        <v>４月</v>
      </c>
      <c r="I44" s="19" t="str">
        <f>$I$7</f>
        <v>５月</v>
      </c>
      <c r="J44" s="19" t="str">
        <f>$J$7</f>
        <v>６月</v>
      </c>
      <c r="K44" s="19" t="str">
        <f>$K$7</f>
        <v>７月</v>
      </c>
      <c r="L44" s="19" t="str">
        <f>$L$7</f>
        <v>８月</v>
      </c>
      <c r="M44" s="19" t="str">
        <f>$M$7</f>
        <v>９月</v>
      </c>
      <c r="N44" s="19" t="str">
        <f>$N$7</f>
        <v>上期計</v>
      </c>
      <c r="O44" s="19" t="str">
        <f>$O$7</f>
        <v>１０月</v>
      </c>
      <c r="P44" s="19" t="str">
        <f>$P$7</f>
        <v>１１月</v>
      </c>
      <c r="Q44" s="19" t="str">
        <f>$Q$7</f>
        <v>１２月</v>
      </c>
      <c r="R44" s="19" t="str">
        <f>$R$7</f>
        <v>１月</v>
      </c>
      <c r="S44" s="19" t="str">
        <f>$S$7</f>
        <v>２月</v>
      </c>
      <c r="T44" s="19" t="str">
        <f>$T$7</f>
        <v>３月</v>
      </c>
      <c r="U44" s="19" t="str">
        <f>$U$7</f>
        <v>下期計</v>
      </c>
      <c r="V44" s="19" t="str">
        <f>$V$7</f>
        <v>年度計</v>
      </c>
      <c r="W44" s="7"/>
      <c r="X44" s="121" t="s">
        <v>272</v>
      </c>
    </row>
    <row r="45" spans="2:24" ht="27.75" customHeight="1">
      <c r="B45" s="7"/>
      <c r="C45" s="20" t="s">
        <v>200</v>
      </c>
      <c r="D45" s="21"/>
      <c r="E45" s="21"/>
      <c r="F45" s="21"/>
      <c r="G45" s="22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7"/>
      <c r="X45" s="121" t="s">
        <v>273</v>
      </c>
    </row>
    <row r="46" spans="2:24" ht="34.5" customHeight="1">
      <c r="B46" s="7"/>
      <c r="C46" s="315" t="s">
        <v>3</v>
      </c>
      <c r="D46" s="315" t="s">
        <v>25</v>
      </c>
      <c r="E46" s="297" t="s">
        <v>185</v>
      </c>
      <c r="F46" s="299"/>
      <c r="G46" s="98" t="s">
        <v>83</v>
      </c>
      <c r="H46" s="184"/>
      <c r="I46" s="184"/>
      <c r="J46" s="184"/>
      <c r="K46" s="184"/>
      <c r="L46" s="184"/>
      <c r="M46" s="184"/>
      <c r="N46" s="112" t="str">
        <f>IF(COUNT(H46:M46)=0,"",SUM(H46:M46))</f>
        <v/>
      </c>
      <c r="O46" s="184"/>
      <c r="P46" s="184"/>
      <c r="Q46" s="184"/>
      <c r="R46" s="184"/>
      <c r="S46" s="184"/>
      <c r="T46" s="184"/>
      <c r="U46" s="112" t="str">
        <f>IF(COUNT(O46:T46)=0,"",SUM(O46:T46))</f>
        <v/>
      </c>
      <c r="V46" s="112" t="str">
        <f>IF(COUNT(N46,U46)=0,"",SUM(N46,U46))</f>
        <v/>
      </c>
      <c r="W46" s="7"/>
    </row>
    <row r="47" spans="2:24" ht="34.5" customHeight="1">
      <c r="B47" s="7"/>
      <c r="C47" s="316"/>
      <c r="D47" s="316"/>
      <c r="E47" s="300"/>
      <c r="F47" s="302"/>
      <c r="G47" s="99" t="s">
        <v>82</v>
      </c>
      <c r="H47" s="184"/>
      <c r="I47" s="184"/>
      <c r="J47" s="184"/>
      <c r="K47" s="184"/>
      <c r="L47" s="184"/>
      <c r="M47" s="184"/>
      <c r="N47" s="112" t="str">
        <f t="shared" ref="N47:N62" si="17">IF(COUNT(H47:M47)=0,"",SUM(H47:M47))</f>
        <v/>
      </c>
      <c r="O47" s="184"/>
      <c r="P47" s="184"/>
      <c r="Q47" s="184"/>
      <c r="R47" s="184"/>
      <c r="S47" s="184"/>
      <c r="T47" s="184"/>
      <c r="U47" s="112" t="str">
        <f t="shared" ref="U47:U64" si="18">IF(COUNT(O47:T47)=0,"",SUM(O47:T47))</f>
        <v/>
      </c>
      <c r="V47" s="112" t="str">
        <f t="shared" ref="V47:V65" si="19">IF(COUNT(N47,U47)=0,"",SUM(N47,U47))</f>
        <v/>
      </c>
      <c r="W47" s="7"/>
    </row>
    <row r="48" spans="2:24" ht="34.5" customHeight="1">
      <c r="B48" s="7"/>
      <c r="C48" s="316"/>
      <c r="D48" s="316"/>
      <c r="E48" s="297" t="s">
        <v>186</v>
      </c>
      <c r="F48" s="299"/>
      <c r="G48" s="98" t="s">
        <v>83</v>
      </c>
      <c r="H48" s="184"/>
      <c r="I48" s="184"/>
      <c r="J48" s="184"/>
      <c r="K48" s="184"/>
      <c r="L48" s="184"/>
      <c r="M48" s="184"/>
      <c r="N48" s="112" t="str">
        <f t="shared" si="17"/>
        <v/>
      </c>
      <c r="O48" s="184"/>
      <c r="P48" s="184"/>
      <c r="Q48" s="184"/>
      <c r="R48" s="184"/>
      <c r="S48" s="184"/>
      <c r="T48" s="184"/>
      <c r="U48" s="112" t="str">
        <f t="shared" si="18"/>
        <v/>
      </c>
      <c r="V48" s="112" t="str">
        <f t="shared" si="19"/>
        <v/>
      </c>
      <c r="W48" s="7"/>
    </row>
    <row r="49" spans="2:24" ht="34.5" customHeight="1">
      <c r="B49" s="7"/>
      <c r="C49" s="316"/>
      <c r="D49" s="316"/>
      <c r="E49" s="300"/>
      <c r="F49" s="302"/>
      <c r="G49" s="99" t="s">
        <v>82</v>
      </c>
      <c r="H49" s="184"/>
      <c r="I49" s="184"/>
      <c r="J49" s="184"/>
      <c r="K49" s="184"/>
      <c r="L49" s="184"/>
      <c r="M49" s="184"/>
      <c r="N49" s="112" t="str">
        <f t="shared" si="17"/>
        <v/>
      </c>
      <c r="O49" s="184"/>
      <c r="P49" s="184"/>
      <c r="Q49" s="184"/>
      <c r="R49" s="184"/>
      <c r="S49" s="184"/>
      <c r="T49" s="184"/>
      <c r="U49" s="112" t="str">
        <f t="shared" si="18"/>
        <v/>
      </c>
      <c r="V49" s="112" t="str">
        <f t="shared" si="19"/>
        <v/>
      </c>
      <c r="W49" s="7"/>
    </row>
    <row r="50" spans="2:24" ht="34.5" customHeight="1">
      <c r="B50" s="7"/>
      <c r="C50" s="316"/>
      <c r="D50" s="316"/>
      <c r="E50" s="297" t="s">
        <v>187</v>
      </c>
      <c r="F50" s="299"/>
      <c r="G50" s="98" t="s">
        <v>83</v>
      </c>
      <c r="H50" s="184"/>
      <c r="I50" s="184"/>
      <c r="J50" s="184"/>
      <c r="K50" s="184"/>
      <c r="L50" s="184"/>
      <c r="M50" s="184"/>
      <c r="N50" s="112" t="str">
        <f t="shared" si="17"/>
        <v/>
      </c>
      <c r="O50" s="184"/>
      <c r="P50" s="184"/>
      <c r="Q50" s="184"/>
      <c r="R50" s="184"/>
      <c r="S50" s="184"/>
      <c r="T50" s="184"/>
      <c r="U50" s="112" t="str">
        <f t="shared" si="18"/>
        <v/>
      </c>
      <c r="V50" s="112" t="str">
        <f t="shared" si="19"/>
        <v/>
      </c>
      <c r="W50" s="7"/>
    </row>
    <row r="51" spans="2:24" ht="34.5" customHeight="1">
      <c r="B51" s="7"/>
      <c r="C51" s="316"/>
      <c r="D51" s="316"/>
      <c r="E51" s="300"/>
      <c r="F51" s="302"/>
      <c r="G51" s="99" t="s">
        <v>82</v>
      </c>
      <c r="H51" s="184"/>
      <c r="I51" s="184"/>
      <c r="J51" s="184"/>
      <c r="K51" s="184"/>
      <c r="L51" s="184"/>
      <c r="M51" s="184"/>
      <c r="N51" s="112" t="str">
        <f t="shared" si="17"/>
        <v/>
      </c>
      <c r="O51" s="184"/>
      <c r="P51" s="184"/>
      <c r="Q51" s="184"/>
      <c r="R51" s="184"/>
      <c r="S51" s="184"/>
      <c r="T51" s="184"/>
      <c r="U51" s="112" t="str">
        <f t="shared" si="18"/>
        <v/>
      </c>
      <c r="V51" s="112" t="str">
        <f t="shared" si="19"/>
        <v/>
      </c>
      <c r="W51" s="7"/>
    </row>
    <row r="52" spans="2:24" ht="34.5" customHeight="1">
      <c r="B52" s="7"/>
      <c r="C52" s="316"/>
      <c r="D52" s="316"/>
      <c r="E52" s="297" t="s">
        <v>170</v>
      </c>
      <c r="F52" s="299"/>
      <c r="G52" s="98" t="s">
        <v>83</v>
      </c>
      <c r="H52" s="184"/>
      <c r="I52" s="184"/>
      <c r="J52" s="184"/>
      <c r="K52" s="184"/>
      <c r="L52" s="184"/>
      <c r="M52" s="184"/>
      <c r="N52" s="112" t="str">
        <f t="shared" si="17"/>
        <v/>
      </c>
      <c r="O52" s="184"/>
      <c r="P52" s="184"/>
      <c r="Q52" s="184"/>
      <c r="R52" s="184"/>
      <c r="S52" s="184"/>
      <c r="T52" s="184"/>
      <c r="U52" s="112" t="str">
        <f t="shared" si="18"/>
        <v/>
      </c>
      <c r="V52" s="112" t="str">
        <f t="shared" si="19"/>
        <v/>
      </c>
      <c r="W52" s="7"/>
    </row>
    <row r="53" spans="2:24" ht="34.5" customHeight="1">
      <c r="B53" s="7"/>
      <c r="C53" s="316"/>
      <c r="D53" s="316"/>
      <c r="E53" s="300"/>
      <c r="F53" s="302"/>
      <c r="G53" s="99" t="s">
        <v>82</v>
      </c>
      <c r="H53" s="184"/>
      <c r="I53" s="184"/>
      <c r="J53" s="184"/>
      <c r="K53" s="184"/>
      <c r="L53" s="184"/>
      <c r="M53" s="184"/>
      <c r="N53" s="112" t="str">
        <f t="shared" si="17"/>
        <v/>
      </c>
      <c r="O53" s="184"/>
      <c r="P53" s="184"/>
      <c r="Q53" s="184"/>
      <c r="R53" s="184"/>
      <c r="S53" s="184"/>
      <c r="T53" s="184"/>
      <c r="U53" s="112" t="str">
        <f t="shared" si="18"/>
        <v/>
      </c>
      <c r="V53" s="112" t="str">
        <f t="shared" si="19"/>
        <v/>
      </c>
      <c r="W53" s="7"/>
    </row>
    <row r="54" spans="2:24" ht="34.5" customHeight="1">
      <c r="B54" s="7"/>
      <c r="C54" s="316"/>
      <c r="D54" s="316"/>
      <c r="E54" s="297" t="s">
        <v>188</v>
      </c>
      <c r="F54" s="299"/>
      <c r="G54" s="98" t="s">
        <v>83</v>
      </c>
      <c r="H54" s="115" t="str">
        <f>IF(COUNTA(H46,H48,H50,H52)=0,"",SUM(H46,H48,H50,H52))</f>
        <v/>
      </c>
      <c r="I54" s="115" t="str">
        <f t="shared" ref="I54:M54" si="20">IF(COUNTA(I46,I48,I50,I52)=0,"",SUM(I46,I48,I50,I52))</f>
        <v/>
      </c>
      <c r="J54" s="115" t="str">
        <f t="shared" si="20"/>
        <v/>
      </c>
      <c r="K54" s="115" t="str">
        <f t="shared" si="20"/>
        <v/>
      </c>
      <c r="L54" s="115" t="str">
        <f t="shared" si="20"/>
        <v/>
      </c>
      <c r="M54" s="115" t="str">
        <f t="shared" si="20"/>
        <v/>
      </c>
      <c r="N54" s="112" t="str">
        <f t="shared" si="17"/>
        <v/>
      </c>
      <c r="O54" s="115" t="str">
        <f t="shared" ref="O54:T54" si="21">IF(COUNTA(O46,O48,O50,O52)=0,"",SUM(O46,O48,O50,O52))</f>
        <v/>
      </c>
      <c r="P54" s="115" t="str">
        <f t="shared" si="21"/>
        <v/>
      </c>
      <c r="Q54" s="115" t="str">
        <f t="shared" si="21"/>
        <v/>
      </c>
      <c r="R54" s="115" t="str">
        <f t="shared" si="21"/>
        <v/>
      </c>
      <c r="S54" s="115" t="str">
        <f t="shared" si="21"/>
        <v/>
      </c>
      <c r="T54" s="115" t="str">
        <f t="shared" si="21"/>
        <v/>
      </c>
      <c r="U54" s="112" t="str">
        <f t="shared" si="18"/>
        <v/>
      </c>
      <c r="V54" s="112" t="str">
        <f t="shared" si="19"/>
        <v/>
      </c>
      <c r="W54" s="7"/>
      <c r="X54" s="120" t="s">
        <v>271</v>
      </c>
    </row>
    <row r="55" spans="2:24" ht="34.5" customHeight="1">
      <c r="B55" s="7"/>
      <c r="C55" s="316"/>
      <c r="D55" s="317"/>
      <c r="E55" s="300"/>
      <c r="F55" s="302"/>
      <c r="G55" s="99" t="s">
        <v>82</v>
      </c>
      <c r="H55" s="115" t="str">
        <f>IF(COUNT(H47,H49,H51,H53)=0,"",SUM(H47,H49,H51,H53))</f>
        <v/>
      </c>
      <c r="I55" s="115" t="str">
        <f t="shared" ref="I55:M55" si="22">IF(COUNT(I47,I49,I51,I53)=0,"",SUM(I47,I49,I51,I53))</f>
        <v/>
      </c>
      <c r="J55" s="115" t="str">
        <f t="shared" si="22"/>
        <v/>
      </c>
      <c r="K55" s="115" t="str">
        <f t="shared" si="22"/>
        <v/>
      </c>
      <c r="L55" s="115" t="str">
        <f t="shared" si="22"/>
        <v/>
      </c>
      <c r="M55" s="115" t="str">
        <f t="shared" si="22"/>
        <v/>
      </c>
      <c r="N55" s="112" t="str">
        <f t="shared" si="17"/>
        <v/>
      </c>
      <c r="O55" s="115" t="str">
        <f t="shared" ref="O55:T55" si="23">IF(COUNT(O47,O49,O51,O53)=0,"",SUM(O47,O49,O51,O53))</f>
        <v/>
      </c>
      <c r="P55" s="115" t="str">
        <f t="shared" si="23"/>
        <v/>
      </c>
      <c r="Q55" s="115" t="str">
        <f t="shared" si="23"/>
        <v/>
      </c>
      <c r="R55" s="115" t="str">
        <f t="shared" si="23"/>
        <v/>
      </c>
      <c r="S55" s="115" t="str">
        <f t="shared" si="23"/>
        <v/>
      </c>
      <c r="T55" s="115" t="str">
        <f t="shared" si="23"/>
        <v/>
      </c>
      <c r="U55" s="112" t="str">
        <f t="shared" si="18"/>
        <v/>
      </c>
      <c r="V55" s="112" t="str">
        <f t="shared" si="19"/>
        <v/>
      </c>
      <c r="W55" s="7"/>
      <c r="X55" s="120" t="s">
        <v>271</v>
      </c>
    </row>
    <row r="56" spans="2:24" ht="34.5" customHeight="1">
      <c r="B56" s="7"/>
      <c r="C56" s="316"/>
      <c r="D56" s="315" t="s">
        <v>1</v>
      </c>
      <c r="E56" s="25" t="s">
        <v>189</v>
      </c>
      <c r="F56" s="26"/>
      <c r="G56" s="27"/>
      <c r="H56" s="112" t="str">
        <f>IF(COUNT('様式第36(指定)_送電'!H67)=0,'様式第36(指定)_受電'!H67,IF(COUNT('様式第36(指定)_受電'!H67)=0,-'様式第36(指定)_送電'!H67,'様式第36(指定)_受電'!H67-'様式第36(指定)_送電'!H67))</f>
        <v/>
      </c>
      <c r="I56" s="112" t="str">
        <f>IF(COUNT('様式第36(指定)_送電'!I67)=0,'様式第36(指定)_受電'!I67,IF(COUNT('様式第36(指定)_受電'!I67)=0,-'様式第36(指定)_送電'!I67,'様式第36(指定)_受電'!I67-'様式第36(指定)_送電'!I67))</f>
        <v/>
      </c>
      <c r="J56" s="112" t="str">
        <f>IF(COUNT('様式第36(指定)_送電'!J67)=0,'様式第36(指定)_受電'!J67,IF(COUNT('様式第36(指定)_受電'!J67)=0,-'様式第36(指定)_送電'!J67,'様式第36(指定)_受電'!J67-'様式第36(指定)_送電'!J67))</f>
        <v/>
      </c>
      <c r="K56" s="112" t="str">
        <f>IF(COUNT('様式第36(指定)_送電'!K67)=0,'様式第36(指定)_受電'!K67,IF(COUNT('様式第36(指定)_受電'!K67)=0,-'様式第36(指定)_送電'!K67,'様式第36(指定)_受電'!K67-'様式第36(指定)_送電'!K67))</f>
        <v/>
      </c>
      <c r="L56" s="112" t="str">
        <f>IF(COUNT('様式第36(指定)_送電'!L67)=0,'様式第36(指定)_受電'!L67,IF(COUNT('様式第36(指定)_受電'!L67)=0,-'様式第36(指定)_送電'!L67,'様式第36(指定)_受電'!L67-'様式第36(指定)_送電'!L67))</f>
        <v/>
      </c>
      <c r="M56" s="112" t="str">
        <f>IF(COUNT('様式第36(指定)_送電'!M67)=0,'様式第36(指定)_受電'!M67,IF(COUNT('様式第36(指定)_受電'!M67)=0,-'様式第36(指定)_送電'!M67,'様式第36(指定)_受電'!M67-'様式第36(指定)_送電'!M67))</f>
        <v/>
      </c>
      <c r="N56" s="112" t="str">
        <f t="shared" si="17"/>
        <v/>
      </c>
      <c r="O56" s="112" t="str">
        <f>IF(COUNT('様式第36(指定)_送電'!O67)=0,'様式第36(指定)_受電'!O67,IF(COUNT('様式第36(指定)_受電'!O67)=0,-'様式第36(指定)_送電'!O67,'様式第36(指定)_受電'!O67-'様式第36(指定)_送電'!O67))</f>
        <v/>
      </c>
      <c r="P56" s="112" t="str">
        <f>IF(COUNT('様式第36(指定)_送電'!P67)=0,'様式第36(指定)_受電'!P67,IF(COUNT('様式第36(指定)_受電'!P67)=0,-'様式第36(指定)_送電'!P67,'様式第36(指定)_受電'!P67-'様式第36(指定)_送電'!P67))</f>
        <v/>
      </c>
      <c r="Q56" s="112" t="str">
        <f>IF(COUNT('様式第36(指定)_送電'!Q67)=0,'様式第36(指定)_受電'!Q67,IF(COUNT('様式第36(指定)_受電'!Q67)=0,-'様式第36(指定)_送電'!Q67,'様式第36(指定)_受電'!Q67-'様式第36(指定)_送電'!Q67))</f>
        <v/>
      </c>
      <c r="R56" s="112" t="str">
        <f>IF(COUNT('様式第36(指定)_送電'!R67)=0,'様式第36(指定)_受電'!R67,IF(COUNT('様式第36(指定)_受電'!R67)=0,-'様式第36(指定)_送電'!R67,'様式第36(指定)_受電'!R67-'様式第36(指定)_送電'!R67))</f>
        <v/>
      </c>
      <c r="S56" s="112" t="str">
        <f>IF(COUNT('様式第36(指定)_送電'!S67)=0,'様式第36(指定)_受電'!S67,IF(COUNT('様式第36(指定)_受電'!S67)=0,-'様式第36(指定)_送電'!S67,'様式第36(指定)_受電'!S67-'様式第36(指定)_送電'!S67))</f>
        <v/>
      </c>
      <c r="T56" s="112" t="str">
        <f>IF(COUNT('様式第36(指定)_送電'!T67)=0,'様式第36(指定)_受電'!T67,IF(COUNT('様式第36(指定)_受電'!T67)=0,-'様式第36(指定)_送電'!T67,'様式第36(指定)_受電'!T67-'様式第36(指定)_送電'!T67))</f>
        <v/>
      </c>
      <c r="U56" s="112" t="str">
        <f t="shared" si="18"/>
        <v/>
      </c>
      <c r="V56" s="112" t="str">
        <f t="shared" si="19"/>
        <v/>
      </c>
      <c r="W56" s="7"/>
      <c r="X56" s="120" t="s">
        <v>271</v>
      </c>
    </row>
    <row r="57" spans="2:24" ht="34.5" customHeight="1">
      <c r="B57" s="7"/>
      <c r="C57" s="316"/>
      <c r="D57" s="316"/>
      <c r="E57" s="25" t="s">
        <v>150</v>
      </c>
      <c r="F57" s="26"/>
      <c r="G57" s="27"/>
      <c r="H57" s="112" t="str">
        <f>IF(COUNT('様式第36(指定)_送電'!H75)=0,'様式第36(指定)_受電'!H75,IF(COUNT('様式第36(指定)_受電'!H75)=0,-'様式第36(指定)_送電'!H75,'様式第36(指定)_受電'!H75-'様式第36(指定)_送電'!H75))</f>
        <v/>
      </c>
      <c r="I57" s="112" t="str">
        <f>IF(COUNT('様式第36(指定)_送電'!I75)=0,'様式第36(指定)_受電'!I75,IF(COUNT('様式第36(指定)_受電'!I75)=0,-'様式第36(指定)_送電'!I75,'様式第36(指定)_受電'!I75-'様式第36(指定)_送電'!I75))</f>
        <v/>
      </c>
      <c r="J57" s="112" t="str">
        <f>IF(COUNT('様式第36(指定)_送電'!J75)=0,'様式第36(指定)_受電'!J75,IF(COUNT('様式第36(指定)_受電'!J75)=0,-'様式第36(指定)_送電'!J75,'様式第36(指定)_受電'!J75-'様式第36(指定)_送電'!J75))</f>
        <v/>
      </c>
      <c r="K57" s="112" t="str">
        <f>IF(COUNT('様式第36(指定)_送電'!K75)=0,'様式第36(指定)_受電'!K75,IF(COUNT('様式第36(指定)_受電'!K75)=0,-'様式第36(指定)_送電'!K75,'様式第36(指定)_受電'!K75-'様式第36(指定)_送電'!K75))</f>
        <v/>
      </c>
      <c r="L57" s="112" t="str">
        <f>IF(COUNT('様式第36(指定)_送電'!L75)=0,'様式第36(指定)_受電'!L75,IF(COUNT('様式第36(指定)_受電'!L75)=0,-'様式第36(指定)_送電'!L75,'様式第36(指定)_受電'!L75-'様式第36(指定)_送電'!L75))</f>
        <v/>
      </c>
      <c r="M57" s="112" t="str">
        <f>IF(COUNT('様式第36(指定)_送電'!M75)=0,'様式第36(指定)_受電'!M75,IF(COUNT('様式第36(指定)_受電'!M75)=0,-'様式第36(指定)_送電'!M75,'様式第36(指定)_受電'!M75-'様式第36(指定)_送電'!M75))</f>
        <v/>
      </c>
      <c r="N57" s="112" t="str">
        <f t="shared" si="17"/>
        <v/>
      </c>
      <c r="O57" s="112" t="str">
        <f>IF(COUNT('様式第36(指定)_送電'!O75)=0,'様式第36(指定)_受電'!O75,IF(COUNT('様式第36(指定)_受電'!O75)=0,-'様式第36(指定)_送電'!O75,'様式第36(指定)_受電'!O75-'様式第36(指定)_送電'!O75))</f>
        <v/>
      </c>
      <c r="P57" s="112" t="str">
        <f>IF(COUNT('様式第36(指定)_送電'!P75)=0,'様式第36(指定)_受電'!P75,IF(COUNT('様式第36(指定)_受電'!P75)=0,-'様式第36(指定)_送電'!P75,'様式第36(指定)_受電'!P75-'様式第36(指定)_送電'!P75))</f>
        <v/>
      </c>
      <c r="Q57" s="112" t="str">
        <f>IF(COUNT('様式第36(指定)_送電'!Q75)=0,'様式第36(指定)_受電'!Q75,IF(COUNT('様式第36(指定)_受電'!Q75)=0,-'様式第36(指定)_送電'!Q75,'様式第36(指定)_受電'!Q75-'様式第36(指定)_送電'!Q75))</f>
        <v/>
      </c>
      <c r="R57" s="112" t="str">
        <f>IF(COUNT('様式第36(指定)_送電'!R75)=0,'様式第36(指定)_受電'!R75,IF(COUNT('様式第36(指定)_受電'!R75)=0,-'様式第36(指定)_送電'!R75,'様式第36(指定)_受電'!R75-'様式第36(指定)_送電'!R75))</f>
        <v/>
      </c>
      <c r="S57" s="112" t="str">
        <f>IF(COUNT('様式第36(指定)_送電'!S75)=0,'様式第36(指定)_受電'!S75,IF(COUNT('様式第36(指定)_受電'!S75)=0,-'様式第36(指定)_送電'!S75,'様式第36(指定)_受電'!S75-'様式第36(指定)_送電'!S75))</f>
        <v/>
      </c>
      <c r="T57" s="112" t="str">
        <f>IF(COUNT('様式第36(指定)_送電'!T75)=0,'様式第36(指定)_受電'!T75,IF(COUNT('様式第36(指定)_受電'!T75)=0,-'様式第36(指定)_送電'!T75,'様式第36(指定)_受電'!T75-'様式第36(指定)_送電'!T75))</f>
        <v/>
      </c>
      <c r="U57" s="112" t="str">
        <f t="shared" si="18"/>
        <v/>
      </c>
      <c r="V57" s="112" t="str">
        <f t="shared" si="19"/>
        <v/>
      </c>
      <c r="W57" s="7"/>
      <c r="X57" s="120" t="s">
        <v>271</v>
      </c>
    </row>
    <row r="58" spans="2:24" ht="34.5" customHeight="1">
      <c r="B58" s="7"/>
      <c r="C58" s="316"/>
      <c r="D58" s="316"/>
      <c r="E58" s="25" t="s">
        <v>149</v>
      </c>
      <c r="F58" s="26"/>
      <c r="G58" s="27"/>
      <c r="H58" s="112" t="str">
        <f>IF(COUNT('様式第36(指定)_送電'!H83)=0,'様式第36(指定)_受電'!H83,IF(COUNT('様式第36(指定)_受電'!H83)=0,-'様式第36(指定)_送電'!H83,'様式第36(指定)_受電'!H83-'様式第36(指定)_送電'!H83))</f>
        <v/>
      </c>
      <c r="I58" s="112" t="str">
        <f>IF(COUNT('様式第36(指定)_送電'!I83)=0,'様式第36(指定)_受電'!I83,IF(COUNT('様式第36(指定)_受電'!I83)=0,-'様式第36(指定)_送電'!I83,'様式第36(指定)_受電'!I83-'様式第36(指定)_送電'!I83))</f>
        <v/>
      </c>
      <c r="J58" s="112" t="str">
        <f>IF(COUNT('様式第36(指定)_送電'!J83)=0,'様式第36(指定)_受電'!J83,IF(COUNT('様式第36(指定)_受電'!J83)=0,-'様式第36(指定)_送電'!J83,'様式第36(指定)_受電'!J83-'様式第36(指定)_送電'!J83))</f>
        <v/>
      </c>
      <c r="K58" s="112" t="str">
        <f>IF(COUNT('様式第36(指定)_送電'!K83)=0,'様式第36(指定)_受電'!K83,IF(COUNT('様式第36(指定)_受電'!K83)=0,-'様式第36(指定)_送電'!K83,'様式第36(指定)_受電'!K83-'様式第36(指定)_送電'!K83))</f>
        <v/>
      </c>
      <c r="L58" s="112" t="str">
        <f>IF(COUNT('様式第36(指定)_送電'!L83)=0,'様式第36(指定)_受電'!L83,IF(COUNT('様式第36(指定)_受電'!L83)=0,-'様式第36(指定)_送電'!L83,'様式第36(指定)_受電'!L83-'様式第36(指定)_送電'!L83))</f>
        <v/>
      </c>
      <c r="M58" s="112" t="str">
        <f>IF(COUNT('様式第36(指定)_送電'!M83)=0,'様式第36(指定)_受電'!M83,IF(COUNT('様式第36(指定)_受電'!M83)=0,-'様式第36(指定)_送電'!M83,'様式第36(指定)_受電'!M83-'様式第36(指定)_送電'!M83))</f>
        <v/>
      </c>
      <c r="N58" s="112" t="str">
        <f t="shared" si="17"/>
        <v/>
      </c>
      <c r="O58" s="112" t="str">
        <f>IF(COUNT('様式第36(指定)_送電'!O83)=0,'様式第36(指定)_受電'!O83,IF(COUNT('様式第36(指定)_受電'!O83)=0,-'様式第36(指定)_送電'!O83,'様式第36(指定)_受電'!O83-'様式第36(指定)_送電'!O83))</f>
        <v/>
      </c>
      <c r="P58" s="112" t="str">
        <f>IF(COUNT('様式第36(指定)_送電'!P83)=0,'様式第36(指定)_受電'!P83,IF(COUNT('様式第36(指定)_受電'!P83)=0,-'様式第36(指定)_送電'!P83,'様式第36(指定)_受電'!P83-'様式第36(指定)_送電'!P83))</f>
        <v/>
      </c>
      <c r="Q58" s="112" t="str">
        <f>IF(COUNT('様式第36(指定)_送電'!Q83)=0,'様式第36(指定)_受電'!Q83,IF(COUNT('様式第36(指定)_受電'!Q83)=0,-'様式第36(指定)_送電'!Q83,'様式第36(指定)_受電'!Q83-'様式第36(指定)_送電'!Q83))</f>
        <v/>
      </c>
      <c r="R58" s="112" t="str">
        <f>IF(COUNT('様式第36(指定)_送電'!R83)=0,'様式第36(指定)_受電'!R83,IF(COUNT('様式第36(指定)_受電'!R83)=0,-'様式第36(指定)_送電'!R83,'様式第36(指定)_受電'!R83-'様式第36(指定)_送電'!R83))</f>
        <v/>
      </c>
      <c r="S58" s="112" t="str">
        <f>IF(COUNT('様式第36(指定)_送電'!S83)=0,'様式第36(指定)_受電'!S83,IF(COUNT('様式第36(指定)_受電'!S83)=0,-'様式第36(指定)_送電'!S83,'様式第36(指定)_受電'!S83-'様式第36(指定)_送電'!S83))</f>
        <v/>
      </c>
      <c r="T58" s="112" t="str">
        <f>IF(COUNT('様式第36(指定)_送電'!T83)=0,'様式第36(指定)_受電'!T83,IF(COUNT('様式第36(指定)_受電'!T83)=0,-'様式第36(指定)_送電'!T83,'様式第36(指定)_受電'!T83-'様式第36(指定)_送電'!T83))</f>
        <v/>
      </c>
      <c r="U58" s="112" t="str">
        <f t="shared" si="18"/>
        <v/>
      </c>
      <c r="V58" s="112" t="str">
        <f t="shared" si="19"/>
        <v/>
      </c>
      <c r="W58" s="7"/>
      <c r="X58" s="120" t="s">
        <v>271</v>
      </c>
    </row>
    <row r="59" spans="2:24" ht="34.5" customHeight="1">
      <c r="B59" s="7"/>
      <c r="C59" s="316"/>
      <c r="D59" s="316"/>
      <c r="E59" s="297" t="s">
        <v>151</v>
      </c>
      <c r="F59" s="299"/>
      <c r="G59" s="85" t="s">
        <v>192</v>
      </c>
      <c r="H59" s="112"/>
      <c r="I59" s="112"/>
      <c r="J59" s="112"/>
      <c r="K59" s="112"/>
      <c r="L59" s="112"/>
      <c r="M59" s="112"/>
      <c r="N59" s="112" t="str">
        <f t="shared" si="17"/>
        <v/>
      </c>
      <c r="O59" s="112"/>
      <c r="P59" s="112"/>
      <c r="Q59" s="112"/>
      <c r="R59" s="112"/>
      <c r="S59" s="112"/>
      <c r="T59" s="112"/>
      <c r="U59" s="112" t="str">
        <f t="shared" si="18"/>
        <v/>
      </c>
      <c r="V59" s="112" t="str">
        <f t="shared" si="19"/>
        <v/>
      </c>
      <c r="W59" s="7"/>
    </row>
    <row r="60" spans="2:24" ht="34.5" customHeight="1">
      <c r="B60" s="7"/>
      <c r="C60" s="316"/>
      <c r="D60" s="317"/>
      <c r="E60" s="300"/>
      <c r="F60" s="302"/>
      <c r="G60" s="85" t="s">
        <v>151</v>
      </c>
      <c r="H60" s="112" t="str">
        <f>IF(COUNT('様式第36(指定)_送電'!H91)=0,'様式第36(指定)_受電'!H91,IF(COUNT('様式第36(指定)_受電'!H91)=0,-'様式第36(指定)_送電'!H91,'様式第36(指定)_受電'!H91-'様式第36(指定)_送電'!H91))</f>
        <v/>
      </c>
      <c r="I60" s="112" t="str">
        <f>IF(COUNT('様式第36(指定)_送電'!I91)=0,'様式第36(指定)_受電'!I91,IF(COUNT('様式第36(指定)_受電'!I91)=0,-'様式第36(指定)_送電'!I91,'様式第36(指定)_受電'!I91-'様式第36(指定)_送電'!I91))</f>
        <v/>
      </c>
      <c r="J60" s="112" t="str">
        <f>IF(COUNT('様式第36(指定)_送電'!J91)=0,'様式第36(指定)_受電'!J91,IF(COUNT('様式第36(指定)_受電'!J91)=0,-'様式第36(指定)_送電'!J91,'様式第36(指定)_受電'!J91-'様式第36(指定)_送電'!J91))</f>
        <v/>
      </c>
      <c r="K60" s="112" t="str">
        <f>IF(COUNT('様式第36(指定)_送電'!K91)=0,'様式第36(指定)_受電'!K91,IF(COUNT('様式第36(指定)_受電'!K91)=0,-'様式第36(指定)_送電'!K91,'様式第36(指定)_受電'!K91-'様式第36(指定)_送電'!K91))</f>
        <v/>
      </c>
      <c r="L60" s="112" t="str">
        <f>IF(COUNT('様式第36(指定)_送電'!L91)=0,'様式第36(指定)_受電'!L91,IF(COUNT('様式第36(指定)_受電'!L91)=0,-'様式第36(指定)_送電'!L91,'様式第36(指定)_受電'!L91-'様式第36(指定)_送電'!L91))</f>
        <v/>
      </c>
      <c r="M60" s="112" t="str">
        <f>IF(COUNT('様式第36(指定)_送電'!M91)=0,'様式第36(指定)_受電'!M91,IF(COUNT('様式第36(指定)_受電'!M91)=0,-'様式第36(指定)_送電'!M91,'様式第36(指定)_受電'!M91-'様式第36(指定)_送電'!M91))</f>
        <v/>
      </c>
      <c r="N60" s="112" t="str">
        <f t="shared" si="17"/>
        <v/>
      </c>
      <c r="O60" s="112" t="str">
        <f>IF(COUNT('様式第36(指定)_送電'!O91)=0,'様式第36(指定)_受電'!O91,IF(COUNT('様式第36(指定)_受電'!O91)=0,-'様式第36(指定)_送電'!O91,'様式第36(指定)_受電'!O91-'様式第36(指定)_送電'!O91))</f>
        <v/>
      </c>
      <c r="P60" s="112" t="str">
        <f>IF(COUNT('様式第36(指定)_送電'!P91)=0,'様式第36(指定)_受電'!P91,IF(COUNT('様式第36(指定)_受電'!P91)=0,-'様式第36(指定)_送電'!P91,'様式第36(指定)_受電'!P91-'様式第36(指定)_送電'!P91))</f>
        <v/>
      </c>
      <c r="Q60" s="112" t="str">
        <f>IF(COUNT('様式第36(指定)_送電'!Q91)=0,'様式第36(指定)_受電'!Q91,IF(COUNT('様式第36(指定)_受電'!Q91)=0,-'様式第36(指定)_送電'!Q91,'様式第36(指定)_受電'!Q91-'様式第36(指定)_送電'!Q91))</f>
        <v/>
      </c>
      <c r="R60" s="112" t="str">
        <f>IF(COUNT('様式第36(指定)_送電'!R91)=0,'様式第36(指定)_受電'!R91,IF(COUNT('様式第36(指定)_受電'!R91)=0,-'様式第36(指定)_送電'!R91,'様式第36(指定)_受電'!R91-'様式第36(指定)_送電'!R91))</f>
        <v/>
      </c>
      <c r="S60" s="112" t="str">
        <f>IF(COUNT('様式第36(指定)_送電'!S91)=0,'様式第36(指定)_受電'!S91,IF(COUNT('様式第36(指定)_受電'!S91)=0,-'様式第36(指定)_送電'!S91,'様式第36(指定)_受電'!S91-'様式第36(指定)_送電'!S91))</f>
        <v/>
      </c>
      <c r="T60" s="112" t="str">
        <f>IF(COUNT('様式第36(指定)_送電'!T91)=0,'様式第36(指定)_受電'!T91,IF(COUNT('様式第36(指定)_受電'!T91)=0,-'様式第36(指定)_送電'!T91,'様式第36(指定)_受電'!T91-'様式第36(指定)_送電'!T91))</f>
        <v/>
      </c>
      <c r="U60" s="112" t="str">
        <f t="shared" si="18"/>
        <v/>
      </c>
      <c r="V60" s="112" t="str">
        <f t="shared" si="19"/>
        <v/>
      </c>
      <c r="W60" s="7"/>
      <c r="X60" s="120" t="s">
        <v>271</v>
      </c>
    </row>
    <row r="61" spans="2:24" ht="34.5" customHeight="1">
      <c r="B61" s="7"/>
      <c r="C61" s="316"/>
      <c r="D61" s="25" t="s">
        <v>153</v>
      </c>
      <c r="E61" s="26"/>
      <c r="F61" s="26"/>
      <c r="G61" s="27"/>
      <c r="H61" s="112" t="str">
        <f>IF(H65-SUM(H55:H60)&gt;0,H65-SUM(H55:H60),"")</f>
        <v/>
      </c>
      <c r="I61" s="112" t="str">
        <f t="shared" ref="I61:M61" si="24">IF(I65-SUM(I55:I60)&gt;0,I65-SUM(I55:I60),"")</f>
        <v/>
      </c>
      <c r="J61" s="112" t="str">
        <f t="shared" si="24"/>
        <v/>
      </c>
      <c r="K61" s="112" t="str">
        <f t="shared" si="24"/>
        <v/>
      </c>
      <c r="L61" s="112" t="str">
        <f t="shared" si="24"/>
        <v/>
      </c>
      <c r="M61" s="112" t="str">
        <f t="shared" si="24"/>
        <v/>
      </c>
      <c r="N61" s="112" t="str">
        <f t="shared" si="17"/>
        <v/>
      </c>
      <c r="O61" s="112" t="str">
        <f>IF(O65-SUM(O55:O60)&gt;0,O65-SUM(O55:O60),"")</f>
        <v/>
      </c>
      <c r="P61" s="112" t="str">
        <f t="shared" ref="P61" si="25">IF(P65-SUM(P55:P60)&gt;0,P65-SUM(P55:P60),"")</f>
        <v/>
      </c>
      <c r="Q61" s="112" t="str">
        <f t="shared" ref="Q61" si="26">IF(Q65-SUM(Q55:Q60)&gt;0,Q65-SUM(Q55:Q60),"")</f>
        <v/>
      </c>
      <c r="R61" s="112" t="str">
        <f t="shared" ref="R61" si="27">IF(R65-SUM(R55:R60)&gt;0,R65-SUM(R55:R60),"")</f>
        <v/>
      </c>
      <c r="S61" s="112" t="str">
        <f t="shared" ref="S61" si="28">IF(S65-SUM(S55:S60)&gt;0,S65-SUM(S55:S60),"")</f>
        <v/>
      </c>
      <c r="T61" s="112" t="str">
        <f t="shared" ref="T61" si="29">IF(T65-SUM(T55:T60)&gt;0,T65-SUM(T55:T60),"")</f>
        <v/>
      </c>
      <c r="U61" s="112" t="str">
        <f t="shared" si="18"/>
        <v/>
      </c>
      <c r="V61" s="112" t="str">
        <f t="shared" si="19"/>
        <v/>
      </c>
      <c r="W61" s="7"/>
      <c r="X61" s="120" t="s">
        <v>271</v>
      </c>
    </row>
    <row r="62" spans="2:24" ht="34.5" customHeight="1">
      <c r="B62" s="7"/>
      <c r="C62" s="316"/>
      <c r="D62" s="25" t="s">
        <v>182</v>
      </c>
      <c r="E62" s="26"/>
      <c r="F62" s="26"/>
      <c r="G62" s="27"/>
      <c r="H62" s="184"/>
      <c r="I62" s="184"/>
      <c r="J62" s="184"/>
      <c r="K62" s="184"/>
      <c r="L62" s="184"/>
      <c r="M62" s="184"/>
      <c r="N62" s="112" t="str">
        <f t="shared" si="17"/>
        <v/>
      </c>
      <c r="O62" s="184"/>
      <c r="P62" s="184"/>
      <c r="Q62" s="184"/>
      <c r="R62" s="184"/>
      <c r="S62" s="184"/>
      <c r="T62" s="184"/>
      <c r="U62" s="112" t="str">
        <f t="shared" si="18"/>
        <v/>
      </c>
      <c r="V62" s="112" t="str">
        <f t="shared" si="19"/>
        <v/>
      </c>
      <c r="W62" s="7"/>
    </row>
    <row r="63" spans="2:24" ht="34.5" customHeight="1">
      <c r="B63" s="7"/>
      <c r="C63" s="316"/>
      <c r="D63" s="25" t="s">
        <v>201</v>
      </c>
      <c r="E63" s="26"/>
      <c r="F63" s="26"/>
      <c r="G63" s="26"/>
      <c r="H63" s="143" t="str">
        <f>IF(COUNT(H55:H62)=0,"",SUM(H55:H62))</f>
        <v/>
      </c>
      <c r="I63" s="143" t="str">
        <f t="shared" ref="I63:M63" si="30">IF(COUNT(I55:I62)=0,"",SUM(I55:I62))</f>
        <v/>
      </c>
      <c r="J63" s="143" t="str">
        <f t="shared" si="30"/>
        <v/>
      </c>
      <c r="K63" s="143" t="str">
        <f t="shared" si="30"/>
        <v/>
      </c>
      <c r="L63" s="143" t="str">
        <f t="shared" si="30"/>
        <v/>
      </c>
      <c r="M63" s="143" t="str">
        <f t="shared" si="30"/>
        <v/>
      </c>
      <c r="N63" s="144" t="str">
        <f>IF(COUNT(H63:M63)=0,"",SUM(H63:M63))</f>
        <v/>
      </c>
      <c r="O63" s="143" t="str">
        <f>IF(COUNT(O55:O62)=0,"",SUM(O55:O62))</f>
        <v/>
      </c>
      <c r="P63" s="143" t="str">
        <f t="shared" ref="P63" si="31">IF(COUNT(P55:P62)=0,"",SUM(P55:P62))</f>
        <v/>
      </c>
      <c r="Q63" s="143" t="str">
        <f t="shared" ref="Q63" si="32">IF(COUNT(Q55:Q62)=0,"",SUM(Q55:Q62))</f>
        <v/>
      </c>
      <c r="R63" s="143" t="str">
        <f t="shared" ref="R63" si="33">IF(COUNT(R55:R62)=0,"",SUM(R55:R62))</f>
        <v/>
      </c>
      <c r="S63" s="143" t="str">
        <f t="shared" ref="S63" si="34">IF(COUNT(S55:S62)=0,"",SUM(S55:S62))</f>
        <v/>
      </c>
      <c r="T63" s="143" t="str">
        <f t="shared" ref="T63" si="35">IF(COUNT(T55:T62)=0,"",SUM(T55:T62))</f>
        <v/>
      </c>
      <c r="U63" s="144" t="str">
        <f>IF(COUNT(O63:T63)=0,"",SUM(O63:T63))</f>
        <v/>
      </c>
      <c r="V63" s="144" t="str">
        <f t="shared" si="19"/>
        <v/>
      </c>
      <c r="W63" s="7"/>
      <c r="X63" s="120" t="s">
        <v>271</v>
      </c>
    </row>
    <row r="64" spans="2:24" ht="34.5" customHeight="1">
      <c r="B64" s="7"/>
      <c r="C64" s="316"/>
      <c r="D64" s="109" t="s">
        <v>260</v>
      </c>
      <c r="E64" s="26"/>
      <c r="F64" s="26"/>
      <c r="G64" s="27"/>
      <c r="H64" s="115"/>
      <c r="I64" s="115"/>
      <c r="J64" s="115"/>
      <c r="K64" s="115"/>
      <c r="L64" s="115"/>
      <c r="M64" s="115"/>
      <c r="N64" s="112" t="str">
        <f t="shared" ref="N64:N65" si="36">IF(COUNT(H64:M64)=0,"",SUM(H64:M64))</f>
        <v/>
      </c>
      <c r="O64" s="115"/>
      <c r="P64" s="115"/>
      <c r="Q64" s="115"/>
      <c r="R64" s="115"/>
      <c r="S64" s="115"/>
      <c r="T64" s="115"/>
      <c r="U64" s="112" t="str">
        <f t="shared" si="18"/>
        <v/>
      </c>
      <c r="V64" s="112" t="str">
        <f t="shared" si="19"/>
        <v/>
      </c>
      <c r="W64" s="7"/>
    </row>
    <row r="65" spans="2:24" ht="34.5" customHeight="1">
      <c r="B65" s="7"/>
      <c r="C65" s="24" t="s">
        <v>88</v>
      </c>
      <c r="D65" s="26"/>
      <c r="E65" s="26"/>
      <c r="F65" s="26"/>
      <c r="G65" s="36" t="s">
        <v>82</v>
      </c>
      <c r="H65" s="237"/>
      <c r="I65" s="237"/>
      <c r="J65" s="237"/>
      <c r="K65" s="237"/>
      <c r="L65" s="237"/>
      <c r="M65" s="237"/>
      <c r="N65" s="144" t="str">
        <f t="shared" si="36"/>
        <v/>
      </c>
      <c r="O65" s="237"/>
      <c r="P65" s="237"/>
      <c r="Q65" s="237"/>
      <c r="R65" s="237"/>
      <c r="S65" s="237"/>
      <c r="T65" s="237"/>
      <c r="U65" s="144" t="str">
        <f>IF(COUNT(O65:T65)=0,"",SUM(O65:T65))</f>
        <v/>
      </c>
      <c r="V65" s="144" t="str">
        <f t="shared" si="19"/>
        <v/>
      </c>
      <c r="W65" s="7"/>
      <c r="X65" s="120"/>
    </row>
    <row r="66" spans="2:24" ht="18" customHeight="1">
      <c r="B66" s="7"/>
      <c r="C66" s="14" t="s">
        <v>202</v>
      </c>
      <c r="D66" s="7"/>
      <c r="E66" s="7"/>
      <c r="F66" s="7"/>
      <c r="G66" s="7"/>
      <c r="H66" s="7"/>
      <c r="I66" s="7"/>
      <c r="J66" s="7"/>
      <c r="K66" s="7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</row>
    <row r="67" spans="2:24" ht="18" customHeight="1">
      <c r="B67" s="7"/>
      <c r="C67" s="14"/>
      <c r="D67" s="7"/>
      <c r="E67" s="7"/>
      <c r="F67" s="7"/>
      <c r="G67" s="7"/>
      <c r="H67" s="7"/>
      <c r="I67" s="7"/>
      <c r="J67" s="7"/>
      <c r="K67" s="7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</row>
    <row r="68" spans="2:24" ht="18" customHeight="1">
      <c r="B68" s="7"/>
      <c r="C68" s="14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</row>
    <row r="69" spans="2:24" ht="18" customHeight="1">
      <c r="B69" s="7"/>
      <c r="C69" s="14"/>
      <c r="D69" s="7"/>
      <c r="E69" s="7"/>
      <c r="F69" s="7"/>
      <c r="G69" s="7"/>
      <c r="H69" s="7"/>
      <c r="I69" s="7"/>
      <c r="J69" s="7"/>
      <c r="K69" s="7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</row>
    <row r="70" spans="2:24" ht="18" customHeight="1">
      <c r="B70" s="7"/>
      <c r="C70" s="14"/>
      <c r="D70" s="7"/>
      <c r="E70" s="7"/>
      <c r="F70" s="7"/>
      <c r="G70" s="7"/>
      <c r="H70" s="7"/>
      <c r="I70" s="7"/>
      <c r="J70" s="7"/>
      <c r="K70" s="7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</row>
    <row r="71" spans="2:24" ht="18" customHeight="1">
      <c r="B71" s="7"/>
      <c r="C71" s="14"/>
      <c r="D71" s="7"/>
      <c r="E71" s="7"/>
      <c r="F71" s="7"/>
      <c r="G71" s="7"/>
      <c r="H71" s="7"/>
      <c r="I71" s="7"/>
      <c r="J71" s="7"/>
      <c r="K71" s="7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</row>
    <row r="72" spans="2:24" ht="18" customHeight="1">
      <c r="B72" s="7"/>
      <c r="C72" s="14"/>
      <c r="D72" s="7"/>
      <c r="E72" s="7"/>
      <c r="F72" s="7"/>
      <c r="G72" s="7"/>
      <c r="H72" s="7"/>
      <c r="I72" s="7"/>
      <c r="J72" s="7"/>
      <c r="K72" s="7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</row>
    <row r="73" spans="2:24" ht="18" customHeight="1">
      <c r="B73" s="7"/>
      <c r="C73" s="14"/>
      <c r="D73" s="7"/>
      <c r="E73" s="7"/>
      <c r="F73" s="7"/>
      <c r="G73" s="7"/>
      <c r="H73" s="7"/>
      <c r="I73" s="7"/>
      <c r="J73" s="7"/>
      <c r="K73" s="7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</row>
    <row r="74" spans="2:24" ht="18" customHeight="1">
      <c r="B74" s="7"/>
      <c r="C74" s="14"/>
      <c r="D74" s="7"/>
      <c r="E74" s="7"/>
      <c r="F74" s="7"/>
      <c r="G74" s="7"/>
      <c r="H74" s="7"/>
      <c r="I74" s="7"/>
      <c r="J74" s="7"/>
      <c r="K74" s="7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</row>
    <row r="75" spans="2:24" ht="18" customHeight="1">
      <c r="B75" s="7"/>
      <c r="C75" s="14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</row>
    <row r="76" spans="2:24" ht="18" customHeight="1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</row>
    <row r="77" spans="2:24" ht="27.75" customHeight="1">
      <c r="B77" s="7"/>
      <c r="C77" s="7" t="s">
        <v>19</v>
      </c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</row>
    <row r="78" spans="2:24" ht="27.75" customHeight="1">
      <c r="B78" s="7"/>
      <c r="C78" s="7" t="s">
        <v>87</v>
      </c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</row>
    <row r="79" spans="2:24" ht="27.75" customHeight="1">
      <c r="B79" s="7"/>
      <c r="C79" s="8" t="s">
        <v>89</v>
      </c>
      <c r="D79" s="9"/>
      <c r="E79" s="9"/>
      <c r="F79" s="9"/>
      <c r="G79" s="9"/>
      <c r="H79" s="9"/>
      <c r="I79" s="9"/>
      <c r="J79" s="9"/>
      <c r="K79" s="9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</row>
    <row r="80" spans="2:24" ht="27.75" customHeight="1">
      <c r="B80" s="7"/>
      <c r="C80" s="10" t="s">
        <v>22</v>
      </c>
      <c r="D80" s="7"/>
      <c r="E80" s="7"/>
      <c r="F80" s="11" t="s">
        <v>58</v>
      </c>
      <c r="G80" s="7"/>
      <c r="H80" s="7"/>
      <c r="I80" s="7"/>
      <c r="J80" s="7"/>
      <c r="K80" s="7"/>
      <c r="L80" s="7"/>
      <c r="M80" s="7"/>
      <c r="N80" s="7"/>
      <c r="O80" s="7"/>
      <c r="P80" s="7"/>
      <c r="Q80" s="7"/>
      <c r="R80" s="7"/>
      <c r="S80" s="7"/>
      <c r="T80" s="7"/>
      <c r="U80" s="7"/>
      <c r="V80" s="12" t="s">
        <v>127</v>
      </c>
      <c r="W80" s="7"/>
    </row>
    <row r="81" spans="2:24" ht="27.75" customHeight="1">
      <c r="B81" s="7"/>
      <c r="C81" s="16"/>
      <c r="D81" s="17"/>
      <c r="E81" s="17"/>
      <c r="F81" s="17"/>
      <c r="G81" s="18" t="s">
        <v>196</v>
      </c>
      <c r="H81" s="19" t="str">
        <f>$H$7</f>
        <v>４月</v>
      </c>
      <c r="I81" s="19" t="str">
        <f>$I$7</f>
        <v>５月</v>
      </c>
      <c r="J81" s="19" t="str">
        <f>$J$7</f>
        <v>６月</v>
      </c>
      <c r="K81" s="19" t="str">
        <f>$K$7</f>
        <v>７月</v>
      </c>
      <c r="L81" s="19" t="str">
        <f>$L$7</f>
        <v>８月</v>
      </c>
      <c r="M81" s="19" t="str">
        <f>$M$7</f>
        <v>９月</v>
      </c>
      <c r="N81" s="19" t="str">
        <f>$N$7</f>
        <v>上期計</v>
      </c>
      <c r="O81" s="19" t="str">
        <f>$O$7</f>
        <v>１０月</v>
      </c>
      <c r="P81" s="19" t="str">
        <f>$P$7</f>
        <v>１１月</v>
      </c>
      <c r="Q81" s="19" t="str">
        <f>$Q$7</f>
        <v>１２月</v>
      </c>
      <c r="R81" s="19" t="str">
        <f>$R$7</f>
        <v>１月</v>
      </c>
      <c r="S81" s="19" t="str">
        <f>$S$7</f>
        <v>２月</v>
      </c>
      <c r="T81" s="19" t="str">
        <f>$T$7</f>
        <v>３月</v>
      </c>
      <c r="U81" s="19" t="str">
        <f>$U$7</f>
        <v>下期計</v>
      </c>
      <c r="V81" s="19" t="str">
        <f>$V$7</f>
        <v>年度計</v>
      </c>
      <c r="W81" s="7"/>
      <c r="X81" s="121" t="s">
        <v>272</v>
      </c>
    </row>
    <row r="82" spans="2:24" ht="27.75" customHeight="1">
      <c r="B82" s="7"/>
      <c r="C82" s="20" t="s">
        <v>200</v>
      </c>
      <c r="D82" s="21"/>
      <c r="E82" s="21"/>
      <c r="F82" s="21"/>
      <c r="G82" s="22"/>
      <c r="H82" s="23"/>
      <c r="I82" s="23"/>
      <c r="J82" s="23"/>
      <c r="K82" s="23"/>
      <c r="L82" s="23"/>
      <c r="M82" s="23"/>
      <c r="N82" s="23"/>
      <c r="O82" s="23"/>
      <c r="P82" s="23"/>
      <c r="Q82" s="23"/>
      <c r="R82" s="23"/>
      <c r="S82" s="23"/>
      <c r="T82" s="23"/>
      <c r="U82" s="23"/>
      <c r="V82" s="23"/>
      <c r="W82" s="7"/>
      <c r="X82" s="121" t="s">
        <v>273</v>
      </c>
    </row>
    <row r="83" spans="2:24" ht="34.5" customHeight="1">
      <c r="B83" s="7"/>
      <c r="C83" s="315" t="s">
        <v>3</v>
      </c>
      <c r="D83" s="315" t="s">
        <v>25</v>
      </c>
      <c r="E83" s="297" t="s">
        <v>185</v>
      </c>
      <c r="F83" s="299"/>
      <c r="G83" s="98" t="s">
        <v>83</v>
      </c>
      <c r="H83" s="184"/>
      <c r="I83" s="184"/>
      <c r="J83" s="184"/>
      <c r="K83" s="184"/>
      <c r="L83" s="184"/>
      <c r="M83" s="184"/>
      <c r="N83" s="112" t="str">
        <f>IF(COUNT(H83:M83)=0,"",SUM(H83:M83))</f>
        <v/>
      </c>
      <c r="O83" s="184"/>
      <c r="P83" s="184"/>
      <c r="Q83" s="184"/>
      <c r="R83" s="184"/>
      <c r="S83" s="184"/>
      <c r="T83" s="184"/>
      <c r="U83" s="112" t="str">
        <f>IF(COUNT(O83:T83)=0,"",SUM(O83:T83))</f>
        <v/>
      </c>
      <c r="V83" s="112" t="str">
        <f>IF(COUNT(N83,U83)=0,"",SUM(N83,U83))</f>
        <v/>
      </c>
      <c r="W83" s="7"/>
    </row>
    <row r="84" spans="2:24" ht="34.5" customHeight="1">
      <c r="B84" s="7"/>
      <c r="C84" s="316"/>
      <c r="D84" s="316"/>
      <c r="E84" s="300"/>
      <c r="F84" s="302"/>
      <c r="G84" s="99" t="s">
        <v>82</v>
      </c>
      <c r="H84" s="184"/>
      <c r="I84" s="184"/>
      <c r="J84" s="184"/>
      <c r="K84" s="184"/>
      <c r="L84" s="184"/>
      <c r="M84" s="184"/>
      <c r="N84" s="112" t="str">
        <f t="shared" ref="N84:N90" si="37">IF(COUNT(H84:M84)=0,"",SUM(H84:M84))</f>
        <v/>
      </c>
      <c r="O84" s="184"/>
      <c r="P84" s="184"/>
      <c r="Q84" s="184"/>
      <c r="R84" s="184"/>
      <c r="S84" s="184"/>
      <c r="T84" s="184"/>
      <c r="U84" s="112" t="str">
        <f t="shared" ref="U84:U99" si="38">IF(COUNT(O84:T84)=0,"",SUM(O84:T84))</f>
        <v/>
      </c>
      <c r="V84" s="112" t="str">
        <f t="shared" ref="V84:V102" si="39">IF(COUNT(N84,U84)=0,"",SUM(N84,U84))</f>
        <v/>
      </c>
      <c r="W84" s="7"/>
    </row>
    <row r="85" spans="2:24" ht="34.5" customHeight="1">
      <c r="B85" s="7"/>
      <c r="C85" s="316"/>
      <c r="D85" s="316"/>
      <c r="E85" s="297" t="s">
        <v>186</v>
      </c>
      <c r="F85" s="299"/>
      <c r="G85" s="98" t="s">
        <v>83</v>
      </c>
      <c r="H85" s="184"/>
      <c r="I85" s="184"/>
      <c r="J85" s="184"/>
      <c r="K85" s="184"/>
      <c r="L85" s="184"/>
      <c r="M85" s="184"/>
      <c r="N85" s="112" t="str">
        <f t="shared" si="37"/>
        <v/>
      </c>
      <c r="O85" s="184"/>
      <c r="P85" s="184"/>
      <c r="Q85" s="184"/>
      <c r="R85" s="184"/>
      <c r="S85" s="184"/>
      <c r="T85" s="184"/>
      <c r="U85" s="112" t="str">
        <f t="shared" si="38"/>
        <v/>
      </c>
      <c r="V85" s="112" t="str">
        <f t="shared" si="39"/>
        <v/>
      </c>
      <c r="W85" s="7"/>
    </row>
    <row r="86" spans="2:24" ht="34.5" customHeight="1">
      <c r="B86" s="7"/>
      <c r="C86" s="316"/>
      <c r="D86" s="316"/>
      <c r="E86" s="300"/>
      <c r="F86" s="302"/>
      <c r="G86" s="99" t="s">
        <v>82</v>
      </c>
      <c r="H86" s="184"/>
      <c r="I86" s="184"/>
      <c r="J86" s="184"/>
      <c r="K86" s="184"/>
      <c r="L86" s="184"/>
      <c r="M86" s="184"/>
      <c r="N86" s="112" t="str">
        <f t="shared" si="37"/>
        <v/>
      </c>
      <c r="O86" s="184"/>
      <c r="P86" s="184"/>
      <c r="Q86" s="184"/>
      <c r="R86" s="184"/>
      <c r="S86" s="184"/>
      <c r="T86" s="184"/>
      <c r="U86" s="112" t="str">
        <f t="shared" si="38"/>
        <v/>
      </c>
      <c r="V86" s="112" t="str">
        <f t="shared" si="39"/>
        <v/>
      </c>
      <c r="W86" s="7"/>
    </row>
    <row r="87" spans="2:24" ht="34.5" customHeight="1">
      <c r="B87" s="7"/>
      <c r="C87" s="316"/>
      <c r="D87" s="316"/>
      <c r="E87" s="297" t="s">
        <v>187</v>
      </c>
      <c r="F87" s="299"/>
      <c r="G87" s="98" t="s">
        <v>83</v>
      </c>
      <c r="H87" s="184"/>
      <c r="I87" s="184"/>
      <c r="J87" s="184"/>
      <c r="K87" s="184"/>
      <c r="L87" s="184"/>
      <c r="M87" s="184"/>
      <c r="N87" s="112" t="str">
        <f t="shared" si="37"/>
        <v/>
      </c>
      <c r="O87" s="184"/>
      <c r="P87" s="184"/>
      <c r="Q87" s="184"/>
      <c r="R87" s="184"/>
      <c r="S87" s="184"/>
      <c r="T87" s="184"/>
      <c r="U87" s="112" t="str">
        <f t="shared" si="38"/>
        <v/>
      </c>
      <c r="V87" s="112" t="str">
        <f t="shared" si="39"/>
        <v/>
      </c>
      <c r="W87" s="7"/>
    </row>
    <row r="88" spans="2:24" ht="34.5" customHeight="1">
      <c r="B88" s="7"/>
      <c r="C88" s="316"/>
      <c r="D88" s="316"/>
      <c r="E88" s="300"/>
      <c r="F88" s="302"/>
      <c r="G88" s="99" t="s">
        <v>82</v>
      </c>
      <c r="H88" s="184"/>
      <c r="I88" s="184"/>
      <c r="J88" s="184"/>
      <c r="K88" s="184"/>
      <c r="L88" s="184"/>
      <c r="M88" s="184"/>
      <c r="N88" s="112" t="str">
        <f t="shared" si="37"/>
        <v/>
      </c>
      <c r="O88" s="184"/>
      <c r="P88" s="184"/>
      <c r="Q88" s="184"/>
      <c r="R88" s="184"/>
      <c r="S88" s="184"/>
      <c r="T88" s="184"/>
      <c r="U88" s="112" t="str">
        <f t="shared" si="38"/>
        <v/>
      </c>
      <c r="V88" s="112" t="str">
        <f t="shared" si="39"/>
        <v/>
      </c>
      <c r="W88" s="7"/>
    </row>
    <row r="89" spans="2:24" ht="34.5" customHeight="1">
      <c r="B89" s="7"/>
      <c r="C89" s="316"/>
      <c r="D89" s="316"/>
      <c r="E89" s="297" t="s">
        <v>170</v>
      </c>
      <c r="F89" s="299"/>
      <c r="G89" s="98" t="s">
        <v>83</v>
      </c>
      <c r="H89" s="184"/>
      <c r="I89" s="184"/>
      <c r="J89" s="184"/>
      <c r="K89" s="184"/>
      <c r="L89" s="184"/>
      <c r="M89" s="184"/>
      <c r="N89" s="112" t="str">
        <f t="shared" si="37"/>
        <v/>
      </c>
      <c r="O89" s="184"/>
      <c r="P89" s="184"/>
      <c r="Q89" s="184"/>
      <c r="R89" s="184"/>
      <c r="S89" s="184"/>
      <c r="T89" s="184"/>
      <c r="U89" s="112" t="str">
        <f t="shared" si="38"/>
        <v/>
      </c>
      <c r="V89" s="112" t="str">
        <f t="shared" si="39"/>
        <v/>
      </c>
      <c r="W89" s="7"/>
    </row>
    <row r="90" spans="2:24" ht="34.5" customHeight="1">
      <c r="B90" s="7"/>
      <c r="C90" s="316"/>
      <c r="D90" s="316"/>
      <c r="E90" s="300"/>
      <c r="F90" s="302"/>
      <c r="G90" s="99" t="s">
        <v>82</v>
      </c>
      <c r="H90" s="184"/>
      <c r="I90" s="184"/>
      <c r="J90" s="184"/>
      <c r="K90" s="184"/>
      <c r="L90" s="184"/>
      <c r="M90" s="184"/>
      <c r="N90" s="112" t="str">
        <f t="shared" si="37"/>
        <v/>
      </c>
      <c r="O90" s="184"/>
      <c r="P90" s="184"/>
      <c r="Q90" s="184"/>
      <c r="R90" s="184"/>
      <c r="S90" s="184"/>
      <c r="T90" s="184"/>
      <c r="U90" s="112" t="str">
        <f t="shared" si="38"/>
        <v/>
      </c>
      <c r="V90" s="112" t="str">
        <f t="shared" si="39"/>
        <v/>
      </c>
      <c r="W90" s="7"/>
    </row>
    <row r="91" spans="2:24" ht="34.5" customHeight="1">
      <c r="B91" s="7"/>
      <c r="C91" s="316"/>
      <c r="D91" s="316"/>
      <c r="E91" s="297" t="s">
        <v>188</v>
      </c>
      <c r="F91" s="299"/>
      <c r="G91" s="98" t="s">
        <v>83</v>
      </c>
      <c r="H91" s="115" t="str">
        <f>IF(COUNTA(H83,H85,H87,H89)=0,"",SUM(H83,H85,H87,H89))</f>
        <v/>
      </c>
      <c r="I91" s="115" t="str">
        <f t="shared" ref="I91:M91" si="40">IF(COUNTA(I83,I85,I87,I89)=0,"",SUM(I83,I85,I87,I89))</f>
        <v/>
      </c>
      <c r="J91" s="115" t="str">
        <f t="shared" si="40"/>
        <v/>
      </c>
      <c r="K91" s="115" t="str">
        <f t="shared" si="40"/>
        <v/>
      </c>
      <c r="L91" s="115" t="str">
        <f t="shared" si="40"/>
        <v/>
      </c>
      <c r="M91" s="115" t="str">
        <f t="shared" si="40"/>
        <v/>
      </c>
      <c r="N91" s="112" t="str">
        <f t="shared" ref="N91:N99" si="41">IF(COUNT(H91:M91)=0,"",SUM(H91:M91))</f>
        <v/>
      </c>
      <c r="O91" s="115" t="str">
        <f t="shared" ref="O91:T91" si="42">IF(COUNTA(O83,O85,O87,O89)=0,"",SUM(O83,O85,O87,O89))</f>
        <v/>
      </c>
      <c r="P91" s="115" t="str">
        <f t="shared" si="42"/>
        <v/>
      </c>
      <c r="Q91" s="115" t="str">
        <f t="shared" si="42"/>
        <v/>
      </c>
      <c r="R91" s="115" t="str">
        <f t="shared" si="42"/>
        <v/>
      </c>
      <c r="S91" s="115" t="str">
        <f t="shared" si="42"/>
        <v/>
      </c>
      <c r="T91" s="115" t="str">
        <f t="shared" si="42"/>
        <v/>
      </c>
      <c r="U91" s="112" t="str">
        <f t="shared" si="38"/>
        <v/>
      </c>
      <c r="V91" s="112" t="str">
        <f t="shared" si="39"/>
        <v/>
      </c>
      <c r="W91" s="7"/>
      <c r="X91" s="120" t="s">
        <v>271</v>
      </c>
    </row>
    <row r="92" spans="2:24" ht="34.5" customHeight="1">
      <c r="B92" s="7"/>
      <c r="C92" s="316"/>
      <c r="D92" s="317"/>
      <c r="E92" s="300"/>
      <c r="F92" s="302"/>
      <c r="G92" s="99" t="s">
        <v>82</v>
      </c>
      <c r="H92" s="115" t="str">
        <f>IF(COUNT(H84,H86,H88,H90)=0,"",SUM(H84,H86,H88,H90))</f>
        <v/>
      </c>
      <c r="I92" s="115" t="str">
        <f t="shared" ref="I92:M92" si="43">IF(COUNT(I84,I86,I88,I90)=0,"",SUM(I84,I86,I88,I90))</f>
        <v/>
      </c>
      <c r="J92" s="115" t="str">
        <f t="shared" si="43"/>
        <v/>
      </c>
      <c r="K92" s="115" t="str">
        <f t="shared" si="43"/>
        <v/>
      </c>
      <c r="L92" s="115" t="str">
        <f t="shared" si="43"/>
        <v/>
      </c>
      <c r="M92" s="115" t="str">
        <f t="shared" si="43"/>
        <v/>
      </c>
      <c r="N92" s="112" t="str">
        <f t="shared" si="41"/>
        <v/>
      </c>
      <c r="O92" s="115" t="str">
        <f t="shared" ref="O92:T92" si="44">IF(COUNT(O84,O86,O88,O90)=0,"",SUM(O84,O86,O88,O90))</f>
        <v/>
      </c>
      <c r="P92" s="115" t="str">
        <f t="shared" si="44"/>
        <v/>
      </c>
      <c r="Q92" s="115" t="str">
        <f t="shared" si="44"/>
        <v/>
      </c>
      <c r="R92" s="115" t="str">
        <f t="shared" si="44"/>
        <v/>
      </c>
      <c r="S92" s="115" t="str">
        <f t="shared" si="44"/>
        <v/>
      </c>
      <c r="T92" s="115" t="str">
        <f t="shared" si="44"/>
        <v/>
      </c>
      <c r="U92" s="112" t="str">
        <f t="shared" si="38"/>
        <v/>
      </c>
      <c r="V92" s="112" t="str">
        <f t="shared" si="39"/>
        <v/>
      </c>
      <c r="W92" s="7"/>
      <c r="X92" s="120" t="s">
        <v>271</v>
      </c>
    </row>
    <row r="93" spans="2:24" ht="34.5" customHeight="1">
      <c r="B93" s="7"/>
      <c r="C93" s="316"/>
      <c r="D93" s="315" t="s">
        <v>1</v>
      </c>
      <c r="E93" s="25" t="s">
        <v>189</v>
      </c>
      <c r="F93" s="26"/>
      <c r="G93" s="27"/>
      <c r="H93" s="112" t="str">
        <f>IF(COUNT('様式第36(指定)_送電'!H118)=0,'様式第36(指定)_受電'!H118,IF(COUNT('様式第36(指定)_受電'!H118)=0,-'様式第36(指定)_送電'!H118,'様式第36(指定)_受電'!H118-'様式第36(指定)_送電'!H118))</f>
        <v/>
      </c>
      <c r="I93" s="112" t="str">
        <f>IF(COUNT('様式第36(指定)_送電'!I118)=0,'様式第36(指定)_受電'!I118,IF(COUNT('様式第36(指定)_受電'!I118)=0,-'様式第36(指定)_送電'!I118,'様式第36(指定)_受電'!I118-'様式第36(指定)_送電'!I118))</f>
        <v/>
      </c>
      <c r="J93" s="112" t="str">
        <f>IF(COUNT('様式第36(指定)_送電'!J118)=0,'様式第36(指定)_受電'!J118,IF(COUNT('様式第36(指定)_受電'!J118)=0,-'様式第36(指定)_送電'!J118,'様式第36(指定)_受電'!J118-'様式第36(指定)_送電'!J118))</f>
        <v/>
      </c>
      <c r="K93" s="112" t="str">
        <f>IF(COUNT('様式第36(指定)_送電'!K118)=0,'様式第36(指定)_受電'!K118,IF(COUNT('様式第36(指定)_受電'!K118)=0,-'様式第36(指定)_送電'!K118,'様式第36(指定)_受電'!K118-'様式第36(指定)_送電'!K118))</f>
        <v/>
      </c>
      <c r="L93" s="112" t="str">
        <f>IF(COUNT('様式第36(指定)_送電'!L118)=0,'様式第36(指定)_受電'!L118,IF(COUNT('様式第36(指定)_受電'!L118)=0,-'様式第36(指定)_送電'!L118,'様式第36(指定)_受電'!L118-'様式第36(指定)_送電'!L118))</f>
        <v/>
      </c>
      <c r="M93" s="112" t="str">
        <f>IF(COUNT('様式第36(指定)_送電'!M118)=0,'様式第36(指定)_受電'!M118,IF(COUNT('様式第36(指定)_受電'!M118)=0,-'様式第36(指定)_送電'!M118,'様式第36(指定)_受電'!M118-'様式第36(指定)_送電'!M118))</f>
        <v/>
      </c>
      <c r="N93" s="112" t="str">
        <f t="shared" si="41"/>
        <v/>
      </c>
      <c r="O93" s="112" t="str">
        <f>IF(COUNT('様式第36(指定)_送電'!O118)=0,'様式第36(指定)_受電'!O118,IF(COUNT('様式第36(指定)_受電'!O118)=0,-'様式第36(指定)_送電'!O118,'様式第36(指定)_受電'!O118-'様式第36(指定)_送電'!O118))</f>
        <v/>
      </c>
      <c r="P93" s="112" t="str">
        <f>IF(COUNT('様式第36(指定)_送電'!P118)=0,'様式第36(指定)_受電'!P118,IF(COUNT('様式第36(指定)_受電'!P118)=0,-'様式第36(指定)_送電'!P118,'様式第36(指定)_受電'!P118-'様式第36(指定)_送電'!P118))</f>
        <v/>
      </c>
      <c r="Q93" s="112" t="str">
        <f>IF(COUNT('様式第36(指定)_送電'!Q118)=0,'様式第36(指定)_受電'!Q118,IF(COUNT('様式第36(指定)_受電'!Q118)=0,-'様式第36(指定)_送電'!Q118,'様式第36(指定)_受電'!Q118-'様式第36(指定)_送電'!Q118))</f>
        <v/>
      </c>
      <c r="R93" s="112" t="str">
        <f>IF(COUNT('様式第36(指定)_送電'!R118)=0,'様式第36(指定)_受電'!R118,IF(COUNT('様式第36(指定)_受電'!R118)=0,-'様式第36(指定)_送電'!R118,'様式第36(指定)_受電'!R118-'様式第36(指定)_送電'!R118))</f>
        <v/>
      </c>
      <c r="S93" s="112" t="str">
        <f>IF(COUNT('様式第36(指定)_送電'!S118)=0,'様式第36(指定)_受電'!S118,IF(COUNT('様式第36(指定)_受電'!S118)=0,-'様式第36(指定)_送電'!S118,'様式第36(指定)_受電'!S118-'様式第36(指定)_送電'!S118))</f>
        <v/>
      </c>
      <c r="T93" s="112" t="str">
        <f>IF(COUNT('様式第36(指定)_送電'!T118)=0,'様式第36(指定)_受電'!T118,IF(COUNT('様式第36(指定)_受電'!T118)=0,-'様式第36(指定)_送電'!T118,'様式第36(指定)_受電'!T118-'様式第36(指定)_送電'!T118))</f>
        <v/>
      </c>
      <c r="U93" s="112" t="str">
        <f t="shared" si="38"/>
        <v/>
      </c>
      <c r="V93" s="112" t="str">
        <f t="shared" si="39"/>
        <v/>
      </c>
      <c r="W93" s="7"/>
      <c r="X93" s="120" t="s">
        <v>271</v>
      </c>
    </row>
    <row r="94" spans="2:24" ht="34.5" customHeight="1">
      <c r="B94" s="7"/>
      <c r="C94" s="316"/>
      <c r="D94" s="316"/>
      <c r="E94" s="25" t="s">
        <v>150</v>
      </c>
      <c r="F94" s="26"/>
      <c r="G94" s="27"/>
      <c r="H94" s="112" t="str">
        <f>IF(COUNT('様式第36(指定)_送電'!H126)=0,'様式第36(指定)_受電'!H126,IF(COUNT('様式第36(指定)_受電'!H126)=0,-'様式第36(指定)_送電'!H126,'様式第36(指定)_受電'!H126-'様式第36(指定)_送電'!H126))</f>
        <v/>
      </c>
      <c r="I94" s="112" t="str">
        <f>IF(COUNT('様式第36(指定)_送電'!I126)=0,'様式第36(指定)_受電'!I126,IF(COUNT('様式第36(指定)_受電'!I126)=0,-'様式第36(指定)_送電'!I126,'様式第36(指定)_受電'!I126-'様式第36(指定)_送電'!I126))</f>
        <v/>
      </c>
      <c r="J94" s="112" t="str">
        <f>IF(COUNT('様式第36(指定)_送電'!J126)=0,'様式第36(指定)_受電'!J126,IF(COUNT('様式第36(指定)_受電'!J126)=0,-'様式第36(指定)_送電'!J126,'様式第36(指定)_受電'!J126-'様式第36(指定)_送電'!J126))</f>
        <v/>
      </c>
      <c r="K94" s="112" t="str">
        <f>IF(COUNT('様式第36(指定)_送電'!K126)=0,'様式第36(指定)_受電'!K126,IF(COUNT('様式第36(指定)_受電'!K126)=0,-'様式第36(指定)_送電'!K126,'様式第36(指定)_受電'!K126-'様式第36(指定)_送電'!K126))</f>
        <v/>
      </c>
      <c r="L94" s="112" t="str">
        <f>IF(COUNT('様式第36(指定)_送電'!L126)=0,'様式第36(指定)_受電'!L126,IF(COUNT('様式第36(指定)_受電'!L126)=0,-'様式第36(指定)_送電'!L126,'様式第36(指定)_受電'!L126-'様式第36(指定)_送電'!L126))</f>
        <v/>
      </c>
      <c r="M94" s="112" t="str">
        <f>IF(COUNT('様式第36(指定)_送電'!M126)=0,'様式第36(指定)_受電'!M126,IF(COUNT('様式第36(指定)_受電'!M126)=0,-'様式第36(指定)_送電'!M126,'様式第36(指定)_受電'!M126-'様式第36(指定)_送電'!M126))</f>
        <v/>
      </c>
      <c r="N94" s="112" t="str">
        <f t="shared" si="41"/>
        <v/>
      </c>
      <c r="O94" s="112" t="str">
        <f>IF(COUNT('様式第36(指定)_送電'!O126)=0,'様式第36(指定)_受電'!O126,IF(COUNT('様式第36(指定)_受電'!O126)=0,-'様式第36(指定)_送電'!O126,'様式第36(指定)_受電'!O126-'様式第36(指定)_送電'!O126))</f>
        <v/>
      </c>
      <c r="P94" s="112" t="str">
        <f>IF(COUNT('様式第36(指定)_送電'!P126)=0,'様式第36(指定)_受電'!P126,IF(COUNT('様式第36(指定)_受電'!P126)=0,-'様式第36(指定)_送電'!P126,'様式第36(指定)_受電'!P126-'様式第36(指定)_送電'!P126))</f>
        <v/>
      </c>
      <c r="Q94" s="112" t="str">
        <f>IF(COUNT('様式第36(指定)_送電'!Q126)=0,'様式第36(指定)_受電'!Q126,IF(COUNT('様式第36(指定)_受電'!Q126)=0,-'様式第36(指定)_送電'!Q126,'様式第36(指定)_受電'!Q126-'様式第36(指定)_送電'!Q126))</f>
        <v/>
      </c>
      <c r="R94" s="112" t="str">
        <f>IF(COUNT('様式第36(指定)_送電'!R126)=0,'様式第36(指定)_受電'!R126,IF(COUNT('様式第36(指定)_受電'!R126)=0,-'様式第36(指定)_送電'!R126,'様式第36(指定)_受電'!R126-'様式第36(指定)_送電'!R126))</f>
        <v/>
      </c>
      <c r="S94" s="112" t="str">
        <f>IF(COUNT('様式第36(指定)_送電'!S126)=0,'様式第36(指定)_受電'!S126,IF(COUNT('様式第36(指定)_受電'!S126)=0,-'様式第36(指定)_送電'!S126,'様式第36(指定)_受電'!S126-'様式第36(指定)_送電'!S126))</f>
        <v/>
      </c>
      <c r="T94" s="112" t="str">
        <f>IF(COUNT('様式第36(指定)_送電'!T126)=0,'様式第36(指定)_受電'!T126,IF(COUNT('様式第36(指定)_受電'!T126)=0,-'様式第36(指定)_送電'!T126,'様式第36(指定)_受電'!T126-'様式第36(指定)_送電'!T126))</f>
        <v/>
      </c>
      <c r="U94" s="112" t="str">
        <f t="shared" si="38"/>
        <v/>
      </c>
      <c r="V94" s="112" t="str">
        <f t="shared" si="39"/>
        <v/>
      </c>
      <c r="W94" s="7"/>
      <c r="X94" s="120" t="s">
        <v>271</v>
      </c>
    </row>
    <row r="95" spans="2:24" ht="34.5" customHeight="1">
      <c r="B95" s="7"/>
      <c r="C95" s="316"/>
      <c r="D95" s="316"/>
      <c r="E95" s="25" t="s">
        <v>149</v>
      </c>
      <c r="F95" s="26"/>
      <c r="G95" s="27"/>
      <c r="H95" s="112" t="str">
        <f>IF(COUNT('様式第36(指定)_送電'!H134)=0,'様式第36(指定)_受電'!H134,IF(COUNT('様式第36(指定)_受電'!H134)=0,-'様式第36(指定)_送電'!H134,'様式第36(指定)_受電'!H134-'様式第36(指定)_送電'!H134))</f>
        <v/>
      </c>
      <c r="I95" s="112" t="str">
        <f>IF(COUNT('様式第36(指定)_送電'!I134)=0,'様式第36(指定)_受電'!I134,IF(COUNT('様式第36(指定)_受電'!I134)=0,-'様式第36(指定)_送電'!I134,'様式第36(指定)_受電'!I134-'様式第36(指定)_送電'!I134))</f>
        <v/>
      </c>
      <c r="J95" s="112" t="str">
        <f>IF(COUNT('様式第36(指定)_送電'!J134)=0,'様式第36(指定)_受電'!J134,IF(COUNT('様式第36(指定)_受電'!J134)=0,-'様式第36(指定)_送電'!J134,'様式第36(指定)_受電'!J134-'様式第36(指定)_送電'!J134))</f>
        <v/>
      </c>
      <c r="K95" s="112" t="str">
        <f>IF(COUNT('様式第36(指定)_送電'!K134)=0,'様式第36(指定)_受電'!K134,IF(COUNT('様式第36(指定)_受電'!K134)=0,-'様式第36(指定)_送電'!K134,'様式第36(指定)_受電'!K134-'様式第36(指定)_送電'!K134))</f>
        <v/>
      </c>
      <c r="L95" s="112" t="str">
        <f>IF(COUNT('様式第36(指定)_送電'!L134)=0,'様式第36(指定)_受電'!L134,IF(COUNT('様式第36(指定)_受電'!L134)=0,-'様式第36(指定)_送電'!L134,'様式第36(指定)_受電'!L134-'様式第36(指定)_送電'!L134))</f>
        <v/>
      </c>
      <c r="M95" s="112" t="str">
        <f>IF(COUNT('様式第36(指定)_送電'!M134)=0,'様式第36(指定)_受電'!M134,IF(COUNT('様式第36(指定)_受電'!M134)=0,-'様式第36(指定)_送電'!M134,'様式第36(指定)_受電'!M134-'様式第36(指定)_送電'!M134))</f>
        <v/>
      </c>
      <c r="N95" s="112" t="str">
        <f t="shared" si="41"/>
        <v/>
      </c>
      <c r="O95" s="112" t="str">
        <f>IF(COUNT('様式第36(指定)_送電'!O134)=0,'様式第36(指定)_受電'!O134,IF(COUNT('様式第36(指定)_受電'!O134)=0,-'様式第36(指定)_送電'!O134,'様式第36(指定)_受電'!O134-'様式第36(指定)_送電'!O134))</f>
        <v/>
      </c>
      <c r="P95" s="112" t="str">
        <f>IF(COUNT('様式第36(指定)_送電'!P134)=0,'様式第36(指定)_受電'!P134,IF(COUNT('様式第36(指定)_受電'!P134)=0,-'様式第36(指定)_送電'!P134,'様式第36(指定)_受電'!P134-'様式第36(指定)_送電'!P134))</f>
        <v/>
      </c>
      <c r="Q95" s="112" t="str">
        <f>IF(COUNT('様式第36(指定)_送電'!Q134)=0,'様式第36(指定)_受電'!Q134,IF(COUNT('様式第36(指定)_受電'!Q134)=0,-'様式第36(指定)_送電'!Q134,'様式第36(指定)_受電'!Q134-'様式第36(指定)_送電'!Q134))</f>
        <v/>
      </c>
      <c r="R95" s="112" t="str">
        <f>IF(COUNT('様式第36(指定)_送電'!R134)=0,'様式第36(指定)_受電'!R134,IF(COUNT('様式第36(指定)_受電'!R134)=0,-'様式第36(指定)_送電'!R134,'様式第36(指定)_受電'!R134-'様式第36(指定)_送電'!R134))</f>
        <v/>
      </c>
      <c r="S95" s="112" t="str">
        <f>IF(COUNT('様式第36(指定)_送電'!S134)=0,'様式第36(指定)_受電'!S134,IF(COUNT('様式第36(指定)_受電'!S134)=0,-'様式第36(指定)_送電'!S134,'様式第36(指定)_受電'!S134-'様式第36(指定)_送電'!S134))</f>
        <v/>
      </c>
      <c r="T95" s="112" t="str">
        <f>IF(COUNT('様式第36(指定)_送電'!T134)=0,'様式第36(指定)_受電'!T134,IF(COUNT('様式第36(指定)_受電'!T134)=0,-'様式第36(指定)_送電'!T134,'様式第36(指定)_受電'!T134-'様式第36(指定)_送電'!T134))</f>
        <v/>
      </c>
      <c r="U95" s="112" t="str">
        <f t="shared" si="38"/>
        <v/>
      </c>
      <c r="V95" s="112" t="str">
        <f t="shared" si="39"/>
        <v/>
      </c>
      <c r="W95" s="7"/>
      <c r="X95" s="120" t="s">
        <v>271</v>
      </c>
    </row>
    <row r="96" spans="2:24" ht="34.5" customHeight="1">
      <c r="B96" s="7"/>
      <c r="C96" s="316"/>
      <c r="D96" s="316"/>
      <c r="E96" s="297" t="s">
        <v>151</v>
      </c>
      <c r="F96" s="299"/>
      <c r="G96" s="85" t="s">
        <v>192</v>
      </c>
      <c r="H96" s="112"/>
      <c r="I96" s="112"/>
      <c r="J96" s="112"/>
      <c r="K96" s="112"/>
      <c r="L96" s="112"/>
      <c r="M96" s="112"/>
      <c r="N96" s="112" t="str">
        <f t="shared" si="41"/>
        <v/>
      </c>
      <c r="O96" s="112"/>
      <c r="P96" s="112"/>
      <c r="Q96" s="112"/>
      <c r="R96" s="112"/>
      <c r="S96" s="112"/>
      <c r="T96" s="112"/>
      <c r="U96" s="112" t="str">
        <f t="shared" si="38"/>
        <v/>
      </c>
      <c r="V96" s="112" t="str">
        <f t="shared" si="39"/>
        <v/>
      </c>
      <c r="W96" s="7"/>
    </row>
    <row r="97" spans="2:24" ht="34.5" customHeight="1">
      <c r="B97" s="7"/>
      <c r="C97" s="316"/>
      <c r="D97" s="317"/>
      <c r="E97" s="300"/>
      <c r="F97" s="302"/>
      <c r="G97" s="85" t="s">
        <v>151</v>
      </c>
      <c r="H97" s="112" t="str">
        <f>IF(COUNT('様式第36(指定)_送電'!H142)=0,'様式第36(指定)_受電'!H142,IF(COUNT('様式第36(指定)_受電'!H142)=0,-'様式第36(指定)_送電'!H142,'様式第36(指定)_受電'!H142-'様式第36(指定)_送電'!H142))</f>
        <v/>
      </c>
      <c r="I97" s="112" t="str">
        <f>IF(COUNT('様式第36(指定)_送電'!I142)=0,'様式第36(指定)_受電'!I142,IF(COUNT('様式第36(指定)_受電'!I142)=0,-'様式第36(指定)_送電'!I142,'様式第36(指定)_受電'!I142-'様式第36(指定)_送電'!I142))</f>
        <v/>
      </c>
      <c r="J97" s="112" t="str">
        <f>IF(COUNT('様式第36(指定)_送電'!J142)=0,'様式第36(指定)_受電'!J142,IF(COUNT('様式第36(指定)_受電'!J142)=0,-'様式第36(指定)_送電'!J142,'様式第36(指定)_受電'!J142-'様式第36(指定)_送電'!J142))</f>
        <v/>
      </c>
      <c r="K97" s="112" t="str">
        <f>IF(COUNT('様式第36(指定)_送電'!K142)=0,'様式第36(指定)_受電'!K142,IF(COUNT('様式第36(指定)_受電'!K142)=0,-'様式第36(指定)_送電'!K142,'様式第36(指定)_受電'!K142-'様式第36(指定)_送電'!K142))</f>
        <v/>
      </c>
      <c r="L97" s="112" t="str">
        <f>IF(COUNT('様式第36(指定)_送電'!L142)=0,'様式第36(指定)_受電'!L142,IF(COUNT('様式第36(指定)_受電'!L142)=0,-'様式第36(指定)_送電'!L142,'様式第36(指定)_受電'!L142-'様式第36(指定)_送電'!L142))</f>
        <v/>
      </c>
      <c r="M97" s="112" t="str">
        <f>IF(COUNT('様式第36(指定)_送電'!M142)=0,'様式第36(指定)_受電'!M142,IF(COUNT('様式第36(指定)_受電'!M142)=0,-'様式第36(指定)_送電'!M142,'様式第36(指定)_受電'!M142-'様式第36(指定)_送電'!M142))</f>
        <v/>
      </c>
      <c r="N97" s="112" t="str">
        <f t="shared" si="41"/>
        <v/>
      </c>
      <c r="O97" s="112" t="str">
        <f>IF(COUNT('様式第36(指定)_送電'!O142)=0,'様式第36(指定)_受電'!O142,IF(COUNT('様式第36(指定)_受電'!O142)=0,-'様式第36(指定)_送電'!O142,'様式第36(指定)_受電'!O142-'様式第36(指定)_送電'!O142))</f>
        <v/>
      </c>
      <c r="P97" s="112" t="str">
        <f>IF(COUNT('様式第36(指定)_送電'!P142)=0,'様式第36(指定)_受電'!P142,IF(COUNT('様式第36(指定)_受電'!P142)=0,-'様式第36(指定)_送電'!P142,'様式第36(指定)_受電'!P142-'様式第36(指定)_送電'!P142))</f>
        <v/>
      </c>
      <c r="Q97" s="112" t="str">
        <f>IF(COUNT('様式第36(指定)_送電'!Q142)=0,'様式第36(指定)_受電'!Q142,IF(COUNT('様式第36(指定)_受電'!Q142)=0,-'様式第36(指定)_送電'!Q142,'様式第36(指定)_受電'!Q142-'様式第36(指定)_送電'!Q142))</f>
        <v/>
      </c>
      <c r="R97" s="112" t="str">
        <f>IF(COUNT('様式第36(指定)_送電'!R142)=0,'様式第36(指定)_受電'!R142,IF(COUNT('様式第36(指定)_受電'!R142)=0,-'様式第36(指定)_送電'!R142,'様式第36(指定)_受電'!R142-'様式第36(指定)_送電'!R142))</f>
        <v/>
      </c>
      <c r="S97" s="112" t="str">
        <f>IF(COUNT('様式第36(指定)_送電'!S142)=0,'様式第36(指定)_受電'!S142,IF(COUNT('様式第36(指定)_受電'!S142)=0,-'様式第36(指定)_送電'!S142,'様式第36(指定)_受電'!S142-'様式第36(指定)_送電'!S142))</f>
        <v/>
      </c>
      <c r="T97" s="112" t="str">
        <f>IF(COUNT('様式第36(指定)_送電'!T142)=0,'様式第36(指定)_受電'!T142,IF(COUNT('様式第36(指定)_受電'!T142)=0,-'様式第36(指定)_送電'!T142,'様式第36(指定)_受電'!T142-'様式第36(指定)_送電'!T142))</f>
        <v/>
      </c>
      <c r="U97" s="112" t="str">
        <f t="shared" si="38"/>
        <v/>
      </c>
      <c r="V97" s="112" t="str">
        <f t="shared" si="39"/>
        <v/>
      </c>
      <c r="W97" s="7"/>
      <c r="X97" s="120" t="s">
        <v>271</v>
      </c>
    </row>
    <row r="98" spans="2:24" ht="34.5" customHeight="1">
      <c r="B98" s="7"/>
      <c r="C98" s="316"/>
      <c r="D98" s="25" t="s">
        <v>153</v>
      </c>
      <c r="E98" s="26"/>
      <c r="F98" s="26"/>
      <c r="G98" s="27"/>
      <c r="H98" s="112" t="str">
        <f>IF(H102-SUM(H92:H97)&gt;0,H102-SUM(H92:H97),"")</f>
        <v/>
      </c>
      <c r="I98" s="112" t="str">
        <f t="shared" ref="I98" si="45">IF(I102-SUM(I92:I97)&gt;0,I102-SUM(I92:I97),"")</f>
        <v/>
      </c>
      <c r="J98" s="112" t="str">
        <f t="shared" ref="J98" si="46">IF(J102-SUM(J92:J97)&gt;0,J102-SUM(J92:J97),"")</f>
        <v/>
      </c>
      <c r="K98" s="112" t="str">
        <f t="shared" ref="K98" si="47">IF(K102-SUM(K92:K97)&gt;0,K102-SUM(K92:K97),"")</f>
        <v/>
      </c>
      <c r="L98" s="112" t="str">
        <f t="shared" ref="L98" si="48">IF(L102-SUM(L92:L97)&gt;0,L102-SUM(L92:L97),"")</f>
        <v/>
      </c>
      <c r="M98" s="112" t="str">
        <f t="shared" ref="M98" si="49">IF(M102-SUM(M92:M97)&gt;0,M102-SUM(M92:M97),"")</f>
        <v/>
      </c>
      <c r="N98" s="112" t="str">
        <f t="shared" si="41"/>
        <v/>
      </c>
      <c r="O98" s="112" t="str">
        <f>IF(O102-SUM(O92:O97)&gt;0,O102-SUM(O92:O97),"")</f>
        <v/>
      </c>
      <c r="P98" s="112" t="str">
        <f t="shared" ref="P98" si="50">IF(P102-SUM(P92:P97)&gt;0,P102-SUM(P92:P97),"")</f>
        <v/>
      </c>
      <c r="Q98" s="112" t="str">
        <f t="shared" ref="Q98" si="51">IF(Q102-SUM(Q92:Q97)&gt;0,Q102-SUM(Q92:Q97),"")</f>
        <v/>
      </c>
      <c r="R98" s="112" t="str">
        <f t="shared" ref="R98" si="52">IF(R102-SUM(R92:R97)&gt;0,R102-SUM(R92:R97),"")</f>
        <v/>
      </c>
      <c r="S98" s="112" t="str">
        <f t="shared" ref="S98" si="53">IF(S102-SUM(S92:S97)&gt;0,S102-SUM(S92:S97),"")</f>
        <v/>
      </c>
      <c r="T98" s="112" t="str">
        <f t="shared" ref="T98" si="54">IF(T102-SUM(T92:T97)&gt;0,T102-SUM(T92:T97),"")</f>
        <v/>
      </c>
      <c r="U98" s="112" t="str">
        <f t="shared" si="38"/>
        <v/>
      </c>
      <c r="V98" s="112" t="str">
        <f t="shared" si="39"/>
        <v/>
      </c>
      <c r="W98" s="7"/>
      <c r="X98" s="120" t="s">
        <v>271</v>
      </c>
    </row>
    <row r="99" spans="2:24" ht="34.5" customHeight="1">
      <c r="B99" s="7"/>
      <c r="C99" s="316"/>
      <c r="D99" s="25" t="s">
        <v>182</v>
      </c>
      <c r="E99" s="26"/>
      <c r="F99" s="26"/>
      <c r="G99" s="27"/>
      <c r="H99" s="184"/>
      <c r="I99" s="184"/>
      <c r="J99" s="184"/>
      <c r="K99" s="184"/>
      <c r="L99" s="184"/>
      <c r="M99" s="184"/>
      <c r="N99" s="112" t="str">
        <f t="shared" si="41"/>
        <v/>
      </c>
      <c r="O99" s="184"/>
      <c r="P99" s="184"/>
      <c r="Q99" s="184"/>
      <c r="R99" s="184"/>
      <c r="S99" s="184"/>
      <c r="T99" s="184"/>
      <c r="U99" s="112" t="str">
        <f t="shared" si="38"/>
        <v/>
      </c>
      <c r="V99" s="112" t="str">
        <f t="shared" si="39"/>
        <v/>
      </c>
      <c r="W99" s="7"/>
    </row>
    <row r="100" spans="2:24" ht="34.5" customHeight="1">
      <c r="B100" s="7"/>
      <c r="C100" s="316"/>
      <c r="D100" s="25" t="s">
        <v>201</v>
      </c>
      <c r="E100" s="26"/>
      <c r="F100" s="26"/>
      <c r="G100" s="26"/>
      <c r="H100" s="143" t="str">
        <f>IF(COUNT(H92:H99)=0,"",SUM(H92:H99))</f>
        <v/>
      </c>
      <c r="I100" s="143" t="str">
        <f t="shared" ref="I100:M100" si="55">IF(COUNT(I92:I99)=0,"",SUM(I92:I99))</f>
        <v/>
      </c>
      <c r="J100" s="143" t="str">
        <f t="shared" si="55"/>
        <v/>
      </c>
      <c r="K100" s="143" t="str">
        <f t="shared" si="55"/>
        <v/>
      </c>
      <c r="L100" s="143" t="str">
        <f t="shared" si="55"/>
        <v/>
      </c>
      <c r="M100" s="143" t="str">
        <f t="shared" si="55"/>
        <v/>
      </c>
      <c r="N100" s="144" t="str">
        <f>IF(COUNT(H100:M100)=0,"",SUM(H100:M100))</f>
        <v/>
      </c>
      <c r="O100" s="143" t="str">
        <f>IF(COUNT(O92:O99)=0,"",SUM(O92:O99))</f>
        <v/>
      </c>
      <c r="P100" s="143" t="str">
        <f t="shared" ref="P100:T100" si="56">IF(COUNT(P92:P99)=0,"",SUM(P92:P99))</f>
        <v/>
      </c>
      <c r="Q100" s="143" t="str">
        <f t="shared" si="56"/>
        <v/>
      </c>
      <c r="R100" s="143" t="str">
        <f t="shared" si="56"/>
        <v/>
      </c>
      <c r="S100" s="143" t="str">
        <f t="shared" si="56"/>
        <v/>
      </c>
      <c r="T100" s="143" t="str">
        <f t="shared" si="56"/>
        <v/>
      </c>
      <c r="U100" s="144" t="str">
        <f>IF(COUNT(O100:T100)=0,"",SUM(O100:T100))</f>
        <v/>
      </c>
      <c r="V100" s="144" t="str">
        <f t="shared" si="39"/>
        <v/>
      </c>
      <c r="W100" s="7"/>
      <c r="X100" s="120" t="s">
        <v>271</v>
      </c>
    </row>
    <row r="101" spans="2:24" ht="34.5" customHeight="1">
      <c r="B101" s="7"/>
      <c r="C101" s="316"/>
      <c r="D101" s="109" t="s">
        <v>260</v>
      </c>
      <c r="E101" s="26"/>
      <c r="F101" s="26"/>
      <c r="G101" s="27"/>
      <c r="H101" s="115"/>
      <c r="I101" s="115"/>
      <c r="J101" s="115"/>
      <c r="K101" s="115"/>
      <c r="L101" s="115"/>
      <c r="M101" s="115"/>
      <c r="N101" s="112" t="str">
        <f t="shared" ref="N101:N102" si="57">IF(COUNT(H101:M101)=0,"",SUM(H101:M101))</f>
        <v/>
      </c>
      <c r="O101" s="115"/>
      <c r="P101" s="115"/>
      <c r="Q101" s="115"/>
      <c r="R101" s="115"/>
      <c r="S101" s="115"/>
      <c r="T101" s="115"/>
      <c r="U101" s="112" t="str">
        <f t="shared" ref="U101" si="58">IF(COUNT(O101:T101)=0,"",SUM(O101:T101))</f>
        <v/>
      </c>
      <c r="V101" s="112" t="str">
        <f t="shared" si="39"/>
        <v/>
      </c>
      <c r="W101" s="7"/>
    </row>
    <row r="102" spans="2:24" ht="34.5" customHeight="1">
      <c r="B102" s="7"/>
      <c r="C102" s="24" t="s">
        <v>88</v>
      </c>
      <c r="D102" s="26"/>
      <c r="E102" s="26"/>
      <c r="F102" s="26"/>
      <c r="G102" s="36" t="s">
        <v>82</v>
      </c>
      <c r="H102" s="237"/>
      <c r="I102" s="237"/>
      <c r="J102" s="237"/>
      <c r="K102" s="237"/>
      <c r="L102" s="237"/>
      <c r="M102" s="237"/>
      <c r="N102" s="144" t="str">
        <f t="shared" si="57"/>
        <v/>
      </c>
      <c r="O102" s="237"/>
      <c r="P102" s="237"/>
      <c r="Q102" s="237"/>
      <c r="R102" s="237"/>
      <c r="S102" s="237"/>
      <c r="T102" s="237"/>
      <c r="U102" s="144" t="str">
        <f>IF(COUNT(O102:T102)=0,"",SUM(O102:T102))</f>
        <v/>
      </c>
      <c r="V102" s="144" t="str">
        <f t="shared" si="39"/>
        <v/>
      </c>
      <c r="W102" s="7"/>
      <c r="X102" s="120"/>
    </row>
    <row r="103" spans="2:24" ht="18" customHeight="1">
      <c r="B103" s="7"/>
      <c r="C103" s="14" t="s">
        <v>202</v>
      </c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</row>
    <row r="104" spans="2:24" ht="18" customHeight="1">
      <c r="B104" s="7"/>
      <c r="C104" s="14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</row>
    <row r="105" spans="2:24" ht="18" customHeight="1">
      <c r="B105" s="7"/>
      <c r="C105" s="14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</row>
    <row r="106" spans="2:24" ht="18" customHeight="1">
      <c r="B106" s="7"/>
      <c r="C106" s="14"/>
      <c r="D106" s="7"/>
      <c r="E106" s="7"/>
      <c r="F106" s="7"/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</row>
    <row r="107" spans="2:24" ht="18" customHeight="1">
      <c r="B107" s="7"/>
      <c r="C107" s="14"/>
      <c r="D107" s="7"/>
      <c r="E107" s="7"/>
      <c r="F107" s="7"/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</row>
    <row r="108" spans="2:24" ht="18" customHeight="1">
      <c r="B108" s="7"/>
      <c r="C108" s="14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</row>
    <row r="109" spans="2:24" ht="18" customHeight="1">
      <c r="B109" s="7"/>
      <c r="C109" s="14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</row>
    <row r="110" spans="2:24" ht="18" customHeight="1">
      <c r="B110" s="7"/>
      <c r="C110" s="14"/>
      <c r="D110" s="7"/>
      <c r="E110" s="7"/>
      <c r="F110" s="7"/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</row>
    <row r="111" spans="2:24" ht="18" customHeight="1">
      <c r="B111" s="7"/>
      <c r="C111" s="14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</row>
    <row r="112" spans="2:24" ht="18" customHeight="1">
      <c r="B112" s="7"/>
      <c r="C112" s="14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</row>
    <row r="113" spans="2:24" ht="18" customHeight="1">
      <c r="B113" s="7"/>
      <c r="C113" s="7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7"/>
      <c r="T113" s="7"/>
      <c r="U113" s="7"/>
      <c r="V113" s="7"/>
      <c r="W113" s="7"/>
    </row>
    <row r="114" spans="2:24" ht="27.75" customHeight="1">
      <c r="B114" s="7"/>
      <c r="C114" s="7" t="s">
        <v>19</v>
      </c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7"/>
      <c r="T114" s="7"/>
      <c r="U114" s="7"/>
      <c r="V114" s="7"/>
      <c r="W114" s="7"/>
    </row>
    <row r="115" spans="2:24" ht="27.75" customHeight="1">
      <c r="B115" s="7"/>
      <c r="C115" s="7" t="s">
        <v>87</v>
      </c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7"/>
      <c r="T115" s="7"/>
      <c r="U115" s="7"/>
      <c r="V115" s="7"/>
      <c r="W115" s="7"/>
    </row>
    <row r="116" spans="2:24" ht="27.75" customHeight="1">
      <c r="B116" s="7"/>
      <c r="C116" s="8" t="s">
        <v>89</v>
      </c>
      <c r="D116" s="9"/>
      <c r="E116" s="9"/>
      <c r="F116" s="9"/>
      <c r="G116" s="9"/>
      <c r="H116" s="9"/>
      <c r="I116" s="9"/>
      <c r="J116" s="9"/>
      <c r="K116" s="9"/>
      <c r="L116" s="7"/>
      <c r="M116" s="7"/>
      <c r="N116" s="7"/>
      <c r="O116" s="7"/>
      <c r="P116" s="7"/>
      <c r="Q116" s="7"/>
      <c r="R116" s="7"/>
      <c r="S116" s="7"/>
      <c r="T116" s="7"/>
      <c r="U116" s="7"/>
      <c r="V116" s="7"/>
      <c r="W116" s="7"/>
    </row>
    <row r="117" spans="2:24" ht="27.75" customHeight="1">
      <c r="B117" s="7"/>
      <c r="C117" s="10" t="s">
        <v>22</v>
      </c>
      <c r="D117" s="7"/>
      <c r="E117" s="7"/>
      <c r="F117" s="11" t="s">
        <v>60</v>
      </c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7"/>
      <c r="T117" s="7"/>
      <c r="U117" s="7"/>
      <c r="V117" s="12" t="s">
        <v>127</v>
      </c>
      <c r="W117" s="7"/>
    </row>
    <row r="118" spans="2:24" ht="27.75" customHeight="1">
      <c r="B118" s="7"/>
      <c r="C118" s="16"/>
      <c r="D118" s="17"/>
      <c r="E118" s="17"/>
      <c r="F118" s="17"/>
      <c r="G118" s="18" t="s">
        <v>196</v>
      </c>
      <c r="H118" s="19" t="str">
        <f>$H$7</f>
        <v>４月</v>
      </c>
      <c r="I118" s="19" t="str">
        <f>$I$7</f>
        <v>５月</v>
      </c>
      <c r="J118" s="19" t="str">
        <f>$J$7</f>
        <v>６月</v>
      </c>
      <c r="K118" s="19" t="str">
        <f>$K$7</f>
        <v>７月</v>
      </c>
      <c r="L118" s="19" t="str">
        <f>$L$7</f>
        <v>８月</v>
      </c>
      <c r="M118" s="19" t="str">
        <f>$M$7</f>
        <v>９月</v>
      </c>
      <c r="N118" s="19" t="str">
        <f>$N$7</f>
        <v>上期計</v>
      </c>
      <c r="O118" s="19" t="str">
        <f>$O$7</f>
        <v>１０月</v>
      </c>
      <c r="P118" s="19" t="str">
        <f>$P$7</f>
        <v>１１月</v>
      </c>
      <c r="Q118" s="19" t="str">
        <f>$Q$7</f>
        <v>１２月</v>
      </c>
      <c r="R118" s="19" t="str">
        <f>$R$7</f>
        <v>１月</v>
      </c>
      <c r="S118" s="19" t="str">
        <f>$S$7</f>
        <v>２月</v>
      </c>
      <c r="T118" s="19" t="str">
        <f>$T$7</f>
        <v>３月</v>
      </c>
      <c r="U118" s="19" t="str">
        <f>$U$7</f>
        <v>下期計</v>
      </c>
      <c r="V118" s="19" t="str">
        <f>$V$7</f>
        <v>年度計</v>
      </c>
      <c r="W118" s="7"/>
      <c r="X118" s="121" t="s">
        <v>272</v>
      </c>
    </row>
    <row r="119" spans="2:24" ht="27.75" customHeight="1">
      <c r="B119" s="7"/>
      <c r="C119" s="20" t="s">
        <v>200</v>
      </c>
      <c r="D119" s="21"/>
      <c r="E119" s="21"/>
      <c r="F119" s="21"/>
      <c r="G119" s="22"/>
      <c r="H119" s="23"/>
      <c r="I119" s="23"/>
      <c r="J119" s="23"/>
      <c r="K119" s="23"/>
      <c r="L119" s="23"/>
      <c r="M119" s="23"/>
      <c r="N119" s="23"/>
      <c r="O119" s="23"/>
      <c r="P119" s="23"/>
      <c r="Q119" s="23"/>
      <c r="R119" s="23"/>
      <c r="S119" s="23"/>
      <c r="T119" s="23"/>
      <c r="U119" s="23"/>
      <c r="V119" s="23"/>
      <c r="W119" s="7"/>
      <c r="X119" s="121" t="s">
        <v>273</v>
      </c>
    </row>
    <row r="120" spans="2:24" ht="34.5" customHeight="1">
      <c r="B120" s="7"/>
      <c r="C120" s="315" t="s">
        <v>3</v>
      </c>
      <c r="D120" s="315" t="s">
        <v>25</v>
      </c>
      <c r="E120" s="297" t="s">
        <v>185</v>
      </c>
      <c r="F120" s="299"/>
      <c r="G120" s="98" t="s">
        <v>83</v>
      </c>
      <c r="H120" s="184"/>
      <c r="I120" s="184"/>
      <c r="J120" s="184"/>
      <c r="K120" s="184"/>
      <c r="L120" s="184"/>
      <c r="M120" s="184"/>
      <c r="N120" s="112" t="str">
        <f>IF(COUNT(H120:M120)=0,"",SUM(H120:M120))</f>
        <v/>
      </c>
      <c r="O120" s="184"/>
      <c r="P120" s="184"/>
      <c r="Q120" s="184"/>
      <c r="R120" s="184"/>
      <c r="S120" s="184"/>
      <c r="T120" s="184"/>
      <c r="U120" s="112" t="str">
        <f>IF(COUNT(O120:T120)=0,"",SUM(O120:T120))</f>
        <v/>
      </c>
      <c r="V120" s="112" t="str">
        <f>IF(COUNT(N120,U120)=0,"",SUM(N120,U120))</f>
        <v/>
      </c>
      <c r="W120" s="7"/>
    </row>
    <row r="121" spans="2:24" ht="34.5" customHeight="1">
      <c r="B121" s="7"/>
      <c r="C121" s="316"/>
      <c r="D121" s="316"/>
      <c r="E121" s="300"/>
      <c r="F121" s="302"/>
      <c r="G121" s="99" t="s">
        <v>82</v>
      </c>
      <c r="H121" s="184"/>
      <c r="I121" s="184"/>
      <c r="J121" s="184"/>
      <c r="K121" s="184"/>
      <c r="L121" s="184"/>
      <c r="M121" s="184"/>
      <c r="N121" s="112" t="str">
        <f t="shared" ref="N121:N127" si="59">IF(COUNT(H121:M121)=0,"",SUM(H121:M121))</f>
        <v/>
      </c>
      <c r="O121" s="184"/>
      <c r="P121" s="184"/>
      <c r="Q121" s="184"/>
      <c r="R121" s="184"/>
      <c r="S121" s="184"/>
      <c r="T121" s="184"/>
      <c r="U121" s="112" t="str">
        <f t="shared" ref="U121:U136" si="60">IF(COUNT(O121:T121)=0,"",SUM(O121:T121))</f>
        <v/>
      </c>
      <c r="V121" s="112" t="str">
        <f t="shared" ref="V121:V139" si="61">IF(COUNT(N121,U121)=0,"",SUM(N121,U121))</f>
        <v/>
      </c>
      <c r="W121" s="7"/>
    </row>
    <row r="122" spans="2:24" ht="34.5" customHeight="1">
      <c r="B122" s="7"/>
      <c r="C122" s="316"/>
      <c r="D122" s="316"/>
      <c r="E122" s="297" t="s">
        <v>186</v>
      </c>
      <c r="F122" s="299"/>
      <c r="G122" s="98" t="s">
        <v>83</v>
      </c>
      <c r="H122" s="184"/>
      <c r="I122" s="184"/>
      <c r="J122" s="184"/>
      <c r="K122" s="184"/>
      <c r="L122" s="184"/>
      <c r="M122" s="184"/>
      <c r="N122" s="112" t="str">
        <f t="shared" si="59"/>
        <v/>
      </c>
      <c r="O122" s="184"/>
      <c r="P122" s="184"/>
      <c r="Q122" s="184"/>
      <c r="R122" s="184"/>
      <c r="S122" s="184"/>
      <c r="T122" s="184"/>
      <c r="U122" s="112" t="str">
        <f t="shared" si="60"/>
        <v/>
      </c>
      <c r="V122" s="112" t="str">
        <f t="shared" si="61"/>
        <v/>
      </c>
      <c r="W122" s="7"/>
    </row>
    <row r="123" spans="2:24" ht="34.5" customHeight="1">
      <c r="B123" s="7"/>
      <c r="C123" s="316"/>
      <c r="D123" s="316"/>
      <c r="E123" s="300"/>
      <c r="F123" s="302"/>
      <c r="G123" s="99" t="s">
        <v>82</v>
      </c>
      <c r="H123" s="184"/>
      <c r="I123" s="184"/>
      <c r="J123" s="184"/>
      <c r="K123" s="184"/>
      <c r="L123" s="184"/>
      <c r="M123" s="184"/>
      <c r="N123" s="112" t="str">
        <f t="shared" si="59"/>
        <v/>
      </c>
      <c r="O123" s="184"/>
      <c r="P123" s="184"/>
      <c r="Q123" s="184"/>
      <c r="R123" s="184"/>
      <c r="S123" s="184"/>
      <c r="T123" s="184"/>
      <c r="U123" s="112" t="str">
        <f t="shared" si="60"/>
        <v/>
      </c>
      <c r="V123" s="112" t="str">
        <f t="shared" si="61"/>
        <v/>
      </c>
      <c r="W123" s="7"/>
    </row>
    <row r="124" spans="2:24" ht="34.5" customHeight="1">
      <c r="B124" s="7"/>
      <c r="C124" s="316"/>
      <c r="D124" s="316"/>
      <c r="E124" s="297" t="s">
        <v>187</v>
      </c>
      <c r="F124" s="299"/>
      <c r="G124" s="98" t="s">
        <v>83</v>
      </c>
      <c r="H124" s="184"/>
      <c r="I124" s="184"/>
      <c r="J124" s="184"/>
      <c r="K124" s="184"/>
      <c r="L124" s="184"/>
      <c r="M124" s="184"/>
      <c r="N124" s="112" t="str">
        <f t="shared" si="59"/>
        <v/>
      </c>
      <c r="O124" s="184"/>
      <c r="P124" s="184"/>
      <c r="Q124" s="184"/>
      <c r="R124" s="184"/>
      <c r="S124" s="184"/>
      <c r="T124" s="184"/>
      <c r="U124" s="112" t="str">
        <f t="shared" si="60"/>
        <v/>
      </c>
      <c r="V124" s="112" t="str">
        <f t="shared" si="61"/>
        <v/>
      </c>
      <c r="W124" s="7"/>
    </row>
    <row r="125" spans="2:24" ht="34.5" customHeight="1">
      <c r="B125" s="7"/>
      <c r="C125" s="316"/>
      <c r="D125" s="316"/>
      <c r="E125" s="300"/>
      <c r="F125" s="302"/>
      <c r="G125" s="99" t="s">
        <v>82</v>
      </c>
      <c r="H125" s="184"/>
      <c r="I125" s="184"/>
      <c r="J125" s="184"/>
      <c r="K125" s="184"/>
      <c r="L125" s="184"/>
      <c r="M125" s="184"/>
      <c r="N125" s="112" t="str">
        <f t="shared" si="59"/>
        <v/>
      </c>
      <c r="O125" s="184"/>
      <c r="P125" s="184"/>
      <c r="Q125" s="184"/>
      <c r="R125" s="184"/>
      <c r="S125" s="184"/>
      <c r="T125" s="184"/>
      <c r="U125" s="112" t="str">
        <f t="shared" si="60"/>
        <v/>
      </c>
      <c r="V125" s="112" t="str">
        <f t="shared" si="61"/>
        <v/>
      </c>
      <c r="W125" s="7"/>
    </row>
    <row r="126" spans="2:24" ht="34.5" customHeight="1">
      <c r="B126" s="7"/>
      <c r="C126" s="316"/>
      <c r="D126" s="316"/>
      <c r="E126" s="297" t="s">
        <v>170</v>
      </c>
      <c r="F126" s="299"/>
      <c r="G126" s="98" t="s">
        <v>83</v>
      </c>
      <c r="H126" s="184"/>
      <c r="I126" s="184"/>
      <c r="J126" s="184"/>
      <c r="K126" s="184"/>
      <c r="L126" s="184"/>
      <c r="M126" s="184"/>
      <c r="N126" s="112" t="str">
        <f t="shared" si="59"/>
        <v/>
      </c>
      <c r="O126" s="184"/>
      <c r="P126" s="184"/>
      <c r="Q126" s="184"/>
      <c r="R126" s="184"/>
      <c r="S126" s="184"/>
      <c r="T126" s="184"/>
      <c r="U126" s="112" t="str">
        <f t="shared" si="60"/>
        <v/>
      </c>
      <c r="V126" s="112" t="str">
        <f t="shared" si="61"/>
        <v/>
      </c>
      <c r="W126" s="7"/>
    </row>
    <row r="127" spans="2:24" ht="34.5" customHeight="1">
      <c r="B127" s="7"/>
      <c r="C127" s="316"/>
      <c r="D127" s="316"/>
      <c r="E127" s="300"/>
      <c r="F127" s="302"/>
      <c r="G127" s="99" t="s">
        <v>82</v>
      </c>
      <c r="H127" s="184"/>
      <c r="I127" s="184"/>
      <c r="J127" s="184"/>
      <c r="K127" s="184"/>
      <c r="L127" s="184"/>
      <c r="M127" s="184"/>
      <c r="N127" s="112" t="str">
        <f t="shared" si="59"/>
        <v/>
      </c>
      <c r="O127" s="184"/>
      <c r="P127" s="184"/>
      <c r="Q127" s="184"/>
      <c r="R127" s="184"/>
      <c r="S127" s="184"/>
      <c r="T127" s="184"/>
      <c r="U127" s="112" t="str">
        <f t="shared" si="60"/>
        <v/>
      </c>
      <c r="V127" s="112" t="str">
        <f t="shared" si="61"/>
        <v/>
      </c>
      <c r="W127" s="7"/>
    </row>
    <row r="128" spans="2:24" ht="34.5" customHeight="1">
      <c r="B128" s="7"/>
      <c r="C128" s="316"/>
      <c r="D128" s="316"/>
      <c r="E128" s="297" t="s">
        <v>188</v>
      </c>
      <c r="F128" s="299"/>
      <c r="G128" s="98" t="s">
        <v>83</v>
      </c>
      <c r="H128" s="115" t="str">
        <f>IF(COUNTA(H120,H122,H124,H126)=0,"",SUM(H120,H122,H124,H126))</f>
        <v/>
      </c>
      <c r="I128" s="115" t="str">
        <f t="shared" ref="I128:M128" si="62">IF(COUNTA(I120,I122,I124,I126)=0,"",SUM(I120,I122,I124,I126))</f>
        <v/>
      </c>
      <c r="J128" s="115" t="str">
        <f t="shared" si="62"/>
        <v/>
      </c>
      <c r="K128" s="115" t="str">
        <f t="shared" si="62"/>
        <v/>
      </c>
      <c r="L128" s="115" t="str">
        <f t="shared" si="62"/>
        <v/>
      </c>
      <c r="M128" s="115" t="str">
        <f t="shared" si="62"/>
        <v/>
      </c>
      <c r="N128" s="112" t="str">
        <f t="shared" ref="N128:N136" si="63">IF(COUNT(H128:M128)=0,"",SUM(H128:M128))</f>
        <v/>
      </c>
      <c r="O128" s="115" t="str">
        <f t="shared" ref="O128:T128" si="64">IF(COUNTA(O120,O122,O124,O126)=0,"",SUM(O120,O122,O124,O126))</f>
        <v/>
      </c>
      <c r="P128" s="115" t="str">
        <f t="shared" si="64"/>
        <v/>
      </c>
      <c r="Q128" s="115" t="str">
        <f t="shared" si="64"/>
        <v/>
      </c>
      <c r="R128" s="115" t="str">
        <f t="shared" si="64"/>
        <v/>
      </c>
      <c r="S128" s="115" t="str">
        <f t="shared" si="64"/>
        <v/>
      </c>
      <c r="T128" s="115" t="str">
        <f t="shared" si="64"/>
        <v/>
      </c>
      <c r="U128" s="112" t="str">
        <f t="shared" si="60"/>
        <v/>
      </c>
      <c r="V128" s="112" t="str">
        <f t="shared" si="61"/>
        <v/>
      </c>
      <c r="W128" s="7"/>
      <c r="X128" s="120" t="s">
        <v>271</v>
      </c>
    </row>
    <row r="129" spans="2:24" ht="34.5" customHeight="1">
      <c r="B129" s="7"/>
      <c r="C129" s="316"/>
      <c r="D129" s="317"/>
      <c r="E129" s="300"/>
      <c r="F129" s="302"/>
      <c r="G129" s="99" t="s">
        <v>82</v>
      </c>
      <c r="H129" s="115" t="str">
        <f>IF(COUNT(H121,H123,H125,H127)=0,"",SUM(H121,H123,H125,H127))</f>
        <v/>
      </c>
      <c r="I129" s="115" t="str">
        <f t="shared" ref="I129:M129" si="65">IF(COUNT(I121,I123,I125,I127)=0,"",SUM(I121,I123,I125,I127))</f>
        <v/>
      </c>
      <c r="J129" s="115" t="str">
        <f t="shared" si="65"/>
        <v/>
      </c>
      <c r="K129" s="115" t="str">
        <f t="shared" si="65"/>
        <v/>
      </c>
      <c r="L129" s="115" t="str">
        <f t="shared" si="65"/>
        <v/>
      </c>
      <c r="M129" s="115" t="str">
        <f t="shared" si="65"/>
        <v/>
      </c>
      <c r="N129" s="112" t="str">
        <f t="shared" si="63"/>
        <v/>
      </c>
      <c r="O129" s="115" t="str">
        <f t="shared" ref="O129:T129" si="66">IF(COUNT(O121,O123,O125,O127)=0,"",SUM(O121,O123,O125,O127))</f>
        <v/>
      </c>
      <c r="P129" s="115" t="str">
        <f t="shared" si="66"/>
        <v/>
      </c>
      <c r="Q129" s="115" t="str">
        <f t="shared" si="66"/>
        <v/>
      </c>
      <c r="R129" s="115" t="str">
        <f t="shared" si="66"/>
        <v/>
      </c>
      <c r="S129" s="115" t="str">
        <f t="shared" si="66"/>
        <v/>
      </c>
      <c r="T129" s="115" t="str">
        <f t="shared" si="66"/>
        <v/>
      </c>
      <c r="U129" s="112" t="str">
        <f t="shared" si="60"/>
        <v/>
      </c>
      <c r="V129" s="112" t="str">
        <f t="shared" si="61"/>
        <v/>
      </c>
      <c r="W129" s="7"/>
      <c r="X129" s="120" t="s">
        <v>271</v>
      </c>
    </row>
    <row r="130" spans="2:24" ht="34.5" customHeight="1">
      <c r="B130" s="7"/>
      <c r="C130" s="316"/>
      <c r="D130" s="315" t="s">
        <v>1</v>
      </c>
      <c r="E130" s="25" t="s">
        <v>189</v>
      </c>
      <c r="F130" s="26"/>
      <c r="G130" s="27"/>
      <c r="H130" s="112" t="str">
        <f>IF(COUNT('様式第36(指定)_送電'!H169)=0,'様式第36(指定)_受電'!H169,IF(COUNT('様式第36(指定)_受電'!H169)=0,-'様式第36(指定)_送電'!H169,'様式第36(指定)_受電'!H169-'様式第36(指定)_送電'!H169))</f>
        <v/>
      </c>
      <c r="I130" s="112" t="str">
        <f>IF(COUNT('様式第36(指定)_送電'!I169)=0,'様式第36(指定)_受電'!I169,IF(COUNT('様式第36(指定)_受電'!I169)=0,-'様式第36(指定)_送電'!I169,'様式第36(指定)_受電'!I169-'様式第36(指定)_送電'!I169))</f>
        <v/>
      </c>
      <c r="J130" s="112" t="str">
        <f>IF(COUNT('様式第36(指定)_送電'!J169)=0,'様式第36(指定)_受電'!J169,IF(COUNT('様式第36(指定)_受電'!J169)=0,-'様式第36(指定)_送電'!J169,'様式第36(指定)_受電'!J169-'様式第36(指定)_送電'!J169))</f>
        <v/>
      </c>
      <c r="K130" s="112" t="str">
        <f>IF(COUNT('様式第36(指定)_送電'!K169)=0,'様式第36(指定)_受電'!K169,IF(COUNT('様式第36(指定)_受電'!K169)=0,-'様式第36(指定)_送電'!K169,'様式第36(指定)_受電'!K169-'様式第36(指定)_送電'!K169))</f>
        <v/>
      </c>
      <c r="L130" s="112" t="str">
        <f>IF(COUNT('様式第36(指定)_送電'!L169)=0,'様式第36(指定)_受電'!L169,IF(COUNT('様式第36(指定)_受電'!L169)=0,-'様式第36(指定)_送電'!L169,'様式第36(指定)_受電'!L169-'様式第36(指定)_送電'!L169))</f>
        <v/>
      </c>
      <c r="M130" s="112" t="str">
        <f>IF(COUNT('様式第36(指定)_送電'!M169)=0,'様式第36(指定)_受電'!M169,IF(COUNT('様式第36(指定)_受電'!M169)=0,-'様式第36(指定)_送電'!M169,'様式第36(指定)_受電'!M169-'様式第36(指定)_送電'!M169))</f>
        <v/>
      </c>
      <c r="N130" s="112" t="str">
        <f t="shared" si="63"/>
        <v/>
      </c>
      <c r="O130" s="112" t="str">
        <f>IF(COUNT('様式第36(指定)_送電'!O169)=0,'様式第36(指定)_受電'!O169,IF(COUNT('様式第36(指定)_受電'!O169)=0,-'様式第36(指定)_送電'!O169,'様式第36(指定)_受電'!O169-'様式第36(指定)_送電'!O169))</f>
        <v/>
      </c>
      <c r="P130" s="112" t="str">
        <f>IF(COUNT('様式第36(指定)_送電'!P169)=0,'様式第36(指定)_受電'!P169,IF(COUNT('様式第36(指定)_受電'!P169)=0,-'様式第36(指定)_送電'!P169,'様式第36(指定)_受電'!P169-'様式第36(指定)_送電'!P169))</f>
        <v/>
      </c>
      <c r="Q130" s="112" t="str">
        <f>IF(COUNT('様式第36(指定)_送電'!Q169)=0,'様式第36(指定)_受電'!Q169,IF(COUNT('様式第36(指定)_受電'!Q169)=0,-'様式第36(指定)_送電'!Q169,'様式第36(指定)_受電'!Q169-'様式第36(指定)_送電'!Q169))</f>
        <v/>
      </c>
      <c r="R130" s="112" t="str">
        <f>IF(COUNT('様式第36(指定)_送電'!R169)=0,'様式第36(指定)_受電'!R169,IF(COUNT('様式第36(指定)_受電'!R169)=0,-'様式第36(指定)_送電'!R169,'様式第36(指定)_受電'!R169-'様式第36(指定)_送電'!R169))</f>
        <v/>
      </c>
      <c r="S130" s="112" t="str">
        <f>IF(COUNT('様式第36(指定)_送電'!S169)=0,'様式第36(指定)_受電'!S169,IF(COUNT('様式第36(指定)_受電'!S169)=0,-'様式第36(指定)_送電'!S169,'様式第36(指定)_受電'!S169-'様式第36(指定)_送電'!S169))</f>
        <v/>
      </c>
      <c r="T130" s="112" t="str">
        <f>IF(COUNT('様式第36(指定)_送電'!T169)=0,'様式第36(指定)_受電'!T169,IF(COUNT('様式第36(指定)_受電'!T169)=0,-'様式第36(指定)_送電'!T169,'様式第36(指定)_受電'!T169-'様式第36(指定)_送電'!T169))</f>
        <v/>
      </c>
      <c r="U130" s="112" t="str">
        <f t="shared" si="60"/>
        <v/>
      </c>
      <c r="V130" s="112" t="str">
        <f t="shared" si="61"/>
        <v/>
      </c>
      <c r="W130" s="7"/>
      <c r="X130" s="120" t="s">
        <v>271</v>
      </c>
    </row>
    <row r="131" spans="2:24" ht="34.5" customHeight="1">
      <c r="B131" s="7"/>
      <c r="C131" s="316"/>
      <c r="D131" s="316"/>
      <c r="E131" s="25" t="s">
        <v>150</v>
      </c>
      <c r="F131" s="26"/>
      <c r="G131" s="27"/>
      <c r="H131" s="112" t="str">
        <f>IF(COUNT('様式第36(指定)_送電'!H177)=0,'様式第36(指定)_受電'!H177,IF(COUNT('様式第36(指定)_受電'!H177)=0,-'様式第36(指定)_送電'!H177,'様式第36(指定)_受電'!H177-'様式第36(指定)_送電'!H177))</f>
        <v/>
      </c>
      <c r="I131" s="112" t="str">
        <f>IF(COUNT('様式第36(指定)_送電'!I177)=0,'様式第36(指定)_受電'!I177,IF(COUNT('様式第36(指定)_受電'!I177)=0,-'様式第36(指定)_送電'!I177,'様式第36(指定)_受電'!I177-'様式第36(指定)_送電'!I177))</f>
        <v/>
      </c>
      <c r="J131" s="112" t="str">
        <f>IF(COUNT('様式第36(指定)_送電'!J177)=0,'様式第36(指定)_受電'!J177,IF(COUNT('様式第36(指定)_受電'!J177)=0,-'様式第36(指定)_送電'!J177,'様式第36(指定)_受電'!J177-'様式第36(指定)_送電'!J177))</f>
        <v/>
      </c>
      <c r="K131" s="112" t="str">
        <f>IF(COUNT('様式第36(指定)_送電'!K177)=0,'様式第36(指定)_受電'!K177,IF(COUNT('様式第36(指定)_受電'!K177)=0,-'様式第36(指定)_送電'!K177,'様式第36(指定)_受電'!K177-'様式第36(指定)_送電'!K177))</f>
        <v/>
      </c>
      <c r="L131" s="112" t="str">
        <f>IF(COUNT('様式第36(指定)_送電'!L177)=0,'様式第36(指定)_受電'!L177,IF(COUNT('様式第36(指定)_受電'!L177)=0,-'様式第36(指定)_送電'!L177,'様式第36(指定)_受電'!L177-'様式第36(指定)_送電'!L177))</f>
        <v/>
      </c>
      <c r="M131" s="112" t="str">
        <f>IF(COUNT('様式第36(指定)_送電'!M177)=0,'様式第36(指定)_受電'!M177,IF(COUNT('様式第36(指定)_受電'!M177)=0,-'様式第36(指定)_送電'!M177,'様式第36(指定)_受電'!M177-'様式第36(指定)_送電'!M177))</f>
        <v/>
      </c>
      <c r="N131" s="112" t="str">
        <f t="shared" si="63"/>
        <v/>
      </c>
      <c r="O131" s="112" t="str">
        <f>IF(COUNT('様式第36(指定)_送電'!O177)=0,'様式第36(指定)_受電'!O177,IF(COUNT('様式第36(指定)_受電'!O177)=0,-'様式第36(指定)_送電'!O177,'様式第36(指定)_受電'!O177-'様式第36(指定)_送電'!O177))</f>
        <v/>
      </c>
      <c r="P131" s="112" t="str">
        <f>IF(COUNT('様式第36(指定)_送電'!P177)=0,'様式第36(指定)_受電'!P177,IF(COUNT('様式第36(指定)_受電'!P177)=0,-'様式第36(指定)_送電'!P177,'様式第36(指定)_受電'!P177-'様式第36(指定)_送電'!P177))</f>
        <v/>
      </c>
      <c r="Q131" s="112" t="str">
        <f>IF(COUNT('様式第36(指定)_送電'!Q177)=0,'様式第36(指定)_受電'!Q177,IF(COUNT('様式第36(指定)_受電'!Q177)=0,-'様式第36(指定)_送電'!Q177,'様式第36(指定)_受電'!Q177-'様式第36(指定)_送電'!Q177))</f>
        <v/>
      </c>
      <c r="R131" s="112" t="str">
        <f>IF(COUNT('様式第36(指定)_送電'!R177)=0,'様式第36(指定)_受電'!R177,IF(COUNT('様式第36(指定)_受電'!R177)=0,-'様式第36(指定)_送電'!R177,'様式第36(指定)_受電'!R177-'様式第36(指定)_送電'!R177))</f>
        <v/>
      </c>
      <c r="S131" s="112" t="str">
        <f>IF(COUNT('様式第36(指定)_送電'!S177)=0,'様式第36(指定)_受電'!S177,IF(COUNT('様式第36(指定)_受電'!S177)=0,-'様式第36(指定)_送電'!S177,'様式第36(指定)_受電'!S177-'様式第36(指定)_送電'!S177))</f>
        <v/>
      </c>
      <c r="T131" s="112" t="str">
        <f>IF(COUNT('様式第36(指定)_送電'!T177)=0,'様式第36(指定)_受電'!T177,IF(COUNT('様式第36(指定)_受電'!T177)=0,-'様式第36(指定)_送電'!T177,'様式第36(指定)_受電'!T177-'様式第36(指定)_送電'!T177))</f>
        <v/>
      </c>
      <c r="U131" s="112" t="str">
        <f t="shared" si="60"/>
        <v/>
      </c>
      <c r="V131" s="112" t="str">
        <f t="shared" si="61"/>
        <v/>
      </c>
      <c r="W131" s="7"/>
      <c r="X131" s="120" t="s">
        <v>271</v>
      </c>
    </row>
    <row r="132" spans="2:24" ht="34.5" customHeight="1">
      <c r="B132" s="7"/>
      <c r="C132" s="316"/>
      <c r="D132" s="316"/>
      <c r="E132" s="25" t="s">
        <v>149</v>
      </c>
      <c r="F132" s="26"/>
      <c r="G132" s="27"/>
      <c r="H132" s="112" t="str">
        <f>IF(COUNT('様式第36(指定)_送電'!H185)=0,'様式第36(指定)_受電'!H185,IF(COUNT('様式第36(指定)_受電'!H185)=0,-'様式第36(指定)_送電'!H185,'様式第36(指定)_受電'!H185-'様式第36(指定)_送電'!H185))</f>
        <v/>
      </c>
      <c r="I132" s="112" t="str">
        <f>IF(COUNT('様式第36(指定)_送電'!I185)=0,'様式第36(指定)_受電'!I185,IF(COUNT('様式第36(指定)_受電'!I185)=0,-'様式第36(指定)_送電'!I185,'様式第36(指定)_受電'!I185-'様式第36(指定)_送電'!I185))</f>
        <v/>
      </c>
      <c r="J132" s="112" t="str">
        <f>IF(COUNT('様式第36(指定)_送電'!J185)=0,'様式第36(指定)_受電'!J185,IF(COUNT('様式第36(指定)_受電'!J185)=0,-'様式第36(指定)_送電'!J185,'様式第36(指定)_受電'!J185-'様式第36(指定)_送電'!J185))</f>
        <v/>
      </c>
      <c r="K132" s="112" t="str">
        <f>IF(COUNT('様式第36(指定)_送電'!K185)=0,'様式第36(指定)_受電'!K185,IF(COUNT('様式第36(指定)_受電'!K185)=0,-'様式第36(指定)_送電'!K185,'様式第36(指定)_受電'!K185-'様式第36(指定)_送電'!K185))</f>
        <v/>
      </c>
      <c r="L132" s="112" t="str">
        <f>IF(COUNT('様式第36(指定)_送電'!L185)=0,'様式第36(指定)_受電'!L185,IF(COUNT('様式第36(指定)_受電'!L185)=0,-'様式第36(指定)_送電'!L185,'様式第36(指定)_受電'!L185-'様式第36(指定)_送電'!L185))</f>
        <v/>
      </c>
      <c r="M132" s="112" t="str">
        <f>IF(COUNT('様式第36(指定)_送電'!M185)=0,'様式第36(指定)_受電'!M185,IF(COUNT('様式第36(指定)_受電'!M185)=0,-'様式第36(指定)_送電'!M185,'様式第36(指定)_受電'!M185-'様式第36(指定)_送電'!M185))</f>
        <v/>
      </c>
      <c r="N132" s="112" t="str">
        <f t="shared" si="63"/>
        <v/>
      </c>
      <c r="O132" s="112" t="str">
        <f>IF(COUNT('様式第36(指定)_送電'!O185)=0,'様式第36(指定)_受電'!O185,IF(COUNT('様式第36(指定)_受電'!O185)=0,-'様式第36(指定)_送電'!O185,'様式第36(指定)_受電'!O185-'様式第36(指定)_送電'!O185))</f>
        <v/>
      </c>
      <c r="P132" s="112" t="str">
        <f>IF(COUNT('様式第36(指定)_送電'!P185)=0,'様式第36(指定)_受電'!P185,IF(COUNT('様式第36(指定)_受電'!P185)=0,-'様式第36(指定)_送電'!P185,'様式第36(指定)_受電'!P185-'様式第36(指定)_送電'!P185))</f>
        <v/>
      </c>
      <c r="Q132" s="112" t="str">
        <f>IF(COUNT('様式第36(指定)_送電'!Q185)=0,'様式第36(指定)_受電'!Q185,IF(COUNT('様式第36(指定)_受電'!Q185)=0,-'様式第36(指定)_送電'!Q185,'様式第36(指定)_受電'!Q185-'様式第36(指定)_送電'!Q185))</f>
        <v/>
      </c>
      <c r="R132" s="112" t="str">
        <f>IF(COUNT('様式第36(指定)_送電'!R185)=0,'様式第36(指定)_受電'!R185,IF(COUNT('様式第36(指定)_受電'!R185)=0,-'様式第36(指定)_送電'!R185,'様式第36(指定)_受電'!R185-'様式第36(指定)_送電'!R185))</f>
        <v/>
      </c>
      <c r="S132" s="112" t="str">
        <f>IF(COUNT('様式第36(指定)_送電'!S185)=0,'様式第36(指定)_受電'!S185,IF(COUNT('様式第36(指定)_受電'!S185)=0,-'様式第36(指定)_送電'!S185,'様式第36(指定)_受電'!S185-'様式第36(指定)_送電'!S185))</f>
        <v/>
      </c>
      <c r="T132" s="112" t="str">
        <f>IF(COUNT('様式第36(指定)_送電'!T185)=0,'様式第36(指定)_受電'!T185,IF(COUNT('様式第36(指定)_受電'!T185)=0,-'様式第36(指定)_送電'!T185,'様式第36(指定)_受電'!T185-'様式第36(指定)_送電'!T185))</f>
        <v/>
      </c>
      <c r="U132" s="112" t="str">
        <f t="shared" si="60"/>
        <v/>
      </c>
      <c r="V132" s="112" t="str">
        <f t="shared" si="61"/>
        <v/>
      </c>
      <c r="W132" s="7"/>
      <c r="X132" s="120" t="s">
        <v>271</v>
      </c>
    </row>
    <row r="133" spans="2:24" ht="34.5" customHeight="1">
      <c r="B133" s="7"/>
      <c r="C133" s="316"/>
      <c r="D133" s="316"/>
      <c r="E133" s="297" t="s">
        <v>151</v>
      </c>
      <c r="F133" s="299"/>
      <c r="G133" s="85" t="s">
        <v>192</v>
      </c>
      <c r="H133" s="112"/>
      <c r="I133" s="112"/>
      <c r="J133" s="112"/>
      <c r="K133" s="112"/>
      <c r="L133" s="112"/>
      <c r="M133" s="112"/>
      <c r="N133" s="112" t="str">
        <f t="shared" si="63"/>
        <v/>
      </c>
      <c r="O133" s="112"/>
      <c r="P133" s="112"/>
      <c r="Q133" s="112"/>
      <c r="R133" s="112"/>
      <c r="S133" s="112"/>
      <c r="T133" s="112"/>
      <c r="U133" s="112" t="str">
        <f t="shared" si="60"/>
        <v/>
      </c>
      <c r="V133" s="112" t="str">
        <f t="shared" si="61"/>
        <v/>
      </c>
      <c r="W133" s="7"/>
    </row>
    <row r="134" spans="2:24" ht="34.5" customHeight="1">
      <c r="B134" s="7"/>
      <c r="C134" s="316"/>
      <c r="D134" s="317"/>
      <c r="E134" s="300"/>
      <c r="F134" s="302"/>
      <c r="G134" s="85" t="s">
        <v>151</v>
      </c>
      <c r="H134" s="112" t="str">
        <f>IF(COUNT('様式第36(指定)_送電'!H193)=0,'様式第36(指定)_受電'!H193,IF(COUNT('様式第36(指定)_受電'!H193)=0,-'様式第36(指定)_送電'!H193,'様式第36(指定)_受電'!H193-'様式第36(指定)_送電'!H193))</f>
        <v/>
      </c>
      <c r="I134" s="112" t="str">
        <f>IF(COUNT('様式第36(指定)_送電'!I193)=0,'様式第36(指定)_受電'!I193,IF(COUNT('様式第36(指定)_受電'!I193)=0,-'様式第36(指定)_送電'!I193,'様式第36(指定)_受電'!I193-'様式第36(指定)_送電'!I193))</f>
        <v/>
      </c>
      <c r="J134" s="112" t="str">
        <f>IF(COUNT('様式第36(指定)_送電'!J193)=0,'様式第36(指定)_受電'!J193,IF(COUNT('様式第36(指定)_受電'!J193)=0,-'様式第36(指定)_送電'!J193,'様式第36(指定)_受電'!J193-'様式第36(指定)_送電'!J193))</f>
        <v/>
      </c>
      <c r="K134" s="112" t="str">
        <f>IF(COUNT('様式第36(指定)_送電'!K193)=0,'様式第36(指定)_受電'!K193,IF(COUNT('様式第36(指定)_受電'!K193)=0,-'様式第36(指定)_送電'!K193,'様式第36(指定)_受電'!K193-'様式第36(指定)_送電'!K193))</f>
        <v/>
      </c>
      <c r="L134" s="112" t="str">
        <f>IF(COUNT('様式第36(指定)_送電'!L193)=0,'様式第36(指定)_受電'!L193,IF(COUNT('様式第36(指定)_受電'!L193)=0,-'様式第36(指定)_送電'!L193,'様式第36(指定)_受電'!L193-'様式第36(指定)_送電'!L193))</f>
        <v/>
      </c>
      <c r="M134" s="112" t="str">
        <f>IF(COUNT('様式第36(指定)_送電'!M193)=0,'様式第36(指定)_受電'!M193,IF(COUNT('様式第36(指定)_受電'!M193)=0,-'様式第36(指定)_送電'!M193,'様式第36(指定)_受電'!M193-'様式第36(指定)_送電'!M193))</f>
        <v/>
      </c>
      <c r="N134" s="112" t="str">
        <f t="shared" si="63"/>
        <v/>
      </c>
      <c r="O134" s="112" t="str">
        <f>IF(COUNT('様式第36(指定)_送電'!O193)=0,'様式第36(指定)_受電'!O193,IF(COUNT('様式第36(指定)_受電'!O193)=0,-'様式第36(指定)_送電'!O193,'様式第36(指定)_受電'!O193-'様式第36(指定)_送電'!O193))</f>
        <v/>
      </c>
      <c r="P134" s="112" t="str">
        <f>IF(COUNT('様式第36(指定)_送電'!P193)=0,'様式第36(指定)_受電'!P193,IF(COUNT('様式第36(指定)_受電'!P193)=0,-'様式第36(指定)_送電'!P193,'様式第36(指定)_受電'!P193-'様式第36(指定)_送電'!P193))</f>
        <v/>
      </c>
      <c r="Q134" s="112" t="str">
        <f>IF(COUNT('様式第36(指定)_送電'!Q193)=0,'様式第36(指定)_受電'!Q193,IF(COUNT('様式第36(指定)_受電'!Q193)=0,-'様式第36(指定)_送電'!Q193,'様式第36(指定)_受電'!Q193-'様式第36(指定)_送電'!Q193))</f>
        <v/>
      </c>
      <c r="R134" s="112" t="str">
        <f>IF(COUNT('様式第36(指定)_送電'!R193)=0,'様式第36(指定)_受電'!R193,IF(COUNT('様式第36(指定)_受電'!R193)=0,-'様式第36(指定)_送電'!R193,'様式第36(指定)_受電'!R193-'様式第36(指定)_送電'!R193))</f>
        <v/>
      </c>
      <c r="S134" s="112" t="str">
        <f>IF(COUNT('様式第36(指定)_送電'!S193)=0,'様式第36(指定)_受電'!S193,IF(COUNT('様式第36(指定)_受電'!S193)=0,-'様式第36(指定)_送電'!S193,'様式第36(指定)_受電'!S193-'様式第36(指定)_送電'!S193))</f>
        <v/>
      </c>
      <c r="T134" s="112" t="str">
        <f>IF(COUNT('様式第36(指定)_送電'!T193)=0,'様式第36(指定)_受電'!T193,IF(COUNT('様式第36(指定)_受電'!T193)=0,-'様式第36(指定)_送電'!T193,'様式第36(指定)_受電'!T193-'様式第36(指定)_送電'!T193))</f>
        <v/>
      </c>
      <c r="U134" s="112" t="str">
        <f t="shared" si="60"/>
        <v/>
      </c>
      <c r="V134" s="112" t="str">
        <f t="shared" si="61"/>
        <v/>
      </c>
      <c r="W134" s="7"/>
      <c r="X134" s="120" t="s">
        <v>271</v>
      </c>
    </row>
    <row r="135" spans="2:24" ht="34.5" customHeight="1">
      <c r="B135" s="7"/>
      <c r="C135" s="316"/>
      <c r="D135" s="25" t="s">
        <v>153</v>
      </c>
      <c r="E135" s="26"/>
      <c r="F135" s="26"/>
      <c r="G135" s="27"/>
      <c r="H135" s="112" t="str">
        <f>IF(H139-SUM(H129:H134)&gt;0,H139-SUM(H129:H134),"")</f>
        <v/>
      </c>
      <c r="I135" s="112" t="str">
        <f t="shared" ref="I135" si="67">IF(I139-SUM(I129:I134)&gt;0,I139-SUM(I129:I134),"")</f>
        <v/>
      </c>
      <c r="J135" s="112" t="str">
        <f t="shared" ref="J135" si="68">IF(J139-SUM(J129:J134)&gt;0,J139-SUM(J129:J134),"")</f>
        <v/>
      </c>
      <c r="K135" s="112" t="str">
        <f t="shared" ref="K135" si="69">IF(K139-SUM(K129:K134)&gt;0,K139-SUM(K129:K134),"")</f>
        <v/>
      </c>
      <c r="L135" s="112" t="str">
        <f t="shared" ref="L135" si="70">IF(L139-SUM(L129:L134)&gt;0,L139-SUM(L129:L134),"")</f>
        <v/>
      </c>
      <c r="M135" s="112" t="str">
        <f t="shared" ref="M135" si="71">IF(M139-SUM(M129:M134)&gt;0,M139-SUM(M129:M134),"")</f>
        <v/>
      </c>
      <c r="N135" s="112" t="str">
        <f t="shared" si="63"/>
        <v/>
      </c>
      <c r="O135" s="112" t="str">
        <f>IF(O139-SUM(O129:O134)&gt;0,O139-SUM(O129:O134),"")</f>
        <v/>
      </c>
      <c r="P135" s="112" t="str">
        <f t="shared" ref="P135" si="72">IF(P139-SUM(P129:P134)&gt;0,P139-SUM(P129:P134),"")</f>
        <v/>
      </c>
      <c r="Q135" s="112" t="str">
        <f t="shared" ref="Q135" si="73">IF(Q139-SUM(Q129:Q134)&gt;0,Q139-SUM(Q129:Q134),"")</f>
        <v/>
      </c>
      <c r="R135" s="112" t="str">
        <f t="shared" ref="R135" si="74">IF(R139-SUM(R129:R134)&gt;0,R139-SUM(R129:R134),"")</f>
        <v/>
      </c>
      <c r="S135" s="112" t="str">
        <f t="shared" ref="S135" si="75">IF(S139-SUM(S129:S134)&gt;0,S139-SUM(S129:S134),"")</f>
        <v/>
      </c>
      <c r="T135" s="112" t="str">
        <f t="shared" ref="T135" si="76">IF(T139-SUM(T129:T134)&gt;0,T139-SUM(T129:T134),"")</f>
        <v/>
      </c>
      <c r="U135" s="112" t="str">
        <f t="shared" si="60"/>
        <v/>
      </c>
      <c r="V135" s="112" t="str">
        <f t="shared" si="61"/>
        <v/>
      </c>
      <c r="W135" s="7"/>
      <c r="X135" s="120" t="s">
        <v>271</v>
      </c>
    </row>
    <row r="136" spans="2:24" ht="34.5" customHeight="1">
      <c r="B136" s="7"/>
      <c r="C136" s="316"/>
      <c r="D136" s="25" t="s">
        <v>182</v>
      </c>
      <c r="E136" s="26"/>
      <c r="F136" s="26"/>
      <c r="G136" s="27"/>
      <c r="H136" s="184"/>
      <c r="I136" s="184"/>
      <c r="J136" s="184"/>
      <c r="K136" s="184"/>
      <c r="L136" s="184"/>
      <c r="M136" s="184"/>
      <c r="N136" s="112" t="str">
        <f t="shared" si="63"/>
        <v/>
      </c>
      <c r="O136" s="184"/>
      <c r="P136" s="184"/>
      <c r="Q136" s="184"/>
      <c r="R136" s="184"/>
      <c r="S136" s="184"/>
      <c r="T136" s="184"/>
      <c r="U136" s="112" t="str">
        <f t="shared" si="60"/>
        <v/>
      </c>
      <c r="V136" s="112" t="str">
        <f t="shared" si="61"/>
        <v/>
      </c>
      <c r="W136" s="7"/>
    </row>
    <row r="137" spans="2:24" ht="34.5" customHeight="1">
      <c r="B137" s="7"/>
      <c r="C137" s="316"/>
      <c r="D137" s="25" t="s">
        <v>201</v>
      </c>
      <c r="E137" s="26"/>
      <c r="F137" s="26"/>
      <c r="G137" s="26"/>
      <c r="H137" s="143" t="str">
        <f>IF(COUNT(H129:H136)=0,"",SUM(H129:H136))</f>
        <v/>
      </c>
      <c r="I137" s="143" t="str">
        <f t="shared" ref="I137:M137" si="77">IF(COUNT(I129:I136)=0,"",SUM(I129:I136))</f>
        <v/>
      </c>
      <c r="J137" s="143" t="str">
        <f t="shared" si="77"/>
        <v/>
      </c>
      <c r="K137" s="143" t="str">
        <f t="shared" si="77"/>
        <v/>
      </c>
      <c r="L137" s="143" t="str">
        <f t="shared" si="77"/>
        <v/>
      </c>
      <c r="M137" s="143" t="str">
        <f t="shared" si="77"/>
        <v/>
      </c>
      <c r="N137" s="144" t="str">
        <f>IF(COUNT(H137:M137)=0,"",SUM(H137:M137))</f>
        <v/>
      </c>
      <c r="O137" s="143" t="str">
        <f>IF(COUNT(O129:O136)=0,"",SUM(O129:O136))</f>
        <v/>
      </c>
      <c r="P137" s="143" t="str">
        <f t="shared" ref="P137:T137" si="78">IF(COUNT(P129:P136)=0,"",SUM(P129:P136))</f>
        <v/>
      </c>
      <c r="Q137" s="143" t="str">
        <f t="shared" si="78"/>
        <v/>
      </c>
      <c r="R137" s="143" t="str">
        <f t="shared" si="78"/>
        <v/>
      </c>
      <c r="S137" s="143" t="str">
        <f t="shared" si="78"/>
        <v/>
      </c>
      <c r="T137" s="143" t="str">
        <f t="shared" si="78"/>
        <v/>
      </c>
      <c r="U137" s="144" t="str">
        <f>IF(COUNT(O137:T137)=0,"",SUM(O137:T137))</f>
        <v/>
      </c>
      <c r="V137" s="144" t="str">
        <f t="shared" si="61"/>
        <v/>
      </c>
      <c r="W137" s="7"/>
      <c r="X137" s="120" t="s">
        <v>271</v>
      </c>
    </row>
    <row r="138" spans="2:24" ht="34.5" customHeight="1">
      <c r="B138" s="7"/>
      <c r="C138" s="316"/>
      <c r="D138" s="109" t="s">
        <v>260</v>
      </c>
      <c r="E138" s="26"/>
      <c r="F138" s="26"/>
      <c r="G138" s="27"/>
      <c r="H138" s="115"/>
      <c r="I138" s="115"/>
      <c r="J138" s="115"/>
      <c r="K138" s="115"/>
      <c r="L138" s="115"/>
      <c r="M138" s="115"/>
      <c r="N138" s="112" t="str">
        <f t="shared" ref="N138:N139" si="79">IF(COUNT(H138:M138)=0,"",SUM(H138:M138))</f>
        <v/>
      </c>
      <c r="O138" s="115"/>
      <c r="P138" s="115"/>
      <c r="Q138" s="115"/>
      <c r="R138" s="115"/>
      <c r="S138" s="115"/>
      <c r="T138" s="115"/>
      <c r="U138" s="112" t="str">
        <f t="shared" ref="U138" si="80">IF(COUNT(O138:T138)=0,"",SUM(O138:T138))</f>
        <v/>
      </c>
      <c r="V138" s="112" t="str">
        <f t="shared" si="61"/>
        <v/>
      </c>
      <c r="W138" s="7"/>
    </row>
    <row r="139" spans="2:24" ht="34.5" customHeight="1">
      <c r="B139" s="7"/>
      <c r="C139" s="24" t="s">
        <v>88</v>
      </c>
      <c r="D139" s="26"/>
      <c r="E139" s="26"/>
      <c r="F139" s="26"/>
      <c r="G139" s="36" t="s">
        <v>82</v>
      </c>
      <c r="H139" s="237"/>
      <c r="I139" s="237"/>
      <c r="J139" s="237"/>
      <c r="K139" s="237"/>
      <c r="L139" s="237"/>
      <c r="M139" s="237"/>
      <c r="N139" s="144" t="str">
        <f t="shared" si="79"/>
        <v/>
      </c>
      <c r="O139" s="237"/>
      <c r="P139" s="237"/>
      <c r="Q139" s="237"/>
      <c r="R139" s="237"/>
      <c r="S139" s="237"/>
      <c r="T139" s="237"/>
      <c r="U139" s="144" t="str">
        <f>IF(COUNT(O139:T139)=0,"",SUM(O139:T139))</f>
        <v/>
      </c>
      <c r="V139" s="144" t="str">
        <f t="shared" si="61"/>
        <v/>
      </c>
      <c r="W139" s="7"/>
      <c r="X139" s="120"/>
    </row>
    <row r="140" spans="2:24" ht="18" customHeight="1">
      <c r="B140" s="7"/>
      <c r="C140" s="14" t="s">
        <v>202</v>
      </c>
      <c r="D140" s="7"/>
      <c r="E140" s="7"/>
      <c r="F140" s="7"/>
      <c r="G140" s="7"/>
      <c r="H140" s="7"/>
      <c r="I140" s="7"/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</row>
    <row r="141" spans="2:24" ht="18" customHeight="1">
      <c r="B141" s="7"/>
      <c r="C141" s="14"/>
      <c r="D141" s="7"/>
      <c r="E141" s="7"/>
      <c r="F141" s="7"/>
      <c r="G141" s="7"/>
      <c r="H141" s="7"/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</row>
    <row r="142" spans="2:24" ht="18" customHeight="1">
      <c r="B142" s="7"/>
      <c r="C142" s="14"/>
      <c r="D142" s="7"/>
      <c r="E142" s="7"/>
      <c r="F142" s="7"/>
      <c r="G142" s="7"/>
      <c r="H142" s="7"/>
      <c r="I142" s="7"/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</row>
    <row r="143" spans="2:24" ht="18" customHeight="1">
      <c r="B143" s="7"/>
      <c r="C143" s="14"/>
      <c r="D143" s="7"/>
      <c r="E143" s="7"/>
      <c r="F143" s="7"/>
      <c r="G143" s="7"/>
      <c r="H143" s="7"/>
      <c r="I143" s="7"/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</row>
    <row r="144" spans="2:24" ht="18" customHeight="1">
      <c r="B144" s="7"/>
      <c r="C144" s="14"/>
      <c r="D144" s="7"/>
      <c r="E144" s="7"/>
      <c r="F144" s="7"/>
      <c r="G144" s="7"/>
      <c r="H144" s="7"/>
      <c r="I144" s="7"/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</row>
    <row r="145" spans="2:24" ht="18" customHeight="1">
      <c r="B145" s="7"/>
      <c r="C145" s="14"/>
      <c r="D145" s="7"/>
      <c r="E145" s="7"/>
      <c r="F145" s="7"/>
      <c r="G145" s="7"/>
      <c r="H145" s="7"/>
      <c r="I145" s="7"/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</row>
    <row r="146" spans="2:24" ht="18" customHeight="1">
      <c r="B146" s="7"/>
      <c r="C146" s="14"/>
      <c r="D146" s="7"/>
      <c r="E146" s="7"/>
      <c r="F146" s="7"/>
      <c r="G146" s="7"/>
      <c r="H146" s="7"/>
      <c r="I146" s="7"/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</row>
    <row r="147" spans="2:24" ht="18" customHeight="1">
      <c r="B147" s="7"/>
      <c r="C147" s="14"/>
      <c r="D147" s="7"/>
      <c r="E147" s="7"/>
      <c r="F147" s="7"/>
      <c r="G147" s="7"/>
      <c r="H147" s="7"/>
      <c r="I147" s="7"/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</row>
    <row r="148" spans="2:24" ht="18" customHeight="1">
      <c r="B148" s="7"/>
      <c r="C148" s="14"/>
      <c r="D148" s="7"/>
      <c r="E148" s="7"/>
      <c r="F148" s="7"/>
      <c r="G148" s="7"/>
      <c r="H148" s="7"/>
      <c r="I148" s="7"/>
      <c r="J148" s="7"/>
      <c r="K148" s="7"/>
      <c r="L148" s="7"/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</row>
    <row r="149" spans="2:24" ht="18" customHeight="1">
      <c r="B149" s="7"/>
      <c r="C149" s="14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7"/>
      <c r="W149" s="7"/>
    </row>
    <row r="150" spans="2:24" ht="18" customHeight="1">
      <c r="B150" s="7"/>
      <c r="C150" s="7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</row>
    <row r="151" spans="2:24" ht="27.75" customHeight="1">
      <c r="B151" s="7"/>
      <c r="C151" s="7" t="s">
        <v>19</v>
      </c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</row>
    <row r="152" spans="2:24" ht="27.75" customHeight="1">
      <c r="B152" s="7"/>
      <c r="C152" s="7" t="s">
        <v>87</v>
      </c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</row>
    <row r="153" spans="2:24" ht="27.75" customHeight="1">
      <c r="B153" s="7"/>
      <c r="C153" s="8" t="s">
        <v>89</v>
      </c>
      <c r="D153" s="9"/>
      <c r="E153" s="9"/>
      <c r="F153" s="9"/>
      <c r="G153" s="9"/>
      <c r="H153" s="9"/>
      <c r="I153" s="9"/>
      <c r="J153" s="9"/>
      <c r="K153" s="9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</row>
    <row r="154" spans="2:24" ht="27.75" customHeight="1">
      <c r="B154" s="7"/>
      <c r="C154" s="10" t="s">
        <v>22</v>
      </c>
      <c r="D154" s="7"/>
      <c r="E154" s="7"/>
      <c r="F154" s="11" t="s">
        <v>63</v>
      </c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7"/>
      <c r="T154" s="7"/>
      <c r="U154" s="7"/>
      <c r="V154" s="12" t="s">
        <v>127</v>
      </c>
      <c r="W154" s="7"/>
    </row>
    <row r="155" spans="2:24" ht="27.75" customHeight="1">
      <c r="B155" s="7"/>
      <c r="C155" s="16"/>
      <c r="D155" s="17"/>
      <c r="E155" s="17"/>
      <c r="F155" s="17"/>
      <c r="G155" s="18" t="s">
        <v>196</v>
      </c>
      <c r="H155" s="19" t="str">
        <f>$H$7</f>
        <v>４月</v>
      </c>
      <c r="I155" s="19" t="str">
        <f>$I$7</f>
        <v>５月</v>
      </c>
      <c r="J155" s="19" t="str">
        <f>$J$7</f>
        <v>６月</v>
      </c>
      <c r="K155" s="19" t="str">
        <f>$K$7</f>
        <v>７月</v>
      </c>
      <c r="L155" s="19" t="str">
        <f>$L$7</f>
        <v>８月</v>
      </c>
      <c r="M155" s="19" t="str">
        <f>$M$7</f>
        <v>９月</v>
      </c>
      <c r="N155" s="19" t="str">
        <f>$N$7</f>
        <v>上期計</v>
      </c>
      <c r="O155" s="19" t="str">
        <f>$O$7</f>
        <v>１０月</v>
      </c>
      <c r="P155" s="19" t="str">
        <f>$P$7</f>
        <v>１１月</v>
      </c>
      <c r="Q155" s="19" t="str">
        <f>$Q$7</f>
        <v>１２月</v>
      </c>
      <c r="R155" s="19" t="str">
        <f>$R$7</f>
        <v>１月</v>
      </c>
      <c r="S155" s="19" t="str">
        <f>$S$7</f>
        <v>２月</v>
      </c>
      <c r="T155" s="19" t="str">
        <f>$T$7</f>
        <v>３月</v>
      </c>
      <c r="U155" s="19" t="str">
        <f>$U$7</f>
        <v>下期計</v>
      </c>
      <c r="V155" s="19" t="str">
        <f>$V$7</f>
        <v>年度計</v>
      </c>
      <c r="W155" s="7"/>
      <c r="X155" s="121" t="s">
        <v>272</v>
      </c>
    </row>
    <row r="156" spans="2:24" ht="27.75" customHeight="1">
      <c r="B156" s="7"/>
      <c r="C156" s="20" t="s">
        <v>200</v>
      </c>
      <c r="D156" s="21"/>
      <c r="E156" s="21"/>
      <c r="F156" s="21"/>
      <c r="G156" s="22"/>
      <c r="H156" s="23"/>
      <c r="I156" s="23"/>
      <c r="J156" s="23"/>
      <c r="K156" s="23"/>
      <c r="L156" s="23"/>
      <c r="M156" s="23"/>
      <c r="N156" s="23"/>
      <c r="O156" s="23"/>
      <c r="P156" s="23"/>
      <c r="Q156" s="23"/>
      <c r="R156" s="23"/>
      <c r="S156" s="23"/>
      <c r="T156" s="23"/>
      <c r="U156" s="23"/>
      <c r="V156" s="23"/>
      <c r="W156" s="7"/>
      <c r="X156" s="121" t="s">
        <v>273</v>
      </c>
    </row>
    <row r="157" spans="2:24" ht="34.5" customHeight="1">
      <c r="B157" s="7"/>
      <c r="C157" s="315" t="s">
        <v>3</v>
      </c>
      <c r="D157" s="315" t="s">
        <v>25</v>
      </c>
      <c r="E157" s="297" t="s">
        <v>185</v>
      </c>
      <c r="F157" s="299"/>
      <c r="G157" s="98" t="s">
        <v>83</v>
      </c>
      <c r="H157" s="184"/>
      <c r="I157" s="184"/>
      <c r="J157" s="184"/>
      <c r="K157" s="184"/>
      <c r="L157" s="184"/>
      <c r="M157" s="184"/>
      <c r="N157" s="112" t="str">
        <f>IF(COUNT(H157:M157)=0,"",SUM(H157:M157))</f>
        <v/>
      </c>
      <c r="O157" s="184"/>
      <c r="P157" s="184"/>
      <c r="Q157" s="184"/>
      <c r="R157" s="184"/>
      <c r="S157" s="184"/>
      <c r="T157" s="184"/>
      <c r="U157" s="112" t="str">
        <f>IF(COUNT(O157:T157)=0,"",SUM(O157:T157))</f>
        <v/>
      </c>
      <c r="V157" s="112" t="str">
        <f>IF(COUNT(N157,U157)=0,"",SUM(N157,U157))</f>
        <v/>
      </c>
      <c r="W157" s="7"/>
    </row>
    <row r="158" spans="2:24" ht="34.5" customHeight="1">
      <c r="B158" s="7"/>
      <c r="C158" s="316"/>
      <c r="D158" s="316"/>
      <c r="E158" s="300"/>
      <c r="F158" s="302"/>
      <c r="G158" s="99" t="s">
        <v>82</v>
      </c>
      <c r="H158" s="184"/>
      <c r="I158" s="184"/>
      <c r="J158" s="184"/>
      <c r="K158" s="184"/>
      <c r="L158" s="184"/>
      <c r="M158" s="184"/>
      <c r="N158" s="112" t="str">
        <f t="shared" ref="N158:N164" si="81">IF(COUNT(H158:M158)=0,"",SUM(H158:M158))</f>
        <v/>
      </c>
      <c r="O158" s="184"/>
      <c r="P158" s="184"/>
      <c r="Q158" s="184"/>
      <c r="R158" s="184"/>
      <c r="S158" s="184"/>
      <c r="T158" s="184"/>
      <c r="U158" s="112" t="str">
        <f t="shared" ref="U158:U173" si="82">IF(COUNT(O158:T158)=0,"",SUM(O158:T158))</f>
        <v/>
      </c>
      <c r="V158" s="112" t="str">
        <f t="shared" ref="V158:V176" si="83">IF(COUNT(N158,U158)=0,"",SUM(N158,U158))</f>
        <v/>
      </c>
      <c r="W158" s="7"/>
    </row>
    <row r="159" spans="2:24" ht="34.5" customHeight="1">
      <c r="B159" s="7"/>
      <c r="C159" s="316"/>
      <c r="D159" s="316"/>
      <c r="E159" s="297" t="s">
        <v>186</v>
      </c>
      <c r="F159" s="299"/>
      <c r="G159" s="98" t="s">
        <v>83</v>
      </c>
      <c r="H159" s="184"/>
      <c r="I159" s="184"/>
      <c r="J159" s="184"/>
      <c r="K159" s="184"/>
      <c r="L159" s="184"/>
      <c r="M159" s="184"/>
      <c r="N159" s="112" t="str">
        <f t="shared" si="81"/>
        <v/>
      </c>
      <c r="O159" s="184"/>
      <c r="P159" s="184"/>
      <c r="Q159" s="184"/>
      <c r="R159" s="184"/>
      <c r="S159" s="184"/>
      <c r="T159" s="184"/>
      <c r="U159" s="112" t="str">
        <f t="shared" si="82"/>
        <v/>
      </c>
      <c r="V159" s="112" t="str">
        <f t="shared" si="83"/>
        <v/>
      </c>
      <c r="W159" s="7"/>
    </row>
    <row r="160" spans="2:24" ht="34.5" customHeight="1">
      <c r="B160" s="7"/>
      <c r="C160" s="316"/>
      <c r="D160" s="316"/>
      <c r="E160" s="300"/>
      <c r="F160" s="302"/>
      <c r="G160" s="99" t="s">
        <v>82</v>
      </c>
      <c r="H160" s="184"/>
      <c r="I160" s="184"/>
      <c r="J160" s="184"/>
      <c r="K160" s="184"/>
      <c r="L160" s="184"/>
      <c r="M160" s="184"/>
      <c r="N160" s="112" t="str">
        <f t="shared" si="81"/>
        <v/>
      </c>
      <c r="O160" s="184"/>
      <c r="P160" s="184"/>
      <c r="Q160" s="184"/>
      <c r="R160" s="184"/>
      <c r="S160" s="184"/>
      <c r="T160" s="184"/>
      <c r="U160" s="112" t="str">
        <f t="shared" si="82"/>
        <v/>
      </c>
      <c r="V160" s="112" t="str">
        <f t="shared" si="83"/>
        <v/>
      </c>
      <c r="W160" s="7"/>
    </row>
    <row r="161" spans="2:24" ht="34.5" customHeight="1">
      <c r="B161" s="7"/>
      <c r="C161" s="316"/>
      <c r="D161" s="316"/>
      <c r="E161" s="297" t="s">
        <v>187</v>
      </c>
      <c r="F161" s="299"/>
      <c r="G161" s="98" t="s">
        <v>83</v>
      </c>
      <c r="H161" s="184"/>
      <c r="I161" s="184"/>
      <c r="J161" s="184"/>
      <c r="K161" s="184"/>
      <c r="L161" s="184"/>
      <c r="M161" s="184"/>
      <c r="N161" s="112" t="str">
        <f t="shared" si="81"/>
        <v/>
      </c>
      <c r="O161" s="184"/>
      <c r="P161" s="184"/>
      <c r="Q161" s="184"/>
      <c r="R161" s="184"/>
      <c r="S161" s="184"/>
      <c r="T161" s="184"/>
      <c r="U161" s="112" t="str">
        <f t="shared" si="82"/>
        <v/>
      </c>
      <c r="V161" s="112" t="str">
        <f t="shared" si="83"/>
        <v/>
      </c>
      <c r="W161" s="7"/>
    </row>
    <row r="162" spans="2:24" ht="34.5" customHeight="1">
      <c r="B162" s="7"/>
      <c r="C162" s="316"/>
      <c r="D162" s="316"/>
      <c r="E162" s="300"/>
      <c r="F162" s="302"/>
      <c r="G162" s="99" t="s">
        <v>82</v>
      </c>
      <c r="H162" s="184"/>
      <c r="I162" s="184"/>
      <c r="J162" s="184"/>
      <c r="K162" s="184"/>
      <c r="L162" s="184"/>
      <c r="M162" s="184"/>
      <c r="N162" s="112" t="str">
        <f t="shared" si="81"/>
        <v/>
      </c>
      <c r="O162" s="184"/>
      <c r="P162" s="184"/>
      <c r="Q162" s="184"/>
      <c r="R162" s="184"/>
      <c r="S162" s="184"/>
      <c r="T162" s="184"/>
      <c r="U162" s="112" t="str">
        <f t="shared" si="82"/>
        <v/>
      </c>
      <c r="V162" s="112" t="str">
        <f t="shared" si="83"/>
        <v/>
      </c>
      <c r="W162" s="7"/>
    </row>
    <row r="163" spans="2:24" ht="34.5" customHeight="1">
      <c r="B163" s="7"/>
      <c r="C163" s="316"/>
      <c r="D163" s="316"/>
      <c r="E163" s="297" t="s">
        <v>170</v>
      </c>
      <c r="F163" s="299"/>
      <c r="G163" s="98" t="s">
        <v>83</v>
      </c>
      <c r="H163" s="184"/>
      <c r="I163" s="184"/>
      <c r="J163" s="184"/>
      <c r="K163" s="184"/>
      <c r="L163" s="184"/>
      <c r="M163" s="184"/>
      <c r="N163" s="112" t="str">
        <f t="shared" si="81"/>
        <v/>
      </c>
      <c r="O163" s="184"/>
      <c r="P163" s="184"/>
      <c r="Q163" s="184"/>
      <c r="R163" s="184"/>
      <c r="S163" s="184"/>
      <c r="T163" s="184"/>
      <c r="U163" s="112" t="str">
        <f t="shared" si="82"/>
        <v/>
      </c>
      <c r="V163" s="112" t="str">
        <f t="shared" si="83"/>
        <v/>
      </c>
      <c r="W163" s="7"/>
    </row>
    <row r="164" spans="2:24" ht="34.5" customHeight="1">
      <c r="B164" s="7"/>
      <c r="C164" s="316"/>
      <c r="D164" s="316"/>
      <c r="E164" s="300"/>
      <c r="F164" s="302"/>
      <c r="G164" s="99" t="s">
        <v>82</v>
      </c>
      <c r="H164" s="184"/>
      <c r="I164" s="184"/>
      <c r="J164" s="184"/>
      <c r="K164" s="184"/>
      <c r="L164" s="184"/>
      <c r="M164" s="184"/>
      <c r="N164" s="112" t="str">
        <f t="shared" si="81"/>
        <v/>
      </c>
      <c r="O164" s="184"/>
      <c r="P164" s="184"/>
      <c r="Q164" s="184"/>
      <c r="R164" s="184"/>
      <c r="S164" s="184"/>
      <c r="T164" s="184"/>
      <c r="U164" s="112" t="str">
        <f t="shared" si="82"/>
        <v/>
      </c>
      <c r="V164" s="112" t="str">
        <f t="shared" si="83"/>
        <v/>
      </c>
      <c r="W164" s="7"/>
    </row>
    <row r="165" spans="2:24" ht="34.5" customHeight="1">
      <c r="B165" s="7"/>
      <c r="C165" s="316"/>
      <c r="D165" s="316"/>
      <c r="E165" s="297" t="s">
        <v>188</v>
      </c>
      <c r="F165" s="299"/>
      <c r="G165" s="98" t="s">
        <v>83</v>
      </c>
      <c r="H165" s="115" t="str">
        <f>IF(COUNTA(H157,H159,H161,H163)=0,"",SUM(H157,H159,H161,H163))</f>
        <v/>
      </c>
      <c r="I165" s="115" t="str">
        <f t="shared" ref="I165:M165" si="84">IF(COUNTA(I157,I159,I161,I163)=0,"",SUM(I157,I159,I161,I163))</f>
        <v/>
      </c>
      <c r="J165" s="115" t="str">
        <f t="shared" si="84"/>
        <v/>
      </c>
      <c r="K165" s="115" t="str">
        <f t="shared" si="84"/>
        <v/>
      </c>
      <c r="L165" s="115" t="str">
        <f t="shared" si="84"/>
        <v/>
      </c>
      <c r="M165" s="115" t="str">
        <f t="shared" si="84"/>
        <v/>
      </c>
      <c r="N165" s="112" t="str">
        <f t="shared" ref="N165:N173" si="85">IF(COUNT(H165:M165)=0,"",SUM(H165:M165))</f>
        <v/>
      </c>
      <c r="O165" s="115" t="str">
        <f t="shared" ref="O165:T165" si="86">IF(COUNTA(O157,O159,O161,O163)=0,"",SUM(O157,O159,O161,O163))</f>
        <v/>
      </c>
      <c r="P165" s="115" t="str">
        <f t="shared" si="86"/>
        <v/>
      </c>
      <c r="Q165" s="115" t="str">
        <f t="shared" si="86"/>
        <v/>
      </c>
      <c r="R165" s="115" t="str">
        <f t="shared" si="86"/>
        <v/>
      </c>
      <c r="S165" s="115" t="str">
        <f t="shared" si="86"/>
        <v/>
      </c>
      <c r="T165" s="115" t="str">
        <f t="shared" si="86"/>
        <v/>
      </c>
      <c r="U165" s="112" t="str">
        <f t="shared" si="82"/>
        <v/>
      </c>
      <c r="V165" s="112" t="str">
        <f t="shared" si="83"/>
        <v/>
      </c>
      <c r="W165" s="7"/>
      <c r="X165" s="120" t="s">
        <v>271</v>
      </c>
    </row>
    <row r="166" spans="2:24" ht="34.5" customHeight="1">
      <c r="B166" s="7"/>
      <c r="C166" s="316"/>
      <c r="D166" s="317"/>
      <c r="E166" s="300"/>
      <c r="F166" s="302"/>
      <c r="G166" s="99" t="s">
        <v>82</v>
      </c>
      <c r="H166" s="115" t="str">
        <f>IF(COUNT(H158,H160,H162,H164)=0,"",SUM(H158,H160,H162,H164))</f>
        <v/>
      </c>
      <c r="I166" s="115" t="str">
        <f t="shared" ref="I166:M166" si="87">IF(COUNT(I158,I160,I162,I164)=0,"",SUM(I158,I160,I162,I164))</f>
        <v/>
      </c>
      <c r="J166" s="115" t="str">
        <f t="shared" si="87"/>
        <v/>
      </c>
      <c r="K166" s="115" t="str">
        <f t="shared" si="87"/>
        <v/>
      </c>
      <c r="L166" s="115" t="str">
        <f t="shared" si="87"/>
        <v/>
      </c>
      <c r="M166" s="115" t="str">
        <f t="shared" si="87"/>
        <v/>
      </c>
      <c r="N166" s="112" t="str">
        <f t="shared" si="85"/>
        <v/>
      </c>
      <c r="O166" s="115" t="str">
        <f t="shared" ref="O166:T166" si="88">IF(COUNT(O158,O160,O162,O164)=0,"",SUM(O158,O160,O162,O164))</f>
        <v/>
      </c>
      <c r="P166" s="115" t="str">
        <f t="shared" si="88"/>
        <v/>
      </c>
      <c r="Q166" s="115" t="str">
        <f t="shared" si="88"/>
        <v/>
      </c>
      <c r="R166" s="115" t="str">
        <f t="shared" si="88"/>
        <v/>
      </c>
      <c r="S166" s="115" t="str">
        <f t="shared" si="88"/>
        <v/>
      </c>
      <c r="T166" s="115" t="str">
        <f t="shared" si="88"/>
        <v/>
      </c>
      <c r="U166" s="112" t="str">
        <f t="shared" si="82"/>
        <v/>
      </c>
      <c r="V166" s="112" t="str">
        <f t="shared" si="83"/>
        <v/>
      </c>
      <c r="W166" s="7"/>
      <c r="X166" s="120" t="s">
        <v>271</v>
      </c>
    </row>
    <row r="167" spans="2:24" ht="34.5" customHeight="1">
      <c r="B167" s="7"/>
      <c r="C167" s="316"/>
      <c r="D167" s="315" t="s">
        <v>1</v>
      </c>
      <c r="E167" s="25" t="s">
        <v>189</v>
      </c>
      <c r="F167" s="26"/>
      <c r="G167" s="27"/>
      <c r="H167" s="112" t="str">
        <f>IF(COUNT('様式第36(指定)_送電'!H220)=0,'様式第36(指定)_受電'!H220,IF(COUNT('様式第36(指定)_受電'!H220)=0,-'様式第36(指定)_送電'!H220,'様式第36(指定)_受電'!H220-'様式第36(指定)_送電'!H220))</f>
        <v/>
      </c>
      <c r="I167" s="112" t="str">
        <f>IF(COUNT('様式第36(指定)_送電'!I220)=0,'様式第36(指定)_受電'!I220,IF(COUNT('様式第36(指定)_受電'!I220)=0,-'様式第36(指定)_送電'!I220,'様式第36(指定)_受電'!I220-'様式第36(指定)_送電'!I220))</f>
        <v/>
      </c>
      <c r="J167" s="112" t="str">
        <f>IF(COUNT('様式第36(指定)_送電'!J220)=0,'様式第36(指定)_受電'!J220,IF(COUNT('様式第36(指定)_受電'!J220)=0,-'様式第36(指定)_送電'!J220,'様式第36(指定)_受電'!J220-'様式第36(指定)_送電'!J220))</f>
        <v/>
      </c>
      <c r="K167" s="112" t="str">
        <f>IF(COUNT('様式第36(指定)_送電'!K220)=0,'様式第36(指定)_受電'!K220,IF(COUNT('様式第36(指定)_受電'!K220)=0,-'様式第36(指定)_送電'!K220,'様式第36(指定)_受電'!K220-'様式第36(指定)_送電'!K220))</f>
        <v/>
      </c>
      <c r="L167" s="112" t="str">
        <f>IF(COUNT('様式第36(指定)_送電'!L220)=0,'様式第36(指定)_受電'!L220,IF(COUNT('様式第36(指定)_受電'!L220)=0,-'様式第36(指定)_送電'!L220,'様式第36(指定)_受電'!L220-'様式第36(指定)_送電'!L220))</f>
        <v/>
      </c>
      <c r="M167" s="112" t="str">
        <f>IF(COUNT('様式第36(指定)_送電'!M220)=0,'様式第36(指定)_受電'!M220,IF(COUNT('様式第36(指定)_受電'!M220)=0,-'様式第36(指定)_送電'!M220,'様式第36(指定)_受電'!M220-'様式第36(指定)_送電'!M220))</f>
        <v/>
      </c>
      <c r="N167" s="112" t="str">
        <f t="shared" si="85"/>
        <v/>
      </c>
      <c r="O167" s="112" t="str">
        <f>IF(COUNT('様式第36(指定)_送電'!O220)=0,'様式第36(指定)_受電'!O220,IF(COUNT('様式第36(指定)_受電'!O220)=0,-'様式第36(指定)_送電'!O220,'様式第36(指定)_受電'!O220-'様式第36(指定)_送電'!O220))</f>
        <v/>
      </c>
      <c r="P167" s="112" t="str">
        <f>IF(COUNT('様式第36(指定)_送電'!P220)=0,'様式第36(指定)_受電'!P220,IF(COUNT('様式第36(指定)_受電'!P220)=0,-'様式第36(指定)_送電'!P220,'様式第36(指定)_受電'!P220-'様式第36(指定)_送電'!P220))</f>
        <v/>
      </c>
      <c r="Q167" s="112" t="str">
        <f>IF(COUNT('様式第36(指定)_送電'!Q220)=0,'様式第36(指定)_受電'!Q220,IF(COUNT('様式第36(指定)_受電'!Q220)=0,-'様式第36(指定)_送電'!Q220,'様式第36(指定)_受電'!Q220-'様式第36(指定)_送電'!Q220))</f>
        <v/>
      </c>
      <c r="R167" s="112" t="str">
        <f>IF(COUNT('様式第36(指定)_送電'!R220)=0,'様式第36(指定)_受電'!R220,IF(COUNT('様式第36(指定)_受電'!R220)=0,-'様式第36(指定)_送電'!R220,'様式第36(指定)_受電'!R220-'様式第36(指定)_送電'!R220))</f>
        <v/>
      </c>
      <c r="S167" s="112" t="str">
        <f>IF(COUNT('様式第36(指定)_送電'!S220)=0,'様式第36(指定)_受電'!S220,IF(COUNT('様式第36(指定)_受電'!S220)=0,-'様式第36(指定)_送電'!S220,'様式第36(指定)_受電'!S220-'様式第36(指定)_送電'!S220))</f>
        <v/>
      </c>
      <c r="T167" s="112" t="str">
        <f>IF(COUNT('様式第36(指定)_送電'!T220)=0,'様式第36(指定)_受電'!T220,IF(COUNT('様式第36(指定)_受電'!T220)=0,-'様式第36(指定)_送電'!T220,'様式第36(指定)_受電'!T220-'様式第36(指定)_送電'!T220))</f>
        <v/>
      </c>
      <c r="U167" s="112" t="str">
        <f t="shared" si="82"/>
        <v/>
      </c>
      <c r="V167" s="112" t="str">
        <f t="shared" si="83"/>
        <v/>
      </c>
      <c r="W167" s="7"/>
      <c r="X167" s="120" t="s">
        <v>271</v>
      </c>
    </row>
    <row r="168" spans="2:24" ht="34.5" customHeight="1">
      <c r="B168" s="7"/>
      <c r="C168" s="316"/>
      <c r="D168" s="316"/>
      <c r="E168" s="25" t="s">
        <v>150</v>
      </c>
      <c r="F168" s="26"/>
      <c r="G168" s="27"/>
      <c r="H168" s="112" t="str">
        <f>IF(COUNT('様式第36(指定)_送電'!H228)=0,'様式第36(指定)_受電'!H228,IF(COUNT('様式第36(指定)_受電'!H228)=0,-'様式第36(指定)_送電'!H228,'様式第36(指定)_受電'!H228-'様式第36(指定)_送電'!H228))</f>
        <v/>
      </c>
      <c r="I168" s="112" t="str">
        <f>IF(COUNT('様式第36(指定)_送電'!I228)=0,'様式第36(指定)_受電'!I228,IF(COUNT('様式第36(指定)_受電'!I228)=0,-'様式第36(指定)_送電'!I228,'様式第36(指定)_受電'!I228-'様式第36(指定)_送電'!I228))</f>
        <v/>
      </c>
      <c r="J168" s="112" t="str">
        <f>IF(COUNT('様式第36(指定)_送電'!J228)=0,'様式第36(指定)_受電'!J228,IF(COUNT('様式第36(指定)_受電'!J228)=0,-'様式第36(指定)_送電'!J228,'様式第36(指定)_受電'!J228-'様式第36(指定)_送電'!J228))</f>
        <v/>
      </c>
      <c r="K168" s="112" t="str">
        <f>IF(COUNT('様式第36(指定)_送電'!K228)=0,'様式第36(指定)_受電'!K228,IF(COUNT('様式第36(指定)_受電'!K228)=0,-'様式第36(指定)_送電'!K228,'様式第36(指定)_受電'!K228-'様式第36(指定)_送電'!K228))</f>
        <v/>
      </c>
      <c r="L168" s="112" t="str">
        <f>IF(COUNT('様式第36(指定)_送電'!L228)=0,'様式第36(指定)_受電'!L228,IF(COUNT('様式第36(指定)_受電'!L228)=0,-'様式第36(指定)_送電'!L228,'様式第36(指定)_受電'!L228-'様式第36(指定)_送電'!L228))</f>
        <v/>
      </c>
      <c r="M168" s="112" t="str">
        <f>IF(COUNT('様式第36(指定)_送電'!M228)=0,'様式第36(指定)_受電'!M228,IF(COUNT('様式第36(指定)_受電'!M228)=0,-'様式第36(指定)_送電'!M228,'様式第36(指定)_受電'!M228-'様式第36(指定)_送電'!M228))</f>
        <v/>
      </c>
      <c r="N168" s="112" t="str">
        <f t="shared" si="85"/>
        <v/>
      </c>
      <c r="O168" s="112" t="str">
        <f>IF(COUNT('様式第36(指定)_送電'!O228)=0,'様式第36(指定)_受電'!O228,IF(COUNT('様式第36(指定)_受電'!O228)=0,-'様式第36(指定)_送電'!O228,'様式第36(指定)_受電'!O228-'様式第36(指定)_送電'!O228))</f>
        <v/>
      </c>
      <c r="P168" s="112" t="str">
        <f>IF(COUNT('様式第36(指定)_送電'!P228)=0,'様式第36(指定)_受電'!P228,IF(COUNT('様式第36(指定)_受電'!P228)=0,-'様式第36(指定)_送電'!P228,'様式第36(指定)_受電'!P228-'様式第36(指定)_送電'!P228))</f>
        <v/>
      </c>
      <c r="Q168" s="112" t="str">
        <f>IF(COUNT('様式第36(指定)_送電'!Q228)=0,'様式第36(指定)_受電'!Q228,IF(COUNT('様式第36(指定)_受電'!Q228)=0,-'様式第36(指定)_送電'!Q228,'様式第36(指定)_受電'!Q228-'様式第36(指定)_送電'!Q228))</f>
        <v/>
      </c>
      <c r="R168" s="112" t="str">
        <f>IF(COUNT('様式第36(指定)_送電'!R228)=0,'様式第36(指定)_受電'!R228,IF(COUNT('様式第36(指定)_受電'!R228)=0,-'様式第36(指定)_送電'!R228,'様式第36(指定)_受電'!R228-'様式第36(指定)_送電'!R228))</f>
        <v/>
      </c>
      <c r="S168" s="112" t="str">
        <f>IF(COUNT('様式第36(指定)_送電'!S228)=0,'様式第36(指定)_受電'!S228,IF(COUNT('様式第36(指定)_受電'!S228)=0,-'様式第36(指定)_送電'!S228,'様式第36(指定)_受電'!S228-'様式第36(指定)_送電'!S228))</f>
        <v/>
      </c>
      <c r="T168" s="112" t="str">
        <f>IF(COUNT('様式第36(指定)_送電'!T228)=0,'様式第36(指定)_受電'!T228,IF(COUNT('様式第36(指定)_受電'!T228)=0,-'様式第36(指定)_送電'!T228,'様式第36(指定)_受電'!T228-'様式第36(指定)_送電'!T228))</f>
        <v/>
      </c>
      <c r="U168" s="112" t="str">
        <f t="shared" si="82"/>
        <v/>
      </c>
      <c r="V168" s="112" t="str">
        <f t="shared" si="83"/>
        <v/>
      </c>
      <c r="W168" s="7"/>
      <c r="X168" s="120" t="s">
        <v>271</v>
      </c>
    </row>
    <row r="169" spans="2:24" ht="34.5" customHeight="1">
      <c r="B169" s="7"/>
      <c r="C169" s="316"/>
      <c r="D169" s="316"/>
      <c r="E169" s="25" t="s">
        <v>149</v>
      </c>
      <c r="F169" s="26"/>
      <c r="G169" s="27"/>
      <c r="H169" s="112" t="str">
        <f>IF(COUNT('様式第36(指定)_送電'!H236)=0,'様式第36(指定)_受電'!H236,IF(COUNT('様式第36(指定)_受電'!H236)=0,-'様式第36(指定)_送電'!H236,'様式第36(指定)_受電'!H236-'様式第36(指定)_送電'!H236))</f>
        <v/>
      </c>
      <c r="I169" s="112" t="str">
        <f>IF(COUNT('様式第36(指定)_送電'!I236)=0,'様式第36(指定)_受電'!I236,IF(COUNT('様式第36(指定)_受電'!I236)=0,-'様式第36(指定)_送電'!I236,'様式第36(指定)_受電'!I236-'様式第36(指定)_送電'!I236))</f>
        <v/>
      </c>
      <c r="J169" s="112" t="str">
        <f>IF(COUNT('様式第36(指定)_送電'!J236)=0,'様式第36(指定)_受電'!J236,IF(COUNT('様式第36(指定)_受電'!J236)=0,-'様式第36(指定)_送電'!J236,'様式第36(指定)_受電'!J236-'様式第36(指定)_送電'!J236))</f>
        <v/>
      </c>
      <c r="K169" s="112" t="str">
        <f>IF(COUNT('様式第36(指定)_送電'!K236)=0,'様式第36(指定)_受電'!K236,IF(COUNT('様式第36(指定)_受電'!K236)=0,-'様式第36(指定)_送電'!K236,'様式第36(指定)_受電'!K236-'様式第36(指定)_送電'!K236))</f>
        <v/>
      </c>
      <c r="L169" s="112" t="str">
        <f>IF(COUNT('様式第36(指定)_送電'!L236)=0,'様式第36(指定)_受電'!L236,IF(COUNT('様式第36(指定)_受電'!L236)=0,-'様式第36(指定)_送電'!L236,'様式第36(指定)_受電'!L236-'様式第36(指定)_送電'!L236))</f>
        <v/>
      </c>
      <c r="M169" s="112" t="str">
        <f>IF(COUNT('様式第36(指定)_送電'!M236)=0,'様式第36(指定)_受電'!M236,IF(COUNT('様式第36(指定)_受電'!M236)=0,-'様式第36(指定)_送電'!M236,'様式第36(指定)_受電'!M236-'様式第36(指定)_送電'!M236))</f>
        <v/>
      </c>
      <c r="N169" s="112" t="str">
        <f t="shared" si="85"/>
        <v/>
      </c>
      <c r="O169" s="112" t="str">
        <f>IF(COUNT('様式第36(指定)_送電'!O236)=0,'様式第36(指定)_受電'!O236,IF(COUNT('様式第36(指定)_受電'!O236)=0,-'様式第36(指定)_送電'!O236,'様式第36(指定)_受電'!O236-'様式第36(指定)_送電'!O236))</f>
        <v/>
      </c>
      <c r="P169" s="112" t="str">
        <f>IF(COUNT('様式第36(指定)_送電'!P236)=0,'様式第36(指定)_受電'!P236,IF(COUNT('様式第36(指定)_受電'!P236)=0,-'様式第36(指定)_送電'!P236,'様式第36(指定)_受電'!P236-'様式第36(指定)_送電'!P236))</f>
        <v/>
      </c>
      <c r="Q169" s="112" t="str">
        <f>IF(COUNT('様式第36(指定)_送電'!Q236)=0,'様式第36(指定)_受電'!Q236,IF(COUNT('様式第36(指定)_受電'!Q236)=0,-'様式第36(指定)_送電'!Q236,'様式第36(指定)_受電'!Q236-'様式第36(指定)_送電'!Q236))</f>
        <v/>
      </c>
      <c r="R169" s="112" t="str">
        <f>IF(COUNT('様式第36(指定)_送電'!R236)=0,'様式第36(指定)_受電'!R236,IF(COUNT('様式第36(指定)_受電'!R236)=0,-'様式第36(指定)_送電'!R236,'様式第36(指定)_受電'!R236-'様式第36(指定)_送電'!R236))</f>
        <v/>
      </c>
      <c r="S169" s="112" t="str">
        <f>IF(COUNT('様式第36(指定)_送電'!S236)=0,'様式第36(指定)_受電'!S236,IF(COUNT('様式第36(指定)_受電'!S236)=0,-'様式第36(指定)_送電'!S236,'様式第36(指定)_受電'!S236-'様式第36(指定)_送電'!S236))</f>
        <v/>
      </c>
      <c r="T169" s="112" t="str">
        <f>IF(COUNT('様式第36(指定)_送電'!T236)=0,'様式第36(指定)_受電'!T236,IF(COUNT('様式第36(指定)_受電'!T236)=0,-'様式第36(指定)_送電'!T236,'様式第36(指定)_受電'!T236-'様式第36(指定)_送電'!T236))</f>
        <v/>
      </c>
      <c r="U169" s="112" t="str">
        <f t="shared" si="82"/>
        <v/>
      </c>
      <c r="V169" s="112" t="str">
        <f t="shared" si="83"/>
        <v/>
      </c>
      <c r="W169" s="7"/>
      <c r="X169" s="120" t="s">
        <v>271</v>
      </c>
    </row>
    <row r="170" spans="2:24" ht="34.5" customHeight="1">
      <c r="B170" s="7"/>
      <c r="C170" s="316"/>
      <c r="D170" s="316"/>
      <c r="E170" s="297" t="s">
        <v>151</v>
      </c>
      <c r="F170" s="299"/>
      <c r="G170" s="85" t="s">
        <v>192</v>
      </c>
      <c r="H170" s="112"/>
      <c r="I170" s="112"/>
      <c r="J170" s="112"/>
      <c r="K170" s="112"/>
      <c r="L170" s="112"/>
      <c r="M170" s="112"/>
      <c r="N170" s="112" t="str">
        <f t="shared" si="85"/>
        <v/>
      </c>
      <c r="O170" s="112"/>
      <c r="P170" s="112"/>
      <c r="Q170" s="112"/>
      <c r="R170" s="112"/>
      <c r="S170" s="112"/>
      <c r="T170" s="112"/>
      <c r="U170" s="112" t="str">
        <f t="shared" si="82"/>
        <v/>
      </c>
      <c r="V170" s="112" t="str">
        <f t="shared" si="83"/>
        <v/>
      </c>
      <c r="W170" s="7"/>
    </row>
    <row r="171" spans="2:24" ht="34.5" customHeight="1">
      <c r="B171" s="7"/>
      <c r="C171" s="316"/>
      <c r="D171" s="317"/>
      <c r="E171" s="300"/>
      <c r="F171" s="302"/>
      <c r="G171" s="85" t="s">
        <v>151</v>
      </c>
      <c r="H171" s="112" t="str">
        <f>IF(COUNT('様式第36(指定)_送電'!H244)=0,'様式第36(指定)_受電'!H244,IF(COUNT('様式第36(指定)_受電'!H244)=0,-'様式第36(指定)_送電'!H244,'様式第36(指定)_受電'!H244-'様式第36(指定)_送電'!H244))</f>
        <v/>
      </c>
      <c r="I171" s="112" t="str">
        <f>IF(COUNT('様式第36(指定)_送電'!I244)=0,'様式第36(指定)_受電'!I244,IF(COUNT('様式第36(指定)_受電'!I244)=0,-'様式第36(指定)_送電'!I244,'様式第36(指定)_受電'!I244-'様式第36(指定)_送電'!I244))</f>
        <v/>
      </c>
      <c r="J171" s="112" t="str">
        <f>IF(COUNT('様式第36(指定)_送電'!J244)=0,'様式第36(指定)_受電'!J244,IF(COUNT('様式第36(指定)_受電'!J244)=0,-'様式第36(指定)_送電'!J244,'様式第36(指定)_受電'!J244-'様式第36(指定)_送電'!J244))</f>
        <v/>
      </c>
      <c r="K171" s="112" t="str">
        <f>IF(COUNT('様式第36(指定)_送電'!K244)=0,'様式第36(指定)_受電'!K244,IF(COUNT('様式第36(指定)_受電'!K244)=0,-'様式第36(指定)_送電'!K244,'様式第36(指定)_受電'!K244-'様式第36(指定)_送電'!K244))</f>
        <v/>
      </c>
      <c r="L171" s="112" t="str">
        <f>IF(COUNT('様式第36(指定)_送電'!L244)=0,'様式第36(指定)_受電'!L244,IF(COUNT('様式第36(指定)_受電'!L244)=0,-'様式第36(指定)_送電'!L244,'様式第36(指定)_受電'!L244-'様式第36(指定)_送電'!L244))</f>
        <v/>
      </c>
      <c r="M171" s="112" t="str">
        <f>IF(COUNT('様式第36(指定)_送電'!M244)=0,'様式第36(指定)_受電'!M244,IF(COUNT('様式第36(指定)_受電'!M244)=0,-'様式第36(指定)_送電'!M244,'様式第36(指定)_受電'!M244-'様式第36(指定)_送電'!M244))</f>
        <v/>
      </c>
      <c r="N171" s="112" t="str">
        <f t="shared" si="85"/>
        <v/>
      </c>
      <c r="O171" s="112" t="str">
        <f>IF(COUNT('様式第36(指定)_送電'!O244)=0,'様式第36(指定)_受電'!O244,IF(COUNT('様式第36(指定)_受電'!O244)=0,-'様式第36(指定)_送電'!O244,'様式第36(指定)_受電'!O244-'様式第36(指定)_送電'!O244))</f>
        <v/>
      </c>
      <c r="P171" s="112" t="str">
        <f>IF(COUNT('様式第36(指定)_送電'!P244)=0,'様式第36(指定)_受電'!P244,IF(COUNT('様式第36(指定)_受電'!P244)=0,-'様式第36(指定)_送電'!P244,'様式第36(指定)_受電'!P244-'様式第36(指定)_送電'!P244))</f>
        <v/>
      </c>
      <c r="Q171" s="112" t="str">
        <f>IF(COUNT('様式第36(指定)_送電'!Q244)=0,'様式第36(指定)_受電'!Q244,IF(COUNT('様式第36(指定)_受電'!Q244)=0,-'様式第36(指定)_送電'!Q244,'様式第36(指定)_受電'!Q244-'様式第36(指定)_送電'!Q244))</f>
        <v/>
      </c>
      <c r="R171" s="112" t="str">
        <f>IF(COUNT('様式第36(指定)_送電'!R244)=0,'様式第36(指定)_受電'!R244,IF(COUNT('様式第36(指定)_受電'!R244)=0,-'様式第36(指定)_送電'!R244,'様式第36(指定)_受電'!R244-'様式第36(指定)_送電'!R244))</f>
        <v/>
      </c>
      <c r="S171" s="112" t="str">
        <f>IF(COUNT('様式第36(指定)_送電'!S244)=0,'様式第36(指定)_受電'!S244,IF(COUNT('様式第36(指定)_受電'!S244)=0,-'様式第36(指定)_送電'!S244,'様式第36(指定)_受電'!S244-'様式第36(指定)_送電'!S244))</f>
        <v/>
      </c>
      <c r="T171" s="112" t="str">
        <f>IF(COUNT('様式第36(指定)_送電'!T244)=0,'様式第36(指定)_受電'!T244,IF(COUNT('様式第36(指定)_受電'!T244)=0,-'様式第36(指定)_送電'!T244,'様式第36(指定)_受電'!T244-'様式第36(指定)_送電'!T244))</f>
        <v/>
      </c>
      <c r="U171" s="112" t="str">
        <f t="shared" si="82"/>
        <v/>
      </c>
      <c r="V171" s="112" t="str">
        <f t="shared" si="83"/>
        <v/>
      </c>
      <c r="W171" s="7"/>
      <c r="X171" s="120" t="s">
        <v>271</v>
      </c>
    </row>
    <row r="172" spans="2:24" ht="34.5" customHeight="1">
      <c r="B172" s="7"/>
      <c r="C172" s="316"/>
      <c r="D172" s="25" t="s">
        <v>153</v>
      </c>
      <c r="E172" s="26"/>
      <c r="F172" s="26"/>
      <c r="G172" s="27"/>
      <c r="H172" s="112" t="str">
        <f>IF(H176-SUM(H166:H171)&gt;0,H176-SUM(H166:H171),"")</f>
        <v/>
      </c>
      <c r="I172" s="112" t="str">
        <f t="shared" ref="I172" si="89">IF(I176-SUM(I166:I171)&gt;0,I176-SUM(I166:I171),"")</f>
        <v/>
      </c>
      <c r="J172" s="112" t="str">
        <f t="shared" ref="J172" si="90">IF(J176-SUM(J166:J171)&gt;0,J176-SUM(J166:J171),"")</f>
        <v/>
      </c>
      <c r="K172" s="112" t="str">
        <f t="shared" ref="K172" si="91">IF(K176-SUM(K166:K171)&gt;0,K176-SUM(K166:K171),"")</f>
        <v/>
      </c>
      <c r="L172" s="112" t="str">
        <f t="shared" ref="L172" si="92">IF(L176-SUM(L166:L171)&gt;0,L176-SUM(L166:L171),"")</f>
        <v/>
      </c>
      <c r="M172" s="112" t="str">
        <f t="shared" ref="M172" si="93">IF(M176-SUM(M166:M171)&gt;0,M176-SUM(M166:M171),"")</f>
        <v/>
      </c>
      <c r="N172" s="112" t="str">
        <f t="shared" si="85"/>
        <v/>
      </c>
      <c r="O172" s="112" t="str">
        <f>IF(O176-SUM(O166:O171)&gt;0,O176-SUM(O166:O171),"")</f>
        <v/>
      </c>
      <c r="P172" s="112" t="str">
        <f t="shared" ref="P172" si="94">IF(P176-SUM(P166:P171)&gt;0,P176-SUM(P166:P171),"")</f>
        <v/>
      </c>
      <c r="Q172" s="112" t="str">
        <f t="shared" ref="Q172" si="95">IF(Q176-SUM(Q166:Q171)&gt;0,Q176-SUM(Q166:Q171),"")</f>
        <v/>
      </c>
      <c r="R172" s="112" t="str">
        <f t="shared" ref="R172" si="96">IF(R176-SUM(R166:R171)&gt;0,R176-SUM(R166:R171),"")</f>
        <v/>
      </c>
      <c r="S172" s="112" t="str">
        <f t="shared" ref="S172" si="97">IF(S176-SUM(S166:S171)&gt;0,S176-SUM(S166:S171),"")</f>
        <v/>
      </c>
      <c r="T172" s="112" t="str">
        <f t="shared" ref="T172" si="98">IF(T176-SUM(T166:T171)&gt;0,T176-SUM(T166:T171),"")</f>
        <v/>
      </c>
      <c r="U172" s="112" t="str">
        <f t="shared" si="82"/>
        <v/>
      </c>
      <c r="V172" s="112" t="str">
        <f t="shared" si="83"/>
        <v/>
      </c>
      <c r="W172" s="7"/>
      <c r="X172" s="120" t="s">
        <v>271</v>
      </c>
    </row>
    <row r="173" spans="2:24" ht="34.5" customHeight="1">
      <c r="B173" s="7"/>
      <c r="C173" s="316"/>
      <c r="D173" s="25" t="s">
        <v>182</v>
      </c>
      <c r="E173" s="26"/>
      <c r="F173" s="26"/>
      <c r="G173" s="27"/>
      <c r="H173" s="184"/>
      <c r="I173" s="184"/>
      <c r="J173" s="184"/>
      <c r="K173" s="184"/>
      <c r="L173" s="184"/>
      <c r="M173" s="184"/>
      <c r="N173" s="112" t="str">
        <f t="shared" si="85"/>
        <v/>
      </c>
      <c r="O173" s="184"/>
      <c r="P173" s="184"/>
      <c r="Q173" s="184"/>
      <c r="R173" s="184"/>
      <c r="S173" s="184"/>
      <c r="T173" s="184"/>
      <c r="U173" s="112" t="str">
        <f t="shared" si="82"/>
        <v/>
      </c>
      <c r="V173" s="112" t="str">
        <f t="shared" si="83"/>
        <v/>
      </c>
      <c r="W173" s="7"/>
    </row>
    <row r="174" spans="2:24" ht="34.5" customHeight="1">
      <c r="B174" s="7"/>
      <c r="C174" s="316"/>
      <c r="D174" s="25" t="s">
        <v>201</v>
      </c>
      <c r="E174" s="26"/>
      <c r="F174" s="26"/>
      <c r="G174" s="26"/>
      <c r="H174" s="143" t="str">
        <f>IF(COUNT(H166:H173)=0,"",SUM(H166:H173))</f>
        <v/>
      </c>
      <c r="I174" s="143" t="str">
        <f t="shared" ref="I174:M174" si="99">IF(COUNT(I166:I173)=0,"",SUM(I166:I173))</f>
        <v/>
      </c>
      <c r="J174" s="143" t="str">
        <f t="shared" si="99"/>
        <v/>
      </c>
      <c r="K174" s="143" t="str">
        <f t="shared" si="99"/>
        <v/>
      </c>
      <c r="L174" s="143" t="str">
        <f t="shared" si="99"/>
        <v/>
      </c>
      <c r="M174" s="143" t="str">
        <f t="shared" si="99"/>
        <v/>
      </c>
      <c r="N174" s="144" t="str">
        <f>IF(COUNT(H174:M174)=0,"",SUM(H174:M174))</f>
        <v/>
      </c>
      <c r="O174" s="143" t="str">
        <f>IF(COUNT(O166:O173)=0,"",SUM(O166:O173))</f>
        <v/>
      </c>
      <c r="P174" s="143" t="str">
        <f t="shared" ref="P174:T174" si="100">IF(COUNT(P166:P173)=0,"",SUM(P166:P173))</f>
        <v/>
      </c>
      <c r="Q174" s="143" t="str">
        <f t="shared" si="100"/>
        <v/>
      </c>
      <c r="R174" s="143" t="str">
        <f t="shared" si="100"/>
        <v/>
      </c>
      <c r="S174" s="143" t="str">
        <f t="shared" si="100"/>
        <v/>
      </c>
      <c r="T174" s="143" t="str">
        <f t="shared" si="100"/>
        <v/>
      </c>
      <c r="U174" s="144" t="str">
        <f>IF(COUNT(O174:T174)=0,"",SUM(O174:T174))</f>
        <v/>
      </c>
      <c r="V174" s="144" t="str">
        <f t="shared" si="83"/>
        <v/>
      </c>
      <c r="W174" s="7"/>
      <c r="X174" s="120" t="s">
        <v>271</v>
      </c>
    </row>
    <row r="175" spans="2:24" ht="34.5" customHeight="1">
      <c r="B175" s="7"/>
      <c r="C175" s="316"/>
      <c r="D175" s="109" t="s">
        <v>260</v>
      </c>
      <c r="E175" s="26"/>
      <c r="F175" s="26"/>
      <c r="G175" s="27"/>
      <c r="H175" s="115"/>
      <c r="I175" s="115"/>
      <c r="J175" s="115"/>
      <c r="K175" s="115"/>
      <c r="L175" s="115"/>
      <c r="M175" s="115"/>
      <c r="N175" s="112" t="str">
        <f t="shared" ref="N175:N176" si="101">IF(COUNT(H175:M175)=0,"",SUM(H175:M175))</f>
        <v/>
      </c>
      <c r="O175" s="115"/>
      <c r="P175" s="115"/>
      <c r="Q175" s="115"/>
      <c r="R175" s="115"/>
      <c r="S175" s="115"/>
      <c r="T175" s="115"/>
      <c r="U175" s="112" t="str">
        <f t="shared" ref="U175" si="102">IF(COUNT(O175:T175)=0,"",SUM(O175:T175))</f>
        <v/>
      </c>
      <c r="V175" s="112" t="str">
        <f t="shared" si="83"/>
        <v/>
      </c>
      <c r="W175" s="7"/>
    </row>
    <row r="176" spans="2:24" ht="34.5" customHeight="1">
      <c r="B176" s="7"/>
      <c r="C176" s="24" t="s">
        <v>88</v>
      </c>
      <c r="D176" s="26"/>
      <c r="E176" s="26"/>
      <c r="F176" s="26"/>
      <c r="G176" s="36" t="s">
        <v>82</v>
      </c>
      <c r="H176" s="237"/>
      <c r="I176" s="237"/>
      <c r="J176" s="237"/>
      <c r="K176" s="237"/>
      <c r="L176" s="237"/>
      <c r="M176" s="237"/>
      <c r="N176" s="144" t="str">
        <f t="shared" si="101"/>
        <v/>
      </c>
      <c r="O176" s="237"/>
      <c r="P176" s="237"/>
      <c r="Q176" s="237"/>
      <c r="R176" s="237"/>
      <c r="S176" s="237"/>
      <c r="T176" s="237"/>
      <c r="U176" s="144" t="str">
        <f>IF(COUNT(O176:T176)=0,"",SUM(O176:T176))</f>
        <v/>
      </c>
      <c r="V176" s="144" t="str">
        <f t="shared" si="83"/>
        <v/>
      </c>
      <c r="W176" s="7"/>
      <c r="X176" s="120"/>
    </row>
    <row r="177" spans="2:24" ht="18" customHeight="1">
      <c r="B177" s="7"/>
      <c r="C177" s="14" t="s">
        <v>202</v>
      </c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</row>
    <row r="178" spans="2:24" ht="18" customHeight="1">
      <c r="B178" s="7"/>
      <c r="C178" s="14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</row>
    <row r="179" spans="2:24" ht="18" customHeight="1">
      <c r="B179" s="7"/>
      <c r="C179" s="14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</row>
    <row r="180" spans="2:24" ht="18" customHeight="1">
      <c r="B180" s="7"/>
      <c r="C180" s="14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</row>
    <row r="181" spans="2:24" ht="18" customHeight="1">
      <c r="B181" s="7"/>
      <c r="C181" s="14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</row>
    <row r="182" spans="2:24" ht="18" customHeight="1">
      <c r="B182" s="7"/>
      <c r="C182" s="14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</row>
    <row r="183" spans="2:24" ht="18" customHeight="1">
      <c r="B183" s="7"/>
      <c r="C183" s="14"/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</row>
    <row r="184" spans="2:24" ht="18" customHeight="1">
      <c r="B184" s="7"/>
      <c r="C184" s="14"/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</row>
    <row r="185" spans="2:24" ht="18" customHeight="1">
      <c r="B185" s="7"/>
      <c r="C185" s="14"/>
      <c r="D185" s="7"/>
      <c r="E185" s="7"/>
      <c r="F185" s="7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</row>
    <row r="186" spans="2:24" ht="18" customHeight="1">
      <c r="B186" s="7"/>
      <c r="C186" s="14"/>
      <c r="D186" s="7"/>
      <c r="E186" s="7"/>
      <c r="F186" s="7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</row>
    <row r="187" spans="2:24" ht="18" customHeight="1"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</row>
    <row r="188" spans="2:24" ht="27.75" customHeight="1">
      <c r="B188" s="7"/>
      <c r="C188" s="7" t="s">
        <v>19</v>
      </c>
      <c r="D188" s="7"/>
      <c r="E188" s="7"/>
      <c r="F188" s="7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</row>
    <row r="189" spans="2:24" ht="27.75" customHeight="1">
      <c r="B189" s="7"/>
      <c r="C189" s="7" t="s">
        <v>87</v>
      </c>
      <c r="D189" s="7"/>
      <c r="E189" s="7"/>
      <c r="F189" s="7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</row>
    <row r="190" spans="2:24" ht="27.75" customHeight="1">
      <c r="B190" s="7"/>
      <c r="C190" s="8" t="s">
        <v>89</v>
      </c>
      <c r="D190" s="9"/>
      <c r="E190" s="9"/>
      <c r="F190" s="9"/>
      <c r="G190" s="9"/>
      <c r="H190" s="9"/>
      <c r="I190" s="9"/>
      <c r="J190" s="9"/>
      <c r="K190" s="9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</row>
    <row r="191" spans="2:24" ht="27.75" customHeight="1">
      <c r="B191" s="7"/>
      <c r="C191" s="10" t="s">
        <v>22</v>
      </c>
      <c r="D191" s="7"/>
      <c r="E191" s="7"/>
      <c r="F191" s="11" t="s">
        <v>64</v>
      </c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12" t="s">
        <v>127</v>
      </c>
      <c r="W191" s="7"/>
    </row>
    <row r="192" spans="2:24" ht="27.75" customHeight="1">
      <c r="B192" s="7"/>
      <c r="C192" s="16"/>
      <c r="D192" s="17"/>
      <c r="E192" s="17"/>
      <c r="F192" s="17"/>
      <c r="G192" s="18" t="s">
        <v>196</v>
      </c>
      <c r="H192" s="19" t="str">
        <f>$H$7</f>
        <v>４月</v>
      </c>
      <c r="I192" s="19" t="str">
        <f>$I$7</f>
        <v>５月</v>
      </c>
      <c r="J192" s="19" t="str">
        <f>$J$7</f>
        <v>６月</v>
      </c>
      <c r="K192" s="19" t="str">
        <f>$K$7</f>
        <v>７月</v>
      </c>
      <c r="L192" s="19" t="str">
        <f>$L$7</f>
        <v>８月</v>
      </c>
      <c r="M192" s="19" t="str">
        <f>$M$7</f>
        <v>９月</v>
      </c>
      <c r="N192" s="19" t="str">
        <f>$N$7</f>
        <v>上期計</v>
      </c>
      <c r="O192" s="19" t="str">
        <f>$O$7</f>
        <v>１０月</v>
      </c>
      <c r="P192" s="19" t="str">
        <f>$P$7</f>
        <v>１１月</v>
      </c>
      <c r="Q192" s="19" t="str">
        <f>$Q$7</f>
        <v>１２月</v>
      </c>
      <c r="R192" s="19" t="str">
        <f>$R$7</f>
        <v>１月</v>
      </c>
      <c r="S192" s="19" t="str">
        <f>$S$7</f>
        <v>２月</v>
      </c>
      <c r="T192" s="19" t="str">
        <f>$T$7</f>
        <v>３月</v>
      </c>
      <c r="U192" s="19" t="str">
        <f>$U$7</f>
        <v>下期計</v>
      </c>
      <c r="V192" s="19" t="str">
        <f>$V$7</f>
        <v>年度計</v>
      </c>
      <c r="W192" s="7"/>
      <c r="X192" s="121" t="s">
        <v>272</v>
      </c>
    </row>
    <row r="193" spans="2:24" ht="27.75" customHeight="1">
      <c r="B193" s="7"/>
      <c r="C193" s="20" t="s">
        <v>200</v>
      </c>
      <c r="D193" s="21"/>
      <c r="E193" s="21"/>
      <c r="F193" s="21"/>
      <c r="G193" s="22"/>
      <c r="H193" s="23"/>
      <c r="I193" s="23"/>
      <c r="J193" s="23"/>
      <c r="K193" s="23"/>
      <c r="L193" s="23"/>
      <c r="M193" s="23"/>
      <c r="N193" s="23"/>
      <c r="O193" s="23"/>
      <c r="P193" s="23"/>
      <c r="Q193" s="23"/>
      <c r="R193" s="23"/>
      <c r="S193" s="23"/>
      <c r="T193" s="23"/>
      <c r="U193" s="23"/>
      <c r="V193" s="23"/>
      <c r="W193" s="7"/>
      <c r="X193" s="121" t="s">
        <v>273</v>
      </c>
    </row>
    <row r="194" spans="2:24" ht="34.5" customHeight="1">
      <c r="B194" s="7"/>
      <c r="C194" s="315" t="s">
        <v>3</v>
      </c>
      <c r="D194" s="315" t="s">
        <v>25</v>
      </c>
      <c r="E194" s="297" t="s">
        <v>185</v>
      </c>
      <c r="F194" s="299"/>
      <c r="G194" s="98" t="s">
        <v>83</v>
      </c>
      <c r="H194" s="184"/>
      <c r="I194" s="184"/>
      <c r="J194" s="184"/>
      <c r="K194" s="184"/>
      <c r="L194" s="184"/>
      <c r="M194" s="184"/>
      <c r="N194" s="112" t="str">
        <f>IF(COUNT(H194:M194)=0,"",SUM(H194:M194))</f>
        <v/>
      </c>
      <c r="O194" s="184"/>
      <c r="P194" s="184"/>
      <c r="Q194" s="184"/>
      <c r="R194" s="184"/>
      <c r="S194" s="184"/>
      <c r="T194" s="184"/>
      <c r="U194" s="112" t="str">
        <f>IF(COUNT(O194:T194)=0,"",SUM(O194:T194))</f>
        <v/>
      </c>
      <c r="V194" s="112" t="str">
        <f>IF(COUNT(N194,U194)=0,"",SUM(N194,U194))</f>
        <v/>
      </c>
      <c r="W194" s="7"/>
    </row>
    <row r="195" spans="2:24" ht="34.5" customHeight="1">
      <c r="B195" s="7"/>
      <c r="C195" s="316"/>
      <c r="D195" s="316"/>
      <c r="E195" s="300"/>
      <c r="F195" s="302"/>
      <c r="G195" s="99" t="s">
        <v>82</v>
      </c>
      <c r="H195" s="184"/>
      <c r="I195" s="184"/>
      <c r="J195" s="184"/>
      <c r="K195" s="184"/>
      <c r="L195" s="184"/>
      <c r="M195" s="184"/>
      <c r="N195" s="112" t="str">
        <f t="shared" ref="N195:N201" si="103">IF(COUNT(H195:M195)=0,"",SUM(H195:M195))</f>
        <v/>
      </c>
      <c r="O195" s="184"/>
      <c r="P195" s="184"/>
      <c r="Q195" s="184"/>
      <c r="R195" s="184"/>
      <c r="S195" s="184"/>
      <c r="T195" s="184"/>
      <c r="U195" s="112" t="str">
        <f t="shared" ref="U195:U210" si="104">IF(COUNT(O195:T195)=0,"",SUM(O195:T195))</f>
        <v/>
      </c>
      <c r="V195" s="112" t="str">
        <f t="shared" ref="V195:V213" si="105">IF(COUNT(N195,U195)=0,"",SUM(N195,U195))</f>
        <v/>
      </c>
      <c r="W195" s="7"/>
    </row>
    <row r="196" spans="2:24" ht="34.5" customHeight="1">
      <c r="B196" s="7"/>
      <c r="C196" s="316"/>
      <c r="D196" s="316"/>
      <c r="E196" s="297" t="s">
        <v>186</v>
      </c>
      <c r="F196" s="299"/>
      <c r="G196" s="98" t="s">
        <v>83</v>
      </c>
      <c r="H196" s="184"/>
      <c r="I196" s="184"/>
      <c r="J196" s="184"/>
      <c r="K196" s="184"/>
      <c r="L196" s="184"/>
      <c r="M196" s="184"/>
      <c r="N196" s="112" t="str">
        <f t="shared" si="103"/>
        <v/>
      </c>
      <c r="O196" s="184"/>
      <c r="P196" s="184"/>
      <c r="Q196" s="184"/>
      <c r="R196" s="184"/>
      <c r="S196" s="184"/>
      <c r="T196" s="184"/>
      <c r="U196" s="112" t="str">
        <f t="shared" si="104"/>
        <v/>
      </c>
      <c r="V196" s="112" t="str">
        <f t="shared" si="105"/>
        <v/>
      </c>
      <c r="W196" s="7"/>
    </row>
    <row r="197" spans="2:24" ht="34.5" customHeight="1">
      <c r="B197" s="7"/>
      <c r="C197" s="316"/>
      <c r="D197" s="316"/>
      <c r="E197" s="300"/>
      <c r="F197" s="302"/>
      <c r="G197" s="99" t="s">
        <v>82</v>
      </c>
      <c r="H197" s="184"/>
      <c r="I197" s="184"/>
      <c r="J197" s="184"/>
      <c r="K197" s="184"/>
      <c r="L197" s="184"/>
      <c r="M197" s="184"/>
      <c r="N197" s="112" t="str">
        <f t="shared" si="103"/>
        <v/>
      </c>
      <c r="O197" s="184"/>
      <c r="P197" s="184"/>
      <c r="Q197" s="184"/>
      <c r="R197" s="184"/>
      <c r="S197" s="184"/>
      <c r="T197" s="184"/>
      <c r="U197" s="112" t="str">
        <f t="shared" si="104"/>
        <v/>
      </c>
      <c r="V197" s="112" t="str">
        <f t="shared" si="105"/>
        <v/>
      </c>
      <c r="W197" s="7"/>
    </row>
    <row r="198" spans="2:24" ht="34.5" customHeight="1">
      <c r="B198" s="7"/>
      <c r="C198" s="316"/>
      <c r="D198" s="316"/>
      <c r="E198" s="297" t="s">
        <v>187</v>
      </c>
      <c r="F198" s="299"/>
      <c r="G198" s="98" t="s">
        <v>83</v>
      </c>
      <c r="H198" s="184"/>
      <c r="I198" s="184"/>
      <c r="J198" s="184"/>
      <c r="K198" s="184"/>
      <c r="L198" s="184"/>
      <c r="M198" s="184"/>
      <c r="N198" s="112" t="str">
        <f t="shared" si="103"/>
        <v/>
      </c>
      <c r="O198" s="184"/>
      <c r="P198" s="184"/>
      <c r="Q198" s="184"/>
      <c r="R198" s="184"/>
      <c r="S198" s="184"/>
      <c r="T198" s="184"/>
      <c r="U198" s="112" t="str">
        <f t="shared" si="104"/>
        <v/>
      </c>
      <c r="V198" s="112" t="str">
        <f t="shared" si="105"/>
        <v/>
      </c>
      <c r="W198" s="7"/>
    </row>
    <row r="199" spans="2:24" ht="34.5" customHeight="1">
      <c r="B199" s="7"/>
      <c r="C199" s="316"/>
      <c r="D199" s="316"/>
      <c r="E199" s="300"/>
      <c r="F199" s="302"/>
      <c r="G199" s="99" t="s">
        <v>82</v>
      </c>
      <c r="H199" s="184"/>
      <c r="I199" s="184"/>
      <c r="J199" s="184"/>
      <c r="K199" s="184"/>
      <c r="L199" s="184"/>
      <c r="M199" s="184"/>
      <c r="N199" s="112" t="str">
        <f t="shared" si="103"/>
        <v/>
      </c>
      <c r="O199" s="184"/>
      <c r="P199" s="184"/>
      <c r="Q199" s="184"/>
      <c r="R199" s="184"/>
      <c r="S199" s="184"/>
      <c r="T199" s="184"/>
      <c r="U199" s="112" t="str">
        <f t="shared" si="104"/>
        <v/>
      </c>
      <c r="V199" s="112" t="str">
        <f t="shared" si="105"/>
        <v/>
      </c>
      <c r="W199" s="7"/>
    </row>
    <row r="200" spans="2:24" ht="34.5" customHeight="1">
      <c r="B200" s="7"/>
      <c r="C200" s="316"/>
      <c r="D200" s="316"/>
      <c r="E200" s="297" t="s">
        <v>170</v>
      </c>
      <c r="F200" s="299"/>
      <c r="G200" s="98" t="s">
        <v>83</v>
      </c>
      <c r="H200" s="184"/>
      <c r="I200" s="184"/>
      <c r="J200" s="184"/>
      <c r="K200" s="184"/>
      <c r="L200" s="184"/>
      <c r="M200" s="184"/>
      <c r="N200" s="112" t="str">
        <f t="shared" si="103"/>
        <v/>
      </c>
      <c r="O200" s="184"/>
      <c r="P200" s="184"/>
      <c r="Q200" s="184"/>
      <c r="R200" s="184"/>
      <c r="S200" s="184"/>
      <c r="T200" s="184"/>
      <c r="U200" s="112" t="str">
        <f t="shared" si="104"/>
        <v/>
      </c>
      <c r="V200" s="112" t="str">
        <f t="shared" si="105"/>
        <v/>
      </c>
      <c r="W200" s="7"/>
    </row>
    <row r="201" spans="2:24" ht="34.5" customHeight="1">
      <c r="B201" s="7"/>
      <c r="C201" s="316"/>
      <c r="D201" s="316"/>
      <c r="E201" s="300"/>
      <c r="F201" s="302"/>
      <c r="G201" s="99" t="s">
        <v>82</v>
      </c>
      <c r="H201" s="184"/>
      <c r="I201" s="184"/>
      <c r="J201" s="184"/>
      <c r="K201" s="184"/>
      <c r="L201" s="184"/>
      <c r="M201" s="184"/>
      <c r="N201" s="112" t="str">
        <f t="shared" si="103"/>
        <v/>
      </c>
      <c r="O201" s="184"/>
      <c r="P201" s="184"/>
      <c r="Q201" s="184"/>
      <c r="R201" s="184"/>
      <c r="S201" s="184"/>
      <c r="T201" s="184"/>
      <c r="U201" s="112" t="str">
        <f t="shared" si="104"/>
        <v/>
      </c>
      <c r="V201" s="112" t="str">
        <f t="shared" si="105"/>
        <v/>
      </c>
      <c r="W201" s="7"/>
    </row>
    <row r="202" spans="2:24" ht="34.5" customHeight="1">
      <c r="B202" s="7"/>
      <c r="C202" s="316"/>
      <c r="D202" s="316"/>
      <c r="E202" s="297" t="s">
        <v>188</v>
      </c>
      <c r="F202" s="299"/>
      <c r="G202" s="98" t="s">
        <v>83</v>
      </c>
      <c r="H202" s="115" t="str">
        <f>IF(COUNTA(H194,H196,H198,H200)=0,"",SUM(H194,H196,H198,H200))</f>
        <v/>
      </c>
      <c r="I202" s="115" t="str">
        <f t="shared" ref="I202:M202" si="106">IF(COUNTA(I194,I196,I198,I200)=0,"",SUM(I194,I196,I198,I200))</f>
        <v/>
      </c>
      <c r="J202" s="115" t="str">
        <f t="shared" si="106"/>
        <v/>
      </c>
      <c r="K202" s="115" t="str">
        <f t="shared" si="106"/>
        <v/>
      </c>
      <c r="L202" s="115" t="str">
        <f t="shared" si="106"/>
        <v/>
      </c>
      <c r="M202" s="115" t="str">
        <f t="shared" si="106"/>
        <v/>
      </c>
      <c r="N202" s="112" t="str">
        <f t="shared" ref="N202:N210" si="107">IF(COUNT(H202:M202)=0,"",SUM(H202:M202))</f>
        <v/>
      </c>
      <c r="O202" s="115" t="str">
        <f t="shared" ref="O202:T202" si="108">IF(COUNTA(O194,O196,O198,O200)=0,"",SUM(O194,O196,O198,O200))</f>
        <v/>
      </c>
      <c r="P202" s="115" t="str">
        <f t="shared" si="108"/>
        <v/>
      </c>
      <c r="Q202" s="115" t="str">
        <f t="shared" si="108"/>
        <v/>
      </c>
      <c r="R202" s="115" t="str">
        <f t="shared" si="108"/>
        <v/>
      </c>
      <c r="S202" s="115" t="str">
        <f t="shared" si="108"/>
        <v/>
      </c>
      <c r="T202" s="115" t="str">
        <f t="shared" si="108"/>
        <v/>
      </c>
      <c r="U202" s="112" t="str">
        <f t="shared" si="104"/>
        <v/>
      </c>
      <c r="V202" s="112" t="str">
        <f t="shared" si="105"/>
        <v/>
      </c>
      <c r="W202" s="7"/>
      <c r="X202" s="120" t="s">
        <v>271</v>
      </c>
    </row>
    <row r="203" spans="2:24" ht="34.5" customHeight="1">
      <c r="B203" s="7"/>
      <c r="C203" s="316"/>
      <c r="D203" s="317"/>
      <c r="E203" s="300"/>
      <c r="F203" s="302"/>
      <c r="G203" s="99" t="s">
        <v>82</v>
      </c>
      <c r="H203" s="115" t="str">
        <f>IF(COUNT(H195,H197,H199,H201)=0,"",SUM(H195,H197,H199,H201))</f>
        <v/>
      </c>
      <c r="I203" s="115" t="str">
        <f t="shared" ref="I203:M203" si="109">IF(COUNT(I195,I197,I199,I201)=0,"",SUM(I195,I197,I199,I201))</f>
        <v/>
      </c>
      <c r="J203" s="115" t="str">
        <f t="shared" si="109"/>
        <v/>
      </c>
      <c r="K203" s="115" t="str">
        <f t="shared" si="109"/>
        <v/>
      </c>
      <c r="L203" s="115" t="str">
        <f t="shared" si="109"/>
        <v/>
      </c>
      <c r="M203" s="115" t="str">
        <f t="shared" si="109"/>
        <v/>
      </c>
      <c r="N203" s="112" t="str">
        <f t="shared" si="107"/>
        <v/>
      </c>
      <c r="O203" s="115" t="str">
        <f t="shared" ref="O203:T203" si="110">IF(COUNT(O195,O197,O199,O201)=0,"",SUM(O195,O197,O199,O201))</f>
        <v/>
      </c>
      <c r="P203" s="115" t="str">
        <f t="shared" si="110"/>
        <v/>
      </c>
      <c r="Q203" s="115" t="str">
        <f t="shared" si="110"/>
        <v/>
      </c>
      <c r="R203" s="115" t="str">
        <f t="shared" si="110"/>
        <v/>
      </c>
      <c r="S203" s="115" t="str">
        <f t="shared" si="110"/>
        <v/>
      </c>
      <c r="T203" s="115" t="str">
        <f t="shared" si="110"/>
        <v/>
      </c>
      <c r="U203" s="112" t="str">
        <f t="shared" si="104"/>
        <v/>
      </c>
      <c r="V203" s="112" t="str">
        <f t="shared" si="105"/>
        <v/>
      </c>
      <c r="W203" s="7"/>
      <c r="X203" s="120" t="s">
        <v>271</v>
      </c>
    </row>
    <row r="204" spans="2:24" ht="34.5" customHeight="1">
      <c r="B204" s="7"/>
      <c r="C204" s="316"/>
      <c r="D204" s="315" t="s">
        <v>1</v>
      </c>
      <c r="E204" s="25" t="s">
        <v>189</v>
      </c>
      <c r="F204" s="26"/>
      <c r="G204" s="27"/>
      <c r="H204" s="112" t="str">
        <f>IF(COUNT('様式第36(指定)_送電'!H271)=0,'様式第36(指定)_受電'!H271,IF(COUNT('様式第36(指定)_受電'!H271)=0,-'様式第36(指定)_送電'!H271,'様式第36(指定)_受電'!H271-'様式第36(指定)_送電'!H271))</f>
        <v/>
      </c>
      <c r="I204" s="112" t="str">
        <f>IF(COUNT('様式第36(指定)_送電'!I271)=0,'様式第36(指定)_受電'!I271,IF(COUNT('様式第36(指定)_受電'!I271)=0,-'様式第36(指定)_送電'!I271,'様式第36(指定)_受電'!I271-'様式第36(指定)_送電'!I271))</f>
        <v/>
      </c>
      <c r="J204" s="112" t="str">
        <f>IF(COUNT('様式第36(指定)_送電'!J271)=0,'様式第36(指定)_受電'!J271,IF(COUNT('様式第36(指定)_受電'!J271)=0,-'様式第36(指定)_送電'!J271,'様式第36(指定)_受電'!J271-'様式第36(指定)_送電'!J271))</f>
        <v/>
      </c>
      <c r="K204" s="112" t="str">
        <f>IF(COUNT('様式第36(指定)_送電'!K271)=0,'様式第36(指定)_受電'!K271,IF(COUNT('様式第36(指定)_受電'!K271)=0,-'様式第36(指定)_送電'!K271,'様式第36(指定)_受電'!K271-'様式第36(指定)_送電'!K271))</f>
        <v/>
      </c>
      <c r="L204" s="112" t="str">
        <f>IF(COUNT('様式第36(指定)_送電'!L271)=0,'様式第36(指定)_受電'!L271,IF(COUNT('様式第36(指定)_受電'!L271)=0,-'様式第36(指定)_送電'!L271,'様式第36(指定)_受電'!L271-'様式第36(指定)_送電'!L271))</f>
        <v/>
      </c>
      <c r="M204" s="112" t="str">
        <f>IF(COUNT('様式第36(指定)_送電'!M271)=0,'様式第36(指定)_受電'!M271,IF(COUNT('様式第36(指定)_受電'!M271)=0,-'様式第36(指定)_送電'!M271,'様式第36(指定)_受電'!M271-'様式第36(指定)_送電'!M271))</f>
        <v/>
      </c>
      <c r="N204" s="112" t="str">
        <f t="shared" si="107"/>
        <v/>
      </c>
      <c r="O204" s="112" t="str">
        <f>IF(COUNT('様式第36(指定)_送電'!O271)=0,'様式第36(指定)_受電'!O271,IF(COUNT('様式第36(指定)_受電'!O271)=0,-'様式第36(指定)_送電'!O271,'様式第36(指定)_受電'!O271-'様式第36(指定)_送電'!O271))</f>
        <v/>
      </c>
      <c r="P204" s="112" t="str">
        <f>IF(COUNT('様式第36(指定)_送電'!P271)=0,'様式第36(指定)_受電'!P271,IF(COUNT('様式第36(指定)_受電'!P271)=0,-'様式第36(指定)_送電'!P271,'様式第36(指定)_受電'!P271-'様式第36(指定)_送電'!P271))</f>
        <v/>
      </c>
      <c r="Q204" s="112" t="str">
        <f>IF(COUNT('様式第36(指定)_送電'!Q271)=0,'様式第36(指定)_受電'!Q271,IF(COUNT('様式第36(指定)_受電'!Q271)=0,-'様式第36(指定)_送電'!Q271,'様式第36(指定)_受電'!Q271-'様式第36(指定)_送電'!Q271))</f>
        <v/>
      </c>
      <c r="R204" s="112" t="str">
        <f>IF(COUNT('様式第36(指定)_送電'!R271)=0,'様式第36(指定)_受電'!R271,IF(COUNT('様式第36(指定)_受電'!R271)=0,-'様式第36(指定)_送電'!R271,'様式第36(指定)_受電'!R271-'様式第36(指定)_送電'!R271))</f>
        <v/>
      </c>
      <c r="S204" s="112" t="str">
        <f>IF(COUNT('様式第36(指定)_送電'!S271)=0,'様式第36(指定)_受電'!S271,IF(COUNT('様式第36(指定)_受電'!S271)=0,-'様式第36(指定)_送電'!S271,'様式第36(指定)_受電'!S271-'様式第36(指定)_送電'!S271))</f>
        <v/>
      </c>
      <c r="T204" s="112" t="str">
        <f>IF(COUNT('様式第36(指定)_送電'!T271)=0,'様式第36(指定)_受電'!T271,IF(COUNT('様式第36(指定)_受電'!T271)=0,-'様式第36(指定)_送電'!T271,'様式第36(指定)_受電'!T271-'様式第36(指定)_送電'!T271))</f>
        <v/>
      </c>
      <c r="U204" s="112" t="str">
        <f t="shared" si="104"/>
        <v/>
      </c>
      <c r="V204" s="112" t="str">
        <f t="shared" si="105"/>
        <v/>
      </c>
      <c r="W204" s="7"/>
      <c r="X204" s="120" t="s">
        <v>271</v>
      </c>
    </row>
    <row r="205" spans="2:24" ht="34.5" customHeight="1">
      <c r="B205" s="7"/>
      <c r="C205" s="316"/>
      <c r="D205" s="316"/>
      <c r="E205" s="25" t="s">
        <v>150</v>
      </c>
      <c r="F205" s="26"/>
      <c r="G205" s="27"/>
      <c r="H205" s="112" t="str">
        <f>IF(COUNT('様式第36(指定)_送電'!H279)=0,'様式第36(指定)_受電'!H279,IF(COUNT('様式第36(指定)_受電'!H279)=0,-'様式第36(指定)_送電'!H279,'様式第36(指定)_受電'!H279-'様式第36(指定)_送電'!H279))</f>
        <v/>
      </c>
      <c r="I205" s="112" t="str">
        <f>IF(COUNT('様式第36(指定)_送電'!I279)=0,'様式第36(指定)_受電'!I279,IF(COUNT('様式第36(指定)_受電'!I279)=0,-'様式第36(指定)_送電'!I279,'様式第36(指定)_受電'!I279-'様式第36(指定)_送電'!I279))</f>
        <v/>
      </c>
      <c r="J205" s="112" t="str">
        <f>IF(COUNT('様式第36(指定)_送電'!J279)=0,'様式第36(指定)_受電'!J279,IF(COUNT('様式第36(指定)_受電'!J279)=0,-'様式第36(指定)_送電'!J279,'様式第36(指定)_受電'!J279-'様式第36(指定)_送電'!J279))</f>
        <v/>
      </c>
      <c r="K205" s="112" t="str">
        <f>IF(COUNT('様式第36(指定)_送電'!K279)=0,'様式第36(指定)_受電'!K279,IF(COUNT('様式第36(指定)_受電'!K279)=0,-'様式第36(指定)_送電'!K279,'様式第36(指定)_受電'!K279-'様式第36(指定)_送電'!K279))</f>
        <v/>
      </c>
      <c r="L205" s="112" t="str">
        <f>IF(COUNT('様式第36(指定)_送電'!L279)=0,'様式第36(指定)_受電'!L279,IF(COUNT('様式第36(指定)_受電'!L279)=0,-'様式第36(指定)_送電'!L279,'様式第36(指定)_受電'!L279-'様式第36(指定)_送電'!L279))</f>
        <v/>
      </c>
      <c r="M205" s="112" t="str">
        <f>IF(COUNT('様式第36(指定)_送電'!M279)=0,'様式第36(指定)_受電'!M279,IF(COUNT('様式第36(指定)_受電'!M279)=0,-'様式第36(指定)_送電'!M279,'様式第36(指定)_受電'!M279-'様式第36(指定)_送電'!M279))</f>
        <v/>
      </c>
      <c r="N205" s="112" t="str">
        <f t="shared" si="107"/>
        <v/>
      </c>
      <c r="O205" s="112" t="str">
        <f>IF(COUNT('様式第36(指定)_送電'!O279)=0,'様式第36(指定)_受電'!O279,IF(COUNT('様式第36(指定)_受電'!O279)=0,-'様式第36(指定)_送電'!O279,'様式第36(指定)_受電'!O279-'様式第36(指定)_送電'!O279))</f>
        <v/>
      </c>
      <c r="P205" s="112" t="str">
        <f>IF(COUNT('様式第36(指定)_送電'!P279)=0,'様式第36(指定)_受電'!P279,IF(COUNT('様式第36(指定)_受電'!P279)=0,-'様式第36(指定)_送電'!P279,'様式第36(指定)_受電'!P279-'様式第36(指定)_送電'!P279))</f>
        <v/>
      </c>
      <c r="Q205" s="112" t="str">
        <f>IF(COUNT('様式第36(指定)_送電'!Q279)=0,'様式第36(指定)_受電'!Q279,IF(COUNT('様式第36(指定)_受電'!Q279)=0,-'様式第36(指定)_送電'!Q279,'様式第36(指定)_受電'!Q279-'様式第36(指定)_送電'!Q279))</f>
        <v/>
      </c>
      <c r="R205" s="112" t="str">
        <f>IF(COUNT('様式第36(指定)_送電'!R279)=0,'様式第36(指定)_受電'!R279,IF(COUNT('様式第36(指定)_受電'!R279)=0,-'様式第36(指定)_送電'!R279,'様式第36(指定)_受電'!R279-'様式第36(指定)_送電'!R279))</f>
        <v/>
      </c>
      <c r="S205" s="112" t="str">
        <f>IF(COUNT('様式第36(指定)_送電'!S279)=0,'様式第36(指定)_受電'!S279,IF(COUNT('様式第36(指定)_受電'!S279)=0,-'様式第36(指定)_送電'!S279,'様式第36(指定)_受電'!S279-'様式第36(指定)_送電'!S279))</f>
        <v/>
      </c>
      <c r="T205" s="112" t="str">
        <f>IF(COUNT('様式第36(指定)_送電'!T279)=0,'様式第36(指定)_受電'!T279,IF(COUNT('様式第36(指定)_受電'!T279)=0,-'様式第36(指定)_送電'!T279,'様式第36(指定)_受電'!T279-'様式第36(指定)_送電'!T279))</f>
        <v/>
      </c>
      <c r="U205" s="112" t="str">
        <f t="shared" si="104"/>
        <v/>
      </c>
      <c r="V205" s="112" t="str">
        <f t="shared" si="105"/>
        <v/>
      </c>
      <c r="W205" s="7"/>
      <c r="X205" s="120" t="s">
        <v>271</v>
      </c>
    </row>
    <row r="206" spans="2:24" ht="34.5" customHeight="1">
      <c r="B206" s="7"/>
      <c r="C206" s="316"/>
      <c r="D206" s="316"/>
      <c r="E206" s="25" t="s">
        <v>149</v>
      </c>
      <c r="F206" s="26"/>
      <c r="G206" s="27"/>
      <c r="H206" s="112" t="str">
        <f>IF(COUNT('様式第36(指定)_送電'!H287)=0,'様式第36(指定)_受電'!H287,IF(COUNT('様式第36(指定)_受電'!H287)=0,-'様式第36(指定)_送電'!H287,'様式第36(指定)_受電'!H287-'様式第36(指定)_送電'!H287))</f>
        <v/>
      </c>
      <c r="I206" s="112" t="str">
        <f>IF(COUNT('様式第36(指定)_送電'!I287)=0,'様式第36(指定)_受電'!I287,IF(COUNT('様式第36(指定)_受電'!I287)=0,-'様式第36(指定)_送電'!I287,'様式第36(指定)_受電'!I287-'様式第36(指定)_送電'!I287))</f>
        <v/>
      </c>
      <c r="J206" s="112" t="str">
        <f>IF(COUNT('様式第36(指定)_送電'!J287)=0,'様式第36(指定)_受電'!J287,IF(COUNT('様式第36(指定)_受電'!J287)=0,-'様式第36(指定)_送電'!J287,'様式第36(指定)_受電'!J287-'様式第36(指定)_送電'!J287))</f>
        <v/>
      </c>
      <c r="K206" s="112" t="str">
        <f>IF(COUNT('様式第36(指定)_送電'!K287)=0,'様式第36(指定)_受電'!K287,IF(COUNT('様式第36(指定)_受電'!K287)=0,-'様式第36(指定)_送電'!K287,'様式第36(指定)_受電'!K287-'様式第36(指定)_送電'!K287))</f>
        <v/>
      </c>
      <c r="L206" s="112" t="str">
        <f>IF(COUNT('様式第36(指定)_送電'!L287)=0,'様式第36(指定)_受電'!L287,IF(COUNT('様式第36(指定)_受電'!L287)=0,-'様式第36(指定)_送電'!L287,'様式第36(指定)_受電'!L287-'様式第36(指定)_送電'!L287))</f>
        <v/>
      </c>
      <c r="M206" s="112" t="str">
        <f>IF(COUNT('様式第36(指定)_送電'!M287)=0,'様式第36(指定)_受電'!M287,IF(COUNT('様式第36(指定)_受電'!M287)=0,-'様式第36(指定)_送電'!M287,'様式第36(指定)_受電'!M287-'様式第36(指定)_送電'!M287))</f>
        <v/>
      </c>
      <c r="N206" s="112" t="str">
        <f t="shared" si="107"/>
        <v/>
      </c>
      <c r="O206" s="112" t="str">
        <f>IF(COUNT('様式第36(指定)_送電'!O287)=0,'様式第36(指定)_受電'!O287,IF(COUNT('様式第36(指定)_受電'!O287)=0,-'様式第36(指定)_送電'!O287,'様式第36(指定)_受電'!O287-'様式第36(指定)_送電'!O287))</f>
        <v/>
      </c>
      <c r="P206" s="112" t="str">
        <f>IF(COUNT('様式第36(指定)_送電'!P287)=0,'様式第36(指定)_受電'!P287,IF(COUNT('様式第36(指定)_受電'!P287)=0,-'様式第36(指定)_送電'!P287,'様式第36(指定)_受電'!P287-'様式第36(指定)_送電'!P287))</f>
        <v/>
      </c>
      <c r="Q206" s="112" t="str">
        <f>IF(COUNT('様式第36(指定)_送電'!Q287)=0,'様式第36(指定)_受電'!Q287,IF(COUNT('様式第36(指定)_受電'!Q287)=0,-'様式第36(指定)_送電'!Q287,'様式第36(指定)_受電'!Q287-'様式第36(指定)_送電'!Q287))</f>
        <v/>
      </c>
      <c r="R206" s="112" t="str">
        <f>IF(COUNT('様式第36(指定)_送電'!R287)=0,'様式第36(指定)_受電'!R287,IF(COUNT('様式第36(指定)_受電'!R287)=0,-'様式第36(指定)_送電'!R287,'様式第36(指定)_受電'!R287-'様式第36(指定)_送電'!R287))</f>
        <v/>
      </c>
      <c r="S206" s="112" t="str">
        <f>IF(COUNT('様式第36(指定)_送電'!S287)=0,'様式第36(指定)_受電'!S287,IF(COUNT('様式第36(指定)_受電'!S287)=0,-'様式第36(指定)_送電'!S287,'様式第36(指定)_受電'!S287-'様式第36(指定)_送電'!S287))</f>
        <v/>
      </c>
      <c r="T206" s="112" t="str">
        <f>IF(COUNT('様式第36(指定)_送電'!T287)=0,'様式第36(指定)_受電'!T287,IF(COUNT('様式第36(指定)_受電'!T287)=0,-'様式第36(指定)_送電'!T287,'様式第36(指定)_受電'!T287-'様式第36(指定)_送電'!T287))</f>
        <v/>
      </c>
      <c r="U206" s="112" t="str">
        <f t="shared" si="104"/>
        <v/>
      </c>
      <c r="V206" s="112" t="str">
        <f t="shared" si="105"/>
        <v/>
      </c>
      <c r="W206" s="7"/>
      <c r="X206" s="120" t="s">
        <v>271</v>
      </c>
    </row>
    <row r="207" spans="2:24" ht="34.5" customHeight="1">
      <c r="B207" s="7"/>
      <c r="C207" s="316"/>
      <c r="D207" s="316"/>
      <c r="E207" s="297" t="s">
        <v>151</v>
      </c>
      <c r="F207" s="299"/>
      <c r="G207" s="85" t="s">
        <v>192</v>
      </c>
      <c r="H207" s="112"/>
      <c r="I207" s="112"/>
      <c r="J207" s="112"/>
      <c r="K207" s="112"/>
      <c r="L207" s="112"/>
      <c r="M207" s="112"/>
      <c r="N207" s="112" t="str">
        <f t="shared" si="107"/>
        <v/>
      </c>
      <c r="O207" s="112"/>
      <c r="P207" s="112"/>
      <c r="Q207" s="112"/>
      <c r="R207" s="112"/>
      <c r="S207" s="112"/>
      <c r="T207" s="112"/>
      <c r="U207" s="112" t="str">
        <f t="shared" si="104"/>
        <v/>
      </c>
      <c r="V207" s="112" t="str">
        <f t="shared" si="105"/>
        <v/>
      </c>
      <c r="W207" s="7"/>
    </row>
    <row r="208" spans="2:24" ht="34.5" customHeight="1">
      <c r="B208" s="7"/>
      <c r="C208" s="316"/>
      <c r="D208" s="317"/>
      <c r="E208" s="300"/>
      <c r="F208" s="302"/>
      <c r="G208" s="85" t="s">
        <v>151</v>
      </c>
      <c r="H208" s="112" t="str">
        <f>IF(COUNT('様式第36(指定)_送電'!H295)=0,'様式第36(指定)_受電'!H295,IF(COUNT('様式第36(指定)_受電'!H295)=0,-'様式第36(指定)_送電'!H295,'様式第36(指定)_受電'!H295-'様式第36(指定)_送電'!H295))</f>
        <v/>
      </c>
      <c r="I208" s="112" t="str">
        <f>IF(COUNT('様式第36(指定)_送電'!I295)=0,'様式第36(指定)_受電'!I295,IF(COUNT('様式第36(指定)_受電'!I295)=0,-'様式第36(指定)_送電'!I295,'様式第36(指定)_受電'!I295-'様式第36(指定)_送電'!I295))</f>
        <v/>
      </c>
      <c r="J208" s="112" t="str">
        <f>IF(COUNT('様式第36(指定)_送電'!J295)=0,'様式第36(指定)_受電'!J295,IF(COUNT('様式第36(指定)_受電'!J295)=0,-'様式第36(指定)_送電'!J295,'様式第36(指定)_受電'!J295-'様式第36(指定)_送電'!J295))</f>
        <v/>
      </c>
      <c r="K208" s="112" t="str">
        <f>IF(COUNT('様式第36(指定)_送電'!K295)=0,'様式第36(指定)_受電'!K295,IF(COUNT('様式第36(指定)_受電'!K295)=0,-'様式第36(指定)_送電'!K295,'様式第36(指定)_受電'!K295-'様式第36(指定)_送電'!K295))</f>
        <v/>
      </c>
      <c r="L208" s="112" t="str">
        <f>IF(COUNT('様式第36(指定)_送電'!L295)=0,'様式第36(指定)_受電'!L295,IF(COUNT('様式第36(指定)_受電'!L295)=0,-'様式第36(指定)_送電'!L295,'様式第36(指定)_受電'!L295-'様式第36(指定)_送電'!L295))</f>
        <v/>
      </c>
      <c r="M208" s="112" t="str">
        <f>IF(COUNT('様式第36(指定)_送電'!M295)=0,'様式第36(指定)_受電'!M295,IF(COUNT('様式第36(指定)_受電'!M295)=0,-'様式第36(指定)_送電'!M295,'様式第36(指定)_受電'!M295-'様式第36(指定)_送電'!M295))</f>
        <v/>
      </c>
      <c r="N208" s="112" t="str">
        <f t="shared" si="107"/>
        <v/>
      </c>
      <c r="O208" s="112" t="str">
        <f>IF(COUNT('様式第36(指定)_送電'!O295)=0,'様式第36(指定)_受電'!O295,IF(COUNT('様式第36(指定)_受電'!O295)=0,-'様式第36(指定)_送電'!O295,'様式第36(指定)_受電'!O295-'様式第36(指定)_送電'!O295))</f>
        <v/>
      </c>
      <c r="P208" s="112" t="str">
        <f>IF(COUNT('様式第36(指定)_送電'!P295)=0,'様式第36(指定)_受電'!P295,IF(COUNT('様式第36(指定)_受電'!P295)=0,-'様式第36(指定)_送電'!P295,'様式第36(指定)_受電'!P295-'様式第36(指定)_送電'!P295))</f>
        <v/>
      </c>
      <c r="Q208" s="112" t="str">
        <f>IF(COUNT('様式第36(指定)_送電'!Q295)=0,'様式第36(指定)_受電'!Q295,IF(COUNT('様式第36(指定)_受電'!Q295)=0,-'様式第36(指定)_送電'!Q295,'様式第36(指定)_受電'!Q295-'様式第36(指定)_送電'!Q295))</f>
        <v/>
      </c>
      <c r="R208" s="112" t="str">
        <f>IF(COUNT('様式第36(指定)_送電'!R295)=0,'様式第36(指定)_受電'!R295,IF(COUNT('様式第36(指定)_受電'!R295)=0,-'様式第36(指定)_送電'!R295,'様式第36(指定)_受電'!R295-'様式第36(指定)_送電'!R295))</f>
        <v/>
      </c>
      <c r="S208" s="112" t="str">
        <f>IF(COUNT('様式第36(指定)_送電'!S295)=0,'様式第36(指定)_受電'!S295,IF(COUNT('様式第36(指定)_受電'!S295)=0,-'様式第36(指定)_送電'!S295,'様式第36(指定)_受電'!S295-'様式第36(指定)_送電'!S295))</f>
        <v/>
      </c>
      <c r="T208" s="112" t="str">
        <f>IF(COUNT('様式第36(指定)_送電'!T295)=0,'様式第36(指定)_受電'!T295,IF(COUNT('様式第36(指定)_受電'!T295)=0,-'様式第36(指定)_送電'!T295,'様式第36(指定)_受電'!T295-'様式第36(指定)_送電'!T295))</f>
        <v/>
      </c>
      <c r="U208" s="112" t="str">
        <f t="shared" si="104"/>
        <v/>
      </c>
      <c r="V208" s="112" t="str">
        <f t="shared" si="105"/>
        <v/>
      </c>
      <c r="W208" s="7"/>
      <c r="X208" s="120" t="s">
        <v>271</v>
      </c>
    </row>
    <row r="209" spans="2:24" ht="34.5" customHeight="1">
      <c r="B209" s="7"/>
      <c r="C209" s="316"/>
      <c r="D209" s="25" t="s">
        <v>153</v>
      </c>
      <c r="E209" s="26"/>
      <c r="F209" s="26"/>
      <c r="G209" s="27"/>
      <c r="H209" s="112" t="str">
        <f>IF(H213-SUM(H203:H208)&gt;0,H213-SUM(H203:H208),"")</f>
        <v/>
      </c>
      <c r="I209" s="112" t="str">
        <f t="shared" ref="I209" si="111">IF(I213-SUM(I203:I208)&gt;0,I213-SUM(I203:I208),"")</f>
        <v/>
      </c>
      <c r="J209" s="112" t="str">
        <f t="shared" ref="J209" si="112">IF(J213-SUM(J203:J208)&gt;0,J213-SUM(J203:J208),"")</f>
        <v/>
      </c>
      <c r="K209" s="112" t="str">
        <f t="shared" ref="K209" si="113">IF(K213-SUM(K203:K208)&gt;0,K213-SUM(K203:K208),"")</f>
        <v/>
      </c>
      <c r="L209" s="112" t="str">
        <f t="shared" ref="L209" si="114">IF(L213-SUM(L203:L208)&gt;0,L213-SUM(L203:L208),"")</f>
        <v/>
      </c>
      <c r="M209" s="112" t="str">
        <f t="shared" ref="M209" si="115">IF(M213-SUM(M203:M208)&gt;0,M213-SUM(M203:M208),"")</f>
        <v/>
      </c>
      <c r="N209" s="112" t="str">
        <f t="shared" si="107"/>
        <v/>
      </c>
      <c r="O209" s="112" t="str">
        <f>IF(O213-SUM(O203:O208)&gt;0,O213-SUM(O203:O208),"")</f>
        <v/>
      </c>
      <c r="P209" s="112" t="str">
        <f t="shared" ref="P209" si="116">IF(P213-SUM(P203:P208)&gt;0,P213-SUM(P203:P208),"")</f>
        <v/>
      </c>
      <c r="Q209" s="112" t="str">
        <f t="shared" ref="Q209" si="117">IF(Q213-SUM(Q203:Q208)&gt;0,Q213-SUM(Q203:Q208),"")</f>
        <v/>
      </c>
      <c r="R209" s="112" t="str">
        <f t="shared" ref="R209" si="118">IF(R213-SUM(R203:R208)&gt;0,R213-SUM(R203:R208),"")</f>
        <v/>
      </c>
      <c r="S209" s="112" t="str">
        <f t="shared" ref="S209" si="119">IF(S213-SUM(S203:S208)&gt;0,S213-SUM(S203:S208),"")</f>
        <v/>
      </c>
      <c r="T209" s="112" t="str">
        <f t="shared" ref="T209" si="120">IF(T213-SUM(T203:T208)&gt;0,T213-SUM(T203:T208),"")</f>
        <v/>
      </c>
      <c r="U209" s="112" t="str">
        <f t="shared" si="104"/>
        <v/>
      </c>
      <c r="V209" s="112" t="str">
        <f t="shared" si="105"/>
        <v/>
      </c>
      <c r="W209" s="7"/>
      <c r="X209" s="120" t="s">
        <v>271</v>
      </c>
    </row>
    <row r="210" spans="2:24" ht="34.5" customHeight="1">
      <c r="B210" s="7"/>
      <c r="C210" s="316"/>
      <c r="D210" s="25" t="s">
        <v>182</v>
      </c>
      <c r="E210" s="26"/>
      <c r="F210" s="26"/>
      <c r="G210" s="27"/>
      <c r="H210" s="184"/>
      <c r="I210" s="184"/>
      <c r="J210" s="184"/>
      <c r="K210" s="184"/>
      <c r="L210" s="184"/>
      <c r="M210" s="184"/>
      <c r="N210" s="112" t="str">
        <f t="shared" si="107"/>
        <v/>
      </c>
      <c r="O210" s="184"/>
      <c r="P210" s="184"/>
      <c r="Q210" s="184"/>
      <c r="R210" s="184"/>
      <c r="S210" s="184"/>
      <c r="T210" s="184"/>
      <c r="U210" s="112" t="str">
        <f t="shared" si="104"/>
        <v/>
      </c>
      <c r="V210" s="112" t="str">
        <f t="shared" si="105"/>
        <v/>
      </c>
      <c r="W210" s="7"/>
    </row>
    <row r="211" spans="2:24" ht="34.5" customHeight="1">
      <c r="B211" s="7"/>
      <c r="C211" s="316"/>
      <c r="D211" s="25" t="s">
        <v>201</v>
      </c>
      <c r="E211" s="26"/>
      <c r="F211" s="26"/>
      <c r="G211" s="26"/>
      <c r="H211" s="143" t="str">
        <f>IF(COUNT(H203:H210)=0,"",SUM(H203:H210))</f>
        <v/>
      </c>
      <c r="I211" s="143" t="str">
        <f t="shared" ref="I211:M211" si="121">IF(COUNT(I203:I210)=0,"",SUM(I203:I210))</f>
        <v/>
      </c>
      <c r="J211" s="143" t="str">
        <f t="shared" si="121"/>
        <v/>
      </c>
      <c r="K211" s="143" t="str">
        <f t="shared" si="121"/>
        <v/>
      </c>
      <c r="L211" s="143" t="str">
        <f t="shared" si="121"/>
        <v/>
      </c>
      <c r="M211" s="143" t="str">
        <f t="shared" si="121"/>
        <v/>
      </c>
      <c r="N211" s="144" t="str">
        <f>IF(COUNT(H211:M211)=0,"",SUM(H211:M211))</f>
        <v/>
      </c>
      <c r="O211" s="143" t="str">
        <f>IF(COUNT(O203:O210)=0,"",SUM(O203:O210))</f>
        <v/>
      </c>
      <c r="P211" s="143" t="str">
        <f t="shared" ref="P211:T211" si="122">IF(COUNT(P203:P210)=0,"",SUM(P203:P210))</f>
        <v/>
      </c>
      <c r="Q211" s="143" t="str">
        <f t="shared" si="122"/>
        <v/>
      </c>
      <c r="R211" s="143" t="str">
        <f t="shared" si="122"/>
        <v/>
      </c>
      <c r="S211" s="143" t="str">
        <f t="shared" si="122"/>
        <v/>
      </c>
      <c r="T211" s="143" t="str">
        <f t="shared" si="122"/>
        <v/>
      </c>
      <c r="U211" s="144" t="str">
        <f>IF(COUNT(O211:T211)=0,"",SUM(O211:T211))</f>
        <v/>
      </c>
      <c r="V211" s="144" t="str">
        <f t="shared" si="105"/>
        <v/>
      </c>
      <c r="W211" s="7"/>
      <c r="X211" s="120" t="s">
        <v>271</v>
      </c>
    </row>
    <row r="212" spans="2:24" ht="34.5" customHeight="1">
      <c r="B212" s="7"/>
      <c r="C212" s="316"/>
      <c r="D212" s="109" t="s">
        <v>260</v>
      </c>
      <c r="E212" s="26"/>
      <c r="F212" s="26"/>
      <c r="G212" s="27"/>
      <c r="H212" s="115"/>
      <c r="I212" s="115"/>
      <c r="J212" s="115"/>
      <c r="K212" s="115"/>
      <c r="L212" s="115"/>
      <c r="M212" s="115"/>
      <c r="N212" s="112" t="str">
        <f t="shared" ref="N212:N213" si="123">IF(COUNT(H212:M212)=0,"",SUM(H212:M212))</f>
        <v/>
      </c>
      <c r="O212" s="115"/>
      <c r="P212" s="115"/>
      <c r="Q212" s="115"/>
      <c r="R212" s="115"/>
      <c r="S212" s="115"/>
      <c r="T212" s="115"/>
      <c r="U212" s="112" t="str">
        <f t="shared" ref="U212" si="124">IF(COUNT(O212:T212)=0,"",SUM(O212:T212))</f>
        <v/>
      </c>
      <c r="V212" s="112" t="str">
        <f t="shared" si="105"/>
        <v/>
      </c>
      <c r="W212" s="7"/>
    </row>
    <row r="213" spans="2:24" ht="34.5" customHeight="1">
      <c r="B213" s="7"/>
      <c r="C213" s="24" t="s">
        <v>88</v>
      </c>
      <c r="D213" s="26"/>
      <c r="E213" s="26"/>
      <c r="F213" s="26"/>
      <c r="G213" s="36" t="s">
        <v>82</v>
      </c>
      <c r="H213" s="237"/>
      <c r="I213" s="237"/>
      <c r="J213" s="237"/>
      <c r="K213" s="237"/>
      <c r="L213" s="237"/>
      <c r="M213" s="237"/>
      <c r="N213" s="144" t="str">
        <f t="shared" si="123"/>
        <v/>
      </c>
      <c r="O213" s="237"/>
      <c r="P213" s="237"/>
      <c r="Q213" s="237"/>
      <c r="R213" s="237"/>
      <c r="S213" s="237"/>
      <c r="T213" s="237"/>
      <c r="U213" s="144" t="str">
        <f>IF(COUNT(O213:T213)=0,"",SUM(O213:T213))</f>
        <v/>
      </c>
      <c r="V213" s="144" t="str">
        <f t="shared" si="105"/>
        <v/>
      </c>
      <c r="W213" s="7"/>
      <c r="X213" s="120"/>
    </row>
    <row r="214" spans="2:24" ht="18" customHeight="1">
      <c r="B214" s="7"/>
      <c r="C214" s="14" t="s">
        <v>202</v>
      </c>
      <c r="D214" s="7"/>
      <c r="E214" s="7"/>
      <c r="F214" s="7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</row>
    <row r="215" spans="2:24" ht="18" customHeight="1">
      <c r="B215" s="7"/>
      <c r="C215" s="14"/>
      <c r="D215" s="7"/>
      <c r="E215" s="7"/>
      <c r="F215" s="7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</row>
    <row r="216" spans="2:24" ht="18" customHeight="1">
      <c r="B216" s="7"/>
      <c r="C216" s="14"/>
      <c r="D216" s="7"/>
      <c r="E216" s="7"/>
      <c r="F216" s="7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</row>
    <row r="217" spans="2:24" ht="18" customHeight="1">
      <c r="B217" s="7"/>
      <c r="C217" s="14"/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</row>
    <row r="218" spans="2:24" ht="18" customHeight="1">
      <c r="B218" s="7"/>
      <c r="C218" s="14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</row>
    <row r="219" spans="2:24" ht="18" customHeight="1">
      <c r="B219" s="7"/>
      <c r="C219" s="14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</row>
    <row r="220" spans="2:24" ht="18" customHeight="1">
      <c r="B220" s="7"/>
      <c r="C220" s="14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</row>
    <row r="221" spans="2:24" ht="18" customHeight="1">
      <c r="B221" s="7"/>
      <c r="C221" s="14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</row>
    <row r="222" spans="2:24" ht="18" customHeight="1">
      <c r="B222" s="7"/>
      <c r="C222" s="14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</row>
    <row r="223" spans="2:24" ht="18" customHeight="1">
      <c r="B223" s="7"/>
      <c r="C223" s="14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</row>
    <row r="224" spans="2:24" ht="18" customHeight="1">
      <c r="B224" s="7"/>
      <c r="C224" s="7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</row>
    <row r="225" spans="2:24" ht="27.75" customHeight="1">
      <c r="B225" s="7"/>
      <c r="C225" s="7" t="s">
        <v>19</v>
      </c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</row>
    <row r="226" spans="2:24" ht="27.75" customHeight="1">
      <c r="B226" s="7"/>
      <c r="C226" s="7" t="s">
        <v>87</v>
      </c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</row>
    <row r="227" spans="2:24" ht="27.75" customHeight="1">
      <c r="B227" s="7"/>
      <c r="C227" s="8" t="s">
        <v>89</v>
      </c>
      <c r="D227" s="9"/>
      <c r="E227" s="9"/>
      <c r="F227" s="9"/>
      <c r="G227" s="9"/>
      <c r="H227" s="9"/>
      <c r="I227" s="9"/>
      <c r="J227" s="9"/>
      <c r="K227" s="9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</row>
    <row r="228" spans="2:24" ht="27.75" customHeight="1">
      <c r="B228" s="7"/>
      <c r="C228" s="10" t="s">
        <v>22</v>
      </c>
      <c r="D228" s="7"/>
      <c r="E228" s="7"/>
      <c r="F228" s="11" t="s">
        <v>65</v>
      </c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12" t="s">
        <v>127</v>
      </c>
      <c r="W228" s="7"/>
    </row>
    <row r="229" spans="2:24" ht="27.75" customHeight="1">
      <c r="B229" s="7"/>
      <c r="C229" s="16"/>
      <c r="D229" s="17"/>
      <c r="E229" s="17"/>
      <c r="F229" s="17"/>
      <c r="G229" s="18" t="s">
        <v>196</v>
      </c>
      <c r="H229" s="19" t="str">
        <f>$H$7</f>
        <v>４月</v>
      </c>
      <c r="I229" s="19" t="str">
        <f>$I$7</f>
        <v>５月</v>
      </c>
      <c r="J229" s="19" t="str">
        <f>$J$7</f>
        <v>６月</v>
      </c>
      <c r="K229" s="19" t="str">
        <f>$K$7</f>
        <v>７月</v>
      </c>
      <c r="L229" s="19" t="str">
        <f>$L$7</f>
        <v>８月</v>
      </c>
      <c r="M229" s="19" t="str">
        <f>$M$7</f>
        <v>９月</v>
      </c>
      <c r="N229" s="19" t="str">
        <f>$N$7</f>
        <v>上期計</v>
      </c>
      <c r="O229" s="19" t="str">
        <f>$O$7</f>
        <v>１０月</v>
      </c>
      <c r="P229" s="19" t="str">
        <f>$P$7</f>
        <v>１１月</v>
      </c>
      <c r="Q229" s="19" t="str">
        <f>$Q$7</f>
        <v>１２月</v>
      </c>
      <c r="R229" s="19" t="str">
        <f>$R$7</f>
        <v>１月</v>
      </c>
      <c r="S229" s="19" t="str">
        <f>$S$7</f>
        <v>２月</v>
      </c>
      <c r="T229" s="19" t="str">
        <f>$T$7</f>
        <v>３月</v>
      </c>
      <c r="U229" s="19" t="str">
        <f>$U$7</f>
        <v>下期計</v>
      </c>
      <c r="V229" s="19" t="str">
        <f>$V$7</f>
        <v>年度計</v>
      </c>
      <c r="W229" s="7"/>
      <c r="X229" s="121" t="s">
        <v>272</v>
      </c>
    </row>
    <row r="230" spans="2:24" ht="27.75" customHeight="1">
      <c r="B230" s="7"/>
      <c r="C230" s="20" t="s">
        <v>200</v>
      </c>
      <c r="D230" s="21"/>
      <c r="E230" s="21"/>
      <c r="F230" s="21"/>
      <c r="G230" s="22"/>
      <c r="H230" s="23"/>
      <c r="I230" s="23"/>
      <c r="J230" s="23"/>
      <c r="K230" s="23"/>
      <c r="L230" s="23"/>
      <c r="M230" s="23"/>
      <c r="N230" s="23"/>
      <c r="O230" s="23"/>
      <c r="P230" s="23"/>
      <c r="Q230" s="23"/>
      <c r="R230" s="23"/>
      <c r="S230" s="23"/>
      <c r="T230" s="23"/>
      <c r="U230" s="23"/>
      <c r="V230" s="23"/>
      <c r="W230" s="7"/>
      <c r="X230" s="121" t="s">
        <v>273</v>
      </c>
    </row>
    <row r="231" spans="2:24" ht="34.5" customHeight="1">
      <c r="B231" s="7"/>
      <c r="C231" s="315" t="s">
        <v>3</v>
      </c>
      <c r="D231" s="315" t="s">
        <v>25</v>
      </c>
      <c r="E231" s="297" t="s">
        <v>185</v>
      </c>
      <c r="F231" s="299"/>
      <c r="G231" s="98" t="s">
        <v>83</v>
      </c>
      <c r="H231" s="184"/>
      <c r="I231" s="184"/>
      <c r="J231" s="184"/>
      <c r="K231" s="184"/>
      <c r="L231" s="184"/>
      <c r="M231" s="184"/>
      <c r="N231" s="112" t="str">
        <f>IF(COUNT(H231:M231)=0,"",SUM(H231:M231))</f>
        <v/>
      </c>
      <c r="O231" s="184"/>
      <c r="P231" s="184"/>
      <c r="Q231" s="184"/>
      <c r="R231" s="184"/>
      <c r="S231" s="184"/>
      <c r="T231" s="184"/>
      <c r="U231" s="112" t="str">
        <f>IF(COUNT(O231:T231)=0,"",SUM(O231:T231))</f>
        <v/>
      </c>
      <c r="V231" s="112" t="str">
        <f>IF(COUNT(N231,U231)=0,"",SUM(N231,U231))</f>
        <v/>
      </c>
      <c r="W231" s="7"/>
    </row>
    <row r="232" spans="2:24" ht="34.5" customHeight="1">
      <c r="B232" s="7"/>
      <c r="C232" s="316"/>
      <c r="D232" s="316"/>
      <c r="E232" s="300"/>
      <c r="F232" s="302"/>
      <c r="G232" s="99" t="s">
        <v>82</v>
      </c>
      <c r="H232" s="184"/>
      <c r="I232" s="184"/>
      <c r="J232" s="184"/>
      <c r="K232" s="184"/>
      <c r="L232" s="184"/>
      <c r="M232" s="184"/>
      <c r="N232" s="112" t="str">
        <f t="shared" ref="N232:N238" si="125">IF(COUNT(H232:M232)=0,"",SUM(H232:M232))</f>
        <v/>
      </c>
      <c r="O232" s="184"/>
      <c r="P232" s="184"/>
      <c r="Q232" s="184"/>
      <c r="R232" s="184"/>
      <c r="S232" s="184"/>
      <c r="T232" s="184"/>
      <c r="U232" s="112" t="str">
        <f t="shared" ref="U232:U247" si="126">IF(COUNT(O232:T232)=0,"",SUM(O232:T232))</f>
        <v/>
      </c>
      <c r="V232" s="112" t="str">
        <f t="shared" ref="V232:V250" si="127">IF(COUNT(N232,U232)=0,"",SUM(N232,U232))</f>
        <v/>
      </c>
      <c r="W232" s="7"/>
    </row>
    <row r="233" spans="2:24" ht="34.5" customHeight="1">
      <c r="B233" s="7"/>
      <c r="C233" s="316"/>
      <c r="D233" s="316"/>
      <c r="E233" s="297" t="s">
        <v>186</v>
      </c>
      <c r="F233" s="299"/>
      <c r="G233" s="98" t="s">
        <v>83</v>
      </c>
      <c r="H233" s="184"/>
      <c r="I233" s="184"/>
      <c r="J233" s="184"/>
      <c r="K233" s="184"/>
      <c r="L233" s="184"/>
      <c r="M233" s="184"/>
      <c r="N233" s="112" t="str">
        <f t="shared" si="125"/>
        <v/>
      </c>
      <c r="O233" s="184"/>
      <c r="P233" s="184"/>
      <c r="Q233" s="184"/>
      <c r="R233" s="184"/>
      <c r="S233" s="184"/>
      <c r="T233" s="184"/>
      <c r="U233" s="112" t="str">
        <f t="shared" si="126"/>
        <v/>
      </c>
      <c r="V233" s="112" t="str">
        <f t="shared" si="127"/>
        <v/>
      </c>
      <c r="W233" s="7"/>
    </row>
    <row r="234" spans="2:24" ht="34.5" customHeight="1">
      <c r="B234" s="7"/>
      <c r="C234" s="316"/>
      <c r="D234" s="316"/>
      <c r="E234" s="300"/>
      <c r="F234" s="302"/>
      <c r="G234" s="99" t="s">
        <v>82</v>
      </c>
      <c r="H234" s="184"/>
      <c r="I234" s="184"/>
      <c r="J234" s="184"/>
      <c r="K234" s="184"/>
      <c r="L234" s="184"/>
      <c r="M234" s="184"/>
      <c r="N234" s="112" t="str">
        <f t="shared" si="125"/>
        <v/>
      </c>
      <c r="O234" s="184"/>
      <c r="P234" s="184"/>
      <c r="Q234" s="184"/>
      <c r="R234" s="184"/>
      <c r="S234" s="184"/>
      <c r="T234" s="184"/>
      <c r="U234" s="112" t="str">
        <f t="shared" si="126"/>
        <v/>
      </c>
      <c r="V234" s="112" t="str">
        <f t="shared" si="127"/>
        <v/>
      </c>
      <c r="W234" s="7"/>
    </row>
    <row r="235" spans="2:24" ht="34.5" customHeight="1">
      <c r="B235" s="7"/>
      <c r="C235" s="316"/>
      <c r="D235" s="316"/>
      <c r="E235" s="297" t="s">
        <v>187</v>
      </c>
      <c r="F235" s="299"/>
      <c r="G235" s="98" t="s">
        <v>83</v>
      </c>
      <c r="H235" s="184"/>
      <c r="I235" s="184"/>
      <c r="J235" s="184"/>
      <c r="K235" s="184"/>
      <c r="L235" s="184"/>
      <c r="M235" s="184"/>
      <c r="N235" s="112" t="str">
        <f t="shared" si="125"/>
        <v/>
      </c>
      <c r="O235" s="184"/>
      <c r="P235" s="184"/>
      <c r="Q235" s="184"/>
      <c r="R235" s="184"/>
      <c r="S235" s="184"/>
      <c r="T235" s="184"/>
      <c r="U235" s="112" t="str">
        <f t="shared" si="126"/>
        <v/>
      </c>
      <c r="V235" s="112" t="str">
        <f t="shared" si="127"/>
        <v/>
      </c>
      <c r="W235" s="7"/>
    </row>
    <row r="236" spans="2:24" ht="34.5" customHeight="1">
      <c r="B236" s="7"/>
      <c r="C236" s="316"/>
      <c r="D236" s="316"/>
      <c r="E236" s="300"/>
      <c r="F236" s="302"/>
      <c r="G236" s="99" t="s">
        <v>82</v>
      </c>
      <c r="H236" s="184"/>
      <c r="I236" s="184"/>
      <c r="J236" s="184"/>
      <c r="K236" s="184"/>
      <c r="L236" s="184"/>
      <c r="M236" s="184"/>
      <c r="N236" s="112" t="str">
        <f t="shared" si="125"/>
        <v/>
      </c>
      <c r="O236" s="184"/>
      <c r="P236" s="184"/>
      <c r="Q236" s="184"/>
      <c r="R236" s="184"/>
      <c r="S236" s="184"/>
      <c r="T236" s="184"/>
      <c r="U236" s="112" t="str">
        <f t="shared" si="126"/>
        <v/>
      </c>
      <c r="V236" s="112" t="str">
        <f t="shared" si="127"/>
        <v/>
      </c>
      <c r="W236" s="7"/>
    </row>
    <row r="237" spans="2:24" ht="34.5" customHeight="1">
      <c r="B237" s="7"/>
      <c r="C237" s="316"/>
      <c r="D237" s="316"/>
      <c r="E237" s="297" t="s">
        <v>170</v>
      </c>
      <c r="F237" s="299"/>
      <c r="G237" s="98" t="s">
        <v>83</v>
      </c>
      <c r="H237" s="184"/>
      <c r="I237" s="184"/>
      <c r="J237" s="184"/>
      <c r="K237" s="184"/>
      <c r="L237" s="184"/>
      <c r="M237" s="184"/>
      <c r="N237" s="112" t="str">
        <f t="shared" si="125"/>
        <v/>
      </c>
      <c r="O237" s="184"/>
      <c r="P237" s="184"/>
      <c r="Q237" s="184"/>
      <c r="R237" s="184"/>
      <c r="S237" s="184"/>
      <c r="T237" s="184"/>
      <c r="U237" s="112" t="str">
        <f t="shared" si="126"/>
        <v/>
      </c>
      <c r="V237" s="112" t="str">
        <f t="shared" si="127"/>
        <v/>
      </c>
      <c r="W237" s="7"/>
    </row>
    <row r="238" spans="2:24" ht="34.5" customHeight="1">
      <c r="B238" s="7"/>
      <c r="C238" s="316"/>
      <c r="D238" s="316"/>
      <c r="E238" s="300"/>
      <c r="F238" s="302"/>
      <c r="G238" s="99" t="s">
        <v>82</v>
      </c>
      <c r="H238" s="184"/>
      <c r="I238" s="184"/>
      <c r="J238" s="184"/>
      <c r="K238" s="184"/>
      <c r="L238" s="184"/>
      <c r="M238" s="184"/>
      <c r="N238" s="112" t="str">
        <f t="shared" si="125"/>
        <v/>
      </c>
      <c r="O238" s="184"/>
      <c r="P238" s="184"/>
      <c r="Q238" s="184"/>
      <c r="R238" s="184"/>
      <c r="S238" s="184"/>
      <c r="T238" s="184"/>
      <c r="U238" s="112" t="str">
        <f t="shared" si="126"/>
        <v/>
      </c>
      <c r="V238" s="112" t="str">
        <f t="shared" si="127"/>
        <v/>
      </c>
      <c r="W238" s="7"/>
    </row>
    <row r="239" spans="2:24" ht="34.5" customHeight="1">
      <c r="B239" s="7"/>
      <c r="C239" s="316"/>
      <c r="D239" s="316"/>
      <c r="E239" s="297" t="s">
        <v>188</v>
      </c>
      <c r="F239" s="299"/>
      <c r="G239" s="98" t="s">
        <v>83</v>
      </c>
      <c r="H239" s="115" t="str">
        <f>IF(COUNTA(H231,H233,H235,H237)=0,"",SUM(H231,H233,H235,H237))</f>
        <v/>
      </c>
      <c r="I239" s="115" t="str">
        <f t="shared" ref="I239:M239" si="128">IF(COUNTA(I231,I233,I235,I237)=0,"",SUM(I231,I233,I235,I237))</f>
        <v/>
      </c>
      <c r="J239" s="115" t="str">
        <f t="shared" si="128"/>
        <v/>
      </c>
      <c r="K239" s="115" t="str">
        <f t="shared" si="128"/>
        <v/>
      </c>
      <c r="L239" s="115" t="str">
        <f t="shared" si="128"/>
        <v/>
      </c>
      <c r="M239" s="115" t="str">
        <f t="shared" si="128"/>
        <v/>
      </c>
      <c r="N239" s="112" t="str">
        <f t="shared" ref="N239:N247" si="129">IF(COUNT(H239:M239)=0,"",SUM(H239:M239))</f>
        <v/>
      </c>
      <c r="O239" s="115" t="str">
        <f t="shared" ref="O239:T239" si="130">IF(COUNTA(O231,O233,O235,O237)=0,"",SUM(O231,O233,O235,O237))</f>
        <v/>
      </c>
      <c r="P239" s="115" t="str">
        <f t="shared" si="130"/>
        <v/>
      </c>
      <c r="Q239" s="115" t="str">
        <f t="shared" si="130"/>
        <v/>
      </c>
      <c r="R239" s="115" t="str">
        <f t="shared" si="130"/>
        <v/>
      </c>
      <c r="S239" s="115" t="str">
        <f t="shared" si="130"/>
        <v/>
      </c>
      <c r="T239" s="115" t="str">
        <f t="shared" si="130"/>
        <v/>
      </c>
      <c r="U239" s="112" t="str">
        <f t="shared" si="126"/>
        <v/>
      </c>
      <c r="V239" s="112" t="str">
        <f t="shared" si="127"/>
        <v/>
      </c>
      <c r="W239" s="7"/>
      <c r="X239" s="120" t="s">
        <v>271</v>
      </c>
    </row>
    <row r="240" spans="2:24" ht="34.5" customHeight="1">
      <c r="B240" s="7"/>
      <c r="C240" s="316"/>
      <c r="D240" s="317"/>
      <c r="E240" s="300"/>
      <c r="F240" s="302"/>
      <c r="G240" s="99" t="s">
        <v>82</v>
      </c>
      <c r="H240" s="115" t="str">
        <f>IF(COUNT(H232,H234,H236,H238)=0,"",SUM(H232,H234,H236,H238))</f>
        <v/>
      </c>
      <c r="I240" s="115" t="str">
        <f t="shared" ref="I240:M240" si="131">IF(COUNT(I232,I234,I236,I238)=0,"",SUM(I232,I234,I236,I238))</f>
        <v/>
      </c>
      <c r="J240" s="115" t="str">
        <f t="shared" si="131"/>
        <v/>
      </c>
      <c r="K240" s="115" t="str">
        <f t="shared" si="131"/>
        <v/>
      </c>
      <c r="L240" s="115" t="str">
        <f t="shared" si="131"/>
        <v/>
      </c>
      <c r="M240" s="115" t="str">
        <f t="shared" si="131"/>
        <v/>
      </c>
      <c r="N240" s="112" t="str">
        <f t="shared" si="129"/>
        <v/>
      </c>
      <c r="O240" s="115" t="str">
        <f t="shared" ref="O240:T240" si="132">IF(COUNT(O232,O234,O236,O238)=0,"",SUM(O232,O234,O236,O238))</f>
        <v/>
      </c>
      <c r="P240" s="115" t="str">
        <f t="shared" si="132"/>
        <v/>
      </c>
      <c r="Q240" s="115" t="str">
        <f t="shared" si="132"/>
        <v/>
      </c>
      <c r="R240" s="115" t="str">
        <f t="shared" si="132"/>
        <v/>
      </c>
      <c r="S240" s="115" t="str">
        <f t="shared" si="132"/>
        <v/>
      </c>
      <c r="T240" s="115" t="str">
        <f t="shared" si="132"/>
        <v/>
      </c>
      <c r="U240" s="112" t="str">
        <f t="shared" si="126"/>
        <v/>
      </c>
      <c r="V240" s="112" t="str">
        <f t="shared" si="127"/>
        <v/>
      </c>
      <c r="W240" s="7"/>
      <c r="X240" s="120" t="s">
        <v>271</v>
      </c>
    </row>
    <row r="241" spans="2:24" ht="34.5" customHeight="1">
      <c r="B241" s="7"/>
      <c r="C241" s="316"/>
      <c r="D241" s="315" t="s">
        <v>1</v>
      </c>
      <c r="E241" s="25" t="s">
        <v>189</v>
      </c>
      <c r="F241" s="26"/>
      <c r="G241" s="27"/>
      <c r="H241" s="112" t="str">
        <f>IF(COUNT('様式第36(指定)_送電'!H322)=0,'様式第36(指定)_受電'!H322,IF(COUNT('様式第36(指定)_受電'!H322)=0,-'様式第36(指定)_送電'!H322,'様式第36(指定)_受電'!H322-'様式第36(指定)_送電'!H322))</f>
        <v/>
      </c>
      <c r="I241" s="112" t="str">
        <f>IF(COUNT('様式第36(指定)_送電'!I322)=0,'様式第36(指定)_受電'!I322,IF(COUNT('様式第36(指定)_受電'!I322)=0,-'様式第36(指定)_送電'!I322,'様式第36(指定)_受電'!I322-'様式第36(指定)_送電'!I322))</f>
        <v/>
      </c>
      <c r="J241" s="112" t="str">
        <f>IF(COUNT('様式第36(指定)_送電'!J322)=0,'様式第36(指定)_受電'!J322,IF(COUNT('様式第36(指定)_受電'!J322)=0,-'様式第36(指定)_送電'!J322,'様式第36(指定)_受電'!J322-'様式第36(指定)_送電'!J322))</f>
        <v/>
      </c>
      <c r="K241" s="112" t="str">
        <f>IF(COUNT('様式第36(指定)_送電'!K322)=0,'様式第36(指定)_受電'!K322,IF(COUNT('様式第36(指定)_受電'!K322)=0,-'様式第36(指定)_送電'!K322,'様式第36(指定)_受電'!K322-'様式第36(指定)_送電'!K322))</f>
        <v/>
      </c>
      <c r="L241" s="112" t="str">
        <f>IF(COUNT('様式第36(指定)_送電'!L322)=0,'様式第36(指定)_受電'!L322,IF(COUNT('様式第36(指定)_受電'!L322)=0,-'様式第36(指定)_送電'!L322,'様式第36(指定)_受電'!L322-'様式第36(指定)_送電'!L322))</f>
        <v/>
      </c>
      <c r="M241" s="112" t="str">
        <f>IF(COUNT('様式第36(指定)_送電'!M322)=0,'様式第36(指定)_受電'!M322,IF(COUNT('様式第36(指定)_受電'!M322)=0,-'様式第36(指定)_送電'!M322,'様式第36(指定)_受電'!M322-'様式第36(指定)_送電'!M322))</f>
        <v/>
      </c>
      <c r="N241" s="112" t="str">
        <f t="shared" si="129"/>
        <v/>
      </c>
      <c r="O241" s="112" t="str">
        <f>IF(COUNT('様式第36(指定)_送電'!O322)=0,'様式第36(指定)_受電'!O322,IF(COUNT('様式第36(指定)_受電'!O322)=0,-'様式第36(指定)_送電'!O322,'様式第36(指定)_受電'!O322-'様式第36(指定)_送電'!O322))</f>
        <v/>
      </c>
      <c r="P241" s="112" t="str">
        <f>IF(COUNT('様式第36(指定)_送電'!P322)=0,'様式第36(指定)_受電'!P322,IF(COUNT('様式第36(指定)_受電'!P322)=0,-'様式第36(指定)_送電'!P322,'様式第36(指定)_受電'!P322-'様式第36(指定)_送電'!P322))</f>
        <v/>
      </c>
      <c r="Q241" s="112" t="str">
        <f>IF(COUNT('様式第36(指定)_送電'!Q322)=0,'様式第36(指定)_受電'!Q322,IF(COUNT('様式第36(指定)_受電'!Q322)=0,-'様式第36(指定)_送電'!Q322,'様式第36(指定)_受電'!Q322-'様式第36(指定)_送電'!Q322))</f>
        <v/>
      </c>
      <c r="R241" s="112" t="str">
        <f>IF(COUNT('様式第36(指定)_送電'!R322)=0,'様式第36(指定)_受電'!R322,IF(COUNT('様式第36(指定)_受電'!R322)=0,-'様式第36(指定)_送電'!R322,'様式第36(指定)_受電'!R322-'様式第36(指定)_送電'!R322))</f>
        <v/>
      </c>
      <c r="S241" s="112" t="str">
        <f>IF(COUNT('様式第36(指定)_送電'!S322)=0,'様式第36(指定)_受電'!S322,IF(COUNT('様式第36(指定)_受電'!S322)=0,-'様式第36(指定)_送電'!S322,'様式第36(指定)_受電'!S322-'様式第36(指定)_送電'!S322))</f>
        <v/>
      </c>
      <c r="T241" s="112" t="str">
        <f>IF(COUNT('様式第36(指定)_送電'!T322)=0,'様式第36(指定)_受電'!T322,IF(COUNT('様式第36(指定)_受電'!T322)=0,-'様式第36(指定)_送電'!T322,'様式第36(指定)_受電'!T322-'様式第36(指定)_送電'!T322))</f>
        <v/>
      </c>
      <c r="U241" s="112" t="str">
        <f t="shared" si="126"/>
        <v/>
      </c>
      <c r="V241" s="112" t="str">
        <f t="shared" si="127"/>
        <v/>
      </c>
      <c r="W241" s="7"/>
      <c r="X241" s="120" t="s">
        <v>271</v>
      </c>
    </row>
    <row r="242" spans="2:24" ht="34.5" customHeight="1">
      <c r="B242" s="7"/>
      <c r="C242" s="316"/>
      <c r="D242" s="316"/>
      <c r="E242" s="25" t="s">
        <v>150</v>
      </c>
      <c r="F242" s="26"/>
      <c r="G242" s="27"/>
      <c r="H242" s="112" t="str">
        <f>IF(COUNT('様式第36(指定)_送電'!H330)=0,'様式第36(指定)_受電'!H330,IF(COUNT('様式第36(指定)_受電'!H330)=0,-'様式第36(指定)_送電'!H330,'様式第36(指定)_受電'!H330-'様式第36(指定)_送電'!H330))</f>
        <v/>
      </c>
      <c r="I242" s="112" t="str">
        <f>IF(COUNT('様式第36(指定)_送電'!I330)=0,'様式第36(指定)_受電'!I330,IF(COUNT('様式第36(指定)_受電'!I330)=0,-'様式第36(指定)_送電'!I330,'様式第36(指定)_受電'!I330-'様式第36(指定)_送電'!I330))</f>
        <v/>
      </c>
      <c r="J242" s="112" t="str">
        <f>IF(COUNT('様式第36(指定)_送電'!J330)=0,'様式第36(指定)_受電'!J330,IF(COUNT('様式第36(指定)_受電'!J330)=0,-'様式第36(指定)_送電'!J330,'様式第36(指定)_受電'!J330-'様式第36(指定)_送電'!J330))</f>
        <v/>
      </c>
      <c r="K242" s="112" t="str">
        <f>IF(COUNT('様式第36(指定)_送電'!K330)=0,'様式第36(指定)_受電'!K330,IF(COUNT('様式第36(指定)_受電'!K330)=0,-'様式第36(指定)_送電'!K330,'様式第36(指定)_受電'!K330-'様式第36(指定)_送電'!K330))</f>
        <v/>
      </c>
      <c r="L242" s="112" t="str">
        <f>IF(COUNT('様式第36(指定)_送電'!L330)=0,'様式第36(指定)_受電'!L330,IF(COUNT('様式第36(指定)_受電'!L330)=0,-'様式第36(指定)_送電'!L330,'様式第36(指定)_受電'!L330-'様式第36(指定)_送電'!L330))</f>
        <v/>
      </c>
      <c r="M242" s="112" t="str">
        <f>IF(COUNT('様式第36(指定)_送電'!M330)=0,'様式第36(指定)_受電'!M330,IF(COUNT('様式第36(指定)_受電'!M330)=0,-'様式第36(指定)_送電'!M330,'様式第36(指定)_受電'!M330-'様式第36(指定)_送電'!M330))</f>
        <v/>
      </c>
      <c r="N242" s="112" t="str">
        <f t="shared" si="129"/>
        <v/>
      </c>
      <c r="O242" s="112" t="str">
        <f>IF(COUNT('様式第36(指定)_送電'!O330)=0,'様式第36(指定)_受電'!O330,IF(COUNT('様式第36(指定)_受電'!O330)=0,-'様式第36(指定)_送電'!O330,'様式第36(指定)_受電'!O330-'様式第36(指定)_送電'!O330))</f>
        <v/>
      </c>
      <c r="P242" s="112" t="str">
        <f>IF(COUNT('様式第36(指定)_送電'!P330)=0,'様式第36(指定)_受電'!P330,IF(COUNT('様式第36(指定)_受電'!P330)=0,-'様式第36(指定)_送電'!P330,'様式第36(指定)_受電'!P330-'様式第36(指定)_送電'!P330))</f>
        <v/>
      </c>
      <c r="Q242" s="112" t="str">
        <f>IF(COUNT('様式第36(指定)_送電'!Q330)=0,'様式第36(指定)_受電'!Q330,IF(COUNT('様式第36(指定)_受電'!Q330)=0,-'様式第36(指定)_送電'!Q330,'様式第36(指定)_受電'!Q330-'様式第36(指定)_送電'!Q330))</f>
        <v/>
      </c>
      <c r="R242" s="112" t="str">
        <f>IF(COUNT('様式第36(指定)_送電'!R330)=0,'様式第36(指定)_受電'!R330,IF(COUNT('様式第36(指定)_受電'!R330)=0,-'様式第36(指定)_送電'!R330,'様式第36(指定)_受電'!R330-'様式第36(指定)_送電'!R330))</f>
        <v/>
      </c>
      <c r="S242" s="112" t="str">
        <f>IF(COUNT('様式第36(指定)_送電'!S330)=0,'様式第36(指定)_受電'!S330,IF(COUNT('様式第36(指定)_受電'!S330)=0,-'様式第36(指定)_送電'!S330,'様式第36(指定)_受電'!S330-'様式第36(指定)_送電'!S330))</f>
        <v/>
      </c>
      <c r="T242" s="112" t="str">
        <f>IF(COUNT('様式第36(指定)_送電'!T330)=0,'様式第36(指定)_受電'!T330,IF(COUNT('様式第36(指定)_受電'!T330)=0,-'様式第36(指定)_送電'!T330,'様式第36(指定)_受電'!T330-'様式第36(指定)_送電'!T330))</f>
        <v/>
      </c>
      <c r="U242" s="112" t="str">
        <f t="shared" si="126"/>
        <v/>
      </c>
      <c r="V242" s="112" t="str">
        <f t="shared" si="127"/>
        <v/>
      </c>
      <c r="W242" s="7"/>
      <c r="X242" s="120" t="s">
        <v>271</v>
      </c>
    </row>
    <row r="243" spans="2:24" ht="34.5" customHeight="1">
      <c r="B243" s="7"/>
      <c r="C243" s="316"/>
      <c r="D243" s="316"/>
      <c r="E243" s="25" t="s">
        <v>149</v>
      </c>
      <c r="F243" s="26"/>
      <c r="G243" s="27"/>
      <c r="H243" s="112" t="str">
        <f>IF(COUNT('様式第36(指定)_送電'!H338)=0,'様式第36(指定)_受電'!H338,IF(COUNT('様式第36(指定)_受電'!H338)=0,-'様式第36(指定)_送電'!H338,'様式第36(指定)_受電'!H338-'様式第36(指定)_送電'!H338))</f>
        <v/>
      </c>
      <c r="I243" s="112" t="str">
        <f>IF(COUNT('様式第36(指定)_送電'!I338)=0,'様式第36(指定)_受電'!I338,IF(COUNT('様式第36(指定)_受電'!I338)=0,-'様式第36(指定)_送電'!I338,'様式第36(指定)_受電'!I338-'様式第36(指定)_送電'!I338))</f>
        <v/>
      </c>
      <c r="J243" s="112" t="str">
        <f>IF(COUNT('様式第36(指定)_送電'!J338)=0,'様式第36(指定)_受電'!J338,IF(COUNT('様式第36(指定)_受電'!J338)=0,-'様式第36(指定)_送電'!J338,'様式第36(指定)_受電'!J338-'様式第36(指定)_送電'!J338))</f>
        <v/>
      </c>
      <c r="K243" s="112" t="str">
        <f>IF(COUNT('様式第36(指定)_送電'!K338)=0,'様式第36(指定)_受電'!K338,IF(COUNT('様式第36(指定)_受電'!K338)=0,-'様式第36(指定)_送電'!K338,'様式第36(指定)_受電'!K338-'様式第36(指定)_送電'!K338))</f>
        <v/>
      </c>
      <c r="L243" s="112" t="str">
        <f>IF(COUNT('様式第36(指定)_送電'!L338)=0,'様式第36(指定)_受電'!L338,IF(COUNT('様式第36(指定)_受電'!L338)=0,-'様式第36(指定)_送電'!L338,'様式第36(指定)_受電'!L338-'様式第36(指定)_送電'!L338))</f>
        <v/>
      </c>
      <c r="M243" s="112" t="str">
        <f>IF(COUNT('様式第36(指定)_送電'!M338)=0,'様式第36(指定)_受電'!M338,IF(COUNT('様式第36(指定)_受電'!M338)=0,-'様式第36(指定)_送電'!M338,'様式第36(指定)_受電'!M338-'様式第36(指定)_送電'!M338))</f>
        <v/>
      </c>
      <c r="N243" s="112" t="str">
        <f t="shared" si="129"/>
        <v/>
      </c>
      <c r="O243" s="112" t="str">
        <f>IF(COUNT('様式第36(指定)_送電'!O338)=0,'様式第36(指定)_受電'!O338,IF(COUNT('様式第36(指定)_受電'!O338)=0,-'様式第36(指定)_送電'!O338,'様式第36(指定)_受電'!O338-'様式第36(指定)_送電'!O338))</f>
        <v/>
      </c>
      <c r="P243" s="112" t="str">
        <f>IF(COUNT('様式第36(指定)_送電'!P338)=0,'様式第36(指定)_受電'!P338,IF(COUNT('様式第36(指定)_受電'!P338)=0,-'様式第36(指定)_送電'!P338,'様式第36(指定)_受電'!P338-'様式第36(指定)_送電'!P338))</f>
        <v/>
      </c>
      <c r="Q243" s="112" t="str">
        <f>IF(COUNT('様式第36(指定)_送電'!Q338)=0,'様式第36(指定)_受電'!Q338,IF(COUNT('様式第36(指定)_受電'!Q338)=0,-'様式第36(指定)_送電'!Q338,'様式第36(指定)_受電'!Q338-'様式第36(指定)_送電'!Q338))</f>
        <v/>
      </c>
      <c r="R243" s="112" t="str">
        <f>IF(COUNT('様式第36(指定)_送電'!R338)=0,'様式第36(指定)_受電'!R338,IF(COUNT('様式第36(指定)_受電'!R338)=0,-'様式第36(指定)_送電'!R338,'様式第36(指定)_受電'!R338-'様式第36(指定)_送電'!R338))</f>
        <v/>
      </c>
      <c r="S243" s="112" t="str">
        <f>IF(COUNT('様式第36(指定)_送電'!S338)=0,'様式第36(指定)_受電'!S338,IF(COUNT('様式第36(指定)_受電'!S338)=0,-'様式第36(指定)_送電'!S338,'様式第36(指定)_受電'!S338-'様式第36(指定)_送電'!S338))</f>
        <v/>
      </c>
      <c r="T243" s="112" t="str">
        <f>IF(COUNT('様式第36(指定)_送電'!T338)=0,'様式第36(指定)_受電'!T338,IF(COUNT('様式第36(指定)_受電'!T338)=0,-'様式第36(指定)_送電'!T338,'様式第36(指定)_受電'!T338-'様式第36(指定)_送電'!T338))</f>
        <v/>
      </c>
      <c r="U243" s="112" t="str">
        <f t="shared" si="126"/>
        <v/>
      </c>
      <c r="V243" s="112" t="str">
        <f t="shared" si="127"/>
        <v/>
      </c>
      <c r="W243" s="7"/>
      <c r="X243" s="120" t="s">
        <v>271</v>
      </c>
    </row>
    <row r="244" spans="2:24" ht="34.5" customHeight="1">
      <c r="B244" s="7"/>
      <c r="C244" s="316"/>
      <c r="D244" s="316"/>
      <c r="E244" s="297" t="s">
        <v>151</v>
      </c>
      <c r="F244" s="299"/>
      <c r="G244" s="85" t="s">
        <v>192</v>
      </c>
      <c r="H244" s="112"/>
      <c r="I244" s="112"/>
      <c r="J244" s="112"/>
      <c r="K244" s="112"/>
      <c r="L244" s="112"/>
      <c r="M244" s="112"/>
      <c r="N244" s="112" t="str">
        <f t="shared" si="129"/>
        <v/>
      </c>
      <c r="O244" s="112"/>
      <c r="P244" s="112"/>
      <c r="Q244" s="112"/>
      <c r="R244" s="112"/>
      <c r="S244" s="112"/>
      <c r="T244" s="112"/>
      <c r="U244" s="112" t="str">
        <f t="shared" si="126"/>
        <v/>
      </c>
      <c r="V244" s="112" t="str">
        <f t="shared" si="127"/>
        <v/>
      </c>
      <c r="W244" s="7"/>
    </row>
    <row r="245" spans="2:24" ht="34.5" customHeight="1">
      <c r="B245" s="7"/>
      <c r="C245" s="316"/>
      <c r="D245" s="317"/>
      <c r="E245" s="300"/>
      <c r="F245" s="302"/>
      <c r="G245" s="85" t="s">
        <v>151</v>
      </c>
      <c r="H245" s="112" t="str">
        <f>IF(COUNT('様式第36(指定)_送電'!H346)=0,'様式第36(指定)_受電'!H346,IF(COUNT('様式第36(指定)_受電'!H346)=0,-'様式第36(指定)_送電'!H346,'様式第36(指定)_受電'!H346-'様式第36(指定)_送電'!H346))</f>
        <v/>
      </c>
      <c r="I245" s="112" t="str">
        <f>IF(COUNT('様式第36(指定)_送電'!I346)=0,'様式第36(指定)_受電'!I346,IF(COUNT('様式第36(指定)_受電'!I346)=0,-'様式第36(指定)_送電'!I346,'様式第36(指定)_受電'!I346-'様式第36(指定)_送電'!I346))</f>
        <v/>
      </c>
      <c r="J245" s="112" t="str">
        <f>IF(COUNT('様式第36(指定)_送電'!J346)=0,'様式第36(指定)_受電'!J346,IF(COUNT('様式第36(指定)_受電'!J346)=0,-'様式第36(指定)_送電'!J346,'様式第36(指定)_受電'!J346-'様式第36(指定)_送電'!J346))</f>
        <v/>
      </c>
      <c r="K245" s="112" t="str">
        <f>IF(COUNT('様式第36(指定)_送電'!K346)=0,'様式第36(指定)_受電'!K346,IF(COUNT('様式第36(指定)_受電'!K346)=0,-'様式第36(指定)_送電'!K346,'様式第36(指定)_受電'!K346-'様式第36(指定)_送電'!K346))</f>
        <v/>
      </c>
      <c r="L245" s="112" t="str">
        <f>IF(COUNT('様式第36(指定)_送電'!L346)=0,'様式第36(指定)_受電'!L346,IF(COUNT('様式第36(指定)_受電'!L346)=0,-'様式第36(指定)_送電'!L346,'様式第36(指定)_受電'!L346-'様式第36(指定)_送電'!L346))</f>
        <v/>
      </c>
      <c r="M245" s="112" t="str">
        <f>IF(COUNT('様式第36(指定)_送電'!M346)=0,'様式第36(指定)_受電'!M346,IF(COUNT('様式第36(指定)_受電'!M346)=0,-'様式第36(指定)_送電'!M346,'様式第36(指定)_受電'!M346-'様式第36(指定)_送電'!M346))</f>
        <v/>
      </c>
      <c r="N245" s="112" t="str">
        <f t="shared" si="129"/>
        <v/>
      </c>
      <c r="O245" s="112" t="str">
        <f>IF(COUNT('様式第36(指定)_送電'!O346)=0,'様式第36(指定)_受電'!O346,IF(COUNT('様式第36(指定)_受電'!O346)=0,-'様式第36(指定)_送電'!O346,'様式第36(指定)_受電'!O346-'様式第36(指定)_送電'!O346))</f>
        <v/>
      </c>
      <c r="P245" s="112" t="str">
        <f>IF(COUNT('様式第36(指定)_送電'!P346)=0,'様式第36(指定)_受電'!P346,IF(COUNT('様式第36(指定)_受電'!P346)=0,-'様式第36(指定)_送電'!P346,'様式第36(指定)_受電'!P346-'様式第36(指定)_送電'!P346))</f>
        <v/>
      </c>
      <c r="Q245" s="112" t="str">
        <f>IF(COUNT('様式第36(指定)_送電'!Q346)=0,'様式第36(指定)_受電'!Q346,IF(COUNT('様式第36(指定)_受電'!Q346)=0,-'様式第36(指定)_送電'!Q346,'様式第36(指定)_受電'!Q346-'様式第36(指定)_送電'!Q346))</f>
        <v/>
      </c>
      <c r="R245" s="112" t="str">
        <f>IF(COUNT('様式第36(指定)_送電'!R346)=0,'様式第36(指定)_受電'!R346,IF(COUNT('様式第36(指定)_受電'!R346)=0,-'様式第36(指定)_送電'!R346,'様式第36(指定)_受電'!R346-'様式第36(指定)_送電'!R346))</f>
        <v/>
      </c>
      <c r="S245" s="112" t="str">
        <f>IF(COUNT('様式第36(指定)_送電'!S346)=0,'様式第36(指定)_受電'!S346,IF(COUNT('様式第36(指定)_受電'!S346)=0,-'様式第36(指定)_送電'!S346,'様式第36(指定)_受電'!S346-'様式第36(指定)_送電'!S346))</f>
        <v/>
      </c>
      <c r="T245" s="112" t="str">
        <f>IF(COUNT('様式第36(指定)_送電'!T346)=0,'様式第36(指定)_受電'!T346,IF(COUNT('様式第36(指定)_受電'!T346)=0,-'様式第36(指定)_送電'!T346,'様式第36(指定)_受電'!T346-'様式第36(指定)_送電'!T346))</f>
        <v/>
      </c>
      <c r="U245" s="112" t="str">
        <f t="shared" si="126"/>
        <v/>
      </c>
      <c r="V245" s="112" t="str">
        <f t="shared" si="127"/>
        <v/>
      </c>
      <c r="W245" s="7"/>
      <c r="X245" s="120" t="s">
        <v>271</v>
      </c>
    </row>
    <row r="246" spans="2:24" ht="34.5" customHeight="1">
      <c r="B246" s="7"/>
      <c r="C246" s="316"/>
      <c r="D246" s="25" t="s">
        <v>153</v>
      </c>
      <c r="E246" s="26"/>
      <c r="F246" s="26"/>
      <c r="G246" s="27"/>
      <c r="H246" s="112" t="str">
        <f>IF(H250-SUM(H240:H245)&gt;0,H250-SUM(H240:H245),"")</f>
        <v/>
      </c>
      <c r="I246" s="112" t="str">
        <f t="shared" ref="I246" si="133">IF(I250-SUM(I240:I245)&gt;0,I250-SUM(I240:I245),"")</f>
        <v/>
      </c>
      <c r="J246" s="112" t="str">
        <f t="shared" ref="J246" si="134">IF(J250-SUM(J240:J245)&gt;0,J250-SUM(J240:J245),"")</f>
        <v/>
      </c>
      <c r="K246" s="112" t="str">
        <f t="shared" ref="K246" si="135">IF(K250-SUM(K240:K245)&gt;0,K250-SUM(K240:K245),"")</f>
        <v/>
      </c>
      <c r="L246" s="112" t="str">
        <f t="shared" ref="L246" si="136">IF(L250-SUM(L240:L245)&gt;0,L250-SUM(L240:L245),"")</f>
        <v/>
      </c>
      <c r="M246" s="112" t="str">
        <f t="shared" ref="M246" si="137">IF(M250-SUM(M240:M245)&gt;0,M250-SUM(M240:M245),"")</f>
        <v/>
      </c>
      <c r="N246" s="112" t="str">
        <f t="shared" si="129"/>
        <v/>
      </c>
      <c r="O246" s="112" t="str">
        <f>IF(O250-SUM(O240:O245)&gt;0,O250-SUM(O240:O245),"")</f>
        <v/>
      </c>
      <c r="P246" s="112" t="str">
        <f t="shared" ref="P246" si="138">IF(P250-SUM(P240:P245)&gt;0,P250-SUM(P240:P245),"")</f>
        <v/>
      </c>
      <c r="Q246" s="112" t="str">
        <f t="shared" ref="Q246" si="139">IF(Q250-SUM(Q240:Q245)&gt;0,Q250-SUM(Q240:Q245),"")</f>
        <v/>
      </c>
      <c r="R246" s="112" t="str">
        <f t="shared" ref="R246" si="140">IF(R250-SUM(R240:R245)&gt;0,R250-SUM(R240:R245),"")</f>
        <v/>
      </c>
      <c r="S246" s="112" t="str">
        <f t="shared" ref="S246" si="141">IF(S250-SUM(S240:S245)&gt;0,S250-SUM(S240:S245),"")</f>
        <v/>
      </c>
      <c r="T246" s="112" t="str">
        <f t="shared" ref="T246" si="142">IF(T250-SUM(T240:T245)&gt;0,T250-SUM(T240:T245),"")</f>
        <v/>
      </c>
      <c r="U246" s="112" t="str">
        <f t="shared" si="126"/>
        <v/>
      </c>
      <c r="V246" s="112" t="str">
        <f t="shared" si="127"/>
        <v/>
      </c>
      <c r="W246" s="7"/>
      <c r="X246" s="120" t="s">
        <v>271</v>
      </c>
    </row>
    <row r="247" spans="2:24" ht="34.5" customHeight="1">
      <c r="B247" s="7"/>
      <c r="C247" s="316"/>
      <c r="D247" s="25" t="s">
        <v>182</v>
      </c>
      <c r="E247" s="26"/>
      <c r="F247" s="26"/>
      <c r="G247" s="27"/>
      <c r="H247" s="184"/>
      <c r="I247" s="184"/>
      <c r="J247" s="184"/>
      <c r="K247" s="184"/>
      <c r="L247" s="184"/>
      <c r="M247" s="184"/>
      <c r="N247" s="112" t="str">
        <f t="shared" si="129"/>
        <v/>
      </c>
      <c r="O247" s="184"/>
      <c r="P247" s="184"/>
      <c r="Q247" s="184"/>
      <c r="R247" s="184"/>
      <c r="S247" s="184"/>
      <c r="T247" s="184"/>
      <c r="U247" s="112" t="str">
        <f t="shared" si="126"/>
        <v/>
      </c>
      <c r="V247" s="112" t="str">
        <f t="shared" si="127"/>
        <v/>
      </c>
      <c r="W247" s="7"/>
    </row>
    <row r="248" spans="2:24" ht="34.5" customHeight="1">
      <c r="B248" s="7"/>
      <c r="C248" s="316"/>
      <c r="D248" s="25" t="s">
        <v>201</v>
      </c>
      <c r="E248" s="26"/>
      <c r="F248" s="26"/>
      <c r="G248" s="26"/>
      <c r="H248" s="143" t="str">
        <f>IF(COUNT(H240:H247)=0,"",SUM(H240:H247))</f>
        <v/>
      </c>
      <c r="I248" s="143" t="str">
        <f t="shared" ref="I248:M248" si="143">IF(COUNT(I240:I247)=0,"",SUM(I240:I247))</f>
        <v/>
      </c>
      <c r="J248" s="143" t="str">
        <f t="shared" si="143"/>
        <v/>
      </c>
      <c r="K248" s="143" t="str">
        <f t="shared" si="143"/>
        <v/>
      </c>
      <c r="L248" s="143" t="str">
        <f t="shared" si="143"/>
        <v/>
      </c>
      <c r="M248" s="143" t="str">
        <f t="shared" si="143"/>
        <v/>
      </c>
      <c r="N248" s="144" t="str">
        <f>IF(COUNT(H248:M248)=0,"",SUM(H248:M248))</f>
        <v/>
      </c>
      <c r="O248" s="143" t="str">
        <f>IF(COUNT(O240:O247)=0,"",SUM(O240:O247))</f>
        <v/>
      </c>
      <c r="P248" s="143" t="str">
        <f t="shared" ref="P248:T248" si="144">IF(COUNT(P240:P247)=0,"",SUM(P240:P247))</f>
        <v/>
      </c>
      <c r="Q248" s="143" t="str">
        <f t="shared" si="144"/>
        <v/>
      </c>
      <c r="R248" s="143" t="str">
        <f t="shared" si="144"/>
        <v/>
      </c>
      <c r="S248" s="143" t="str">
        <f t="shared" si="144"/>
        <v/>
      </c>
      <c r="T248" s="143" t="str">
        <f t="shared" si="144"/>
        <v/>
      </c>
      <c r="U248" s="144" t="str">
        <f>IF(COUNT(O248:T248)=0,"",SUM(O248:T248))</f>
        <v/>
      </c>
      <c r="V248" s="144" t="str">
        <f t="shared" si="127"/>
        <v/>
      </c>
      <c r="W248" s="7"/>
      <c r="X248" s="120" t="s">
        <v>271</v>
      </c>
    </row>
    <row r="249" spans="2:24" ht="34.5" customHeight="1">
      <c r="B249" s="7"/>
      <c r="C249" s="316"/>
      <c r="D249" s="109" t="s">
        <v>260</v>
      </c>
      <c r="E249" s="26"/>
      <c r="F249" s="26"/>
      <c r="G249" s="27"/>
      <c r="H249" s="115"/>
      <c r="I249" s="115"/>
      <c r="J249" s="115"/>
      <c r="K249" s="115"/>
      <c r="L249" s="115"/>
      <c r="M249" s="115"/>
      <c r="N249" s="112" t="str">
        <f t="shared" ref="N249:N250" si="145">IF(COUNT(H249:M249)=0,"",SUM(H249:M249))</f>
        <v/>
      </c>
      <c r="O249" s="115"/>
      <c r="P249" s="115"/>
      <c r="Q249" s="115"/>
      <c r="R249" s="115"/>
      <c r="S249" s="115"/>
      <c r="T249" s="115"/>
      <c r="U249" s="112" t="str">
        <f t="shared" ref="U249" si="146">IF(COUNT(O249:T249)=0,"",SUM(O249:T249))</f>
        <v/>
      </c>
      <c r="V249" s="112" t="str">
        <f t="shared" si="127"/>
        <v/>
      </c>
      <c r="W249" s="7"/>
    </row>
    <row r="250" spans="2:24" ht="34.5" customHeight="1">
      <c r="B250" s="7"/>
      <c r="C250" s="24" t="s">
        <v>88</v>
      </c>
      <c r="D250" s="26"/>
      <c r="E250" s="26"/>
      <c r="F250" s="26"/>
      <c r="G250" s="36" t="s">
        <v>82</v>
      </c>
      <c r="H250" s="237"/>
      <c r="I250" s="237"/>
      <c r="J250" s="237"/>
      <c r="K250" s="237"/>
      <c r="L250" s="237"/>
      <c r="M250" s="237"/>
      <c r="N250" s="144" t="str">
        <f t="shared" si="145"/>
        <v/>
      </c>
      <c r="O250" s="237"/>
      <c r="P250" s="237"/>
      <c r="Q250" s="237"/>
      <c r="R250" s="237"/>
      <c r="S250" s="237"/>
      <c r="T250" s="237"/>
      <c r="U250" s="144" t="str">
        <f>IF(COUNT(O250:T250)=0,"",SUM(O250:T250))</f>
        <v/>
      </c>
      <c r="V250" s="144" t="str">
        <f t="shared" si="127"/>
        <v/>
      </c>
      <c r="W250" s="7"/>
      <c r="X250" s="120"/>
    </row>
    <row r="251" spans="2:24" ht="18" customHeight="1">
      <c r="B251" s="7"/>
      <c r="C251" s="14" t="s">
        <v>202</v>
      </c>
      <c r="D251" s="7"/>
      <c r="E251" s="7"/>
      <c r="F251" s="7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</row>
    <row r="252" spans="2:24" ht="18" customHeight="1">
      <c r="B252" s="7"/>
      <c r="C252" s="14"/>
      <c r="D252" s="7"/>
      <c r="E252" s="7"/>
      <c r="F252" s="7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</row>
    <row r="253" spans="2:24" ht="18" customHeight="1">
      <c r="B253" s="7"/>
      <c r="C253" s="14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</row>
    <row r="254" spans="2:24" ht="18" customHeight="1">
      <c r="B254" s="7"/>
      <c r="C254" s="14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</row>
    <row r="255" spans="2:24" ht="18" customHeight="1">
      <c r="B255" s="7"/>
      <c r="C255" s="14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</row>
    <row r="256" spans="2:24" ht="18" customHeight="1">
      <c r="B256" s="7"/>
      <c r="C256" s="14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</row>
    <row r="257" spans="2:24" ht="18" customHeight="1">
      <c r="B257" s="7"/>
      <c r="C257" s="14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</row>
    <row r="258" spans="2:24" ht="18" customHeight="1">
      <c r="B258" s="7"/>
      <c r="C258" s="14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</row>
    <row r="259" spans="2:24" ht="18" customHeight="1">
      <c r="B259" s="7"/>
      <c r="C259" s="14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</row>
    <row r="260" spans="2:24" ht="18" customHeight="1">
      <c r="B260" s="7"/>
      <c r="C260" s="14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</row>
    <row r="261" spans="2:24" ht="18" customHeight="1">
      <c r="B261" s="7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</row>
    <row r="262" spans="2:24" ht="27.75" customHeight="1">
      <c r="B262" s="7"/>
      <c r="C262" s="7" t="s">
        <v>19</v>
      </c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</row>
    <row r="263" spans="2:24" ht="27.75" customHeight="1">
      <c r="B263" s="7"/>
      <c r="C263" s="7" t="s">
        <v>87</v>
      </c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</row>
    <row r="264" spans="2:24" ht="27.75" customHeight="1">
      <c r="B264" s="7"/>
      <c r="C264" s="8" t="s">
        <v>89</v>
      </c>
      <c r="D264" s="9"/>
      <c r="E264" s="9"/>
      <c r="F264" s="9"/>
      <c r="G264" s="9"/>
      <c r="H264" s="9"/>
      <c r="I264" s="9"/>
      <c r="J264" s="9"/>
      <c r="K264" s="9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</row>
    <row r="265" spans="2:24" ht="27.75" customHeight="1">
      <c r="B265" s="7"/>
      <c r="C265" s="10" t="s">
        <v>22</v>
      </c>
      <c r="D265" s="7"/>
      <c r="E265" s="7"/>
      <c r="F265" s="11" t="s">
        <v>66</v>
      </c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12" t="s">
        <v>127</v>
      </c>
      <c r="W265" s="7"/>
    </row>
    <row r="266" spans="2:24" ht="27.75" customHeight="1">
      <c r="B266" s="7"/>
      <c r="C266" s="16"/>
      <c r="D266" s="17"/>
      <c r="E266" s="17"/>
      <c r="F266" s="17"/>
      <c r="G266" s="18" t="s">
        <v>196</v>
      </c>
      <c r="H266" s="19" t="str">
        <f>$H$7</f>
        <v>４月</v>
      </c>
      <c r="I266" s="19" t="str">
        <f>$I$7</f>
        <v>５月</v>
      </c>
      <c r="J266" s="19" t="str">
        <f>$J$7</f>
        <v>６月</v>
      </c>
      <c r="K266" s="19" t="str">
        <f>$K$7</f>
        <v>７月</v>
      </c>
      <c r="L266" s="19" t="str">
        <f>$L$7</f>
        <v>８月</v>
      </c>
      <c r="M266" s="19" t="str">
        <f>$M$7</f>
        <v>９月</v>
      </c>
      <c r="N266" s="19" t="str">
        <f>$N$7</f>
        <v>上期計</v>
      </c>
      <c r="O266" s="19" t="str">
        <f>$O$7</f>
        <v>１０月</v>
      </c>
      <c r="P266" s="19" t="str">
        <f>$P$7</f>
        <v>１１月</v>
      </c>
      <c r="Q266" s="19" t="str">
        <f>$Q$7</f>
        <v>１２月</v>
      </c>
      <c r="R266" s="19" t="str">
        <f>$R$7</f>
        <v>１月</v>
      </c>
      <c r="S266" s="19" t="str">
        <f>$S$7</f>
        <v>２月</v>
      </c>
      <c r="T266" s="19" t="str">
        <f>$T$7</f>
        <v>３月</v>
      </c>
      <c r="U266" s="19" t="str">
        <f>$U$7</f>
        <v>下期計</v>
      </c>
      <c r="V266" s="19" t="str">
        <f>$V$7</f>
        <v>年度計</v>
      </c>
      <c r="W266" s="7"/>
      <c r="X266" s="121" t="s">
        <v>272</v>
      </c>
    </row>
    <row r="267" spans="2:24" ht="27.75" customHeight="1">
      <c r="B267" s="7"/>
      <c r="C267" s="20" t="s">
        <v>200</v>
      </c>
      <c r="D267" s="21"/>
      <c r="E267" s="21"/>
      <c r="F267" s="21"/>
      <c r="G267" s="22"/>
      <c r="H267" s="23"/>
      <c r="I267" s="23"/>
      <c r="J267" s="23"/>
      <c r="K267" s="23"/>
      <c r="L267" s="23"/>
      <c r="M267" s="23"/>
      <c r="N267" s="23"/>
      <c r="O267" s="23"/>
      <c r="P267" s="23"/>
      <c r="Q267" s="23"/>
      <c r="R267" s="23"/>
      <c r="S267" s="23"/>
      <c r="T267" s="23"/>
      <c r="U267" s="23"/>
      <c r="V267" s="23"/>
      <c r="W267" s="7"/>
      <c r="X267" s="121" t="s">
        <v>273</v>
      </c>
    </row>
    <row r="268" spans="2:24" ht="34.5" customHeight="1">
      <c r="B268" s="7"/>
      <c r="C268" s="315" t="s">
        <v>3</v>
      </c>
      <c r="D268" s="315" t="s">
        <v>25</v>
      </c>
      <c r="E268" s="297" t="s">
        <v>185</v>
      </c>
      <c r="F268" s="299"/>
      <c r="G268" s="98" t="s">
        <v>83</v>
      </c>
      <c r="H268" s="184"/>
      <c r="I268" s="184"/>
      <c r="J268" s="184"/>
      <c r="K268" s="184"/>
      <c r="L268" s="184"/>
      <c r="M268" s="184"/>
      <c r="N268" s="112" t="str">
        <f>IF(COUNT(H268:M268)=0,"",SUM(H268:M268))</f>
        <v/>
      </c>
      <c r="O268" s="184"/>
      <c r="P268" s="184"/>
      <c r="Q268" s="184"/>
      <c r="R268" s="184"/>
      <c r="S268" s="184"/>
      <c r="T268" s="184"/>
      <c r="U268" s="112" t="str">
        <f>IF(COUNT(O268:T268)=0,"",SUM(O268:T268))</f>
        <v/>
      </c>
      <c r="V268" s="112" t="str">
        <f>IF(COUNT(N268,U268)=0,"",SUM(N268,U268))</f>
        <v/>
      </c>
      <c r="W268" s="7"/>
    </row>
    <row r="269" spans="2:24" ht="34.5" customHeight="1">
      <c r="B269" s="7"/>
      <c r="C269" s="316"/>
      <c r="D269" s="316"/>
      <c r="E269" s="300"/>
      <c r="F269" s="302"/>
      <c r="G269" s="99" t="s">
        <v>82</v>
      </c>
      <c r="H269" s="184"/>
      <c r="I269" s="184"/>
      <c r="J269" s="184"/>
      <c r="K269" s="184"/>
      <c r="L269" s="184"/>
      <c r="M269" s="184"/>
      <c r="N269" s="112" t="str">
        <f t="shared" ref="N269:N275" si="147">IF(COUNT(H269:M269)=0,"",SUM(H269:M269))</f>
        <v/>
      </c>
      <c r="O269" s="184"/>
      <c r="P269" s="184"/>
      <c r="Q269" s="184"/>
      <c r="R269" s="184"/>
      <c r="S269" s="184"/>
      <c r="T269" s="184"/>
      <c r="U269" s="112" t="str">
        <f t="shared" ref="U269:U284" si="148">IF(COUNT(O269:T269)=0,"",SUM(O269:T269))</f>
        <v/>
      </c>
      <c r="V269" s="112" t="str">
        <f t="shared" ref="V269:V287" si="149">IF(COUNT(N269,U269)=0,"",SUM(N269,U269))</f>
        <v/>
      </c>
      <c r="W269" s="7"/>
    </row>
    <row r="270" spans="2:24" ht="34.5" customHeight="1">
      <c r="B270" s="7"/>
      <c r="C270" s="316"/>
      <c r="D270" s="316"/>
      <c r="E270" s="297" t="s">
        <v>186</v>
      </c>
      <c r="F270" s="299"/>
      <c r="G270" s="98" t="s">
        <v>83</v>
      </c>
      <c r="H270" s="184"/>
      <c r="I270" s="184"/>
      <c r="J270" s="184"/>
      <c r="K270" s="184"/>
      <c r="L270" s="184"/>
      <c r="M270" s="184"/>
      <c r="N270" s="112" t="str">
        <f t="shared" si="147"/>
        <v/>
      </c>
      <c r="O270" s="184"/>
      <c r="P270" s="184"/>
      <c r="Q270" s="184"/>
      <c r="R270" s="184"/>
      <c r="S270" s="184"/>
      <c r="T270" s="184"/>
      <c r="U270" s="112" t="str">
        <f t="shared" si="148"/>
        <v/>
      </c>
      <c r="V270" s="112" t="str">
        <f t="shared" si="149"/>
        <v/>
      </c>
      <c r="W270" s="7"/>
    </row>
    <row r="271" spans="2:24" ht="34.5" customHeight="1">
      <c r="B271" s="7"/>
      <c r="C271" s="316"/>
      <c r="D271" s="316"/>
      <c r="E271" s="300"/>
      <c r="F271" s="302"/>
      <c r="G271" s="99" t="s">
        <v>82</v>
      </c>
      <c r="H271" s="184"/>
      <c r="I271" s="184"/>
      <c r="J271" s="184"/>
      <c r="K271" s="184"/>
      <c r="L271" s="184"/>
      <c r="M271" s="184"/>
      <c r="N271" s="112" t="str">
        <f t="shared" si="147"/>
        <v/>
      </c>
      <c r="O271" s="184"/>
      <c r="P271" s="184"/>
      <c r="Q271" s="184"/>
      <c r="R271" s="184"/>
      <c r="S271" s="184"/>
      <c r="T271" s="184"/>
      <c r="U271" s="112" t="str">
        <f t="shared" si="148"/>
        <v/>
      </c>
      <c r="V271" s="112" t="str">
        <f t="shared" si="149"/>
        <v/>
      </c>
      <c r="W271" s="7"/>
    </row>
    <row r="272" spans="2:24" ht="34.5" customHeight="1">
      <c r="B272" s="7"/>
      <c r="C272" s="316"/>
      <c r="D272" s="316"/>
      <c r="E272" s="297" t="s">
        <v>187</v>
      </c>
      <c r="F272" s="299"/>
      <c r="G272" s="98" t="s">
        <v>83</v>
      </c>
      <c r="H272" s="184"/>
      <c r="I272" s="184"/>
      <c r="J272" s="184"/>
      <c r="K272" s="184"/>
      <c r="L272" s="184"/>
      <c r="M272" s="184"/>
      <c r="N272" s="112" t="str">
        <f t="shared" si="147"/>
        <v/>
      </c>
      <c r="O272" s="184"/>
      <c r="P272" s="184"/>
      <c r="Q272" s="184"/>
      <c r="R272" s="184"/>
      <c r="S272" s="184"/>
      <c r="T272" s="184"/>
      <c r="U272" s="112" t="str">
        <f t="shared" si="148"/>
        <v/>
      </c>
      <c r="V272" s="112" t="str">
        <f t="shared" si="149"/>
        <v/>
      </c>
      <c r="W272" s="7"/>
    </row>
    <row r="273" spans="2:24" ht="34.5" customHeight="1">
      <c r="B273" s="7"/>
      <c r="C273" s="316"/>
      <c r="D273" s="316"/>
      <c r="E273" s="300"/>
      <c r="F273" s="302"/>
      <c r="G273" s="99" t="s">
        <v>82</v>
      </c>
      <c r="H273" s="184"/>
      <c r="I273" s="184"/>
      <c r="J273" s="184"/>
      <c r="K273" s="184"/>
      <c r="L273" s="184"/>
      <c r="M273" s="184"/>
      <c r="N273" s="112" t="str">
        <f t="shared" si="147"/>
        <v/>
      </c>
      <c r="O273" s="184"/>
      <c r="P273" s="184"/>
      <c r="Q273" s="184"/>
      <c r="R273" s="184"/>
      <c r="S273" s="184"/>
      <c r="T273" s="184"/>
      <c r="U273" s="112" t="str">
        <f t="shared" si="148"/>
        <v/>
      </c>
      <c r="V273" s="112" t="str">
        <f t="shared" si="149"/>
        <v/>
      </c>
      <c r="W273" s="7"/>
    </row>
    <row r="274" spans="2:24" ht="34.5" customHeight="1">
      <c r="B274" s="7"/>
      <c r="C274" s="316"/>
      <c r="D274" s="316"/>
      <c r="E274" s="297" t="s">
        <v>170</v>
      </c>
      <c r="F274" s="299"/>
      <c r="G274" s="98" t="s">
        <v>83</v>
      </c>
      <c r="H274" s="184"/>
      <c r="I274" s="184"/>
      <c r="J274" s="184"/>
      <c r="K274" s="184"/>
      <c r="L274" s="184"/>
      <c r="M274" s="184"/>
      <c r="N274" s="112" t="str">
        <f t="shared" si="147"/>
        <v/>
      </c>
      <c r="O274" s="184"/>
      <c r="P274" s="184"/>
      <c r="Q274" s="184"/>
      <c r="R274" s="184"/>
      <c r="S274" s="184"/>
      <c r="T274" s="184"/>
      <c r="U274" s="112" t="str">
        <f t="shared" si="148"/>
        <v/>
      </c>
      <c r="V274" s="112" t="str">
        <f t="shared" si="149"/>
        <v/>
      </c>
      <c r="W274" s="7"/>
    </row>
    <row r="275" spans="2:24" ht="34.5" customHeight="1">
      <c r="B275" s="7"/>
      <c r="C275" s="316"/>
      <c r="D275" s="316"/>
      <c r="E275" s="300"/>
      <c r="F275" s="302"/>
      <c r="G275" s="99" t="s">
        <v>82</v>
      </c>
      <c r="H275" s="184"/>
      <c r="I275" s="184"/>
      <c r="J275" s="184"/>
      <c r="K275" s="184"/>
      <c r="L275" s="184"/>
      <c r="M275" s="184"/>
      <c r="N275" s="112" t="str">
        <f t="shared" si="147"/>
        <v/>
      </c>
      <c r="O275" s="184"/>
      <c r="P275" s="184"/>
      <c r="Q275" s="184"/>
      <c r="R275" s="184"/>
      <c r="S275" s="184"/>
      <c r="T275" s="184"/>
      <c r="U275" s="112" t="str">
        <f t="shared" si="148"/>
        <v/>
      </c>
      <c r="V275" s="112" t="str">
        <f t="shared" si="149"/>
        <v/>
      </c>
      <c r="W275" s="7"/>
    </row>
    <row r="276" spans="2:24" ht="34.5" customHeight="1">
      <c r="B276" s="7"/>
      <c r="C276" s="316"/>
      <c r="D276" s="316"/>
      <c r="E276" s="297" t="s">
        <v>188</v>
      </c>
      <c r="F276" s="299"/>
      <c r="G276" s="98" t="s">
        <v>83</v>
      </c>
      <c r="H276" s="115" t="str">
        <f>IF(COUNTA(H268,H270,H272,H274)=0,"",SUM(H268,H270,H272,H274))</f>
        <v/>
      </c>
      <c r="I276" s="115" t="str">
        <f t="shared" ref="I276:M276" si="150">IF(COUNTA(I268,I270,I272,I274)=0,"",SUM(I268,I270,I272,I274))</f>
        <v/>
      </c>
      <c r="J276" s="115" t="str">
        <f t="shared" si="150"/>
        <v/>
      </c>
      <c r="K276" s="115" t="str">
        <f t="shared" si="150"/>
        <v/>
      </c>
      <c r="L276" s="115" t="str">
        <f t="shared" si="150"/>
        <v/>
      </c>
      <c r="M276" s="115" t="str">
        <f t="shared" si="150"/>
        <v/>
      </c>
      <c r="N276" s="112" t="str">
        <f t="shared" ref="N276:N284" si="151">IF(COUNT(H276:M276)=0,"",SUM(H276:M276))</f>
        <v/>
      </c>
      <c r="O276" s="115" t="str">
        <f t="shared" ref="O276:T276" si="152">IF(COUNTA(O268,O270,O272,O274)=0,"",SUM(O268,O270,O272,O274))</f>
        <v/>
      </c>
      <c r="P276" s="115" t="str">
        <f t="shared" si="152"/>
        <v/>
      </c>
      <c r="Q276" s="115" t="str">
        <f t="shared" si="152"/>
        <v/>
      </c>
      <c r="R276" s="115" t="str">
        <f t="shared" si="152"/>
        <v/>
      </c>
      <c r="S276" s="115" t="str">
        <f t="shared" si="152"/>
        <v/>
      </c>
      <c r="T276" s="115" t="str">
        <f t="shared" si="152"/>
        <v/>
      </c>
      <c r="U276" s="112" t="str">
        <f t="shared" si="148"/>
        <v/>
      </c>
      <c r="V276" s="112" t="str">
        <f t="shared" si="149"/>
        <v/>
      </c>
      <c r="W276" s="7"/>
      <c r="X276" s="120" t="s">
        <v>271</v>
      </c>
    </row>
    <row r="277" spans="2:24" ht="34.5" customHeight="1">
      <c r="B277" s="7"/>
      <c r="C277" s="316"/>
      <c r="D277" s="317"/>
      <c r="E277" s="300"/>
      <c r="F277" s="302"/>
      <c r="G277" s="99" t="s">
        <v>82</v>
      </c>
      <c r="H277" s="115" t="str">
        <f>IF(COUNT(H269,H271,H273,H275)=0,"",SUM(H269,H271,H273,H275))</f>
        <v/>
      </c>
      <c r="I277" s="115" t="str">
        <f t="shared" ref="I277:M277" si="153">IF(COUNT(I269,I271,I273,I275)=0,"",SUM(I269,I271,I273,I275))</f>
        <v/>
      </c>
      <c r="J277" s="115" t="str">
        <f t="shared" si="153"/>
        <v/>
      </c>
      <c r="K277" s="115" t="str">
        <f t="shared" si="153"/>
        <v/>
      </c>
      <c r="L277" s="115" t="str">
        <f t="shared" si="153"/>
        <v/>
      </c>
      <c r="M277" s="115" t="str">
        <f t="shared" si="153"/>
        <v/>
      </c>
      <c r="N277" s="112" t="str">
        <f t="shared" si="151"/>
        <v/>
      </c>
      <c r="O277" s="115" t="str">
        <f t="shared" ref="O277:T277" si="154">IF(COUNT(O269,O271,O273,O275)=0,"",SUM(O269,O271,O273,O275))</f>
        <v/>
      </c>
      <c r="P277" s="115" t="str">
        <f t="shared" si="154"/>
        <v/>
      </c>
      <c r="Q277" s="115" t="str">
        <f t="shared" si="154"/>
        <v/>
      </c>
      <c r="R277" s="115" t="str">
        <f t="shared" si="154"/>
        <v/>
      </c>
      <c r="S277" s="115" t="str">
        <f t="shared" si="154"/>
        <v/>
      </c>
      <c r="T277" s="115" t="str">
        <f t="shared" si="154"/>
        <v/>
      </c>
      <c r="U277" s="112" t="str">
        <f t="shared" si="148"/>
        <v/>
      </c>
      <c r="V277" s="112" t="str">
        <f t="shared" si="149"/>
        <v/>
      </c>
      <c r="W277" s="7"/>
      <c r="X277" s="120" t="s">
        <v>271</v>
      </c>
    </row>
    <row r="278" spans="2:24" ht="34.5" customHeight="1">
      <c r="B278" s="7"/>
      <c r="C278" s="316"/>
      <c r="D278" s="315" t="s">
        <v>1</v>
      </c>
      <c r="E278" s="25" t="s">
        <v>189</v>
      </c>
      <c r="F278" s="26"/>
      <c r="G278" s="27"/>
      <c r="H278" s="112" t="str">
        <f>IF(COUNT('様式第36(指定)_送電'!H373)=0,'様式第36(指定)_受電'!H373,IF(COUNT('様式第36(指定)_受電'!H373)=0,-'様式第36(指定)_送電'!H373,'様式第36(指定)_受電'!H373-'様式第36(指定)_送電'!H373))</f>
        <v/>
      </c>
      <c r="I278" s="112" t="str">
        <f>IF(COUNT('様式第36(指定)_送電'!I373)=0,'様式第36(指定)_受電'!I373,IF(COUNT('様式第36(指定)_受電'!I373)=0,-'様式第36(指定)_送電'!I373,'様式第36(指定)_受電'!I373-'様式第36(指定)_送電'!I373))</f>
        <v/>
      </c>
      <c r="J278" s="112" t="str">
        <f>IF(COUNT('様式第36(指定)_送電'!J373)=0,'様式第36(指定)_受電'!J373,IF(COUNT('様式第36(指定)_受電'!J373)=0,-'様式第36(指定)_送電'!J373,'様式第36(指定)_受電'!J373-'様式第36(指定)_送電'!J373))</f>
        <v/>
      </c>
      <c r="K278" s="112" t="str">
        <f>IF(COUNT('様式第36(指定)_送電'!K373)=0,'様式第36(指定)_受電'!K373,IF(COUNT('様式第36(指定)_受電'!K373)=0,-'様式第36(指定)_送電'!K373,'様式第36(指定)_受電'!K373-'様式第36(指定)_送電'!K373))</f>
        <v/>
      </c>
      <c r="L278" s="112" t="str">
        <f>IF(COUNT('様式第36(指定)_送電'!L373)=0,'様式第36(指定)_受電'!L373,IF(COUNT('様式第36(指定)_受電'!L373)=0,-'様式第36(指定)_送電'!L373,'様式第36(指定)_受電'!L373-'様式第36(指定)_送電'!L373))</f>
        <v/>
      </c>
      <c r="M278" s="112" t="str">
        <f>IF(COUNT('様式第36(指定)_送電'!M373)=0,'様式第36(指定)_受電'!M373,IF(COUNT('様式第36(指定)_受電'!M373)=0,-'様式第36(指定)_送電'!M373,'様式第36(指定)_受電'!M373-'様式第36(指定)_送電'!M373))</f>
        <v/>
      </c>
      <c r="N278" s="112" t="str">
        <f t="shared" si="151"/>
        <v/>
      </c>
      <c r="O278" s="112" t="str">
        <f>IF(COUNT('様式第36(指定)_送電'!O373)=0,'様式第36(指定)_受電'!O373,IF(COUNT('様式第36(指定)_受電'!O373)=0,-'様式第36(指定)_送電'!O373,'様式第36(指定)_受電'!O373-'様式第36(指定)_送電'!O373))</f>
        <v/>
      </c>
      <c r="P278" s="112" t="str">
        <f>IF(COUNT('様式第36(指定)_送電'!P373)=0,'様式第36(指定)_受電'!P373,IF(COUNT('様式第36(指定)_受電'!P373)=0,-'様式第36(指定)_送電'!P373,'様式第36(指定)_受電'!P373-'様式第36(指定)_送電'!P373))</f>
        <v/>
      </c>
      <c r="Q278" s="112" t="str">
        <f>IF(COUNT('様式第36(指定)_送電'!Q373)=0,'様式第36(指定)_受電'!Q373,IF(COUNT('様式第36(指定)_受電'!Q373)=0,-'様式第36(指定)_送電'!Q373,'様式第36(指定)_受電'!Q373-'様式第36(指定)_送電'!Q373))</f>
        <v/>
      </c>
      <c r="R278" s="112" t="str">
        <f>IF(COUNT('様式第36(指定)_送電'!R373)=0,'様式第36(指定)_受電'!R373,IF(COUNT('様式第36(指定)_受電'!R373)=0,-'様式第36(指定)_送電'!R373,'様式第36(指定)_受電'!R373-'様式第36(指定)_送電'!R373))</f>
        <v/>
      </c>
      <c r="S278" s="112" t="str">
        <f>IF(COUNT('様式第36(指定)_送電'!S373)=0,'様式第36(指定)_受電'!S373,IF(COUNT('様式第36(指定)_受電'!S373)=0,-'様式第36(指定)_送電'!S373,'様式第36(指定)_受電'!S373-'様式第36(指定)_送電'!S373))</f>
        <v/>
      </c>
      <c r="T278" s="112" t="str">
        <f>IF(COUNT('様式第36(指定)_送電'!T373)=0,'様式第36(指定)_受電'!T373,IF(COUNT('様式第36(指定)_受電'!T373)=0,-'様式第36(指定)_送電'!T373,'様式第36(指定)_受電'!T373-'様式第36(指定)_送電'!T373))</f>
        <v/>
      </c>
      <c r="U278" s="112" t="str">
        <f t="shared" si="148"/>
        <v/>
      </c>
      <c r="V278" s="112" t="str">
        <f t="shared" si="149"/>
        <v/>
      </c>
      <c r="W278" s="7"/>
      <c r="X278" s="120" t="s">
        <v>271</v>
      </c>
    </row>
    <row r="279" spans="2:24" ht="34.5" customHeight="1">
      <c r="B279" s="7"/>
      <c r="C279" s="316"/>
      <c r="D279" s="316"/>
      <c r="E279" s="25" t="s">
        <v>150</v>
      </c>
      <c r="F279" s="26"/>
      <c r="G279" s="27"/>
      <c r="H279" s="112" t="str">
        <f>IF(COUNT('様式第36(指定)_送電'!H381)=0,'様式第36(指定)_受電'!H381,IF(COUNT('様式第36(指定)_受電'!H381)=0,-'様式第36(指定)_送電'!H381,'様式第36(指定)_受電'!H381-'様式第36(指定)_送電'!H381))</f>
        <v/>
      </c>
      <c r="I279" s="112" t="str">
        <f>IF(COUNT('様式第36(指定)_送電'!I381)=0,'様式第36(指定)_受電'!I381,IF(COUNT('様式第36(指定)_受電'!I381)=0,-'様式第36(指定)_送電'!I381,'様式第36(指定)_受電'!I381-'様式第36(指定)_送電'!I381))</f>
        <v/>
      </c>
      <c r="J279" s="112" t="str">
        <f>IF(COUNT('様式第36(指定)_送電'!J381)=0,'様式第36(指定)_受電'!J381,IF(COUNT('様式第36(指定)_受電'!J381)=0,-'様式第36(指定)_送電'!J381,'様式第36(指定)_受電'!J381-'様式第36(指定)_送電'!J381))</f>
        <v/>
      </c>
      <c r="K279" s="112" t="str">
        <f>IF(COUNT('様式第36(指定)_送電'!K381)=0,'様式第36(指定)_受電'!K381,IF(COUNT('様式第36(指定)_受電'!K381)=0,-'様式第36(指定)_送電'!K381,'様式第36(指定)_受電'!K381-'様式第36(指定)_送電'!K381))</f>
        <v/>
      </c>
      <c r="L279" s="112" t="str">
        <f>IF(COUNT('様式第36(指定)_送電'!L381)=0,'様式第36(指定)_受電'!L381,IF(COUNT('様式第36(指定)_受電'!L381)=0,-'様式第36(指定)_送電'!L381,'様式第36(指定)_受電'!L381-'様式第36(指定)_送電'!L381))</f>
        <v/>
      </c>
      <c r="M279" s="112" t="str">
        <f>IF(COUNT('様式第36(指定)_送電'!M381)=0,'様式第36(指定)_受電'!M381,IF(COUNT('様式第36(指定)_受電'!M381)=0,-'様式第36(指定)_送電'!M381,'様式第36(指定)_受電'!M381-'様式第36(指定)_送電'!M381))</f>
        <v/>
      </c>
      <c r="N279" s="112" t="str">
        <f t="shared" si="151"/>
        <v/>
      </c>
      <c r="O279" s="112" t="str">
        <f>IF(COUNT('様式第36(指定)_送電'!O381)=0,'様式第36(指定)_受電'!O381,IF(COUNT('様式第36(指定)_受電'!O381)=0,-'様式第36(指定)_送電'!O381,'様式第36(指定)_受電'!O381-'様式第36(指定)_送電'!O381))</f>
        <v/>
      </c>
      <c r="P279" s="112" t="str">
        <f>IF(COUNT('様式第36(指定)_送電'!P381)=0,'様式第36(指定)_受電'!P381,IF(COUNT('様式第36(指定)_受電'!P381)=0,-'様式第36(指定)_送電'!P381,'様式第36(指定)_受電'!P381-'様式第36(指定)_送電'!P381))</f>
        <v/>
      </c>
      <c r="Q279" s="112" t="str">
        <f>IF(COUNT('様式第36(指定)_送電'!Q381)=0,'様式第36(指定)_受電'!Q381,IF(COUNT('様式第36(指定)_受電'!Q381)=0,-'様式第36(指定)_送電'!Q381,'様式第36(指定)_受電'!Q381-'様式第36(指定)_送電'!Q381))</f>
        <v/>
      </c>
      <c r="R279" s="112" t="str">
        <f>IF(COUNT('様式第36(指定)_送電'!R381)=0,'様式第36(指定)_受電'!R381,IF(COUNT('様式第36(指定)_受電'!R381)=0,-'様式第36(指定)_送電'!R381,'様式第36(指定)_受電'!R381-'様式第36(指定)_送電'!R381))</f>
        <v/>
      </c>
      <c r="S279" s="112" t="str">
        <f>IF(COUNT('様式第36(指定)_送電'!S381)=0,'様式第36(指定)_受電'!S381,IF(COUNT('様式第36(指定)_受電'!S381)=0,-'様式第36(指定)_送電'!S381,'様式第36(指定)_受電'!S381-'様式第36(指定)_送電'!S381))</f>
        <v/>
      </c>
      <c r="T279" s="112" t="str">
        <f>IF(COUNT('様式第36(指定)_送電'!T381)=0,'様式第36(指定)_受電'!T381,IF(COUNT('様式第36(指定)_受電'!T381)=0,-'様式第36(指定)_送電'!T381,'様式第36(指定)_受電'!T381-'様式第36(指定)_送電'!T381))</f>
        <v/>
      </c>
      <c r="U279" s="112" t="str">
        <f t="shared" si="148"/>
        <v/>
      </c>
      <c r="V279" s="112" t="str">
        <f t="shared" si="149"/>
        <v/>
      </c>
      <c r="W279" s="7"/>
      <c r="X279" s="120" t="s">
        <v>271</v>
      </c>
    </row>
    <row r="280" spans="2:24" ht="34.5" customHeight="1">
      <c r="B280" s="7"/>
      <c r="C280" s="316"/>
      <c r="D280" s="316"/>
      <c r="E280" s="25" t="s">
        <v>149</v>
      </c>
      <c r="F280" s="26"/>
      <c r="G280" s="27"/>
      <c r="H280" s="112" t="str">
        <f>IF(COUNT('様式第36(指定)_送電'!H389)=0,'様式第36(指定)_受電'!H389,IF(COUNT('様式第36(指定)_受電'!H389)=0,-'様式第36(指定)_送電'!H389,'様式第36(指定)_受電'!H389-'様式第36(指定)_送電'!H389))</f>
        <v/>
      </c>
      <c r="I280" s="112" t="str">
        <f>IF(COUNT('様式第36(指定)_送電'!I389)=0,'様式第36(指定)_受電'!I389,IF(COUNT('様式第36(指定)_受電'!I389)=0,-'様式第36(指定)_送電'!I389,'様式第36(指定)_受電'!I389-'様式第36(指定)_送電'!I389))</f>
        <v/>
      </c>
      <c r="J280" s="112" t="str">
        <f>IF(COUNT('様式第36(指定)_送電'!J389)=0,'様式第36(指定)_受電'!J389,IF(COUNT('様式第36(指定)_受電'!J389)=0,-'様式第36(指定)_送電'!J389,'様式第36(指定)_受電'!J389-'様式第36(指定)_送電'!J389))</f>
        <v/>
      </c>
      <c r="K280" s="112" t="str">
        <f>IF(COUNT('様式第36(指定)_送電'!K389)=0,'様式第36(指定)_受電'!K389,IF(COUNT('様式第36(指定)_受電'!K389)=0,-'様式第36(指定)_送電'!K389,'様式第36(指定)_受電'!K389-'様式第36(指定)_送電'!K389))</f>
        <v/>
      </c>
      <c r="L280" s="112" t="str">
        <f>IF(COUNT('様式第36(指定)_送電'!L389)=0,'様式第36(指定)_受電'!L389,IF(COUNT('様式第36(指定)_受電'!L389)=0,-'様式第36(指定)_送電'!L389,'様式第36(指定)_受電'!L389-'様式第36(指定)_送電'!L389))</f>
        <v/>
      </c>
      <c r="M280" s="112" t="str">
        <f>IF(COUNT('様式第36(指定)_送電'!M389)=0,'様式第36(指定)_受電'!M389,IF(COUNT('様式第36(指定)_受電'!M389)=0,-'様式第36(指定)_送電'!M389,'様式第36(指定)_受電'!M389-'様式第36(指定)_送電'!M389))</f>
        <v/>
      </c>
      <c r="N280" s="112" t="str">
        <f t="shared" si="151"/>
        <v/>
      </c>
      <c r="O280" s="112" t="str">
        <f>IF(COUNT('様式第36(指定)_送電'!O389)=0,'様式第36(指定)_受電'!O389,IF(COUNT('様式第36(指定)_受電'!O389)=0,-'様式第36(指定)_送電'!O389,'様式第36(指定)_受電'!O389-'様式第36(指定)_送電'!O389))</f>
        <v/>
      </c>
      <c r="P280" s="112" t="str">
        <f>IF(COUNT('様式第36(指定)_送電'!P389)=0,'様式第36(指定)_受電'!P389,IF(COUNT('様式第36(指定)_受電'!P389)=0,-'様式第36(指定)_送電'!P389,'様式第36(指定)_受電'!P389-'様式第36(指定)_送電'!P389))</f>
        <v/>
      </c>
      <c r="Q280" s="112" t="str">
        <f>IF(COUNT('様式第36(指定)_送電'!Q389)=0,'様式第36(指定)_受電'!Q389,IF(COUNT('様式第36(指定)_受電'!Q389)=0,-'様式第36(指定)_送電'!Q389,'様式第36(指定)_受電'!Q389-'様式第36(指定)_送電'!Q389))</f>
        <v/>
      </c>
      <c r="R280" s="112" t="str">
        <f>IF(COUNT('様式第36(指定)_送電'!R389)=0,'様式第36(指定)_受電'!R389,IF(COUNT('様式第36(指定)_受電'!R389)=0,-'様式第36(指定)_送電'!R389,'様式第36(指定)_受電'!R389-'様式第36(指定)_送電'!R389))</f>
        <v/>
      </c>
      <c r="S280" s="112" t="str">
        <f>IF(COUNT('様式第36(指定)_送電'!S389)=0,'様式第36(指定)_受電'!S389,IF(COUNT('様式第36(指定)_受電'!S389)=0,-'様式第36(指定)_送電'!S389,'様式第36(指定)_受電'!S389-'様式第36(指定)_送電'!S389))</f>
        <v/>
      </c>
      <c r="T280" s="112" t="str">
        <f>IF(COUNT('様式第36(指定)_送電'!T389)=0,'様式第36(指定)_受電'!T389,IF(COUNT('様式第36(指定)_受電'!T389)=0,-'様式第36(指定)_送電'!T389,'様式第36(指定)_受電'!T389-'様式第36(指定)_送電'!T389))</f>
        <v/>
      </c>
      <c r="U280" s="112" t="str">
        <f t="shared" si="148"/>
        <v/>
      </c>
      <c r="V280" s="112" t="str">
        <f t="shared" si="149"/>
        <v/>
      </c>
      <c r="W280" s="7"/>
      <c r="X280" s="120" t="s">
        <v>271</v>
      </c>
    </row>
    <row r="281" spans="2:24" ht="34.5" customHeight="1">
      <c r="B281" s="7"/>
      <c r="C281" s="316"/>
      <c r="D281" s="316"/>
      <c r="E281" s="297" t="s">
        <v>151</v>
      </c>
      <c r="F281" s="299"/>
      <c r="G281" s="85" t="s">
        <v>192</v>
      </c>
      <c r="H281" s="112"/>
      <c r="I281" s="112"/>
      <c r="J281" s="112"/>
      <c r="K281" s="112"/>
      <c r="L281" s="112"/>
      <c r="M281" s="112"/>
      <c r="N281" s="112" t="str">
        <f t="shared" si="151"/>
        <v/>
      </c>
      <c r="O281" s="112"/>
      <c r="P281" s="112"/>
      <c r="Q281" s="112"/>
      <c r="R281" s="112"/>
      <c r="S281" s="112"/>
      <c r="T281" s="112"/>
      <c r="U281" s="112" t="str">
        <f t="shared" si="148"/>
        <v/>
      </c>
      <c r="V281" s="112" t="str">
        <f t="shared" si="149"/>
        <v/>
      </c>
      <c r="W281" s="7"/>
    </row>
    <row r="282" spans="2:24" ht="34.5" customHeight="1">
      <c r="B282" s="7"/>
      <c r="C282" s="316"/>
      <c r="D282" s="317"/>
      <c r="E282" s="300"/>
      <c r="F282" s="302"/>
      <c r="G282" s="85" t="s">
        <v>151</v>
      </c>
      <c r="H282" s="112" t="str">
        <f>IF(COUNT('様式第36(指定)_送電'!H397)=0,'様式第36(指定)_受電'!H397,IF(COUNT('様式第36(指定)_受電'!H397)=0,-'様式第36(指定)_送電'!H397,'様式第36(指定)_受電'!H397-'様式第36(指定)_送電'!H397))</f>
        <v/>
      </c>
      <c r="I282" s="112" t="str">
        <f>IF(COUNT('様式第36(指定)_送電'!I397)=0,'様式第36(指定)_受電'!I397,IF(COUNT('様式第36(指定)_受電'!I397)=0,-'様式第36(指定)_送電'!I397,'様式第36(指定)_受電'!I397-'様式第36(指定)_送電'!I397))</f>
        <v/>
      </c>
      <c r="J282" s="112" t="str">
        <f>IF(COUNT('様式第36(指定)_送電'!J397)=0,'様式第36(指定)_受電'!J397,IF(COUNT('様式第36(指定)_受電'!J397)=0,-'様式第36(指定)_送電'!J397,'様式第36(指定)_受電'!J397-'様式第36(指定)_送電'!J397))</f>
        <v/>
      </c>
      <c r="K282" s="112" t="str">
        <f>IF(COUNT('様式第36(指定)_送電'!K397)=0,'様式第36(指定)_受電'!K397,IF(COUNT('様式第36(指定)_受電'!K397)=0,-'様式第36(指定)_送電'!K397,'様式第36(指定)_受電'!K397-'様式第36(指定)_送電'!K397))</f>
        <v/>
      </c>
      <c r="L282" s="112" t="str">
        <f>IF(COUNT('様式第36(指定)_送電'!L397)=0,'様式第36(指定)_受電'!L397,IF(COUNT('様式第36(指定)_受電'!L397)=0,-'様式第36(指定)_送電'!L397,'様式第36(指定)_受電'!L397-'様式第36(指定)_送電'!L397))</f>
        <v/>
      </c>
      <c r="M282" s="112" t="str">
        <f>IF(COUNT('様式第36(指定)_送電'!M397)=0,'様式第36(指定)_受電'!M397,IF(COUNT('様式第36(指定)_受電'!M397)=0,-'様式第36(指定)_送電'!M397,'様式第36(指定)_受電'!M397-'様式第36(指定)_送電'!M397))</f>
        <v/>
      </c>
      <c r="N282" s="112" t="str">
        <f t="shared" si="151"/>
        <v/>
      </c>
      <c r="O282" s="112" t="str">
        <f>IF(COUNT('様式第36(指定)_送電'!O397)=0,'様式第36(指定)_受電'!O397,IF(COUNT('様式第36(指定)_受電'!O397)=0,-'様式第36(指定)_送電'!O397,'様式第36(指定)_受電'!O397-'様式第36(指定)_送電'!O397))</f>
        <v/>
      </c>
      <c r="P282" s="112" t="str">
        <f>IF(COUNT('様式第36(指定)_送電'!P397)=0,'様式第36(指定)_受電'!P397,IF(COUNT('様式第36(指定)_受電'!P397)=0,-'様式第36(指定)_送電'!P397,'様式第36(指定)_受電'!P397-'様式第36(指定)_送電'!P397))</f>
        <v/>
      </c>
      <c r="Q282" s="112" t="str">
        <f>IF(COUNT('様式第36(指定)_送電'!Q397)=0,'様式第36(指定)_受電'!Q397,IF(COUNT('様式第36(指定)_受電'!Q397)=0,-'様式第36(指定)_送電'!Q397,'様式第36(指定)_受電'!Q397-'様式第36(指定)_送電'!Q397))</f>
        <v/>
      </c>
      <c r="R282" s="112" t="str">
        <f>IF(COUNT('様式第36(指定)_送電'!R397)=0,'様式第36(指定)_受電'!R397,IF(COUNT('様式第36(指定)_受電'!R397)=0,-'様式第36(指定)_送電'!R397,'様式第36(指定)_受電'!R397-'様式第36(指定)_送電'!R397))</f>
        <v/>
      </c>
      <c r="S282" s="112" t="str">
        <f>IF(COUNT('様式第36(指定)_送電'!S397)=0,'様式第36(指定)_受電'!S397,IF(COUNT('様式第36(指定)_受電'!S397)=0,-'様式第36(指定)_送電'!S397,'様式第36(指定)_受電'!S397-'様式第36(指定)_送電'!S397))</f>
        <v/>
      </c>
      <c r="T282" s="112" t="str">
        <f>IF(COUNT('様式第36(指定)_送電'!T397)=0,'様式第36(指定)_受電'!T397,IF(COUNT('様式第36(指定)_受電'!T397)=0,-'様式第36(指定)_送電'!T397,'様式第36(指定)_受電'!T397-'様式第36(指定)_送電'!T397))</f>
        <v/>
      </c>
      <c r="U282" s="112" t="str">
        <f t="shared" si="148"/>
        <v/>
      </c>
      <c r="V282" s="112" t="str">
        <f t="shared" si="149"/>
        <v/>
      </c>
      <c r="W282" s="7"/>
      <c r="X282" s="120" t="s">
        <v>271</v>
      </c>
    </row>
    <row r="283" spans="2:24" ht="34.5" customHeight="1">
      <c r="B283" s="7"/>
      <c r="C283" s="316"/>
      <c r="D283" s="25" t="s">
        <v>153</v>
      </c>
      <c r="E283" s="26"/>
      <c r="F283" s="26"/>
      <c r="G283" s="27"/>
      <c r="H283" s="112" t="str">
        <f>IF(H287-SUM(H277:H282)&gt;0,H287-SUM(H277:H282),"")</f>
        <v/>
      </c>
      <c r="I283" s="112" t="str">
        <f t="shared" ref="I283" si="155">IF(I287-SUM(I277:I282)&gt;0,I287-SUM(I277:I282),"")</f>
        <v/>
      </c>
      <c r="J283" s="112" t="str">
        <f t="shared" ref="J283" si="156">IF(J287-SUM(J277:J282)&gt;0,J287-SUM(J277:J282),"")</f>
        <v/>
      </c>
      <c r="K283" s="112" t="str">
        <f t="shared" ref="K283" si="157">IF(K287-SUM(K277:K282)&gt;0,K287-SUM(K277:K282),"")</f>
        <v/>
      </c>
      <c r="L283" s="112" t="str">
        <f t="shared" ref="L283" si="158">IF(L287-SUM(L277:L282)&gt;0,L287-SUM(L277:L282),"")</f>
        <v/>
      </c>
      <c r="M283" s="112" t="str">
        <f t="shared" ref="M283" si="159">IF(M287-SUM(M277:M282)&gt;0,M287-SUM(M277:M282),"")</f>
        <v/>
      </c>
      <c r="N283" s="112" t="str">
        <f t="shared" si="151"/>
        <v/>
      </c>
      <c r="O283" s="112" t="str">
        <f>IF(O287-SUM(O277:O282)&gt;0,O287-SUM(O277:O282),"")</f>
        <v/>
      </c>
      <c r="P283" s="112" t="str">
        <f t="shared" ref="P283" si="160">IF(P287-SUM(P277:P282)&gt;0,P287-SUM(P277:P282),"")</f>
        <v/>
      </c>
      <c r="Q283" s="112" t="str">
        <f t="shared" ref="Q283" si="161">IF(Q287-SUM(Q277:Q282)&gt;0,Q287-SUM(Q277:Q282),"")</f>
        <v/>
      </c>
      <c r="R283" s="112" t="str">
        <f t="shared" ref="R283" si="162">IF(R287-SUM(R277:R282)&gt;0,R287-SUM(R277:R282),"")</f>
        <v/>
      </c>
      <c r="S283" s="112" t="str">
        <f t="shared" ref="S283" si="163">IF(S287-SUM(S277:S282)&gt;0,S287-SUM(S277:S282),"")</f>
        <v/>
      </c>
      <c r="T283" s="112" t="str">
        <f t="shared" ref="T283" si="164">IF(T287-SUM(T277:T282)&gt;0,T287-SUM(T277:T282),"")</f>
        <v/>
      </c>
      <c r="U283" s="112" t="str">
        <f t="shared" si="148"/>
        <v/>
      </c>
      <c r="V283" s="112" t="str">
        <f t="shared" si="149"/>
        <v/>
      </c>
      <c r="W283" s="7"/>
      <c r="X283" s="120" t="s">
        <v>271</v>
      </c>
    </row>
    <row r="284" spans="2:24" ht="34.5" customHeight="1">
      <c r="B284" s="7"/>
      <c r="C284" s="316"/>
      <c r="D284" s="25" t="s">
        <v>182</v>
      </c>
      <c r="E284" s="26"/>
      <c r="F284" s="26"/>
      <c r="G284" s="27"/>
      <c r="H284" s="184"/>
      <c r="I284" s="184"/>
      <c r="J284" s="184"/>
      <c r="K284" s="184"/>
      <c r="L284" s="184"/>
      <c r="M284" s="184"/>
      <c r="N284" s="112" t="str">
        <f t="shared" si="151"/>
        <v/>
      </c>
      <c r="O284" s="184"/>
      <c r="P284" s="184"/>
      <c r="Q284" s="184"/>
      <c r="R284" s="184"/>
      <c r="S284" s="184"/>
      <c r="T284" s="184"/>
      <c r="U284" s="112" t="str">
        <f t="shared" si="148"/>
        <v/>
      </c>
      <c r="V284" s="112" t="str">
        <f t="shared" si="149"/>
        <v/>
      </c>
      <c r="W284" s="7"/>
    </row>
    <row r="285" spans="2:24" ht="34.5" customHeight="1">
      <c r="B285" s="7"/>
      <c r="C285" s="316"/>
      <c r="D285" s="25" t="s">
        <v>201</v>
      </c>
      <c r="E285" s="26"/>
      <c r="F285" s="26"/>
      <c r="G285" s="26"/>
      <c r="H285" s="143" t="str">
        <f>IF(COUNT(H277:H284)=0,"",SUM(H277:H284))</f>
        <v/>
      </c>
      <c r="I285" s="143" t="str">
        <f t="shared" ref="I285:M285" si="165">IF(COUNT(I277:I284)=0,"",SUM(I277:I284))</f>
        <v/>
      </c>
      <c r="J285" s="143" t="str">
        <f t="shared" si="165"/>
        <v/>
      </c>
      <c r="K285" s="143" t="str">
        <f t="shared" si="165"/>
        <v/>
      </c>
      <c r="L285" s="143" t="str">
        <f t="shared" si="165"/>
        <v/>
      </c>
      <c r="M285" s="143" t="str">
        <f t="shared" si="165"/>
        <v/>
      </c>
      <c r="N285" s="144" t="str">
        <f>IF(COUNT(H285:M285)=0,"",SUM(H285:M285))</f>
        <v/>
      </c>
      <c r="O285" s="143" t="str">
        <f>IF(COUNT(O277:O284)=0,"",SUM(O277:O284))</f>
        <v/>
      </c>
      <c r="P285" s="143" t="str">
        <f t="shared" ref="P285:T285" si="166">IF(COUNT(P277:P284)=0,"",SUM(P277:P284))</f>
        <v/>
      </c>
      <c r="Q285" s="143" t="str">
        <f t="shared" si="166"/>
        <v/>
      </c>
      <c r="R285" s="143" t="str">
        <f t="shared" si="166"/>
        <v/>
      </c>
      <c r="S285" s="143" t="str">
        <f t="shared" si="166"/>
        <v/>
      </c>
      <c r="T285" s="143" t="str">
        <f t="shared" si="166"/>
        <v/>
      </c>
      <c r="U285" s="144" t="str">
        <f>IF(COUNT(O285:T285)=0,"",SUM(O285:T285))</f>
        <v/>
      </c>
      <c r="V285" s="144" t="str">
        <f t="shared" si="149"/>
        <v/>
      </c>
      <c r="W285" s="7"/>
      <c r="X285" s="120" t="s">
        <v>271</v>
      </c>
    </row>
    <row r="286" spans="2:24" ht="34.5" customHeight="1">
      <c r="B286" s="7"/>
      <c r="C286" s="316"/>
      <c r="D286" s="109" t="s">
        <v>260</v>
      </c>
      <c r="E286" s="26"/>
      <c r="F286" s="26"/>
      <c r="G286" s="27"/>
      <c r="H286" s="115"/>
      <c r="I286" s="115"/>
      <c r="J286" s="115"/>
      <c r="K286" s="115"/>
      <c r="L286" s="115"/>
      <c r="M286" s="115"/>
      <c r="N286" s="112" t="str">
        <f t="shared" ref="N286:N287" si="167">IF(COUNT(H286:M286)=0,"",SUM(H286:M286))</f>
        <v/>
      </c>
      <c r="O286" s="115"/>
      <c r="P286" s="115"/>
      <c r="Q286" s="115"/>
      <c r="R286" s="115"/>
      <c r="S286" s="115"/>
      <c r="T286" s="115"/>
      <c r="U286" s="112" t="str">
        <f t="shared" ref="U286" si="168">IF(COUNT(O286:T286)=0,"",SUM(O286:T286))</f>
        <v/>
      </c>
      <c r="V286" s="112" t="str">
        <f t="shared" si="149"/>
        <v/>
      </c>
      <c r="W286" s="7"/>
    </row>
    <row r="287" spans="2:24" ht="34.5" customHeight="1">
      <c r="B287" s="7"/>
      <c r="C287" s="24" t="s">
        <v>88</v>
      </c>
      <c r="D287" s="26"/>
      <c r="E287" s="26"/>
      <c r="F287" s="26"/>
      <c r="G287" s="36" t="s">
        <v>82</v>
      </c>
      <c r="H287" s="237"/>
      <c r="I287" s="237"/>
      <c r="J287" s="237"/>
      <c r="K287" s="237"/>
      <c r="L287" s="237"/>
      <c r="M287" s="237"/>
      <c r="N287" s="144" t="str">
        <f t="shared" si="167"/>
        <v/>
      </c>
      <c r="O287" s="237"/>
      <c r="P287" s="237"/>
      <c r="Q287" s="237"/>
      <c r="R287" s="237"/>
      <c r="S287" s="237"/>
      <c r="T287" s="237"/>
      <c r="U287" s="144" t="str">
        <f>IF(COUNT(O287:T287)=0,"",SUM(O287:T287))</f>
        <v/>
      </c>
      <c r="V287" s="144" t="str">
        <f t="shared" si="149"/>
        <v/>
      </c>
      <c r="W287" s="7"/>
      <c r="X287" s="120"/>
    </row>
    <row r="288" spans="2:24" ht="18" customHeight="1">
      <c r="B288" s="7"/>
      <c r="C288" s="14" t="s">
        <v>202</v>
      </c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</row>
    <row r="289" spans="2:24" ht="18" customHeight="1">
      <c r="B289" s="7"/>
      <c r="C289" s="14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</row>
    <row r="290" spans="2:24" ht="18" customHeight="1">
      <c r="B290" s="7"/>
      <c r="C290" s="14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</row>
    <row r="291" spans="2:24" ht="18" customHeight="1">
      <c r="B291" s="7"/>
      <c r="C291" s="14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</row>
    <row r="292" spans="2:24" ht="18" customHeight="1">
      <c r="B292" s="7"/>
      <c r="C292" s="14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</row>
    <row r="293" spans="2:24" ht="18" customHeight="1">
      <c r="B293" s="7"/>
      <c r="C293" s="14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</row>
    <row r="294" spans="2:24" ht="18" customHeight="1">
      <c r="B294" s="7"/>
      <c r="C294" s="14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</row>
    <row r="295" spans="2:24" ht="18" customHeight="1">
      <c r="B295" s="7"/>
      <c r="C295" s="14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</row>
    <row r="296" spans="2:24" ht="18" customHeight="1">
      <c r="B296" s="7"/>
      <c r="C296" s="14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</row>
    <row r="297" spans="2:24" ht="18" customHeight="1">
      <c r="B297" s="7"/>
      <c r="C297" s="14"/>
      <c r="D297" s="7"/>
      <c r="E297" s="7"/>
      <c r="F297" s="7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</row>
    <row r="298" spans="2:24" ht="18" customHeight="1">
      <c r="B298" s="7"/>
      <c r="C298" s="7"/>
      <c r="D298" s="7"/>
      <c r="E298" s="7"/>
      <c r="F298" s="7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</row>
    <row r="299" spans="2:24" ht="27.75" customHeight="1">
      <c r="B299" s="7"/>
      <c r="C299" s="7" t="s">
        <v>19</v>
      </c>
      <c r="D299" s="7"/>
      <c r="E299" s="7"/>
      <c r="F299" s="7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</row>
    <row r="300" spans="2:24" ht="27.75" customHeight="1">
      <c r="B300" s="7"/>
      <c r="C300" s="7" t="s">
        <v>87</v>
      </c>
      <c r="D300" s="7"/>
      <c r="E300" s="7"/>
      <c r="F300" s="7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</row>
    <row r="301" spans="2:24" ht="27.75" customHeight="1">
      <c r="B301" s="7"/>
      <c r="C301" s="8" t="s">
        <v>89</v>
      </c>
      <c r="D301" s="9"/>
      <c r="E301" s="9"/>
      <c r="F301" s="9"/>
      <c r="G301" s="9"/>
      <c r="H301" s="9"/>
      <c r="I301" s="9"/>
      <c r="J301" s="9"/>
      <c r="K301" s="9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</row>
    <row r="302" spans="2:24" ht="27.75" customHeight="1">
      <c r="B302" s="7"/>
      <c r="C302" s="10" t="s">
        <v>22</v>
      </c>
      <c r="D302" s="7"/>
      <c r="E302" s="7"/>
      <c r="F302" s="11" t="s">
        <v>67</v>
      </c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12" t="s">
        <v>127</v>
      </c>
      <c r="W302" s="7"/>
    </row>
    <row r="303" spans="2:24" ht="27.75" customHeight="1">
      <c r="B303" s="7"/>
      <c r="C303" s="16"/>
      <c r="D303" s="17"/>
      <c r="E303" s="17"/>
      <c r="F303" s="17"/>
      <c r="G303" s="18" t="s">
        <v>196</v>
      </c>
      <c r="H303" s="19" t="str">
        <f>$H$7</f>
        <v>４月</v>
      </c>
      <c r="I303" s="19" t="str">
        <f>$I$7</f>
        <v>５月</v>
      </c>
      <c r="J303" s="19" t="str">
        <f>$J$7</f>
        <v>６月</v>
      </c>
      <c r="K303" s="19" t="str">
        <f>$K$7</f>
        <v>７月</v>
      </c>
      <c r="L303" s="19" t="str">
        <f>$L$7</f>
        <v>８月</v>
      </c>
      <c r="M303" s="19" t="str">
        <f>$M$7</f>
        <v>９月</v>
      </c>
      <c r="N303" s="19" t="str">
        <f>$N$7</f>
        <v>上期計</v>
      </c>
      <c r="O303" s="19" t="str">
        <f>$O$7</f>
        <v>１０月</v>
      </c>
      <c r="P303" s="19" t="str">
        <f>$P$7</f>
        <v>１１月</v>
      </c>
      <c r="Q303" s="19" t="str">
        <f>$Q$7</f>
        <v>１２月</v>
      </c>
      <c r="R303" s="19" t="str">
        <f>$R$7</f>
        <v>１月</v>
      </c>
      <c r="S303" s="19" t="str">
        <f>$S$7</f>
        <v>２月</v>
      </c>
      <c r="T303" s="19" t="str">
        <f>$T$7</f>
        <v>３月</v>
      </c>
      <c r="U303" s="19" t="str">
        <f>$U$7</f>
        <v>下期計</v>
      </c>
      <c r="V303" s="19" t="str">
        <f>$V$7</f>
        <v>年度計</v>
      </c>
      <c r="W303" s="7"/>
      <c r="X303" s="121" t="s">
        <v>272</v>
      </c>
    </row>
    <row r="304" spans="2:24" ht="27.75" customHeight="1">
      <c r="B304" s="7"/>
      <c r="C304" s="20" t="s">
        <v>200</v>
      </c>
      <c r="D304" s="21"/>
      <c r="E304" s="21"/>
      <c r="F304" s="21"/>
      <c r="G304" s="22"/>
      <c r="H304" s="23"/>
      <c r="I304" s="23"/>
      <c r="J304" s="23"/>
      <c r="K304" s="23"/>
      <c r="L304" s="23"/>
      <c r="M304" s="23"/>
      <c r="N304" s="23"/>
      <c r="O304" s="23"/>
      <c r="P304" s="23"/>
      <c r="Q304" s="23"/>
      <c r="R304" s="23"/>
      <c r="S304" s="23"/>
      <c r="T304" s="23"/>
      <c r="U304" s="23"/>
      <c r="V304" s="23"/>
      <c r="W304" s="7"/>
      <c r="X304" s="121" t="s">
        <v>273</v>
      </c>
    </row>
    <row r="305" spans="2:24" ht="34.5" customHeight="1">
      <c r="B305" s="7"/>
      <c r="C305" s="315" t="s">
        <v>3</v>
      </c>
      <c r="D305" s="315" t="s">
        <v>25</v>
      </c>
      <c r="E305" s="297" t="s">
        <v>185</v>
      </c>
      <c r="F305" s="299"/>
      <c r="G305" s="98" t="s">
        <v>83</v>
      </c>
      <c r="H305" s="184"/>
      <c r="I305" s="184"/>
      <c r="J305" s="184"/>
      <c r="K305" s="184"/>
      <c r="L305" s="184"/>
      <c r="M305" s="184"/>
      <c r="N305" s="112" t="str">
        <f>IF(COUNT(H305:M305)=0,"",SUM(H305:M305))</f>
        <v/>
      </c>
      <c r="O305" s="184"/>
      <c r="P305" s="184"/>
      <c r="Q305" s="184"/>
      <c r="R305" s="184"/>
      <c r="S305" s="184"/>
      <c r="T305" s="184"/>
      <c r="U305" s="112" t="str">
        <f>IF(COUNT(O305:T305)=0,"",SUM(O305:T305))</f>
        <v/>
      </c>
      <c r="V305" s="112" t="str">
        <f>IF(COUNT(N305,U305)=0,"",SUM(N305,U305))</f>
        <v/>
      </c>
      <c r="W305" s="7"/>
    </row>
    <row r="306" spans="2:24" ht="34.5" customHeight="1">
      <c r="B306" s="7"/>
      <c r="C306" s="316"/>
      <c r="D306" s="316"/>
      <c r="E306" s="300"/>
      <c r="F306" s="302"/>
      <c r="G306" s="99" t="s">
        <v>82</v>
      </c>
      <c r="H306" s="184"/>
      <c r="I306" s="184"/>
      <c r="J306" s="184"/>
      <c r="K306" s="184"/>
      <c r="L306" s="184"/>
      <c r="M306" s="184"/>
      <c r="N306" s="112" t="str">
        <f t="shared" ref="N306:N312" si="169">IF(COUNT(H306:M306)=0,"",SUM(H306:M306))</f>
        <v/>
      </c>
      <c r="O306" s="184"/>
      <c r="P306" s="184"/>
      <c r="Q306" s="184"/>
      <c r="R306" s="184"/>
      <c r="S306" s="184"/>
      <c r="T306" s="184"/>
      <c r="U306" s="112" t="str">
        <f t="shared" ref="U306:U321" si="170">IF(COUNT(O306:T306)=0,"",SUM(O306:T306))</f>
        <v/>
      </c>
      <c r="V306" s="112" t="str">
        <f t="shared" ref="V306:V324" si="171">IF(COUNT(N306,U306)=0,"",SUM(N306,U306))</f>
        <v/>
      </c>
      <c r="W306" s="7"/>
    </row>
    <row r="307" spans="2:24" ht="34.5" customHeight="1">
      <c r="B307" s="7"/>
      <c r="C307" s="316"/>
      <c r="D307" s="316"/>
      <c r="E307" s="297" t="s">
        <v>186</v>
      </c>
      <c r="F307" s="299"/>
      <c r="G307" s="98" t="s">
        <v>83</v>
      </c>
      <c r="H307" s="184"/>
      <c r="I307" s="184"/>
      <c r="J307" s="184"/>
      <c r="K307" s="184"/>
      <c r="L307" s="184"/>
      <c r="M307" s="184"/>
      <c r="N307" s="112" t="str">
        <f t="shared" si="169"/>
        <v/>
      </c>
      <c r="O307" s="184"/>
      <c r="P307" s="184"/>
      <c r="Q307" s="184"/>
      <c r="R307" s="184"/>
      <c r="S307" s="184"/>
      <c r="T307" s="184"/>
      <c r="U307" s="112" t="str">
        <f t="shared" si="170"/>
        <v/>
      </c>
      <c r="V307" s="112" t="str">
        <f t="shared" si="171"/>
        <v/>
      </c>
      <c r="W307" s="7"/>
    </row>
    <row r="308" spans="2:24" ht="34.5" customHeight="1">
      <c r="B308" s="7"/>
      <c r="C308" s="316"/>
      <c r="D308" s="316"/>
      <c r="E308" s="300"/>
      <c r="F308" s="302"/>
      <c r="G308" s="99" t="s">
        <v>82</v>
      </c>
      <c r="H308" s="184"/>
      <c r="I308" s="184"/>
      <c r="J308" s="184"/>
      <c r="K308" s="184"/>
      <c r="L308" s="184"/>
      <c r="M308" s="184"/>
      <c r="N308" s="112" t="str">
        <f t="shared" si="169"/>
        <v/>
      </c>
      <c r="O308" s="184"/>
      <c r="P308" s="184"/>
      <c r="Q308" s="184"/>
      <c r="R308" s="184"/>
      <c r="S308" s="184"/>
      <c r="T308" s="184"/>
      <c r="U308" s="112" t="str">
        <f t="shared" si="170"/>
        <v/>
      </c>
      <c r="V308" s="112" t="str">
        <f t="shared" si="171"/>
        <v/>
      </c>
      <c r="W308" s="7"/>
    </row>
    <row r="309" spans="2:24" ht="34.5" customHeight="1">
      <c r="B309" s="7"/>
      <c r="C309" s="316"/>
      <c r="D309" s="316"/>
      <c r="E309" s="297" t="s">
        <v>187</v>
      </c>
      <c r="F309" s="299"/>
      <c r="G309" s="98" t="s">
        <v>83</v>
      </c>
      <c r="H309" s="184"/>
      <c r="I309" s="184"/>
      <c r="J309" s="184"/>
      <c r="K309" s="184"/>
      <c r="L309" s="184"/>
      <c r="M309" s="184"/>
      <c r="N309" s="112" t="str">
        <f t="shared" si="169"/>
        <v/>
      </c>
      <c r="O309" s="184"/>
      <c r="P309" s="184"/>
      <c r="Q309" s="184"/>
      <c r="R309" s="184"/>
      <c r="S309" s="184"/>
      <c r="T309" s="184"/>
      <c r="U309" s="112" t="str">
        <f t="shared" si="170"/>
        <v/>
      </c>
      <c r="V309" s="112" t="str">
        <f t="shared" si="171"/>
        <v/>
      </c>
      <c r="W309" s="7"/>
    </row>
    <row r="310" spans="2:24" ht="34.5" customHeight="1">
      <c r="B310" s="7"/>
      <c r="C310" s="316"/>
      <c r="D310" s="316"/>
      <c r="E310" s="300"/>
      <c r="F310" s="302"/>
      <c r="G310" s="99" t="s">
        <v>82</v>
      </c>
      <c r="H310" s="184"/>
      <c r="I310" s="184"/>
      <c r="J310" s="184"/>
      <c r="K310" s="184"/>
      <c r="L310" s="184"/>
      <c r="M310" s="184"/>
      <c r="N310" s="112" t="str">
        <f t="shared" si="169"/>
        <v/>
      </c>
      <c r="O310" s="184"/>
      <c r="P310" s="184"/>
      <c r="Q310" s="184"/>
      <c r="R310" s="184"/>
      <c r="S310" s="184"/>
      <c r="T310" s="184"/>
      <c r="U310" s="112" t="str">
        <f t="shared" si="170"/>
        <v/>
      </c>
      <c r="V310" s="112" t="str">
        <f t="shared" si="171"/>
        <v/>
      </c>
      <c r="W310" s="7"/>
    </row>
    <row r="311" spans="2:24" ht="34.5" customHeight="1">
      <c r="B311" s="7"/>
      <c r="C311" s="316"/>
      <c r="D311" s="316"/>
      <c r="E311" s="297" t="s">
        <v>170</v>
      </c>
      <c r="F311" s="299"/>
      <c r="G311" s="98" t="s">
        <v>83</v>
      </c>
      <c r="H311" s="184"/>
      <c r="I311" s="184"/>
      <c r="J311" s="184"/>
      <c r="K311" s="184"/>
      <c r="L311" s="184"/>
      <c r="M311" s="184"/>
      <c r="N311" s="112" t="str">
        <f t="shared" si="169"/>
        <v/>
      </c>
      <c r="O311" s="184"/>
      <c r="P311" s="184"/>
      <c r="Q311" s="184"/>
      <c r="R311" s="184"/>
      <c r="S311" s="184"/>
      <c r="T311" s="184"/>
      <c r="U311" s="112" t="str">
        <f t="shared" si="170"/>
        <v/>
      </c>
      <c r="V311" s="112" t="str">
        <f t="shared" si="171"/>
        <v/>
      </c>
      <c r="W311" s="7"/>
    </row>
    <row r="312" spans="2:24" ht="34.5" customHeight="1">
      <c r="B312" s="7"/>
      <c r="C312" s="316"/>
      <c r="D312" s="316"/>
      <c r="E312" s="300"/>
      <c r="F312" s="302"/>
      <c r="G312" s="99" t="s">
        <v>82</v>
      </c>
      <c r="H312" s="184"/>
      <c r="I312" s="184"/>
      <c r="J312" s="184"/>
      <c r="K312" s="184"/>
      <c r="L312" s="184"/>
      <c r="M312" s="184"/>
      <c r="N312" s="112" t="str">
        <f t="shared" si="169"/>
        <v/>
      </c>
      <c r="O312" s="184"/>
      <c r="P312" s="184"/>
      <c r="Q312" s="184"/>
      <c r="R312" s="184"/>
      <c r="S312" s="184"/>
      <c r="T312" s="184"/>
      <c r="U312" s="112" t="str">
        <f t="shared" si="170"/>
        <v/>
      </c>
      <c r="V312" s="112" t="str">
        <f t="shared" si="171"/>
        <v/>
      </c>
      <c r="W312" s="7"/>
    </row>
    <row r="313" spans="2:24" ht="34.5" customHeight="1">
      <c r="B313" s="7"/>
      <c r="C313" s="316"/>
      <c r="D313" s="316"/>
      <c r="E313" s="297" t="s">
        <v>188</v>
      </c>
      <c r="F313" s="299"/>
      <c r="G313" s="98" t="s">
        <v>83</v>
      </c>
      <c r="H313" s="115" t="str">
        <f>IF(COUNTA(H305,H307,H309,H311)=0,"",SUM(H305,H307,H309,H311))</f>
        <v/>
      </c>
      <c r="I313" s="115" t="str">
        <f t="shared" ref="I313:M313" si="172">IF(COUNTA(I305,I307,I309,I311)=0,"",SUM(I305,I307,I309,I311))</f>
        <v/>
      </c>
      <c r="J313" s="115" t="str">
        <f t="shared" si="172"/>
        <v/>
      </c>
      <c r="K313" s="115" t="str">
        <f t="shared" si="172"/>
        <v/>
      </c>
      <c r="L313" s="115" t="str">
        <f t="shared" si="172"/>
        <v/>
      </c>
      <c r="M313" s="115" t="str">
        <f t="shared" si="172"/>
        <v/>
      </c>
      <c r="N313" s="112" t="str">
        <f t="shared" ref="N313:N321" si="173">IF(COUNT(H313:M313)=0,"",SUM(H313:M313))</f>
        <v/>
      </c>
      <c r="O313" s="115" t="str">
        <f t="shared" ref="O313:T313" si="174">IF(COUNTA(O305,O307,O309,O311)=0,"",SUM(O305,O307,O309,O311))</f>
        <v/>
      </c>
      <c r="P313" s="115" t="str">
        <f t="shared" si="174"/>
        <v/>
      </c>
      <c r="Q313" s="115" t="str">
        <f t="shared" si="174"/>
        <v/>
      </c>
      <c r="R313" s="115" t="str">
        <f t="shared" si="174"/>
        <v/>
      </c>
      <c r="S313" s="115" t="str">
        <f t="shared" si="174"/>
        <v/>
      </c>
      <c r="T313" s="115" t="str">
        <f t="shared" si="174"/>
        <v/>
      </c>
      <c r="U313" s="112" t="str">
        <f t="shared" si="170"/>
        <v/>
      </c>
      <c r="V313" s="112" t="str">
        <f t="shared" si="171"/>
        <v/>
      </c>
      <c r="W313" s="7"/>
      <c r="X313" s="120" t="s">
        <v>271</v>
      </c>
    </row>
    <row r="314" spans="2:24" ht="34.5" customHeight="1">
      <c r="B314" s="7"/>
      <c r="C314" s="316"/>
      <c r="D314" s="317"/>
      <c r="E314" s="300"/>
      <c r="F314" s="302"/>
      <c r="G314" s="99" t="s">
        <v>82</v>
      </c>
      <c r="H314" s="115" t="str">
        <f>IF(COUNT(H306,H308,H310,H312)=0,"",SUM(H306,H308,H310,H312))</f>
        <v/>
      </c>
      <c r="I314" s="115" t="str">
        <f t="shared" ref="I314:M314" si="175">IF(COUNT(I306,I308,I310,I312)=0,"",SUM(I306,I308,I310,I312))</f>
        <v/>
      </c>
      <c r="J314" s="115" t="str">
        <f t="shared" si="175"/>
        <v/>
      </c>
      <c r="K314" s="115" t="str">
        <f t="shared" si="175"/>
        <v/>
      </c>
      <c r="L314" s="115" t="str">
        <f t="shared" si="175"/>
        <v/>
      </c>
      <c r="M314" s="115" t="str">
        <f t="shared" si="175"/>
        <v/>
      </c>
      <c r="N314" s="112" t="str">
        <f t="shared" si="173"/>
        <v/>
      </c>
      <c r="O314" s="115" t="str">
        <f t="shared" ref="O314:T314" si="176">IF(COUNT(O306,O308,O310,O312)=0,"",SUM(O306,O308,O310,O312))</f>
        <v/>
      </c>
      <c r="P314" s="115" t="str">
        <f t="shared" si="176"/>
        <v/>
      </c>
      <c r="Q314" s="115" t="str">
        <f t="shared" si="176"/>
        <v/>
      </c>
      <c r="R314" s="115" t="str">
        <f t="shared" si="176"/>
        <v/>
      </c>
      <c r="S314" s="115" t="str">
        <f t="shared" si="176"/>
        <v/>
      </c>
      <c r="T314" s="115" t="str">
        <f t="shared" si="176"/>
        <v/>
      </c>
      <c r="U314" s="112" t="str">
        <f t="shared" si="170"/>
        <v/>
      </c>
      <c r="V314" s="112" t="str">
        <f t="shared" si="171"/>
        <v/>
      </c>
      <c r="W314" s="7"/>
      <c r="X314" s="120" t="s">
        <v>271</v>
      </c>
    </row>
    <row r="315" spans="2:24" ht="34.5" customHeight="1">
      <c r="B315" s="7"/>
      <c r="C315" s="316"/>
      <c r="D315" s="315" t="s">
        <v>1</v>
      </c>
      <c r="E315" s="25" t="s">
        <v>189</v>
      </c>
      <c r="F315" s="26"/>
      <c r="G315" s="27"/>
      <c r="H315" s="112" t="str">
        <f>IF(COUNT('様式第36(指定)_送電'!H424)=0,'様式第36(指定)_受電'!H424,IF(COUNT('様式第36(指定)_受電'!H424)=0,-'様式第36(指定)_送電'!H424,'様式第36(指定)_受電'!H424-'様式第36(指定)_送電'!H424))</f>
        <v/>
      </c>
      <c r="I315" s="112" t="str">
        <f>IF(COUNT('様式第36(指定)_送電'!I424)=0,'様式第36(指定)_受電'!I424,IF(COUNT('様式第36(指定)_受電'!I424)=0,-'様式第36(指定)_送電'!I424,'様式第36(指定)_受電'!I424-'様式第36(指定)_送電'!I424))</f>
        <v/>
      </c>
      <c r="J315" s="112" t="str">
        <f>IF(COUNT('様式第36(指定)_送電'!J424)=0,'様式第36(指定)_受電'!J424,IF(COUNT('様式第36(指定)_受電'!J424)=0,-'様式第36(指定)_送電'!J424,'様式第36(指定)_受電'!J424-'様式第36(指定)_送電'!J424))</f>
        <v/>
      </c>
      <c r="K315" s="112" t="str">
        <f>IF(COUNT('様式第36(指定)_送電'!K424)=0,'様式第36(指定)_受電'!K424,IF(COUNT('様式第36(指定)_受電'!K424)=0,-'様式第36(指定)_送電'!K424,'様式第36(指定)_受電'!K424-'様式第36(指定)_送電'!K424))</f>
        <v/>
      </c>
      <c r="L315" s="112" t="str">
        <f>IF(COUNT('様式第36(指定)_送電'!L424)=0,'様式第36(指定)_受電'!L424,IF(COUNT('様式第36(指定)_受電'!L424)=0,-'様式第36(指定)_送電'!L424,'様式第36(指定)_受電'!L424-'様式第36(指定)_送電'!L424))</f>
        <v/>
      </c>
      <c r="M315" s="112" t="str">
        <f>IF(COUNT('様式第36(指定)_送電'!M424)=0,'様式第36(指定)_受電'!M424,IF(COUNT('様式第36(指定)_受電'!M424)=0,-'様式第36(指定)_送電'!M424,'様式第36(指定)_受電'!M424-'様式第36(指定)_送電'!M424))</f>
        <v/>
      </c>
      <c r="N315" s="112" t="str">
        <f t="shared" si="173"/>
        <v/>
      </c>
      <c r="O315" s="112" t="str">
        <f>IF(COUNT('様式第36(指定)_送電'!O424)=0,'様式第36(指定)_受電'!O424,IF(COUNT('様式第36(指定)_受電'!O424)=0,-'様式第36(指定)_送電'!O424,'様式第36(指定)_受電'!O424-'様式第36(指定)_送電'!O424))</f>
        <v/>
      </c>
      <c r="P315" s="112" t="str">
        <f>IF(COUNT('様式第36(指定)_送電'!P424)=0,'様式第36(指定)_受電'!P424,IF(COUNT('様式第36(指定)_受電'!P424)=0,-'様式第36(指定)_送電'!P424,'様式第36(指定)_受電'!P424-'様式第36(指定)_送電'!P424))</f>
        <v/>
      </c>
      <c r="Q315" s="112" t="str">
        <f>IF(COUNT('様式第36(指定)_送電'!Q424)=0,'様式第36(指定)_受電'!Q424,IF(COUNT('様式第36(指定)_受電'!Q424)=0,-'様式第36(指定)_送電'!Q424,'様式第36(指定)_受電'!Q424-'様式第36(指定)_送電'!Q424))</f>
        <v/>
      </c>
      <c r="R315" s="112" t="str">
        <f>IF(COUNT('様式第36(指定)_送電'!R424)=0,'様式第36(指定)_受電'!R424,IF(COUNT('様式第36(指定)_受電'!R424)=0,-'様式第36(指定)_送電'!R424,'様式第36(指定)_受電'!R424-'様式第36(指定)_送電'!R424))</f>
        <v/>
      </c>
      <c r="S315" s="112" t="str">
        <f>IF(COUNT('様式第36(指定)_送電'!S424)=0,'様式第36(指定)_受電'!S424,IF(COUNT('様式第36(指定)_受電'!S424)=0,-'様式第36(指定)_送電'!S424,'様式第36(指定)_受電'!S424-'様式第36(指定)_送電'!S424))</f>
        <v/>
      </c>
      <c r="T315" s="112" t="str">
        <f>IF(COUNT('様式第36(指定)_送電'!T424)=0,'様式第36(指定)_受電'!T424,IF(COUNT('様式第36(指定)_受電'!T424)=0,-'様式第36(指定)_送電'!T424,'様式第36(指定)_受電'!T424-'様式第36(指定)_送電'!T424))</f>
        <v/>
      </c>
      <c r="U315" s="112" t="str">
        <f t="shared" si="170"/>
        <v/>
      </c>
      <c r="V315" s="112" t="str">
        <f t="shared" si="171"/>
        <v/>
      </c>
      <c r="W315" s="7"/>
      <c r="X315" s="120" t="s">
        <v>271</v>
      </c>
    </row>
    <row r="316" spans="2:24" ht="34.5" customHeight="1">
      <c r="B316" s="7"/>
      <c r="C316" s="316"/>
      <c r="D316" s="316"/>
      <c r="E316" s="25" t="s">
        <v>150</v>
      </c>
      <c r="F316" s="26"/>
      <c r="G316" s="27"/>
      <c r="H316" s="112" t="str">
        <f>IF(COUNT('様式第36(指定)_送電'!H432)=0,'様式第36(指定)_受電'!H432,IF(COUNT('様式第36(指定)_受電'!H432)=0,-'様式第36(指定)_送電'!H432,'様式第36(指定)_受電'!H432-'様式第36(指定)_送電'!H432))</f>
        <v/>
      </c>
      <c r="I316" s="112" t="str">
        <f>IF(COUNT('様式第36(指定)_送電'!I432)=0,'様式第36(指定)_受電'!I432,IF(COUNT('様式第36(指定)_受電'!I432)=0,-'様式第36(指定)_送電'!I432,'様式第36(指定)_受電'!I432-'様式第36(指定)_送電'!I432))</f>
        <v/>
      </c>
      <c r="J316" s="112" t="str">
        <f>IF(COUNT('様式第36(指定)_送電'!J432)=0,'様式第36(指定)_受電'!J432,IF(COUNT('様式第36(指定)_受電'!J432)=0,-'様式第36(指定)_送電'!J432,'様式第36(指定)_受電'!J432-'様式第36(指定)_送電'!J432))</f>
        <v/>
      </c>
      <c r="K316" s="112" t="str">
        <f>IF(COUNT('様式第36(指定)_送電'!K432)=0,'様式第36(指定)_受電'!K432,IF(COUNT('様式第36(指定)_受電'!K432)=0,-'様式第36(指定)_送電'!K432,'様式第36(指定)_受電'!K432-'様式第36(指定)_送電'!K432))</f>
        <v/>
      </c>
      <c r="L316" s="112" t="str">
        <f>IF(COUNT('様式第36(指定)_送電'!L432)=0,'様式第36(指定)_受電'!L432,IF(COUNT('様式第36(指定)_受電'!L432)=0,-'様式第36(指定)_送電'!L432,'様式第36(指定)_受電'!L432-'様式第36(指定)_送電'!L432))</f>
        <v/>
      </c>
      <c r="M316" s="112" t="str">
        <f>IF(COUNT('様式第36(指定)_送電'!M432)=0,'様式第36(指定)_受電'!M432,IF(COUNT('様式第36(指定)_受電'!M432)=0,-'様式第36(指定)_送電'!M432,'様式第36(指定)_受電'!M432-'様式第36(指定)_送電'!M432))</f>
        <v/>
      </c>
      <c r="N316" s="112" t="str">
        <f t="shared" si="173"/>
        <v/>
      </c>
      <c r="O316" s="112" t="str">
        <f>IF(COUNT('様式第36(指定)_送電'!O432)=0,'様式第36(指定)_受電'!O432,IF(COUNT('様式第36(指定)_受電'!O432)=0,-'様式第36(指定)_送電'!O432,'様式第36(指定)_受電'!O432-'様式第36(指定)_送電'!O432))</f>
        <v/>
      </c>
      <c r="P316" s="112" t="str">
        <f>IF(COUNT('様式第36(指定)_送電'!P432)=0,'様式第36(指定)_受電'!P432,IF(COUNT('様式第36(指定)_受電'!P432)=0,-'様式第36(指定)_送電'!P432,'様式第36(指定)_受電'!P432-'様式第36(指定)_送電'!P432))</f>
        <v/>
      </c>
      <c r="Q316" s="112" t="str">
        <f>IF(COUNT('様式第36(指定)_送電'!Q432)=0,'様式第36(指定)_受電'!Q432,IF(COUNT('様式第36(指定)_受電'!Q432)=0,-'様式第36(指定)_送電'!Q432,'様式第36(指定)_受電'!Q432-'様式第36(指定)_送電'!Q432))</f>
        <v/>
      </c>
      <c r="R316" s="112" t="str">
        <f>IF(COUNT('様式第36(指定)_送電'!R432)=0,'様式第36(指定)_受電'!R432,IF(COUNT('様式第36(指定)_受電'!R432)=0,-'様式第36(指定)_送電'!R432,'様式第36(指定)_受電'!R432-'様式第36(指定)_送電'!R432))</f>
        <v/>
      </c>
      <c r="S316" s="112" t="str">
        <f>IF(COUNT('様式第36(指定)_送電'!S432)=0,'様式第36(指定)_受電'!S432,IF(COUNT('様式第36(指定)_受電'!S432)=0,-'様式第36(指定)_送電'!S432,'様式第36(指定)_受電'!S432-'様式第36(指定)_送電'!S432))</f>
        <v/>
      </c>
      <c r="T316" s="112" t="str">
        <f>IF(COUNT('様式第36(指定)_送電'!T432)=0,'様式第36(指定)_受電'!T432,IF(COUNT('様式第36(指定)_受電'!T432)=0,-'様式第36(指定)_送電'!T432,'様式第36(指定)_受電'!T432-'様式第36(指定)_送電'!T432))</f>
        <v/>
      </c>
      <c r="U316" s="112" t="str">
        <f t="shared" si="170"/>
        <v/>
      </c>
      <c r="V316" s="112" t="str">
        <f t="shared" si="171"/>
        <v/>
      </c>
      <c r="W316" s="7"/>
      <c r="X316" s="120" t="s">
        <v>271</v>
      </c>
    </row>
    <row r="317" spans="2:24" ht="34.5" customHeight="1">
      <c r="B317" s="7"/>
      <c r="C317" s="316"/>
      <c r="D317" s="316"/>
      <c r="E317" s="25" t="s">
        <v>149</v>
      </c>
      <c r="F317" s="26"/>
      <c r="G317" s="27"/>
      <c r="H317" s="112" t="str">
        <f>IF(COUNT('様式第36(指定)_送電'!H440)=0,'様式第36(指定)_受電'!H440,IF(COUNT('様式第36(指定)_受電'!H440)=0,-'様式第36(指定)_送電'!H440,'様式第36(指定)_受電'!H440-'様式第36(指定)_送電'!H440))</f>
        <v/>
      </c>
      <c r="I317" s="112" t="str">
        <f>IF(COUNT('様式第36(指定)_送電'!I440)=0,'様式第36(指定)_受電'!I440,IF(COUNT('様式第36(指定)_受電'!I440)=0,-'様式第36(指定)_送電'!I440,'様式第36(指定)_受電'!I440-'様式第36(指定)_送電'!I440))</f>
        <v/>
      </c>
      <c r="J317" s="112" t="str">
        <f>IF(COUNT('様式第36(指定)_送電'!J440)=0,'様式第36(指定)_受電'!J440,IF(COUNT('様式第36(指定)_受電'!J440)=0,-'様式第36(指定)_送電'!J440,'様式第36(指定)_受電'!J440-'様式第36(指定)_送電'!J440))</f>
        <v/>
      </c>
      <c r="K317" s="112" t="str">
        <f>IF(COUNT('様式第36(指定)_送電'!K440)=0,'様式第36(指定)_受電'!K440,IF(COUNT('様式第36(指定)_受電'!K440)=0,-'様式第36(指定)_送電'!K440,'様式第36(指定)_受電'!K440-'様式第36(指定)_送電'!K440))</f>
        <v/>
      </c>
      <c r="L317" s="112" t="str">
        <f>IF(COUNT('様式第36(指定)_送電'!L440)=0,'様式第36(指定)_受電'!L440,IF(COUNT('様式第36(指定)_受電'!L440)=0,-'様式第36(指定)_送電'!L440,'様式第36(指定)_受電'!L440-'様式第36(指定)_送電'!L440))</f>
        <v/>
      </c>
      <c r="M317" s="112" t="str">
        <f>IF(COUNT('様式第36(指定)_送電'!M440)=0,'様式第36(指定)_受電'!M440,IF(COUNT('様式第36(指定)_受電'!M440)=0,-'様式第36(指定)_送電'!M440,'様式第36(指定)_受電'!M440-'様式第36(指定)_送電'!M440))</f>
        <v/>
      </c>
      <c r="N317" s="112" t="str">
        <f t="shared" si="173"/>
        <v/>
      </c>
      <c r="O317" s="112" t="str">
        <f>IF(COUNT('様式第36(指定)_送電'!O440)=0,'様式第36(指定)_受電'!O440,IF(COUNT('様式第36(指定)_受電'!O440)=0,-'様式第36(指定)_送電'!O440,'様式第36(指定)_受電'!O440-'様式第36(指定)_送電'!O440))</f>
        <v/>
      </c>
      <c r="P317" s="112" t="str">
        <f>IF(COUNT('様式第36(指定)_送電'!P440)=0,'様式第36(指定)_受電'!P440,IF(COUNT('様式第36(指定)_受電'!P440)=0,-'様式第36(指定)_送電'!P440,'様式第36(指定)_受電'!P440-'様式第36(指定)_送電'!P440))</f>
        <v/>
      </c>
      <c r="Q317" s="112" t="str">
        <f>IF(COUNT('様式第36(指定)_送電'!Q440)=0,'様式第36(指定)_受電'!Q440,IF(COUNT('様式第36(指定)_受電'!Q440)=0,-'様式第36(指定)_送電'!Q440,'様式第36(指定)_受電'!Q440-'様式第36(指定)_送電'!Q440))</f>
        <v/>
      </c>
      <c r="R317" s="112" t="str">
        <f>IF(COUNT('様式第36(指定)_送電'!R440)=0,'様式第36(指定)_受電'!R440,IF(COUNT('様式第36(指定)_受電'!R440)=0,-'様式第36(指定)_送電'!R440,'様式第36(指定)_受電'!R440-'様式第36(指定)_送電'!R440))</f>
        <v/>
      </c>
      <c r="S317" s="112" t="str">
        <f>IF(COUNT('様式第36(指定)_送電'!S440)=0,'様式第36(指定)_受電'!S440,IF(COUNT('様式第36(指定)_受電'!S440)=0,-'様式第36(指定)_送電'!S440,'様式第36(指定)_受電'!S440-'様式第36(指定)_送電'!S440))</f>
        <v/>
      </c>
      <c r="T317" s="112" t="str">
        <f>IF(COUNT('様式第36(指定)_送電'!T440)=0,'様式第36(指定)_受電'!T440,IF(COUNT('様式第36(指定)_受電'!T440)=0,-'様式第36(指定)_送電'!T440,'様式第36(指定)_受電'!T440-'様式第36(指定)_送電'!T440))</f>
        <v/>
      </c>
      <c r="U317" s="112" t="str">
        <f t="shared" si="170"/>
        <v/>
      </c>
      <c r="V317" s="112" t="str">
        <f t="shared" si="171"/>
        <v/>
      </c>
      <c r="W317" s="7"/>
      <c r="X317" s="120" t="s">
        <v>271</v>
      </c>
    </row>
    <row r="318" spans="2:24" ht="34.5" customHeight="1">
      <c r="B318" s="7"/>
      <c r="C318" s="316"/>
      <c r="D318" s="316"/>
      <c r="E318" s="297" t="s">
        <v>151</v>
      </c>
      <c r="F318" s="299"/>
      <c r="G318" s="85" t="s">
        <v>192</v>
      </c>
      <c r="H318" s="112"/>
      <c r="I318" s="112"/>
      <c r="J318" s="112"/>
      <c r="K318" s="112"/>
      <c r="L318" s="112"/>
      <c r="M318" s="112"/>
      <c r="N318" s="112" t="str">
        <f t="shared" si="173"/>
        <v/>
      </c>
      <c r="O318" s="112"/>
      <c r="P318" s="112"/>
      <c r="Q318" s="112"/>
      <c r="R318" s="112"/>
      <c r="S318" s="112"/>
      <c r="T318" s="112"/>
      <c r="U318" s="112" t="str">
        <f t="shared" si="170"/>
        <v/>
      </c>
      <c r="V318" s="112" t="str">
        <f t="shared" si="171"/>
        <v/>
      </c>
      <c r="W318" s="7"/>
    </row>
    <row r="319" spans="2:24" ht="34.5" customHeight="1">
      <c r="B319" s="7"/>
      <c r="C319" s="316"/>
      <c r="D319" s="317"/>
      <c r="E319" s="300"/>
      <c r="F319" s="302"/>
      <c r="G319" s="85" t="s">
        <v>151</v>
      </c>
      <c r="H319" s="112" t="str">
        <f>IF(COUNT('様式第36(指定)_送電'!H448)=0,'様式第36(指定)_受電'!H448,IF(COUNT('様式第36(指定)_受電'!H448)=0,-'様式第36(指定)_送電'!H448,'様式第36(指定)_受電'!H448-'様式第36(指定)_送電'!H448))</f>
        <v/>
      </c>
      <c r="I319" s="112" t="str">
        <f>IF(COUNT('様式第36(指定)_送電'!I448)=0,'様式第36(指定)_受電'!I448,IF(COUNT('様式第36(指定)_受電'!I448)=0,-'様式第36(指定)_送電'!I448,'様式第36(指定)_受電'!I448-'様式第36(指定)_送電'!I448))</f>
        <v/>
      </c>
      <c r="J319" s="112" t="str">
        <f>IF(COUNT('様式第36(指定)_送電'!J448)=0,'様式第36(指定)_受電'!J448,IF(COUNT('様式第36(指定)_受電'!J448)=0,-'様式第36(指定)_送電'!J448,'様式第36(指定)_受電'!J448-'様式第36(指定)_送電'!J448))</f>
        <v/>
      </c>
      <c r="K319" s="112" t="str">
        <f>IF(COUNT('様式第36(指定)_送電'!K448)=0,'様式第36(指定)_受電'!K448,IF(COUNT('様式第36(指定)_受電'!K448)=0,-'様式第36(指定)_送電'!K448,'様式第36(指定)_受電'!K448-'様式第36(指定)_送電'!K448))</f>
        <v/>
      </c>
      <c r="L319" s="112" t="str">
        <f>IF(COUNT('様式第36(指定)_送電'!L448)=0,'様式第36(指定)_受電'!L448,IF(COUNT('様式第36(指定)_受電'!L448)=0,-'様式第36(指定)_送電'!L448,'様式第36(指定)_受電'!L448-'様式第36(指定)_送電'!L448))</f>
        <v/>
      </c>
      <c r="M319" s="112" t="str">
        <f>IF(COUNT('様式第36(指定)_送電'!M448)=0,'様式第36(指定)_受電'!M448,IF(COUNT('様式第36(指定)_受電'!M448)=0,-'様式第36(指定)_送電'!M448,'様式第36(指定)_受電'!M448-'様式第36(指定)_送電'!M448))</f>
        <v/>
      </c>
      <c r="N319" s="112" t="str">
        <f t="shared" si="173"/>
        <v/>
      </c>
      <c r="O319" s="112" t="str">
        <f>IF(COUNT('様式第36(指定)_送電'!O448)=0,'様式第36(指定)_受電'!O448,IF(COUNT('様式第36(指定)_受電'!O448)=0,-'様式第36(指定)_送電'!O448,'様式第36(指定)_受電'!O448-'様式第36(指定)_送電'!O448))</f>
        <v/>
      </c>
      <c r="P319" s="112" t="str">
        <f>IF(COUNT('様式第36(指定)_送電'!P448)=0,'様式第36(指定)_受電'!P448,IF(COUNT('様式第36(指定)_受電'!P448)=0,-'様式第36(指定)_送電'!P448,'様式第36(指定)_受電'!P448-'様式第36(指定)_送電'!P448))</f>
        <v/>
      </c>
      <c r="Q319" s="112" t="str">
        <f>IF(COUNT('様式第36(指定)_送電'!Q448)=0,'様式第36(指定)_受電'!Q448,IF(COUNT('様式第36(指定)_受電'!Q448)=0,-'様式第36(指定)_送電'!Q448,'様式第36(指定)_受電'!Q448-'様式第36(指定)_送電'!Q448))</f>
        <v/>
      </c>
      <c r="R319" s="112" t="str">
        <f>IF(COUNT('様式第36(指定)_送電'!R448)=0,'様式第36(指定)_受電'!R448,IF(COUNT('様式第36(指定)_受電'!R448)=0,-'様式第36(指定)_送電'!R448,'様式第36(指定)_受電'!R448-'様式第36(指定)_送電'!R448))</f>
        <v/>
      </c>
      <c r="S319" s="112" t="str">
        <f>IF(COUNT('様式第36(指定)_送電'!S448)=0,'様式第36(指定)_受電'!S448,IF(COUNT('様式第36(指定)_受電'!S448)=0,-'様式第36(指定)_送電'!S448,'様式第36(指定)_受電'!S448-'様式第36(指定)_送電'!S448))</f>
        <v/>
      </c>
      <c r="T319" s="112" t="str">
        <f>IF(COUNT('様式第36(指定)_送電'!T448)=0,'様式第36(指定)_受電'!T448,IF(COUNT('様式第36(指定)_受電'!T448)=0,-'様式第36(指定)_送電'!T448,'様式第36(指定)_受電'!T448-'様式第36(指定)_送電'!T448))</f>
        <v/>
      </c>
      <c r="U319" s="112" t="str">
        <f t="shared" si="170"/>
        <v/>
      </c>
      <c r="V319" s="112" t="str">
        <f t="shared" si="171"/>
        <v/>
      </c>
      <c r="W319" s="7"/>
      <c r="X319" s="120" t="s">
        <v>271</v>
      </c>
    </row>
    <row r="320" spans="2:24" ht="34.5" customHeight="1">
      <c r="B320" s="7"/>
      <c r="C320" s="316"/>
      <c r="D320" s="25" t="s">
        <v>153</v>
      </c>
      <c r="E320" s="26"/>
      <c r="F320" s="26"/>
      <c r="G320" s="27"/>
      <c r="H320" s="112" t="str">
        <f>IF(H324-SUM(H314:H319)&gt;0,H324-SUM(H314:H319),"")</f>
        <v/>
      </c>
      <c r="I320" s="112" t="str">
        <f t="shared" ref="I320" si="177">IF(I324-SUM(I314:I319)&gt;0,I324-SUM(I314:I319),"")</f>
        <v/>
      </c>
      <c r="J320" s="112" t="str">
        <f t="shared" ref="J320" si="178">IF(J324-SUM(J314:J319)&gt;0,J324-SUM(J314:J319),"")</f>
        <v/>
      </c>
      <c r="K320" s="112" t="str">
        <f t="shared" ref="K320" si="179">IF(K324-SUM(K314:K319)&gt;0,K324-SUM(K314:K319),"")</f>
        <v/>
      </c>
      <c r="L320" s="112" t="str">
        <f t="shared" ref="L320" si="180">IF(L324-SUM(L314:L319)&gt;0,L324-SUM(L314:L319),"")</f>
        <v/>
      </c>
      <c r="M320" s="112" t="str">
        <f t="shared" ref="M320" si="181">IF(M324-SUM(M314:M319)&gt;0,M324-SUM(M314:M319),"")</f>
        <v/>
      </c>
      <c r="N320" s="112" t="str">
        <f t="shared" si="173"/>
        <v/>
      </c>
      <c r="O320" s="112" t="str">
        <f>IF(O324-SUM(O314:O319)&gt;0,O324-SUM(O314:O319),"")</f>
        <v/>
      </c>
      <c r="P320" s="112" t="str">
        <f t="shared" ref="P320" si="182">IF(P324-SUM(P314:P319)&gt;0,P324-SUM(P314:P319),"")</f>
        <v/>
      </c>
      <c r="Q320" s="112" t="str">
        <f t="shared" ref="Q320" si="183">IF(Q324-SUM(Q314:Q319)&gt;0,Q324-SUM(Q314:Q319),"")</f>
        <v/>
      </c>
      <c r="R320" s="112" t="str">
        <f t="shared" ref="R320" si="184">IF(R324-SUM(R314:R319)&gt;0,R324-SUM(R314:R319),"")</f>
        <v/>
      </c>
      <c r="S320" s="112" t="str">
        <f t="shared" ref="S320" si="185">IF(S324-SUM(S314:S319)&gt;0,S324-SUM(S314:S319),"")</f>
        <v/>
      </c>
      <c r="T320" s="112" t="str">
        <f t="shared" ref="T320" si="186">IF(T324-SUM(T314:T319)&gt;0,T324-SUM(T314:T319),"")</f>
        <v/>
      </c>
      <c r="U320" s="112" t="str">
        <f t="shared" si="170"/>
        <v/>
      </c>
      <c r="V320" s="112" t="str">
        <f t="shared" si="171"/>
        <v/>
      </c>
      <c r="W320" s="7"/>
      <c r="X320" s="120" t="s">
        <v>271</v>
      </c>
    </row>
    <row r="321" spans="2:24" ht="34.5" customHeight="1">
      <c r="B321" s="7"/>
      <c r="C321" s="316"/>
      <c r="D321" s="25" t="s">
        <v>182</v>
      </c>
      <c r="E321" s="26"/>
      <c r="F321" s="26"/>
      <c r="G321" s="27"/>
      <c r="H321" s="184"/>
      <c r="I321" s="184"/>
      <c r="J321" s="184"/>
      <c r="K321" s="184"/>
      <c r="L321" s="184"/>
      <c r="M321" s="184"/>
      <c r="N321" s="112" t="str">
        <f t="shared" si="173"/>
        <v/>
      </c>
      <c r="O321" s="184"/>
      <c r="P321" s="184"/>
      <c r="Q321" s="184"/>
      <c r="R321" s="184"/>
      <c r="S321" s="184"/>
      <c r="T321" s="184"/>
      <c r="U321" s="112" t="str">
        <f t="shared" si="170"/>
        <v/>
      </c>
      <c r="V321" s="112" t="str">
        <f t="shared" si="171"/>
        <v/>
      </c>
      <c r="W321" s="7"/>
    </row>
    <row r="322" spans="2:24" ht="34.5" customHeight="1">
      <c r="B322" s="7"/>
      <c r="C322" s="316"/>
      <c r="D322" s="25" t="s">
        <v>201</v>
      </c>
      <c r="E322" s="26"/>
      <c r="F322" s="26"/>
      <c r="G322" s="26"/>
      <c r="H322" s="143" t="str">
        <f>IF(COUNT(H314:H321)=0,"",SUM(H314:H321))</f>
        <v/>
      </c>
      <c r="I322" s="143" t="str">
        <f t="shared" ref="I322:M322" si="187">IF(COUNT(I314:I321)=0,"",SUM(I314:I321))</f>
        <v/>
      </c>
      <c r="J322" s="143" t="str">
        <f t="shared" si="187"/>
        <v/>
      </c>
      <c r="K322" s="143" t="str">
        <f t="shared" si="187"/>
        <v/>
      </c>
      <c r="L322" s="143" t="str">
        <f t="shared" si="187"/>
        <v/>
      </c>
      <c r="M322" s="143" t="str">
        <f t="shared" si="187"/>
        <v/>
      </c>
      <c r="N322" s="144" t="str">
        <f>IF(COUNT(H322:M322)=0,"",SUM(H322:M322))</f>
        <v/>
      </c>
      <c r="O322" s="143" t="str">
        <f>IF(COUNT(O314:O321)=0,"",SUM(O314:O321))</f>
        <v/>
      </c>
      <c r="P322" s="143" t="str">
        <f t="shared" ref="P322:T322" si="188">IF(COUNT(P314:P321)=0,"",SUM(P314:P321))</f>
        <v/>
      </c>
      <c r="Q322" s="143" t="str">
        <f t="shared" si="188"/>
        <v/>
      </c>
      <c r="R322" s="143" t="str">
        <f t="shared" si="188"/>
        <v/>
      </c>
      <c r="S322" s="143" t="str">
        <f t="shared" si="188"/>
        <v/>
      </c>
      <c r="T322" s="143" t="str">
        <f t="shared" si="188"/>
        <v/>
      </c>
      <c r="U322" s="144" t="str">
        <f>IF(COUNT(O322:T322)=0,"",SUM(O322:T322))</f>
        <v/>
      </c>
      <c r="V322" s="144" t="str">
        <f t="shared" si="171"/>
        <v/>
      </c>
      <c r="W322" s="7"/>
      <c r="X322" s="120" t="s">
        <v>271</v>
      </c>
    </row>
    <row r="323" spans="2:24" ht="34.5" customHeight="1">
      <c r="B323" s="7"/>
      <c r="C323" s="316"/>
      <c r="D323" s="109" t="s">
        <v>260</v>
      </c>
      <c r="E323" s="26"/>
      <c r="F323" s="26"/>
      <c r="G323" s="27"/>
      <c r="H323" s="115"/>
      <c r="I323" s="115"/>
      <c r="J323" s="115"/>
      <c r="K323" s="115"/>
      <c r="L323" s="115"/>
      <c r="M323" s="115"/>
      <c r="N323" s="112" t="str">
        <f t="shared" ref="N323:N324" si="189">IF(COUNT(H323:M323)=0,"",SUM(H323:M323))</f>
        <v/>
      </c>
      <c r="O323" s="115"/>
      <c r="P323" s="115"/>
      <c r="Q323" s="115"/>
      <c r="R323" s="115"/>
      <c r="S323" s="115"/>
      <c r="T323" s="115"/>
      <c r="U323" s="112" t="str">
        <f t="shared" ref="U323" si="190">IF(COUNT(O323:T323)=0,"",SUM(O323:T323))</f>
        <v/>
      </c>
      <c r="V323" s="112" t="str">
        <f t="shared" si="171"/>
        <v/>
      </c>
      <c r="W323" s="7"/>
    </row>
    <row r="324" spans="2:24" ht="34.5" customHeight="1">
      <c r="B324" s="7"/>
      <c r="C324" s="24" t="s">
        <v>88</v>
      </c>
      <c r="D324" s="26"/>
      <c r="E324" s="26"/>
      <c r="F324" s="26"/>
      <c r="G324" s="36" t="s">
        <v>82</v>
      </c>
      <c r="H324" s="237"/>
      <c r="I324" s="237"/>
      <c r="J324" s="237"/>
      <c r="K324" s="237"/>
      <c r="L324" s="237"/>
      <c r="M324" s="237"/>
      <c r="N324" s="144" t="str">
        <f t="shared" si="189"/>
        <v/>
      </c>
      <c r="O324" s="237"/>
      <c r="P324" s="237"/>
      <c r="Q324" s="237"/>
      <c r="R324" s="237"/>
      <c r="S324" s="237"/>
      <c r="T324" s="237"/>
      <c r="U324" s="144" t="str">
        <f>IF(COUNT(O324:T324)=0,"",SUM(O324:T324))</f>
        <v/>
      </c>
      <c r="V324" s="144" t="str">
        <f t="shared" si="171"/>
        <v/>
      </c>
      <c r="W324" s="7"/>
      <c r="X324" s="120"/>
    </row>
    <row r="325" spans="2:24" ht="18" customHeight="1">
      <c r="B325" s="7"/>
      <c r="C325" s="14" t="s">
        <v>202</v>
      </c>
      <c r="D325" s="7"/>
      <c r="E325" s="7"/>
      <c r="F325" s="7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</row>
    <row r="326" spans="2:24" ht="18" customHeight="1">
      <c r="B326" s="7"/>
      <c r="C326" s="14"/>
      <c r="D326" s="7"/>
      <c r="E326" s="7"/>
      <c r="F326" s="7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</row>
    <row r="327" spans="2:24" ht="18" customHeight="1">
      <c r="B327" s="7"/>
      <c r="C327" s="14"/>
      <c r="D327" s="7"/>
      <c r="E327" s="7"/>
      <c r="F327" s="7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</row>
    <row r="328" spans="2:24" ht="18" customHeight="1">
      <c r="B328" s="7"/>
      <c r="C328" s="14"/>
      <c r="D328" s="7"/>
      <c r="E328" s="7"/>
      <c r="F328" s="7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</row>
    <row r="329" spans="2:24" ht="18" customHeight="1">
      <c r="B329" s="7"/>
      <c r="C329" s="14"/>
      <c r="D329" s="7"/>
      <c r="E329" s="7"/>
      <c r="F329" s="7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</row>
    <row r="330" spans="2:24" ht="18" customHeight="1">
      <c r="B330" s="7"/>
      <c r="C330" s="14"/>
      <c r="D330" s="7"/>
      <c r="E330" s="7"/>
      <c r="F330" s="7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</row>
    <row r="331" spans="2:24" ht="18" customHeight="1">
      <c r="B331" s="7"/>
      <c r="C331" s="14"/>
      <c r="D331" s="7"/>
      <c r="E331" s="7"/>
      <c r="F331" s="7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</row>
    <row r="332" spans="2:24" ht="18" customHeight="1">
      <c r="B332" s="7"/>
      <c r="C332" s="14"/>
      <c r="D332" s="7"/>
      <c r="E332" s="7"/>
      <c r="F332" s="7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</row>
    <row r="333" spans="2:24" ht="18" customHeight="1">
      <c r="B333" s="7"/>
      <c r="C333" s="14"/>
      <c r="D333" s="7"/>
      <c r="E333" s="7"/>
      <c r="F333" s="7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</row>
    <row r="334" spans="2:24" ht="18" customHeight="1">
      <c r="B334" s="7"/>
      <c r="C334" s="14"/>
      <c r="D334" s="7"/>
      <c r="E334" s="7"/>
      <c r="F334" s="7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</row>
    <row r="335" spans="2:24" ht="18" customHeight="1">
      <c r="B335" s="7"/>
      <c r="C335" s="7"/>
      <c r="D335" s="7"/>
      <c r="E335" s="7"/>
      <c r="F335" s="7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</row>
    <row r="336" spans="2:24" ht="27.75" customHeight="1">
      <c r="B336" s="7"/>
      <c r="C336" s="7" t="s">
        <v>19</v>
      </c>
      <c r="D336" s="7"/>
      <c r="E336" s="7"/>
      <c r="F336" s="7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</row>
    <row r="337" spans="2:24" ht="27.75" customHeight="1">
      <c r="B337" s="7"/>
      <c r="C337" s="7" t="s">
        <v>87</v>
      </c>
      <c r="D337" s="7"/>
      <c r="E337" s="7"/>
      <c r="F337" s="7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</row>
    <row r="338" spans="2:24" ht="27.75" customHeight="1">
      <c r="B338" s="7"/>
      <c r="C338" s="8" t="s">
        <v>89</v>
      </c>
      <c r="D338" s="9"/>
      <c r="E338" s="9"/>
      <c r="F338" s="9"/>
      <c r="G338" s="9"/>
      <c r="H338" s="9"/>
      <c r="I338" s="9"/>
      <c r="J338" s="9"/>
      <c r="K338" s="9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</row>
    <row r="339" spans="2:24" ht="27.75" customHeight="1">
      <c r="B339" s="7"/>
      <c r="C339" s="10" t="s">
        <v>22</v>
      </c>
      <c r="D339" s="7"/>
      <c r="E339" s="7"/>
      <c r="F339" s="11" t="s">
        <v>68</v>
      </c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12" t="s">
        <v>127</v>
      </c>
      <c r="W339" s="7"/>
    </row>
    <row r="340" spans="2:24" ht="27.75" customHeight="1">
      <c r="B340" s="7"/>
      <c r="C340" s="16"/>
      <c r="D340" s="17"/>
      <c r="E340" s="17"/>
      <c r="F340" s="17"/>
      <c r="G340" s="18" t="s">
        <v>196</v>
      </c>
      <c r="H340" s="19" t="str">
        <f>$H$7</f>
        <v>４月</v>
      </c>
      <c r="I340" s="19" t="str">
        <f>$I$7</f>
        <v>５月</v>
      </c>
      <c r="J340" s="19" t="str">
        <f>$J$7</f>
        <v>６月</v>
      </c>
      <c r="K340" s="19" t="str">
        <f>$K$7</f>
        <v>７月</v>
      </c>
      <c r="L340" s="19" t="str">
        <f>$L$7</f>
        <v>８月</v>
      </c>
      <c r="M340" s="19" t="str">
        <f>$M$7</f>
        <v>９月</v>
      </c>
      <c r="N340" s="19" t="str">
        <f>$N$7</f>
        <v>上期計</v>
      </c>
      <c r="O340" s="19" t="str">
        <f>$O$7</f>
        <v>１０月</v>
      </c>
      <c r="P340" s="19" t="str">
        <f>$P$7</f>
        <v>１１月</v>
      </c>
      <c r="Q340" s="19" t="str">
        <f>$Q$7</f>
        <v>１２月</v>
      </c>
      <c r="R340" s="19" t="str">
        <f>$R$7</f>
        <v>１月</v>
      </c>
      <c r="S340" s="19" t="str">
        <f>$S$7</f>
        <v>２月</v>
      </c>
      <c r="T340" s="19" t="str">
        <f>$T$7</f>
        <v>３月</v>
      </c>
      <c r="U340" s="19" t="str">
        <f>$U$7</f>
        <v>下期計</v>
      </c>
      <c r="V340" s="19" t="str">
        <f>$V$7</f>
        <v>年度計</v>
      </c>
      <c r="W340" s="7"/>
      <c r="X340" s="121" t="s">
        <v>272</v>
      </c>
    </row>
    <row r="341" spans="2:24" ht="27.75" customHeight="1">
      <c r="B341" s="7"/>
      <c r="C341" s="20" t="s">
        <v>200</v>
      </c>
      <c r="D341" s="21"/>
      <c r="E341" s="21"/>
      <c r="F341" s="21"/>
      <c r="G341" s="22"/>
      <c r="H341" s="23"/>
      <c r="I341" s="23"/>
      <c r="J341" s="23"/>
      <c r="K341" s="23"/>
      <c r="L341" s="23"/>
      <c r="M341" s="23"/>
      <c r="N341" s="23"/>
      <c r="O341" s="23"/>
      <c r="P341" s="23"/>
      <c r="Q341" s="23"/>
      <c r="R341" s="23"/>
      <c r="S341" s="23"/>
      <c r="T341" s="23"/>
      <c r="U341" s="23"/>
      <c r="V341" s="23"/>
      <c r="W341" s="7"/>
      <c r="X341" s="121" t="s">
        <v>273</v>
      </c>
    </row>
    <row r="342" spans="2:24" ht="34.5" customHeight="1">
      <c r="B342" s="7"/>
      <c r="C342" s="315" t="s">
        <v>3</v>
      </c>
      <c r="D342" s="315" t="s">
        <v>25</v>
      </c>
      <c r="E342" s="297" t="s">
        <v>185</v>
      </c>
      <c r="F342" s="299"/>
      <c r="G342" s="98" t="s">
        <v>83</v>
      </c>
      <c r="H342" s="184"/>
      <c r="I342" s="184"/>
      <c r="J342" s="184"/>
      <c r="K342" s="184"/>
      <c r="L342" s="184"/>
      <c r="M342" s="184"/>
      <c r="N342" s="112" t="str">
        <f>IF(COUNT(H342:M342)=0,"",SUM(H342:M342))</f>
        <v/>
      </c>
      <c r="O342" s="184"/>
      <c r="P342" s="184"/>
      <c r="Q342" s="184"/>
      <c r="R342" s="184"/>
      <c r="S342" s="184"/>
      <c r="T342" s="184"/>
      <c r="U342" s="112" t="str">
        <f>IF(COUNT(O342:T342)=0,"",SUM(O342:T342))</f>
        <v/>
      </c>
      <c r="V342" s="112" t="str">
        <f>IF(COUNT(N342,U342)=0,"",SUM(N342,U342))</f>
        <v/>
      </c>
      <c r="W342" s="7"/>
    </row>
    <row r="343" spans="2:24" ht="34.5" customHeight="1">
      <c r="B343" s="7"/>
      <c r="C343" s="316"/>
      <c r="D343" s="316"/>
      <c r="E343" s="300"/>
      <c r="F343" s="302"/>
      <c r="G343" s="99" t="s">
        <v>82</v>
      </c>
      <c r="H343" s="184"/>
      <c r="I343" s="184"/>
      <c r="J343" s="184"/>
      <c r="K343" s="184"/>
      <c r="L343" s="184"/>
      <c r="M343" s="184"/>
      <c r="N343" s="112" t="str">
        <f t="shared" ref="N343:N349" si="191">IF(COUNT(H343:M343)=0,"",SUM(H343:M343))</f>
        <v/>
      </c>
      <c r="O343" s="184"/>
      <c r="P343" s="184"/>
      <c r="Q343" s="184"/>
      <c r="R343" s="184"/>
      <c r="S343" s="184"/>
      <c r="T343" s="184"/>
      <c r="U343" s="112" t="str">
        <f t="shared" ref="U343:U358" si="192">IF(COUNT(O343:T343)=0,"",SUM(O343:T343))</f>
        <v/>
      </c>
      <c r="V343" s="112" t="str">
        <f t="shared" ref="V343:V361" si="193">IF(COUNT(N343,U343)=0,"",SUM(N343,U343))</f>
        <v/>
      </c>
      <c r="W343" s="7"/>
    </row>
    <row r="344" spans="2:24" ht="34.5" customHeight="1">
      <c r="B344" s="7"/>
      <c r="C344" s="316"/>
      <c r="D344" s="316"/>
      <c r="E344" s="297" t="s">
        <v>186</v>
      </c>
      <c r="F344" s="299"/>
      <c r="G344" s="98" t="s">
        <v>83</v>
      </c>
      <c r="H344" s="184"/>
      <c r="I344" s="184"/>
      <c r="J344" s="184"/>
      <c r="K344" s="184"/>
      <c r="L344" s="184"/>
      <c r="M344" s="184"/>
      <c r="N344" s="112" t="str">
        <f t="shared" si="191"/>
        <v/>
      </c>
      <c r="O344" s="184"/>
      <c r="P344" s="184"/>
      <c r="Q344" s="184"/>
      <c r="R344" s="184"/>
      <c r="S344" s="184"/>
      <c r="T344" s="184"/>
      <c r="U344" s="112" t="str">
        <f t="shared" si="192"/>
        <v/>
      </c>
      <c r="V344" s="112" t="str">
        <f t="shared" si="193"/>
        <v/>
      </c>
      <c r="W344" s="7"/>
    </row>
    <row r="345" spans="2:24" ht="34.5" customHeight="1">
      <c r="B345" s="7"/>
      <c r="C345" s="316"/>
      <c r="D345" s="316"/>
      <c r="E345" s="300"/>
      <c r="F345" s="302"/>
      <c r="G345" s="99" t="s">
        <v>82</v>
      </c>
      <c r="H345" s="184"/>
      <c r="I345" s="184"/>
      <c r="J345" s="184"/>
      <c r="K345" s="184"/>
      <c r="L345" s="184"/>
      <c r="M345" s="184"/>
      <c r="N345" s="112" t="str">
        <f t="shared" si="191"/>
        <v/>
      </c>
      <c r="O345" s="184"/>
      <c r="P345" s="184"/>
      <c r="Q345" s="184"/>
      <c r="R345" s="184"/>
      <c r="S345" s="184"/>
      <c r="T345" s="184"/>
      <c r="U345" s="112" t="str">
        <f t="shared" si="192"/>
        <v/>
      </c>
      <c r="V345" s="112" t="str">
        <f t="shared" si="193"/>
        <v/>
      </c>
      <c r="W345" s="7"/>
    </row>
    <row r="346" spans="2:24" ht="34.5" customHeight="1">
      <c r="B346" s="7"/>
      <c r="C346" s="316"/>
      <c r="D346" s="316"/>
      <c r="E346" s="297" t="s">
        <v>187</v>
      </c>
      <c r="F346" s="299"/>
      <c r="G346" s="98" t="s">
        <v>83</v>
      </c>
      <c r="H346" s="184"/>
      <c r="I346" s="184"/>
      <c r="J346" s="184"/>
      <c r="K346" s="184"/>
      <c r="L346" s="184"/>
      <c r="M346" s="184"/>
      <c r="N346" s="112" t="str">
        <f t="shared" si="191"/>
        <v/>
      </c>
      <c r="O346" s="184"/>
      <c r="P346" s="184"/>
      <c r="Q346" s="184"/>
      <c r="R346" s="184"/>
      <c r="S346" s="184"/>
      <c r="T346" s="184"/>
      <c r="U346" s="112" t="str">
        <f t="shared" si="192"/>
        <v/>
      </c>
      <c r="V346" s="112" t="str">
        <f t="shared" si="193"/>
        <v/>
      </c>
      <c r="W346" s="7"/>
    </row>
    <row r="347" spans="2:24" ht="34.5" customHeight="1">
      <c r="B347" s="7"/>
      <c r="C347" s="316"/>
      <c r="D347" s="316"/>
      <c r="E347" s="300"/>
      <c r="F347" s="302"/>
      <c r="G347" s="99" t="s">
        <v>82</v>
      </c>
      <c r="H347" s="184"/>
      <c r="I347" s="184"/>
      <c r="J347" s="184"/>
      <c r="K347" s="184"/>
      <c r="L347" s="184"/>
      <c r="M347" s="184"/>
      <c r="N347" s="112" t="str">
        <f t="shared" si="191"/>
        <v/>
      </c>
      <c r="O347" s="184"/>
      <c r="P347" s="184"/>
      <c r="Q347" s="184"/>
      <c r="R347" s="184"/>
      <c r="S347" s="184"/>
      <c r="T347" s="184"/>
      <c r="U347" s="112" t="str">
        <f t="shared" si="192"/>
        <v/>
      </c>
      <c r="V347" s="112" t="str">
        <f t="shared" si="193"/>
        <v/>
      </c>
      <c r="W347" s="7"/>
    </row>
    <row r="348" spans="2:24" ht="34.5" customHeight="1">
      <c r="B348" s="7"/>
      <c r="C348" s="316"/>
      <c r="D348" s="316"/>
      <c r="E348" s="297" t="s">
        <v>170</v>
      </c>
      <c r="F348" s="299"/>
      <c r="G348" s="98" t="s">
        <v>83</v>
      </c>
      <c r="H348" s="184"/>
      <c r="I348" s="184"/>
      <c r="J348" s="184"/>
      <c r="K348" s="184"/>
      <c r="L348" s="184"/>
      <c r="M348" s="184"/>
      <c r="N348" s="112" t="str">
        <f t="shared" si="191"/>
        <v/>
      </c>
      <c r="O348" s="184"/>
      <c r="P348" s="184"/>
      <c r="Q348" s="184"/>
      <c r="R348" s="184"/>
      <c r="S348" s="184"/>
      <c r="T348" s="184"/>
      <c r="U348" s="112" t="str">
        <f t="shared" si="192"/>
        <v/>
      </c>
      <c r="V348" s="112" t="str">
        <f t="shared" si="193"/>
        <v/>
      </c>
      <c r="W348" s="7"/>
    </row>
    <row r="349" spans="2:24" ht="34.5" customHeight="1">
      <c r="B349" s="7"/>
      <c r="C349" s="316"/>
      <c r="D349" s="316"/>
      <c r="E349" s="300"/>
      <c r="F349" s="302"/>
      <c r="G349" s="99" t="s">
        <v>82</v>
      </c>
      <c r="H349" s="184"/>
      <c r="I349" s="184"/>
      <c r="J349" s="184"/>
      <c r="K349" s="184"/>
      <c r="L349" s="184"/>
      <c r="M349" s="184"/>
      <c r="N349" s="112" t="str">
        <f t="shared" si="191"/>
        <v/>
      </c>
      <c r="O349" s="184"/>
      <c r="P349" s="184"/>
      <c r="Q349" s="184"/>
      <c r="R349" s="184"/>
      <c r="S349" s="184"/>
      <c r="T349" s="184"/>
      <c r="U349" s="112" t="str">
        <f t="shared" si="192"/>
        <v/>
      </c>
      <c r="V349" s="112" t="str">
        <f t="shared" si="193"/>
        <v/>
      </c>
      <c r="W349" s="7"/>
    </row>
    <row r="350" spans="2:24" ht="34.5" customHeight="1">
      <c r="B350" s="7"/>
      <c r="C350" s="316"/>
      <c r="D350" s="316"/>
      <c r="E350" s="297" t="s">
        <v>188</v>
      </c>
      <c r="F350" s="299"/>
      <c r="G350" s="98" t="s">
        <v>83</v>
      </c>
      <c r="H350" s="115" t="str">
        <f>IF(COUNTA(H342,H344,H346,H348)=0,"",SUM(H342,H344,H346,H348))</f>
        <v/>
      </c>
      <c r="I350" s="115" t="str">
        <f t="shared" ref="I350:M350" si="194">IF(COUNTA(I342,I344,I346,I348)=0,"",SUM(I342,I344,I346,I348))</f>
        <v/>
      </c>
      <c r="J350" s="115" t="str">
        <f t="shared" si="194"/>
        <v/>
      </c>
      <c r="K350" s="115" t="str">
        <f t="shared" si="194"/>
        <v/>
      </c>
      <c r="L350" s="115" t="str">
        <f t="shared" si="194"/>
        <v/>
      </c>
      <c r="M350" s="115" t="str">
        <f t="shared" si="194"/>
        <v/>
      </c>
      <c r="N350" s="112" t="str">
        <f t="shared" ref="N350:N358" si="195">IF(COUNT(H350:M350)=0,"",SUM(H350:M350))</f>
        <v/>
      </c>
      <c r="O350" s="115" t="str">
        <f t="shared" ref="O350:T350" si="196">IF(COUNTA(O342,O344,O346,O348)=0,"",SUM(O342,O344,O346,O348))</f>
        <v/>
      </c>
      <c r="P350" s="115" t="str">
        <f t="shared" si="196"/>
        <v/>
      </c>
      <c r="Q350" s="115" t="str">
        <f t="shared" si="196"/>
        <v/>
      </c>
      <c r="R350" s="115" t="str">
        <f t="shared" si="196"/>
        <v/>
      </c>
      <c r="S350" s="115" t="str">
        <f t="shared" si="196"/>
        <v/>
      </c>
      <c r="T350" s="115" t="str">
        <f t="shared" si="196"/>
        <v/>
      </c>
      <c r="U350" s="112" t="str">
        <f t="shared" si="192"/>
        <v/>
      </c>
      <c r="V350" s="112" t="str">
        <f t="shared" si="193"/>
        <v/>
      </c>
      <c r="W350" s="7"/>
      <c r="X350" s="120" t="s">
        <v>271</v>
      </c>
    </row>
    <row r="351" spans="2:24" ht="34.5" customHeight="1">
      <c r="B351" s="7"/>
      <c r="C351" s="316"/>
      <c r="D351" s="317"/>
      <c r="E351" s="300"/>
      <c r="F351" s="302"/>
      <c r="G351" s="99" t="s">
        <v>82</v>
      </c>
      <c r="H351" s="115" t="str">
        <f>IF(COUNT(H343,H345,H347,H349)=0,"",SUM(H343,H345,H347,H349))</f>
        <v/>
      </c>
      <c r="I351" s="115" t="str">
        <f t="shared" ref="I351:M351" si="197">IF(COUNT(I343,I345,I347,I349)=0,"",SUM(I343,I345,I347,I349))</f>
        <v/>
      </c>
      <c r="J351" s="115" t="str">
        <f t="shared" si="197"/>
        <v/>
      </c>
      <c r="K351" s="115" t="str">
        <f t="shared" si="197"/>
        <v/>
      </c>
      <c r="L351" s="115" t="str">
        <f t="shared" si="197"/>
        <v/>
      </c>
      <c r="M351" s="115" t="str">
        <f t="shared" si="197"/>
        <v/>
      </c>
      <c r="N351" s="112" t="str">
        <f t="shared" si="195"/>
        <v/>
      </c>
      <c r="O351" s="115" t="str">
        <f t="shared" ref="O351:T351" si="198">IF(COUNT(O343,O345,O347,O349)=0,"",SUM(O343,O345,O347,O349))</f>
        <v/>
      </c>
      <c r="P351" s="115" t="str">
        <f t="shared" si="198"/>
        <v/>
      </c>
      <c r="Q351" s="115" t="str">
        <f t="shared" si="198"/>
        <v/>
      </c>
      <c r="R351" s="115" t="str">
        <f t="shared" si="198"/>
        <v/>
      </c>
      <c r="S351" s="115" t="str">
        <f t="shared" si="198"/>
        <v/>
      </c>
      <c r="T351" s="115" t="str">
        <f t="shared" si="198"/>
        <v/>
      </c>
      <c r="U351" s="112" t="str">
        <f t="shared" si="192"/>
        <v/>
      </c>
      <c r="V351" s="112" t="str">
        <f t="shared" si="193"/>
        <v/>
      </c>
      <c r="W351" s="7"/>
      <c r="X351" s="120" t="s">
        <v>271</v>
      </c>
    </row>
    <row r="352" spans="2:24" ht="34.5" customHeight="1">
      <c r="B352" s="7"/>
      <c r="C352" s="316"/>
      <c r="D352" s="315" t="s">
        <v>1</v>
      </c>
      <c r="E352" s="25" t="s">
        <v>189</v>
      </c>
      <c r="F352" s="26"/>
      <c r="G352" s="27"/>
      <c r="H352" s="112" t="str">
        <f>IF(COUNT('様式第36(指定)_送電'!H475)=0,'様式第36(指定)_受電'!H475,IF(COUNT('様式第36(指定)_受電'!H475)=0,-'様式第36(指定)_送電'!H475,'様式第36(指定)_受電'!H475-'様式第36(指定)_送電'!H475))</f>
        <v/>
      </c>
      <c r="I352" s="112" t="str">
        <f>IF(COUNT('様式第36(指定)_送電'!I475)=0,'様式第36(指定)_受電'!I475,IF(COUNT('様式第36(指定)_受電'!I475)=0,-'様式第36(指定)_送電'!I475,'様式第36(指定)_受電'!I475-'様式第36(指定)_送電'!I475))</f>
        <v/>
      </c>
      <c r="J352" s="112" t="str">
        <f>IF(COUNT('様式第36(指定)_送電'!J475)=0,'様式第36(指定)_受電'!J475,IF(COUNT('様式第36(指定)_受電'!J475)=0,-'様式第36(指定)_送電'!J475,'様式第36(指定)_受電'!J475-'様式第36(指定)_送電'!J475))</f>
        <v/>
      </c>
      <c r="K352" s="112" t="str">
        <f>IF(COUNT('様式第36(指定)_送電'!K475)=0,'様式第36(指定)_受電'!K475,IF(COUNT('様式第36(指定)_受電'!K475)=0,-'様式第36(指定)_送電'!K475,'様式第36(指定)_受電'!K475-'様式第36(指定)_送電'!K475))</f>
        <v/>
      </c>
      <c r="L352" s="112" t="str">
        <f>IF(COUNT('様式第36(指定)_送電'!L475)=0,'様式第36(指定)_受電'!L475,IF(COUNT('様式第36(指定)_受電'!L475)=0,-'様式第36(指定)_送電'!L475,'様式第36(指定)_受電'!L475-'様式第36(指定)_送電'!L475))</f>
        <v/>
      </c>
      <c r="M352" s="112" t="str">
        <f>IF(COUNT('様式第36(指定)_送電'!M475)=0,'様式第36(指定)_受電'!M475,IF(COUNT('様式第36(指定)_受電'!M475)=0,-'様式第36(指定)_送電'!M475,'様式第36(指定)_受電'!M475-'様式第36(指定)_送電'!M475))</f>
        <v/>
      </c>
      <c r="N352" s="112" t="str">
        <f t="shared" si="195"/>
        <v/>
      </c>
      <c r="O352" s="112" t="str">
        <f>IF(COUNT('様式第36(指定)_送電'!O475)=0,'様式第36(指定)_受電'!O475,IF(COUNT('様式第36(指定)_受電'!O475)=0,-'様式第36(指定)_送電'!O475,'様式第36(指定)_受電'!O475-'様式第36(指定)_送電'!O475))</f>
        <v/>
      </c>
      <c r="P352" s="112" t="str">
        <f>IF(COUNT('様式第36(指定)_送電'!P475)=0,'様式第36(指定)_受電'!P475,IF(COUNT('様式第36(指定)_受電'!P475)=0,-'様式第36(指定)_送電'!P475,'様式第36(指定)_受電'!P475-'様式第36(指定)_送電'!P475))</f>
        <v/>
      </c>
      <c r="Q352" s="112" t="str">
        <f>IF(COUNT('様式第36(指定)_送電'!Q475)=0,'様式第36(指定)_受電'!Q475,IF(COUNT('様式第36(指定)_受電'!Q475)=0,-'様式第36(指定)_送電'!Q475,'様式第36(指定)_受電'!Q475-'様式第36(指定)_送電'!Q475))</f>
        <v/>
      </c>
      <c r="R352" s="112" t="str">
        <f>IF(COUNT('様式第36(指定)_送電'!R475)=0,'様式第36(指定)_受電'!R475,IF(COUNT('様式第36(指定)_受電'!R475)=0,-'様式第36(指定)_送電'!R475,'様式第36(指定)_受電'!R475-'様式第36(指定)_送電'!R475))</f>
        <v/>
      </c>
      <c r="S352" s="112" t="str">
        <f>IF(COUNT('様式第36(指定)_送電'!S475)=0,'様式第36(指定)_受電'!S475,IF(COUNT('様式第36(指定)_受電'!S475)=0,-'様式第36(指定)_送電'!S475,'様式第36(指定)_受電'!S475-'様式第36(指定)_送電'!S475))</f>
        <v/>
      </c>
      <c r="T352" s="112" t="str">
        <f>IF(COUNT('様式第36(指定)_送電'!T475)=0,'様式第36(指定)_受電'!T475,IF(COUNT('様式第36(指定)_受電'!T475)=0,-'様式第36(指定)_送電'!T475,'様式第36(指定)_受電'!T475-'様式第36(指定)_送電'!T475))</f>
        <v/>
      </c>
      <c r="U352" s="112" t="str">
        <f t="shared" si="192"/>
        <v/>
      </c>
      <c r="V352" s="112" t="str">
        <f t="shared" si="193"/>
        <v/>
      </c>
      <c r="W352" s="7"/>
      <c r="X352" s="120" t="s">
        <v>271</v>
      </c>
    </row>
    <row r="353" spans="2:24" ht="34.5" customHeight="1">
      <c r="B353" s="7"/>
      <c r="C353" s="316"/>
      <c r="D353" s="316"/>
      <c r="E353" s="25" t="s">
        <v>150</v>
      </c>
      <c r="F353" s="26"/>
      <c r="G353" s="27"/>
      <c r="H353" s="112" t="str">
        <f>IF(COUNT('様式第36(指定)_送電'!H483)=0,'様式第36(指定)_受電'!H483,IF(COUNT('様式第36(指定)_受電'!H483)=0,-'様式第36(指定)_送電'!H483,'様式第36(指定)_受電'!H483-'様式第36(指定)_送電'!H483))</f>
        <v/>
      </c>
      <c r="I353" s="112" t="str">
        <f>IF(COUNT('様式第36(指定)_送電'!I483)=0,'様式第36(指定)_受電'!I483,IF(COUNT('様式第36(指定)_受電'!I483)=0,-'様式第36(指定)_送電'!I483,'様式第36(指定)_受電'!I483-'様式第36(指定)_送電'!I483))</f>
        <v/>
      </c>
      <c r="J353" s="112" t="str">
        <f>IF(COUNT('様式第36(指定)_送電'!J483)=0,'様式第36(指定)_受電'!J483,IF(COUNT('様式第36(指定)_受電'!J483)=0,-'様式第36(指定)_送電'!J483,'様式第36(指定)_受電'!J483-'様式第36(指定)_送電'!J483))</f>
        <v/>
      </c>
      <c r="K353" s="112" t="str">
        <f>IF(COUNT('様式第36(指定)_送電'!K483)=0,'様式第36(指定)_受電'!K483,IF(COUNT('様式第36(指定)_受電'!K483)=0,-'様式第36(指定)_送電'!K483,'様式第36(指定)_受電'!K483-'様式第36(指定)_送電'!K483))</f>
        <v/>
      </c>
      <c r="L353" s="112" t="str">
        <f>IF(COUNT('様式第36(指定)_送電'!L483)=0,'様式第36(指定)_受電'!L483,IF(COUNT('様式第36(指定)_受電'!L483)=0,-'様式第36(指定)_送電'!L483,'様式第36(指定)_受電'!L483-'様式第36(指定)_送電'!L483))</f>
        <v/>
      </c>
      <c r="M353" s="112" t="str">
        <f>IF(COUNT('様式第36(指定)_送電'!M483)=0,'様式第36(指定)_受電'!M483,IF(COUNT('様式第36(指定)_受電'!M483)=0,-'様式第36(指定)_送電'!M483,'様式第36(指定)_受電'!M483-'様式第36(指定)_送電'!M483))</f>
        <v/>
      </c>
      <c r="N353" s="112" t="str">
        <f t="shared" si="195"/>
        <v/>
      </c>
      <c r="O353" s="112" t="str">
        <f>IF(COUNT('様式第36(指定)_送電'!O483)=0,'様式第36(指定)_受電'!O483,IF(COUNT('様式第36(指定)_受電'!O483)=0,-'様式第36(指定)_送電'!O483,'様式第36(指定)_受電'!O483-'様式第36(指定)_送電'!O483))</f>
        <v/>
      </c>
      <c r="P353" s="112" t="str">
        <f>IF(COUNT('様式第36(指定)_送電'!P483)=0,'様式第36(指定)_受電'!P483,IF(COUNT('様式第36(指定)_受電'!P483)=0,-'様式第36(指定)_送電'!P483,'様式第36(指定)_受電'!P483-'様式第36(指定)_送電'!P483))</f>
        <v/>
      </c>
      <c r="Q353" s="112" t="str">
        <f>IF(COUNT('様式第36(指定)_送電'!Q483)=0,'様式第36(指定)_受電'!Q483,IF(COUNT('様式第36(指定)_受電'!Q483)=0,-'様式第36(指定)_送電'!Q483,'様式第36(指定)_受電'!Q483-'様式第36(指定)_送電'!Q483))</f>
        <v/>
      </c>
      <c r="R353" s="112" t="str">
        <f>IF(COUNT('様式第36(指定)_送電'!R483)=0,'様式第36(指定)_受電'!R483,IF(COUNT('様式第36(指定)_受電'!R483)=0,-'様式第36(指定)_送電'!R483,'様式第36(指定)_受電'!R483-'様式第36(指定)_送電'!R483))</f>
        <v/>
      </c>
      <c r="S353" s="112" t="str">
        <f>IF(COUNT('様式第36(指定)_送電'!S483)=0,'様式第36(指定)_受電'!S483,IF(COUNT('様式第36(指定)_受電'!S483)=0,-'様式第36(指定)_送電'!S483,'様式第36(指定)_受電'!S483-'様式第36(指定)_送電'!S483))</f>
        <v/>
      </c>
      <c r="T353" s="112" t="str">
        <f>IF(COUNT('様式第36(指定)_送電'!T483)=0,'様式第36(指定)_受電'!T483,IF(COUNT('様式第36(指定)_受電'!T483)=0,-'様式第36(指定)_送電'!T483,'様式第36(指定)_受電'!T483-'様式第36(指定)_送電'!T483))</f>
        <v/>
      </c>
      <c r="U353" s="112" t="str">
        <f t="shared" si="192"/>
        <v/>
      </c>
      <c r="V353" s="112" t="str">
        <f t="shared" si="193"/>
        <v/>
      </c>
      <c r="W353" s="7"/>
      <c r="X353" s="120" t="s">
        <v>271</v>
      </c>
    </row>
    <row r="354" spans="2:24" ht="34.5" customHeight="1">
      <c r="B354" s="7"/>
      <c r="C354" s="316"/>
      <c r="D354" s="316"/>
      <c r="E354" s="25" t="s">
        <v>149</v>
      </c>
      <c r="F354" s="26"/>
      <c r="G354" s="27"/>
      <c r="H354" s="112" t="str">
        <f>IF(COUNT('様式第36(指定)_送電'!H491)=0,'様式第36(指定)_受電'!H491,IF(COUNT('様式第36(指定)_受電'!H491)=0,-'様式第36(指定)_送電'!H491,'様式第36(指定)_受電'!H491-'様式第36(指定)_送電'!H491))</f>
        <v/>
      </c>
      <c r="I354" s="112" t="str">
        <f>IF(COUNT('様式第36(指定)_送電'!I491)=0,'様式第36(指定)_受電'!I491,IF(COUNT('様式第36(指定)_受電'!I491)=0,-'様式第36(指定)_送電'!I491,'様式第36(指定)_受電'!I491-'様式第36(指定)_送電'!I491))</f>
        <v/>
      </c>
      <c r="J354" s="112" t="str">
        <f>IF(COUNT('様式第36(指定)_送電'!J491)=0,'様式第36(指定)_受電'!J491,IF(COUNT('様式第36(指定)_受電'!J491)=0,-'様式第36(指定)_送電'!J491,'様式第36(指定)_受電'!J491-'様式第36(指定)_送電'!J491))</f>
        <v/>
      </c>
      <c r="K354" s="112" t="str">
        <f>IF(COUNT('様式第36(指定)_送電'!K491)=0,'様式第36(指定)_受電'!K491,IF(COUNT('様式第36(指定)_受電'!K491)=0,-'様式第36(指定)_送電'!K491,'様式第36(指定)_受電'!K491-'様式第36(指定)_送電'!K491))</f>
        <v/>
      </c>
      <c r="L354" s="112" t="str">
        <f>IF(COUNT('様式第36(指定)_送電'!L491)=0,'様式第36(指定)_受電'!L491,IF(COUNT('様式第36(指定)_受電'!L491)=0,-'様式第36(指定)_送電'!L491,'様式第36(指定)_受電'!L491-'様式第36(指定)_送電'!L491))</f>
        <v/>
      </c>
      <c r="M354" s="112" t="str">
        <f>IF(COUNT('様式第36(指定)_送電'!M491)=0,'様式第36(指定)_受電'!M491,IF(COUNT('様式第36(指定)_受電'!M491)=0,-'様式第36(指定)_送電'!M491,'様式第36(指定)_受電'!M491-'様式第36(指定)_送電'!M491))</f>
        <v/>
      </c>
      <c r="N354" s="112" t="str">
        <f t="shared" si="195"/>
        <v/>
      </c>
      <c r="O354" s="112" t="str">
        <f>IF(COUNT('様式第36(指定)_送電'!O491)=0,'様式第36(指定)_受電'!O491,IF(COUNT('様式第36(指定)_受電'!O491)=0,-'様式第36(指定)_送電'!O491,'様式第36(指定)_受電'!O491-'様式第36(指定)_送電'!O491))</f>
        <v/>
      </c>
      <c r="P354" s="112" t="str">
        <f>IF(COUNT('様式第36(指定)_送電'!P491)=0,'様式第36(指定)_受電'!P491,IF(COUNT('様式第36(指定)_受電'!P491)=0,-'様式第36(指定)_送電'!P491,'様式第36(指定)_受電'!P491-'様式第36(指定)_送電'!P491))</f>
        <v/>
      </c>
      <c r="Q354" s="112" t="str">
        <f>IF(COUNT('様式第36(指定)_送電'!Q491)=0,'様式第36(指定)_受電'!Q491,IF(COUNT('様式第36(指定)_受電'!Q491)=0,-'様式第36(指定)_送電'!Q491,'様式第36(指定)_受電'!Q491-'様式第36(指定)_送電'!Q491))</f>
        <v/>
      </c>
      <c r="R354" s="112" t="str">
        <f>IF(COUNT('様式第36(指定)_送電'!R491)=0,'様式第36(指定)_受電'!R491,IF(COUNT('様式第36(指定)_受電'!R491)=0,-'様式第36(指定)_送電'!R491,'様式第36(指定)_受電'!R491-'様式第36(指定)_送電'!R491))</f>
        <v/>
      </c>
      <c r="S354" s="112" t="str">
        <f>IF(COUNT('様式第36(指定)_送電'!S491)=0,'様式第36(指定)_受電'!S491,IF(COUNT('様式第36(指定)_受電'!S491)=0,-'様式第36(指定)_送電'!S491,'様式第36(指定)_受電'!S491-'様式第36(指定)_送電'!S491))</f>
        <v/>
      </c>
      <c r="T354" s="112" t="str">
        <f>IF(COUNT('様式第36(指定)_送電'!T491)=0,'様式第36(指定)_受電'!T491,IF(COUNT('様式第36(指定)_受電'!T491)=0,-'様式第36(指定)_送電'!T491,'様式第36(指定)_受電'!T491-'様式第36(指定)_送電'!T491))</f>
        <v/>
      </c>
      <c r="U354" s="112" t="str">
        <f t="shared" si="192"/>
        <v/>
      </c>
      <c r="V354" s="112" t="str">
        <f t="shared" si="193"/>
        <v/>
      </c>
      <c r="W354" s="7"/>
      <c r="X354" s="120" t="s">
        <v>271</v>
      </c>
    </row>
    <row r="355" spans="2:24" ht="34.5" customHeight="1">
      <c r="B355" s="7"/>
      <c r="C355" s="316"/>
      <c r="D355" s="316"/>
      <c r="E355" s="297" t="s">
        <v>151</v>
      </c>
      <c r="F355" s="299"/>
      <c r="G355" s="85" t="s">
        <v>192</v>
      </c>
      <c r="H355" s="112"/>
      <c r="I355" s="112"/>
      <c r="J355" s="112"/>
      <c r="K355" s="112"/>
      <c r="L355" s="112"/>
      <c r="M355" s="112"/>
      <c r="N355" s="112" t="str">
        <f t="shared" si="195"/>
        <v/>
      </c>
      <c r="O355" s="112"/>
      <c r="P355" s="112"/>
      <c r="Q355" s="112"/>
      <c r="R355" s="112"/>
      <c r="S355" s="112"/>
      <c r="T355" s="112"/>
      <c r="U355" s="112" t="str">
        <f t="shared" si="192"/>
        <v/>
      </c>
      <c r="V355" s="112" t="str">
        <f t="shared" si="193"/>
        <v/>
      </c>
      <c r="W355" s="7"/>
    </row>
    <row r="356" spans="2:24" ht="34.5" customHeight="1">
      <c r="B356" s="7"/>
      <c r="C356" s="316"/>
      <c r="D356" s="317"/>
      <c r="E356" s="300"/>
      <c r="F356" s="302"/>
      <c r="G356" s="85" t="s">
        <v>151</v>
      </c>
      <c r="H356" s="112" t="str">
        <f>IF(COUNT('様式第36(指定)_送電'!H499)=0,'様式第36(指定)_受電'!H499,IF(COUNT('様式第36(指定)_受電'!H499)=0,-'様式第36(指定)_送電'!H499,'様式第36(指定)_受電'!H499-'様式第36(指定)_送電'!H499))</f>
        <v/>
      </c>
      <c r="I356" s="112" t="str">
        <f>IF(COUNT('様式第36(指定)_送電'!I499)=0,'様式第36(指定)_受電'!I499,IF(COUNT('様式第36(指定)_受電'!I499)=0,-'様式第36(指定)_送電'!I499,'様式第36(指定)_受電'!I499-'様式第36(指定)_送電'!I499))</f>
        <v/>
      </c>
      <c r="J356" s="112" t="str">
        <f>IF(COUNT('様式第36(指定)_送電'!J499)=0,'様式第36(指定)_受電'!J499,IF(COUNT('様式第36(指定)_受電'!J499)=0,-'様式第36(指定)_送電'!J499,'様式第36(指定)_受電'!J499-'様式第36(指定)_送電'!J499))</f>
        <v/>
      </c>
      <c r="K356" s="112" t="str">
        <f>IF(COUNT('様式第36(指定)_送電'!K499)=0,'様式第36(指定)_受電'!K499,IF(COUNT('様式第36(指定)_受電'!K499)=0,-'様式第36(指定)_送電'!K499,'様式第36(指定)_受電'!K499-'様式第36(指定)_送電'!K499))</f>
        <v/>
      </c>
      <c r="L356" s="112" t="str">
        <f>IF(COUNT('様式第36(指定)_送電'!L499)=0,'様式第36(指定)_受電'!L499,IF(COUNT('様式第36(指定)_受電'!L499)=0,-'様式第36(指定)_送電'!L499,'様式第36(指定)_受電'!L499-'様式第36(指定)_送電'!L499))</f>
        <v/>
      </c>
      <c r="M356" s="112" t="str">
        <f>IF(COUNT('様式第36(指定)_送電'!M499)=0,'様式第36(指定)_受電'!M499,IF(COUNT('様式第36(指定)_受電'!M499)=0,-'様式第36(指定)_送電'!M499,'様式第36(指定)_受電'!M499-'様式第36(指定)_送電'!M499))</f>
        <v/>
      </c>
      <c r="N356" s="112" t="str">
        <f t="shared" si="195"/>
        <v/>
      </c>
      <c r="O356" s="112" t="str">
        <f>IF(COUNT('様式第36(指定)_送電'!O499)=0,'様式第36(指定)_受電'!O499,IF(COUNT('様式第36(指定)_受電'!O499)=0,-'様式第36(指定)_送電'!O499,'様式第36(指定)_受電'!O499-'様式第36(指定)_送電'!O499))</f>
        <v/>
      </c>
      <c r="P356" s="112" t="str">
        <f>IF(COUNT('様式第36(指定)_送電'!P499)=0,'様式第36(指定)_受電'!P499,IF(COUNT('様式第36(指定)_受電'!P499)=0,-'様式第36(指定)_送電'!P499,'様式第36(指定)_受電'!P499-'様式第36(指定)_送電'!P499))</f>
        <v/>
      </c>
      <c r="Q356" s="112" t="str">
        <f>IF(COUNT('様式第36(指定)_送電'!Q499)=0,'様式第36(指定)_受電'!Q499,IF(COUNT('様式第36(指定)_受電'!Q499)=0,-'様式第36(指定)_送電'!Q499,'様式第36(指定)_受電'!Q499-'様式第36(指定)_送電'!Q499))</f>
        <v/>
      </c>
      <c r="R356" s="112" t="str">
        <f>IF(COUNT('様式第36(指定)_送電'!R499)=0,'様式第36(指定)_受電'!R499,IF(COUNT('様式第36(指定)_受電'!R499)=0,-'様式第36(指定)_送電'!R499,'様式第36(指定)_受電'!R499-'様式第36(指定)_送電'!R499))</f>
        <v/>
      </c>
      <c r="S356" s="112" t="str">
        <f>IF(COUNT('様式第36(指定)_送電'!S499)=0,'様式第36(指定)_受電'!S499,IF(COUNT('様式第36(指定)_受電'!S499)=0,-'様式第36(指定)_送電'!S499,'様式第36(指定)_受電'!S499-'様式第36(指定)_送電'!S499))</f>
        <v/>
      </c>
      <c r="T356" s="112" t="str">
        <f>IF(COUNT('様式第36(指定)_送電'!T499)=0,'様式第36(指定)_受電'!T499,IF(COUNT('様式第36(指定)_受電'!T499)=0,-'様式第36(指定)_送電'!T499,'様式第36(指定)_受電'!T499-'様式第36(指定)_送電'!T499))</f>
        <v/>
      </c>
      <c r="U356" s="112" t="str">
        <f t="shared" si="192"/>
        <v/>
      </c>
      <c r="V356" s="112" t="str">
        <f t="shared" si="193"/>
        <v/>
      </c>
      <c r="W356" s="7"/>
      <c r="X356" s="120" t="s">
        <v>271</v>
      </c>
    </row>
    <row r="357" spans="2:24" ht="34.5" customHeight="1">
      <c r="B357" s="7"/>
      <c r="C357" s="316"/>
      <c r="D357" s="25" t="s">
        <v>153</v>
      </c>
      <c r="E357" s="26"/>
      <c r="F357" s="26"/>
      <c r="G357" s="27"/>
      <c r="H357" s="112" t="str">
        <f>IF(H361-SUM(H351:H356)&gt;0,H361-SUM(H351:H356),"")</f>
        <v/>
      </c>
      <c r="I357" s="112" t="str">
        <f t="shared" ref="I357" si="199">IF(I361-SUM(I351:I356)&gt;0,I361-SUM(I351:I356),"")</f>
        <v/>
      </c>
      <c r="J357" s="112" t="str">
        <f t="shared" ref="J357" si="200">IF(J361-SUM(J351:J356)&gt;0,J361-SUM(J351:J356),"")</f>
        <v/>
      </c>
      <c r="K357" s="112" t="str">
        <f t="shared" ref="K357" si="201">IF(K361-SUM(K351:K356)&gt;0,K361-SUM(K351:K356),"")</f>
        <v/>
      </c>
      <c r="L357" s="112" t="str">
        <f t="shared" ref="L357" si="202">IF(L361-SUM(L351:L356)&gt;0,L361-SUM(L351:L356),"")</f>
        <v/>
      </c>
      <c r="M357" s="112" t="str">
        <f t="shared" ref="M357" si="203">IF(M361-SUM(M351:M356)&gt;0,M361-SUM(M351:M356),"")</f>
        <v/>
      </c>
      <c r="N357" s="112" t="str">
        <f t="shared" si="195"/>
        <v/>
      </c>
      <c r="O357" s="112" t="str">
        <f>IF(O361-SUM(O351:O356)&gt;0,O361-SUM(O351:O356),"")</f>
        <v/>
      </c>
      <c r="P357" s="112" t="str">
        <f t="shared" ref="P357" si="204">IF(P361-SUM(P351:P356)&gt;0,P361-SUM(P351:P356),"")</f>
        <v/>
      </c>
      <c r="Q357" s="112" t="str">
        <f t="shared" ref="Q357" si="205">IF(Q361-SUM(Q351:Q356)&gt;0,Q361-SUM(Q351:Q356),"")</f>
        <v/>
      </c>
      <c r="R357" s="112" t="str">
        <f t="shared" ref="R357" si="206">IF(R361-SUM(R351:R356)&gt;0,R361-SUM(R351:R356),"")</f>
        <v/>
      </c>
      <c r="S357" s="112" t="str">
        <f t="shared" ref="S357" si="207">IF(S361-SUM(S351:S356)&gt;0,S361-SUM(S351:S356),"")</f>
        <v/>
      </c>
      <c r="T357" s="112" t="str">
        <f t="shared" ref="T357" si="208">IF(T361-SUM(T351:T356)&gt;0,T361-SUM(T351:T356),"")</f>
        <v/>
      </c>
      <c r="U357" s="112" t="str">
        <f t="shared" si="192"/>
        <v/>
      </c>
      <c r="V357" s="112" t="str">
        <f t="shared" si="193"/>
        <v/>
      </c>
      <c r="W357" s="7"/>
      <c r="X357" s="120" t="s">
        <v>271</v>
      </c>
    </row>
    <row r="358" spans="2:24" ht="34.5" customHeight="1">
      <c r="B358" s="7"/>
      <c r="C358" s="316"/>
      <c r="D358" s="25" t="s">
        <v>182</v>
      </c>
      <c r="E358" s="26"/>
      <c r="F358" s="26"/>
      <c r="G358" s="27"/>
      <c r="H358" s="184"/>
      <c r="I358" s="184"/>
      <c r="J358" s="184"/>
      <c r="K358" s="184"/>
      <c r="L358" s="184"/>
      <c r="M358" s="184"/>
      <c r="N358" s="112" t="str">
        <f t="shared" si="195"/>
        <v/>
      </c>
      <c r="O358" s="184"/>
      <c r="P358" s="184"/>
      <c r="Q358" s="184"/>
      <c r="R358" s="184"/>
      <c r="S358" s="184"/>
      <c r="T358" s="184"/>
      <c r="U358" s="112" t="str">
        <f t="shared" si="192"/>
        <v/>
      </c>
      <c r="V358" s="112" t="str">
        <f t="shared" si="193"/>
        <v/>
      </c>
      <c r="W358" s="7"/>
    </row>
    <row r="359" spans="2:24" ht="34.5" customHeight="1">
      <c r="B359" s="7"/>
      <c r="C359" s="316"/>
      <c r="D359" s="25" t="s">
        <v>201</v>
      </c>
      <c r="E359" s="26"/>
      <c r="F359" s="26"/>
      <c r="G359" s="26"/>
      <c r="H359" s="143" t="str">
        <f>IF(COUNT(H351:H358)=0,"",SUM(H351:H358))</f>
        <v/>
      </c>
      <c r="I359" s="143" t="str">
        <f t="shared" ref="I359:M359" si="209">IF(COUNT(I351:I358)=0,"",SUM(I351:I358))</f>
        <v/>
      </c>
      <c r="J359" s="143" t="str">
        <f t="shared" si="209"/>
        <v/>
      </c>
      <c r="K359" s="143" t="str">
        <f t="shared" si="209"/>
        <v/>
      </c>
      <c r="L359" s="143" t="str">
        <f t="shared" si="209"/>
        <v/>
      </c>
      <c r="M359" s="143" t="str">
        <f t="shared" si="209"/>
        <v/>
      </c>
      <c r="N359" s="144" t="str">
        <f>IF(COUNT(H359:M359)=0,"",SUM(H359:M359))</f>
        <v/>
      </c>
      <c r="O359" s="143" t="str">
        <f>IF(COUNT(O351:O358)=0,"",SUM(O351:O358))</f>
        <v/>
      </c>
      <c r="P359" s="143" t="str">
        <f t="shared" ref="P359:T359" si="210">IF(COUNT(P351:P358)=0,"",SUM(P351:P358))</f>
        <v/>
      </c>
      <c r="Q359" s="143" t="str">
        <f t="shared" si="210"/>
        <v/>
      </c>
      <c r="R359" s="143" t="str">
        <f t="shared" si="210"/>
        <v/>
      </c>
      <c r="S359" s="143" t="str">
        <f t="shared" si="210"/>
        <v/>
      </c>
      <c r="T359" s="143" t="str">
        <f t="shared" si="210"/>
        <v/>
      </c>
      <c r="U359" s="144" t="str">
        <f>IF(COUNT(O359:T359)=0,"",SUM(O359:T359))</f>
        <v/>
      </c>
      <c r="V359" s="144" t="str">
        <f t="shared" si="193"/>
        <v/>
      </c>
      <c r="W359" s="7"/>
      <c r="X359" s="120" t="s">
        <v>271</v>
      </c>
    </row>
    <row r="360" spans="2:24" ht="34.5" customHeight="1">
      <c r="B360" s="7"/>
      <c r="C360" s="316"/>
      <c r="D360" s="109" t="s">
        <v>260</v>
      </c>
      <c r="E360" s="26"/>
      <c r="F360" s="26"/>
      <c r="G360" s="27"/>
      <c r="H360" s="115"/>
      <c r="I360" s="115"/>
      <c r="J360" s="115"/>
      <c r="K360" s="115"/>
      <c r="L360" s="115"/>
      <c r="M360" s="115"/>
      <c r="N360" s="112" t="str">
        <f t="shared" ref="N360:N361" si="211">IF(COUNT(H360:M360)=0,"",SUM(H360:M360))</f>
        <v/>
      </c>
      <c r="O360" s="115"/>
      <c r="P360" s="115"/>
      <c r="Q360" s="115"/>
      <c r="R360" s="115"/>
      <c r="S360" s="115"/>
      <c r="T360" s="115"/>
      <c r="U360" s="112" t="str">
        <f t="shared" ref="U360" si="212">IF(COUNT(O360:T360)=0,"",SUM(O360:T360))</f>
        <v/>
      </c>
      <c r="V360" s="112" t="str">
        <f t="shared" si="193"/>
        <v/>
      </c>
      <c r="W360" s="7"/>
    </row>
    <row r="361" spans="2:24" ht="34.5" customHeight="1">
      <c r="B361" s="7"/>
      <c r="C361" s="24" t="s">
        <v>88</v>
      </c>
      <c r="D361" s="26"/>
      <c r="E361" s="26"/>
      <c r="F361" s="26"/>
      <c r="G361" s="36" t="s">
        <v>82</v>
      </c>
      <c r="H361" s="237"/>
      <c r="I361" s="237"/>
      <c r="J361" s="237"/>
      <c r="K361" s="237"/>
      <c r="L361" s="237"/>
      <c r="M361" s="237"/>
      <c r="N361" s="144" t="str">
        <f t="shared" si="211"/>
        <v/>
      </c>
      <c r="O361" s="237"/>
      <c r="P361" s="237"/>
      <c r="Q361" s="237"/>
      <c r="R361" s="237"/>
      <c r="S361" s="237"/>
      <c r="T361" s="237"/>
      <c r="U361" s="144" t="str">
        <f>IF(COUNT(O361:T361)=0,"",SUM(O361:T361))</f>
        <v/>
      </c>
      <c r="V361" s="144" t="str">
        <f t="shared" si="193"/>
        <v/>
      </c>
      <c r="W361" s="7"/>
      <c r="X361" s="120"/>
    </row>
    <row r="362" spans="2:24" ht="18" customHeight="1">
      <c r="B362" s="7"/>
      <c r="C362" s="14" t="s">
        <v>202</v>
      </c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</row>
    <row r="363" spans="2:24" ht="18" customHeight="1">
      <c r="B363" s="7"/>
      <c r="C363" s="14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</row>
    <row r="364" spans="2:24" ht="18" customHeight="1">
      <c r="B364" s="7"/>
      <c r="C364" s="14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</row>
    <row r="365" spans="2:24" ht="18" customHeight="1">
      <c r="B365" s="7"/>
      <c r="C365" s="14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</row>
    <row r="366" spans="2:24" ht="18" customHeight="1">
      <c r="B366" s="7"/>
      <c r="C366" s="14"/>
      <c r="D366" s="7"/>
      <c r="E366" s="7"/>
      <c r="F366" s="7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</row>
    <row r="367" spans="2:24" ht="18" customHeight="1">
      <c r="B367" s="7"/>
      <c r="C367" s="14"/>
      <c r="D367" s="7"/>
      <c r="E367" s="7"/>
      <c r="F367" s="7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</row>
    <row r="368" spans="2:24" ht="18" customHeight="1">
      <c r="B368" s="7"/>
      <c r="C368" s="14"/>
      <c r="D368" s="7"/>
      <c r="E368" s="7"/>
      <c r="F368" s="7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</row>
    <row r="369" spans="2:24" ht="18" customHeight="1">
      <c r="B369" s="7"/>
      <c r="C369" s="14"/>
      <c r="D369" s="7"/>
      <c r="E369" s="7"/>
      <c r="F369" s="7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</row>
    <row r="370" spans="2:24" ht="18" customHeight="1">
      <c r="B370" s="7"/>
      <c r="C370" s="14"/>
      <c r="D370" s="7"/>
      <c r="E370" s="7"/>
      <c r="F370" s="7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</row>
    <row r="371" spans="2:24" ht="18" customHeight="1">
      <c r="B371" s="7"/>
      <c r="C371" s="14"/>
      <c r="D371" s="7"/>
      <c r="E371" s="7"/>
      <c r="F371" s="7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</row>
    <row r="372" spans="2:24" ht="18" customHeight="1">
      <c r="B372" s="7"/>
      <c r="C372" s="7"/>
      <c r="D372" s="7"/>
      <c r="E372" s="7"/>
      <c r="F372" s="7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</row>
    <row r="373" spans="2:24" ht="27.75" customHeight="1">
      <c r="B373" s="7"/>
      <c r="C373" s="7" t="s">
        <v>19</v>
      </c>
      <c r="D373" s="7"/>
      <c r="E373" s="7"/>
      <c r="F373" s="7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</row>
    <row r="374" spans="2:24" ht="27.75" customHeight="1">
      <c r="B374" s="7"/>
      <c r="C374" s="7" t="s">
        <v>87</v>
      </c>
      <c r="D374" s="7"/>
      <c r="E374" s="7"/>
      <c r="F374" s="7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</row>
    <row r="375" spans="2:24" ht="27.75" customHeight="1">
      <c r="B375" s="7"/>
      <c r="C375" s="8" t="s">
        <v>89</v>
      </c>
      <c r="D375" s="9"/>
      <c r="E375" s="9"/>
      <c r="F375" s="9"/>
      <c r="G375" s="9"/>
      <c r="H375" s="9"/>
      <c r="I375" s="9"/>
      <c r="J375" s="9"/>
      <c r="K375" s="9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</row>
    <row r="376" spans="2:24" ht="27.75" customHeight="1">
      <c r="B376" s="7"/>
      <c r="C376" s="10" t="s">
        <v>22</v>
      </c>
      <c r="D376" s="7"/>
      <c r="E376" s="7"/>
      <c r="F376" s="11" t="s">
        <v>69</v>
      </c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12" t="s">
        <v>127</v>
      </c>
      <c r="W376" s="7"/>
    </row>
    <row r="377" spans="2:24" ht="27.75" customHeight="1">
      <c r="B377" s="7"/>
      <c r="C377" s="16"/>
      <c r="D377" s="17"/>
      <c r="E377" s="17"/>
      <c r="F377" s="17"/>
      <c r="G377" s="18" t="s">
        <v>196</v>
      </c>
      <c r="H377" s="19" t="str">
        <f>$H$7</f>
        <v>４月</v>
      </c>
      <c r="I377" s="19" t="str">
        <f>$I$7</f>
        <v>５月</v>
      </c>
      <c r="J377" s="19" t="str">
        <f>$J$7</f>
        <v>６月</v>
      </c>
      <c r="K377" s="19" t="str">
        <f>$K$7</f>
        <v>７月</v>
      </c>
      <c r="L377" s="19" t="str">
        <f>$L$7</f>
        <v>８月</v>
      </c>
      <c r="M377" s="19" t="str">
        <f>$M$7</f>
        <v>９月</v>
      </c>
      <c r="N377" s="19" t="str">
        <f>$N$7</f>
        <v>上期計</v>
      </c>
      <c r="O377" s="19" t="str">
        <f>$O$7</f>
        <v>１０月</v>
      </c>
      <c r="P377" s="19" t="str">
        <f>$P$7</f>
        <v>１１月</v>
      </c>
      <c r="Q377" s="19" t="str">
        <f>$Q$7</f>
        <v>１２月</v>
      </c>
      <c r="R377" s="19" t="str">
        <f>$R$7</f>
        <v>１月</v>
      </c>
      <c r="S377" s="19" t="str">
        <f>$S$7</f>
        <v>２月</v>
      </c>
      <c r="T377" s="19" t="str">
        <f>$T$7</f>
        <v>３月</v>
      </c>
      <c r="U377" s="19" t="str">
        <f>$U$7</f>
        <v>下期計</v>
      </c>
      <c r="V377" s="19" t="str">
        <f>$V$7</f>
        <v>年度計</v>
      </c>
      <c r="W377" s="7"/>
      <c r="X377" s="121" t="s">
        <v>272</v>
      </c>
    </row>
    <row r="378" spans="2:24" ht="27.75" customHeight="1">
      <c r="B378" s="7"/>
      <c r="C378" s="20" t="s">
        <v>200</v>
      </c>
      <c r="D378" s="21"/>
      <c r="E378" s="21"/>
      <c r="F378" s="21"/>
      <c r="G378" s="22"/>
      <c r="H378" s="23"/>
      <c r="I378" s="23"/>
      <c r="J378" s="23"/>
      <c r="K378" s="23"/>
      <c r="L378" s="23"/>
      <c r="M378" s="23"/>
      <c r="N378" s="23"/>
      <c r="O378" s="23"/>
      <c r="P378" s="23"/>
      <c r="Q378" s="23"/>
      <c r="R378" s="23"/>
      <c r="S378" s="23"/>
      <c r="T378" s="23"/>
      <c r="U378" s="23"/>
      <c r="V378" s="23"/>
      <c r="W378" s="7"/>
      <c r="X378" s="121" t="s">
        <v>273</v>
      </c>
    </row>
    <row r="379" spans="2:24" ht="34.5" customHeight="1">
      <c r="B379" s="7"/>
      <c r="C379" s="315" t="s">
        <v>3</v>
      </c>
      <c r="D379" s="315" t="s">
        <v>25</v>
      </c>
      <c r="E379" s="297" t="s">
        <v>185</v>
      </c>
      <c r="F379" s="299"/>
      <c r="G379" s="98" t="s">
        <v>83</v>
      </c>
      <c r="H379" s="184"/>
      <c r="I379" s="184"/>
      <c r="J379" s="184"/>
      <c r="K379" s="184"/>
      <c r="L379" s="184"/>
      <c r="M379" s="184"/>
      <c r="N379" s="112" t="str">
        <f>IF(COUNT(H379:M379)=0,"",SUM(H379:M379))</f>
        <v/>
      </c>
      <c r="O379" s="184"/>
      <c r="P379" s="184"/>
      <c r="Q379" s="184"/>
      <c r="R379" s="184"/>
      <c r="S379" s="184"/>
      <c r="T379" s="184"/>
      <c r="U379" s="112" t="str">
        <f>IF(COUNT(O379:T379)=0,"",SUM(O379:T379))</f>
        <v/>
      </c>
      <c r="V379" s="112" t="str">
        <f>IF(COUNT(N379,U379)=0,"",SUM(N379,U379))</f>
        <v/>
      </c>
      <c r="W379" s="7"/>
    </row>
    <row r="380" spans="2:24" ht="34.5" customHeight="1">
      <c r="B380" s="7"/>
      <c r="C380" s="316"/>
      <c r="D380" s="316"/>
      <c r="E380" s="300"/>
      <c r="F380" s="302"/>
      <c r="G380" s="99" t="s">
        <v>82</v>
      </c>
      <c r="H380" s="184"/>
      <c r="I380" s="184"/>
      <c r="J380" s="184"/>
      <c r="K380" s="184"/>
      <c r="L380" s="184"/>
      <c r="M380" s="184"/>
      <c r="N380" s="112" t="str">
        <f t="shared" ref="N380:N386" si="213">IF(COUNT(H380:M380)=0,"",SUM(H380:M380))</f>
        <v/>
      </c>
      <c r="O380" s="184"/>
      <c r="P380" s="184"/>
      <c r="Q380" s="184"/>
      <c r="R380" s="184"/>
      <c r="S380" s="184"/>
      <c r="T380" s="184"/>
      <c r="U380" s="112" t="str">
        <f t="shared" ref="U380:U395" si="214">IF(COUNT(O380:T380)=0,"",SUM(O380:T380))</f>
        <v/>
      </c>
      <c r="V380" s="112" t="str">
        <f t="shared" ref="V380:V398" si="215">IF(COUNT(N380,U380)=0,"",SUM(N380,U380))</f>
        <v/>
      </c>
      <c r="W380" s="7"/>
    </row>
    <row r="381" spans="2:24" ht="34.5" customHeight="1">
      <c r="B381" s="7"/>
      <c r="C381" s="316"/>
      <c r="D381" s="316"/>
      <c r="E381" s="297" t="s">
        <v>186</v>
      </c>
      <c r="F381" s="299"/>
      <c r="G381" s="98" t="s">
        <v>83</v>
      </c>
      <c r="H381" s="184"/>
      <c r="I381" s="184"/>
      <c r="J381" s="184"/>
      <c r="K381" s="184"/>
      <c r="L381" s="184"/>
      <c r="M381" s="184"/>
      <c r="N381" s="112" t="str">
        <f t="shared" si="213"/>
        <v/>
      </c>
      <c r="O381" s="184"/>
      <c r="P381" s="184"/>
      <c r="Q381" s="184"/>
      <c r="R381" s="184"/>
      <c r="S381" s="184"/>
      <c r="T381" s="184"/>
      <c r="U381" s="112" t="str">
        <f t="shared" si="214"/>
        <v/>
      </c>
      <c r="V381" s="112" t="str">
        <f t="shared" si="215"/>
        <v/>
      </c>
      <c r="W381" s="7"/>
    </row>
    <row r="382" spans="2:24" ht="34.5" customHeight="1">
      <c r="B382" s="7"/>
      <c r="C382" s="316"/>
      <c r="D382" s="316"/>
      <c r="E382" s="300"/>
      <c r="F382" s="302"/>
      <c r="G382" s="99" t="s">
        <v>82</v>
      </c>
      <c r="H382" s="184"/>
      <c r="I382" s="184"/>
      <c r="J382" s="184"/>
      <c r="K382" s="184"/>
      <c r="L382" s="184"/>
      <c r="M382" s="184"/>
      <c r="N382" s="112" t="str">
        <f t="shared" si="213"/>
        <v/>
      </c>
      <c r="O382" s="184"/>
      <c r="P382" s="184"/>
      <c r="Q382" s="184"/>
      <c r="R382" s="184"/>
      <c r="S382" s="184"/>
      <c r="T382" s="184"/>
      <c r="U382" s="112" t="str">
        <f t="shared" si="214"/>
        <v/>
      </c>
      <c r="V382" s="112" t="str">
        <f t="shared" si="215"/>
        <v/>
      </c>
      <c r="W382" s="7"/>
    </row>
    <row r="383" spans="2:24" ht="34.5" customHeight="1">
      <c r="B383" s="7"/>
      <c r="C383" s="316"/>
      <c r="D383" s="316"/>
      <c r="E383" s="297" t="s">
        <v>187</v>
      </c>
      <c r="F383" s="299"/>
      <c r="G383" s="98" t="s">
        <v>83</v>
      </c>
      <c r="H383" s="184"/>
      <c r="I383" s="184"/>
      <c r="J383" s="184"/>
      <c r="K383" s="184"/>
      <c r="L383" s="184"/>
      <c r="M383" s="184"/>
      <c r="N383" s="112" t="str">
        <f t="shared" si="213"/>
        <v/>
      </c>
      <c r="O383" s="184"/>
      <c r="P383" s="184"/>
      <c r="Q383" s="184"/>
      <c r="R383" s="184"/>
      <c r="S383" s="184"/>
      <c r="T383" s="184"/>
      <c r="U383" s="112" t="str">
        <f t="shared" si="214"/>
        <v/>
      </c>
      <c r="V383" s="112" t="str">
        <f t="shared" si="215"/>
        <v/>
      </c>
      <c r="W383" s="7"/>
    </row>
    <row r="384" spans="2:24" ht="34.5" customHeight="1">
      <c r="B384" s="7"/>
      <c r="C384" s="316"/>
      <c r="D384" s="316"/>
      <c r="E384" s="300"/>
      <c r="F384" s="302"/>
      <c r="G384" s="99" t="s">
        <v>82</v>
      </c>
      <c r="H384" s="184"/>
      <c r="I384" s="184"/>
      <c r="J384" s="184"/>
      <c r="K384" s="184"/>
      <c r="L384" s="184"/>
      <c r="M384" s="184"/>
      <c r="N384" s="112" t="str">
        <f t="shared" si="213"/>
        <v/>
      </c>
      <c r="O384" s="184"/>
      <c r="P384" s="184"/>
      <c r="Q384" s="184"/>
      <c r="R384" s="184"/>
      <c r="S384" s="184"/>
      <c r="T384" s="184"/>
      <c r="U384" s="112" t="str">
        <f t="shared" si="214"/>
        <v/>
      </c>
      <c r="V384" s="112" t="str">
        <f t="shared" si="215"/>
        <v/>
      </c>
      <c r="W384" s="7"/>
    </row>
    <row r="385" spans="2:24" ht="34.5" customHeight="1">
      <c r="B385" s="7"/>
      <c r="C385" s="316"/>
      <c r="D385" s="316"/>
      <c r="E385" s="297" t="s">
        <v>170</v>
      </c>
      <c r="F385" s="299"/>
      <c r="G385" s="98" t="s">
        <v>83</v>
      </c>
      <c r="H385" s="184"/>
      <c r="I385" s="184"/>
      <c r="J385" s="184"/>
      <c r="K385" s="184"/>
      <c r="L385" s="184"/>
      <c r="M385" s="184"/>
      <c r="N385" s="112" t="str">
        <f t="shared" si="213"/>
        <v/>
      </c>
      <c r="O385" s="184"/>
      <c r="P385" s="184"/>
      <c r="Q385" s="184"/>
      <c r="R385" s="184"/>
      <c r="S385" s="184"/>
      <c r="T385" s="184"/>
      <c r="U385" s="112" t="str">
        <f t="shared" si="214"/>
        <v/>
      </c>
      <c r="V385" s="112" t="str">
        <f t="shared" si="215"/>
        <v/>
      </c>
      <c r="W385" s="7"/>
    </row>
    <row r="386" spans="2:24" ht="34.5" customHeight="1">
      <c r="B386" s="7"/>
      <c r="C386" s="316"/>
      <c r="D386" s="316"/>
      <c r="E386" s="300"/>
      <c r="F386" s="302"/>
      <c r="G386" s="99" t="s">
        <v>82</v>
      </c>
      <c r="H386" s="184"/>
      <c r="I386" s="184"/>
      <c r="J386" s="184"/>
      <c r="K386" s="184"/>
      <c r="L386" s="184"/>
      <c r="M386" s="184"/>
      <c r="N386" s="112" t="str">
        <f t="shared" si="213"/>
        <v/>
      </c>
      <c r="O386" s="184"/>
      <c r="P386" s="184"/>
      <c r="Q386" s="184"/>
      <c r="R386" s="184"/>
      <c r="S386" s="184"/>
      <c r="T386" s="184"/>
      <c r="U386" s="112" t="str">
        <f t="shared" si="214"/>
        <v/>
      </c>
      <c r="V386" s="112" t="str">
        <f t="shared" si="215"/>
        <v/>
      </c>
      <c r="W386" s="7"/>
    </row>
    <row r="387" spans="2:24" ht="34.5" customHeight="1">
      <c r="B387" s="7"/>
      <c r="C387" s="316"/>
      <c r="D387" s="316"/>
      <c r="E387" s="297" t="s">
        <v>188</v>
      </c>
      <c r="F387" s="299"/>
      <c r="G387" s="98" t="s">
        <v>83</v>
      </c>
      <c r="H387" s="115" t="str">
        <f>IF(COUNTA(H379,H381,H383,H385)=0,"",SUM(H379,H381,H383,H385))</f>
        <v/>
      </c>
      <c r="I387" s="115" t="str">
        <f t="shared" ref="I387:M387" si="216">IF(COUNTA(I379,I381,I383,I385)=0,"",SUM(I379,I381,I383,I385))</f>
        <v/>
      </c>
      <c r="J387" s="115" t="str">
        <f t="shared" si="216"/>
        <v/>
      </c>
      <c r="K387" s="115" t="str">
        <f t="shared" si="216"/>
        <v/>
      </c>
      <c r="L387" s="115" t="str">
        <f t="shared" si="216"/>
        <v/>
      </c>
      <c r="M387" s="115" t="str">
        <f t="shared" si="216"/>
        <v/>
      </c>
      <c r="N387" s="112" t="str">
        <f t="shared" ref="N387:N395" si="217">IF(COUNT(H387:M387)=0,"",SUM(H387:M387))</f>
        <v/>
      </c>
      <c r="O387" s="115" t="str">
        <f t="shared" ref="O387:T387" si="218">IF(COUNTA(O379,O381,O383,O385)=0,"",SUM(O379,O381,O383,O385))</f>
        <v/>
      </c>
      <c r="P387" s="115" t="str">
        <f t="shared" si="218"/>
        <v/>
      </c>
      <c r="Q387" s="115" t="str">
        <f t="shared" si="218"/>
        <v/>
      </c>
      <c r="R387" s="115" t="str">
        <f t="shared" si="218"/>
        <v/>
      </c>
      <c r="S387" s="115" t="str">
        <f t="shared" si="218"/>
        <v/>
      </c>
      <c r="T387" s="115" t="str">
        <f t="shared" si="218"/>
        <v/>
      </c>
      <c r="U387" s="112" t="str">
        <f t="shared" si="214"/>
        <v/>
      </c>
      <c r="V387" s="112" t="str">
        <f t="shared" si="215"/>
        <v/>
      </c>
      <c r="W387" s="7"/>
      <c r="X387" s="120" t="s">
        <v>271</v>
      </c>
    </row>
    <row r="388" spans="2:24" ht="34.5" customHeight="1">
      <c r="B388" s="7"/>
      <c r="C388" s="316"/>
      <c r="D388" s="317"/>
      <c r="E388" s="300"/>
      <c r="F388" s="302"/>
      <c r="G388" s="99" t="s">
        <v>82</v>
      </c>
      <c r="H388" s="115" t="str">
        <f>IF(COUNT(H380,H382,H384,H386)=0,"",SUM(H380,H382,H384,H386))</f>
        <v/>
      </c>
      <c r="I388" s="115" t="str">
        <f t="shared" ref="I388:M388" si="219">IF(COUNT(I380,I382,I384,I386)=0,"",SUM(I380,I382,I384,I386))</f>
        <v/>
      </c>
      <c r="J388" s="115" t="str">
        <f t="shared" si="219"/>
        <v/>
      </c>
      <c r="K388" s="115" t="str">
        <f t="shared" si="219"/>
        <v/>
      </c>
      <c r="L388" s="115" t="str">
        <f t="shared" si="219"/>
        <v/>
      </c>
      <c r="M388" s="115" t="str">
        <f t="shared" si="219"/>
        <v/>
      </c>
      <c r="N388" s="112" t="str">
        <f t="shared" si="217"/>
        <v/>
      </c>
      <c r="O388" s="115" t="str">
        <f t="shared" ref="O388:T388" si="220">IF(COUNT(O380,O382,O384,O386)=0,"",SUM(O380,O382,O384,O386))</f>
        <v/>
      </c>
      <c r="P388" s="115" t="str">
        <f t="shared" si="220"/>
        <v/>
      </c>
      <c r="Q388" s="115" t="str">
        <f t="shared" si="220"/>
        <v/>
      </c>
      <c r="R388" s="115" t="str">
        <f t="shared" si="220"/>
        <v/>
      </c>
      <c r="S388" s="115" t="str">
        <f t="shared" si="220"/>
        <v/>
      </c>
      <c r="T388" s="115" t="str">
        <f t="shared" si="220"/>
        <v/>
      </c>
      <c r="U388" s="112" t="str">
        <f t="shared" si="214"/>
        <v/>
      </c>
      <c r="V388" s="112" t="str">
        <f t="shared" si="215"/>
        <v/>
      </c>
      <c r="W388" s="7"/>
      <c r="X388" s="120" t="s">
        <v>271</v>
      </c>
    </row>
    <row r="389" spans="2:24" ht="34.5" customHeight="1">
      <c r="B389" s="7"/>
      <c r="C389" s="316"/>
      <c r="D389" s="315" t="s">
        <v>1</v>
      </c>
      <c r="E389" s="25" t="s">
        <v>189</v>
      </c>
      <c r="F389" s="26"/>
      <c r="G389" s="27"/>
      <c r="H389" s="112" t="str">
        <f>IF(COUNT('様式第36(指定)_送電'!H526)=0,'様式第36(指定)_受電'!H526,IF(COUNT('様式第36(指定)_受電'!H526)=0,-'様式第36(指定)_送電'!H526,'様式第36(指定)_受電'!H526-'様式第36(指定)_送電'!H526))</f>
        <v/>
      </c>
      <c r="I389" s="112" t="str">
        <f>IF(COUNT('様式第36(指定)_送電'!I526)=0,'様式第36(指定)_受電'!I526,IF(COUNT('様式第36(指定)_受電'!I526)=0,-'様式第36(指定)_送電'!I526,'様式第36(指定)_受電'!I526-'様式第36(指定)_送電'!I526))</f>
        <v/>
      </c>
      <c r="J389" s="112" t="str">
        <f>IF(COUNT('様式第36(指定)_送電'!J526)=0,'様式第36(指定)_受電'!J526,IF(COUNT('様式第36(指定)_受電'!J526)=0,-'様式第36(指定)_送電'!J526,'様式第36(指定)_受電'!J526-'様式第36(指定)_送電'!J526))</f>
        <v/>
      </c>
      <c r="K389" s="112" t="str">
        <f>IF(COUNT('様式第36(指定)_送電'!K526)=0,'様式第36(指定)_受電'!K526,IF(COUNT('様式第36(指定)_受電'!K526)=0,-'様式第36(指定)_送電'!K526,'様式第36(指定)_受電'!K526-'様式第36(指定)_送電'!K526))</f>
        <v/>
      </c>
      <c r="L389" s="112" t="str">
        <f>IF(COUNT('様式第36(指定)_送電'!L526)=0,'様式第36(指定)_受電'!L526,IF(COUNT('様式第36(指定)_受電'!L526)=0,-'様式第36(指定)_送電'!L526,'様式第36(指定)_受電'!L526-'様式第36(指定)_送電'!L526))</f>
        <v/>
      </c>
      <c r="M389" s="112" t="str">
        <f>IF(COUNT('様式第36(指定)_送電'!M526)=0,'様式第36(指定)_受電'!M526,IF(COUNT('様式第36(指定)_受電'!M526)=0,-'様式第36(指定)_送電'!M526,'様式第36(指定)_受電'!M526-'様式第36(指定)_送電'!M526))</f>
        <v/>
      </c>
      <c r="N389" s="112" t="str">
        <f t="shared" si="217"/>
        <v/>
      </c>
      <c r="O389" s="112" t="str">
        <f>IF(COUNT('様式第36(指定)_送電'!O526)=0,'様式第36(指定)_受電'!O526,IF(COUNT('様式第36(指定)_受電'!O526)=0,-'様式第36(指定)_送電'!O526,'様式第36(指定)_受電'!O526-'様式第36(指定)_送電'!O526))</f>
        <v/>
      </c>
      <c r="P389" s="112" t="str">
        <f>IF(COUNT('様式第36(指定)_送電'!P526)=0,'様式第36(指定)_受電'!P526,IF(COUNT('様式第36(指定)_受電'!P526)=0,-'様式第36(指定)_送電'!P526,'様式第36(指定)_受電'!P526-'様式第36(指定)_送電'!P526))</f>
        <v/>
      </c>
      <c r="Q389" s="112" t="str">
        <f>IF(COUNT('様式第36(指定)_送電'!Q526)=0,'様式第36(指定)_受電'!Q526,IF(COUNT('様式第36(指定)_受電'!Q526)=0,-'様式第36(指定)_送電'!Q526,'様式第36(指定)_受電'!Q526-'様式第36(指定)_送電'!Q526))</f>
        <v/>
      </c>
      <c r="R389" s="112" t="str">
        <f>IF(COUNT('様式第36(指定)_送電'!R526)=0,'様式第36(指定)_受電'!R526,IF(COUNT('様式第36(指定)_受電'!R526)=0,-'様式第36(指定)_送電'!R526,'様式第36(指定)_受電'!R526-'様式第36(指定)_送電'!R526))</f>
        <v/>
      </c>
      <c r="S389" s="112" t="str">
        <f>IF(COUNT('様式第36(指定)_送電'!S526)=0,'様式第36(指定)_受電'!S526,IF(COUNT('様式第36(指定)_受電'!S526)=0,-'様式第36(指定)_送電'!S526,'様式第36(指定)_受電'!S526-'様式第36(指定)_送電'!S526))</f>
        <v/>
      </c>
      <c r="T389" s="112" t="str">
        <f>IF(COUNT('様式第36(指定)_送電'!T526)=0,'様式第36(指定)_受電'!T526,IF(COUNT('様式第36(指定)_受電'!T526)=0,-'様式第36(指定)_送電'!T526,'様式第36(指定)_受電'!T526-'様式第36(指定)_送電'!T526))</f>
        <v/>
      </c>
      <c r="U389" s="112" t="str">
        <f t="shared" si="214"/>
        <v/>
      </c>
      <c r="V389" s="112" t="str">
        <f t="shared" si="215"/>
        <v/>
      </c>
      <c r="W389" s="7"/>
      <c r="X389" s="120" t="s">
        <v>271</v>
      </c>
    </row>
    <row r="390" spans="2:24" ht="34.5" customHeight="1">
      <c r="B390" s="7"/>
      <c r="C390" s="316"/>
      <c r="D390" s="316"/>
      <c r="E390" s="25" t="s">
        <v>150</v>
      </c>
      <c r="F390" s="26"/>
      <c r="G390" s="27"/>
      <c r="H390" s="112" t="str">
        <f>IF(COUNT('様式第36(指定)_送電'!H534)=0,'様式第36(指定)_受電'!H534,IF(COUNT('様式第36(指定)_受電'!H534)=0,-'様式第36(指定)_送電'!H534,'様式第36(指定)_受電'!H534-'様式第36(指定)_送電'!H534))</f>
        <v/>
      </c>
      <c r="I390" s="112" t="str">
        <f>IF(COUNT('様式第36(指定)_送電'!I534)=0,'様式第36(指定)_受電'!I534,IF(COUNT('様式第36(指定)_受電'!I534)=0,-'様式第36(指定)_送電'!I534,'様式第36(指定)_受電'!I534-'様式第36(指定)_送電'!I534))</f>
        <v/>
      </c>
      <c r="J390" s="112" t="str">
        <f>IF(COUNT('様式第36(指定)_送電'!J534)=0,'様式第36(指定)_受電'!J534,IF(COUNT('様式第36(指定)_受電'!J534)=0,-'様式第36(指定)_送電'!J534,'様式第36(指定)_受電'!J534-'様式第36(指定)_送電'!J534))</f>
        <v/>
      </c>
      <c r="K390" s="112" t="str">
        <f>IF(COUNT('様式第36(指定)_送電'!K534)=0,'様式第36(指定)_受電'!K534,IF(COUNT('様式第36(指定)_受電'!K534)=0,-'様式第36(指定)_送電'!K534,'様式第36(指定)_受電'!K534-'様式第36(指定)_送電'!K534))</f>
        <v/>
      </c>
      <c r="L390" s="112" t="str">
        <f>IF(COUNT('様式第36(指定)_送電'!L534)=0,'様式第36(指定)_受電'!L534,IF(COUNT('様式第36(指定)_受電'!L534)=0,-'様式第36(指定)_送電'!L534,'様式第36(指定)_受電'!L534-'様式第36(指定)_送電'!L534))</f>
        <v/>
      </c>
      <c r="M390" s="112" t="str">
        <f>IF(COUNT('様式第36(指定)_送電'!M534)=0,'様式第36(指定)_受電'!M534,IF(COUNT('様式第36(指定)_受電'!M534)=0,-'様式第36(指定)_送電'!M534,'様式第36(指定)_受電'!M534-'様式第36(指定)_送電'!M534))</f>
        <v/>
      </c>
      <c r="N390" s="112" t="str">
        <f t="shared" si="217"/>
        <v/>
      </c>
      <c r="O390" s="112" t="str">
        <f>IF(COUNT('様式第36(指定)_送電'!O534)=0,'様式第36(指定)_受電'!O534,IF(COUNT('様式第36(指定)_受電'!O534)=0,-'様式第36(指定)_送電'!O534,'様式第36(指定)_受電'!O534-'様式第36(指定)_送電'!O534))</f>
        <v/>
      </c>
      <c r="P390" s="112" t="str">
        <f>IF(COUNT('様式第36(指定)_送電'!P534)=0,'様式第36(指定)_受電'!P534,IF(COUNT('様式第36(指定)_受電'!P534)=0,-'様式第36(指定)_送電'!P534,'様式第36(指定)_受電'!P534-'様式第36(指定)_送電'!P534))</f>
        <v/>
      </c>
      <c r="Q390" s="112" t="str">
        <f>IF(COUNT('様式第36(指定)_送電'!Q534)=0,'様式第36(指定)_受電'!Q534,IF(COUNT('様式第36(指定)_受電'!Q534)=0,-'様式第36(指定)_送電'!Q534,'様式第36(指定)_受電'!Q534-'様式第36(指定)_送電'!Q534))</f>
        <v/>
      </c>
      <c r="R390" s="112" t="str">
        <f>IF(COUNT('様式第36(指定)_送電'!R534)=0,'様式第36(指定)_受電'!R534,IF(COUNT('様式第36(指定)_受電'!R534)=0,-'様式第36(指定)_送電'!R534,'様式第36(指定)_受電'!R534-'様式第36(指定)_送電'!R534))</f>
        <v/>
      </c>
      <c r="S390" s="112" t="str">
        <f>IF(COUNT('様式第36(指定)_送電'!S534)=0,'様式第36(指定)_受電'!S534,IF(COUNT('様式第36(指定)_受電'!S534)=0,-'様式第36(指定)_送電'!S534,'様式第36(指定)_受電'!S534-'様式第36(指定)_送電'!S534))</f>
        <v/>
      </c>
      <c r="T390" s="112" t="str">
        <f>IF(COUNT('様式第36(指定)_送電'!T534)=0,'様式第36(指定)_受電'!T534,IF(COUNT('様式第36(指定)_受電'!T534)=0,-'様式第36(指定)_送電'!T534,'様式第36(指定)_受電'!T534-'様式第36(指定)_送電'!T534))</f>
        <v/>
      </c>
      <c r="U390" s="112" t="str">
        <f t="shared" si="214"/>
        <v/>
      </c>
      <c r="V390" s="112" t="str">
        <f t="shared" si="215"/>
        <v/>
      </c>
      <c r="W390" s="7"/>
      <c r="X390" s="120" t="s">
        <v>271</v>
      </c>
    </row>
    <row r="391" spans="2:24" ht="34.5" customHeight="1">
      <c r="B391" s="7"/>
      <c r="C391" s="316"/>
      <c r="D391" s="316"/>
      <c r="E391" s="25" t="s">
        <v>149</v>
      </c>
      <c r="F391" s="26"/>
      <c r="G391" s="27"/>
      <c r="H391" s="112" t="str">
        <f>IF(COUNT('様式第36(指定)_送電'!H542)=0,'様式第36(指定)_受電'!H542,IF(COUNT('様式第36(指定)_受電'!H542)=0,-'様式第36(指定)_送電'!H542,'様式第36(指定)_受電'!H542-'様式第36(指定)_送電'!H542))</f>
        <v/>
      </c>
      <c r="I391" s="112" t="str">
        <f>IF(COUNT('様式第36(指定)_送電'!I542)=0,'様式第36(指定)_受電'!I542,IF(COUNT('様式第36(指定)_受電'!I542)=0,-'様式第36(指定)_送電'!I542,'様式第36(指定)_受電'!I542-'様式第36(指定)_送電'!I542))</f>
        <v/>
      </c>
      <c r="J391" s="112" t="str">
        <f>IF(COUNT('様式第36(指定)_送電'!J542)=0,'様式第36(指定)_受電'!J542,IF(COUNT('様式第36(指定)_受電'!J542)=0,-'様式第36(指定)_送電'!J542,'様式第36(指定)_受電'!J542-'様式第36(指定)_送電'!J542))</f>
        <v/>
      </c>
      <c r="K391" s="112" t="str">
        <f>IF(COUNT('様式第36(指定)_送電'!K542)=0,'様式第36(指定)_受電'!K542,IF(COUNT('様式第36(指定)_受電'!K542)=0,-'様式第36(指定)_送電'!K542,'様式第36(指定)_受電'!K542-'様式第36(指定)_送電'!K542))</f>
        <v/>
      </c>
      <c r="L391" s="112" t="str">
        <f>IF(COUNT('様式第36(指定)_送電'!L542)=0,'様式第36(指定)_受電'!L542,IF(COUNT('様式第36(指定)_受電'!L542)=0,-'様式第36(指定)_送電'!L542,'様式第36(指定)_受電'!L542-'様式第36(指定)_送電'!L542))</f>
        <v/>
      </c>
      <c r="M391" s="112" t="str">
        <f>IF(COUNT('様式第36(指定)_送電'!M542)=0,'様式第36(指定)_受電'!M542,IF(COUNT('様式第36(指定)_受電'!M542)=0,-'様式第36(指定)_送電'!M542,'様式第36(指定)_受電'!M542-'様式第36(指定)_送電'!M542))</f>
        <v/>
      </c>
      <c r="N391" s="112" t="str">
        <f t="shared" si="217"/>
        <v/>
      </c>
      <c r="O391" s="112" t="str">
        <f>IF(COUNT('様式第36(指定)_送電'!O542)=0,'様式第36(指定)_受電'!O542,IF(COUNT('様式第36(指定)_受電'!O542)=0,-'様式第36(指定)_送電'!O542,'様式第36(指定)_受電'!O542-'様式第36(指定)_送電'!O542))</f>
        <v/>
      </c>
      <c r="P391" s="112" t="str">
        <f>IF(COUNT('様式第36(指定)_送電'!P542)=0,'様式第36(指定)_受電'!P542,IF(COUNT('様式第36(指定)_受電'!P542)=0,-'様式第36(指定)_送電'!P542,'様式第36(指定)_受電'!P542-'様式第36(指定)_送電'!P542))</f>
        <v/>
      </c>
      <c r="Q391" s="112" t="str">
        <f>IF(COUNT('様式第36(指定)_送電'!Q542)=0,'様式第36(指定)_受電'!Q542,IF(COUNT('様式第36(指定)_受電'!Q542)=0,-'様式第36(指定)_送電'!Q542,'様式第36(指定)_受電'!Q542-'様式第36(指定)_送電'!Q542))</f>
        <v/>
      </c>
      <c r="R391" s="112" t="str">
        <f>IF(COUNT('様式第36(指定)_送電'!R542)=0,'様式第36(指定)_受電'!R542,IF(COUNT('様式第36(指定)_受電'!R542)=0,-'様式第36(指定)_送電'!R542,'様式第36(指定)_受電'!R542-'様式第36(指定)_送電'!R542))</f>
        <v/>
      </c>
      <c r="S391" s="112" t="str">
        <f>IF(COUNT('様式第36(指定)_送電'!S542)=0,'様式第36(指定)_受電'!S542,IF(COUNT('様式第36(指定)_受電'!S542)=0,-'様式第36(指定)_送電'!S542,'様式第36(指定)_受電'!S542-'様式第36(指定)_送電'!S542))</f>
        <v/>
      </c>
      <c r="T391" s="112" t="str">
        <f>IF(COUNT('様式第36(指定)_送電'!T542)=0,'様式第36(指定)_受電'!T542,IF(COUNT('様式第36(指定)_受電'!T542)=0,-'様式第36(指定)_送電'!T542,'様式第36(指定)_受電'!T542-'様式第36(指定)_送電'!T542))</f>
        <v/>
      </c>
      <c r="U391" s="112" t="str">
        <f t="shared" si="214"/>
        <v/>
      </c>
      <c r="V391" s="112" t="str">
        <f t="shared" si="215"/>
        <v/>
      </c>
      <c r="W391" s="7"/>
      <c r="X391" s="120" t="s">
        <v>271</v>
      </c>
    </row>
    <row r="392" spans="2:24" ht="34.5" customHeight="1">
      <c r="B392" s="7"/>
      <c r="C392" s="316"/>
      <c r="D392" s="316"/>
      <c r="E392" s="297" t="s">
        <v>151</v>
      </c>
      <c r="F392" s="299"/>
      <c r="G392" s="85" t="s">
        <v>192</v>
      </c>
      <c r="H392" s="112"/>
      <c r="I392" s="112"/>
      <c r="J392" s="112"/>
      <c r="K392" s="112"/>
      <c r="L392" s="112"/>
      <c r="M392" s="112"/>
      <c r="N392" s="112" t="str">
        <f t="shared" si="217"/>
        <v/>
      </c>
      <c r="O392" s="112"/>
      <c r="P392" s="112"/>
      <c r="Q392" s="112"/>
      <c r="R392" s="112"/>
      <c r="S392" s="112"/>
      <c r="T392" s="112"/>
      <c r="U392" s="112" t="str">
        <f t="shared" si="214"/>
        <v/>
      </c>
      <c r="V392" s="112" t="str">
        <f t="shared" si="215"/>
        <v/>
      </c>
      <c r="W392" s="7"/>
    </row>
    <row r="393" spans="2:24" ht="34.5" customHeight="1">
      <c r="B393" s="7"/>
      <c r="C393" s="316"/>
      <c r="D393" s="317"/>
      <c r="E393" s="300"/>
      <c r="F393" s="302"/>
      <c r="G393" s="85" t="s">
        <v>151</v>
      </c>
      <c r="H393" s="112" t="str">
        <f>IF(COUNT('様式第36(指定)_送電'!H550)=0,'様式第36(指定)_受電'!H550,IF(COUNT('様式第36(指定)_受電'!H550)=0,-'様式第36(指定)_送電'!H550,'様式第36(指定)_受電'!H550-'様式第36(指定)_送電'!H550))</f>
        <v/>
      </c>
      <c r="I393" s="112" t="str">
        <f>IF(COUNT('様式第36(指定)_送電'!I550)=0,'様式第36(指定)_受電'!I550,IF(COUNT('様式第36(指定)_受電'!I550)=0,-'様式第36(指定)_送電'!I550,'様式第36(指定)_受電'!I550-'様式第36(指定)_送電'!I550))</f>
        <v/>
      </c>
      <c r="J393" s="112" t="str">
        <f>IF(COUNT('様式第36(指定)_送電'!J550)=0,'様式第36(指定)_受電'!J550,IF(COUNT('様式第36(指定)_受電'!J550)=0,-'様式第36(指定)_送電'!J550,'様式第36(指定)_受電'!J550-'様式第36(指定)_送電'!J550))</f>
        <v/>
      </c>
      <c r="K393" s="112" t="str">
        <f>IF(COUNT('様式第36(指定)_送電'!K550)=0,'様式第36(指定)_受電'!K550,IF(COUNT('様式第36(指定)_受電'!K550)=0,-'様式第36(指定)_送電'!K550,'様式第36(指定)_受電'!K550-'様式第36(指定)_送電'!K550))</f>
        <v/>
      </c>
      <c r="L393" s="112" t="str">
        <f>IF(COUNT('様式第36(指定)_送電'!L550)=0,'様式第36(指定)_受電'!L550,IF(COUNT('様式第36(指定)_受電'!L550)=0,-'様式第36(指定)_送電'!L550,'様式第36(指定)_受電'!L550-'様式第36(指定)_送電'!L550))</f>
        <v/>
      </c>
      <c r="M393" s="112" t="str">
        <f>IF(COUNT('様式第36(指定)_送電'!M550)=0,'様式第36(指定)_受電'!M550,IF(COUNT('様式第36(指定)_受電'!M550)=0,-'様式第36(指定)_送電'!M550,'様式第36(指定)_受電'!M550-'様式第36(指定)_送電'!M550))</f>
        <v/>
      </c>
      <c r="N393" s="112" t="str">
        <f t="shared" si="217"/>
        <v/>
      </c>
      <c r="O393" s="112" t="str">
        <f>IF(COUNT('様式第36(指定)_送電'!O550)=0,'様式第36(指定)_受電'!O550,IF(COUNT('様式第36(指定)_受電'!O550)=0,-'様式第36(指定)_送電'!O550,'様式第36(指定)_受電'!O550-'様式第36(指定)_送電'!O550))</f>
        <v/>
      </c>
      <c r="P393" s="112" t="str">
        <f>IF(COUNT('様式第36(指定)_送電'!P550)=0,'様式第36(指定)_受電'!P550,IF(COUNT('様式第36(指定)_受電'!P550)=0,-'様式第36(指定)_送電'!P550,'様式第36(指定)_受電'!P550-'様式第36(指定)_送電'!P550))</f>
        <v/>
      </c>
      <c r="Q393" s="112" t="str">
        <f>IF(COUNT('様式第36(指定)_送電'!Q550)=0,'様式第36(指定)_受電'!Q550,IF(COUNT('様式第36(指定)_受電'!Q550)=0,-'様式第36(指定)_送電'!Q550,'様式第36(指定)_受電'!Q550-'様式第36(指定)_送電'!Q550))</f>
        <v/>
      </c>
      <c r="R393" s="112" t="str">
        <f>IF(COUNT('様式第36(指定)_送電'!R550)=0,'様式第36(指定)_受電'!R550,IF(COUNT('様式第36(指定)_受電'!R550)=0,-'様式第36(指定)_送電'!R550,'様式第36(指定)_受電'!R550-'様式第36(指定)_送電'!R550))</f>
        <v/>
      </c>
      <c r="S393" s="112" t="str">
        <f>IF(COUNT('様式第36(指定)_送電'!S550)=0,'様式第36(指定)_受電'!S550,IF(COUNT('様式第36(指定)_受電'!S550)=0,-'様式第36(指定)_送電'!S550,'様式第36(指定)_受電'!S550-'様式第36(指定)_送電'!S550))</f>
        <v/>
      </c>
      <c r="T393" s="112" t="str">
        <f>IF(COUNT('様式第36(指定)_送電'!T550)=0,'様式第36(指定)_受電'!T550,IF(COUNT('様式第36(指定)_受電'!T550)=0,-'様式第36(指定)_送電'!T550,'様式第36(指定)_受電'!T550-'様式第36(指定)_送電'!T550))</f>
        <v/>
      </c>
      <c r="U393" s="112" t="str">
        <f t="shared" si="214"/>
        <v/>
      </c>
      <c r="V393" s="112" t="str">
        <f t="shared" si="215"/>
        <v/>
      </c>
      <c r="W393" s="7"/>
      <c r="X393" s="120" t="s">
        <v>271</v>
      </c>
    </row>
    <row r="394" spans="2:24" ht="34.5" customHeight="1">
      <c r="B394" s="7"/>
      <c r="C394" s="316"/>
      <c r="D394" s="25" t="s">
        <v>153</v>
      </c>
      <c r="E394" s="26"/>
      <c r="F394" s="26"/>
      <c r="G394" s="27"/>
      <c r="H394" s="112" t="str">
        <f>IF(H398-SUM(H388:H393)&gt;0,H398-SUM(H388:H393),"")</f>
        <v/>
      </c>
      <c r="I394" s="112" t="str">
        <f t="shared" ref="I394" si="221">IF(I398-SUM(I388:I393)&gt;0,I398-SUM(I388:I393),"")</f>
        <v/>
      </c>
      <c r="J394" s="112" t="str">
        <f t="shared" ref="J394" si="222">IF(J398-SUM(J388:J393)&gt;0,J398-SUM(J388:J393),"")</f>
        <v/>
      </c>
      <c r="K394" s="112" t="str">
        <f t="shared" ref="K394" si="223">IF(K398-SUM(K388:K393)&gt;0,K398-SUM(K388:K393),"")</f>
        <v/>
      </c>
      <c r="L394" s="112" t="str">
        <f t="shared" ref="L394" si="224">IF(L398-SUM(L388:L393)&gt;0,L398-SUM(L388:L393),"")</f>
        <v/>
      </c>
      <c r="M394" s="112" t="str">
        <f t="shared" ref="M394" si="225">IF(M398-SUM(M388:M393)&gt;0,M398-SUM(M388:M393),"")</f>
        <v/>
      </c>
      <c r="N394" s="112" t="str">
        <f t="shared" si="217"/>
        <v/>
      </c>
      <c r="O394" s="112" t="str">
        <f>IF(O398-SUM(O388:O393)&gt;0,O398-SUM(O388:O393),"")</f>
        <v/>
      </c>
      <c r="P394" s="112" t="str">
        <f t="shared" ref="P394" si="226">IF(P398-SUM(P388:P393)&gt;0,P398-SUM(P388:P393),"")</f>
        <v/>
      </c>
      <c r="Q394" s="112" t="str">
        <f t="shared" ref="Q394" si="227">IF(Q398-SUM(Q388:Q393)&gt;0,Q398-SUM(Q388:Q393),"")</f>
        <v/>
      </c>
      <c r="R394" s="112" t="str">
        <f t="shared" ref="R394" si="228">IF(R398-SUM(R388:R393)&gt;0,R398-SUM(R388:R393),"")</f>
        <v/>
      </c>
      <c r="S394" s="112" t="str">
        <f t="shared" ref="S394" si="229">IF(S398-SUM(S388:S393)&gt;0,S398-SUM(S388:S393),"")</f>
        <v/>
      </c>
      <c r="T394" s="112" t="str">
        <f t="shared" ref="T394" si="230">IF(T398-SUM(T388:T393)&gt;0,T398-SUM(T388:T393),"")</f>
        <v/>
      </c>
      <c r="U394" s="112" t="str">
        <f t="shared" si="214"/>
        <v/>
      </c>
      <c r="V394" s="112" t="str">
        <f t="shared" si="215"/>
        <v/>
      </c>
      <c r="W394" s="7"/>
      <c r="X394" s="120" t="s">
        <v>271</v>
      </c>
    </row>
    <row r="395" spans="2:24" ht="34.5" customHeight="1">
      <c r="B395" s="7"/>
      <c r="C395" s="316"/>
      <c r="D395" s="25" t="s">
        <v>182</v>
      </c>
      <c r="E395" s="26"/>
      <c r="F395" s="26"/>
      <c r="G395" s="27"/>
      <c r="H395" s="184"/>
      <c r="I395" s="184"/>
      <c r="J395" s="184"/>
      <c r="K395" s="184"/>
      <c r="L395" s="184"/>
      <c r="M395" s="184"/>
      <c r="N395" s="112" t="str">
        <f t="shared" si="217"/>
        <v/>
      </c>
      <c r="O395" s="184"/>
      <c r="P395" s="184"/>
      <c r="Q395" s="184"/>
      <c r="R395" s="184"/>
      <c r="S395" s="184"/>
      <c r="T395" s="184"/>
      <c r="U395" s="112" t="str">
        <f t="shared" si="214"/>
        <v/>
      </c>
      <c r="V395" s="112" t="str">
        <f t="shared" si="215"/>
        <v/>
      </c>
      <c r="W395" s="7"/>
    </row>
    <row r="396" spans="2:24" ht="34.5" customHeight="1">
      <c r="B396" s="7"/>
      <c r="C396" s="316"/>
      <c r="D396" s="25" t="s">
        <v>201</v>
      </c>
      <c r="E396" s="26"/>
      <c r="F396" s="26"/>
      <c r="G396" s="26"/>
      <c r="H396" s="143" t="str">
        <f>IF(COUNT(H388:H395)=0,"",SUM(H388:H395))</f>
        <v/>
      </c>
      <c r="I396" s="143" t="str">
        <f t="shared" ref="I396:M396" si="231">IF(COUNT(I388:I395)=0,"",SUM(I388:I395))</f>
        <v/>
      </c>
      <c r="J396" s="143" t="str">
        <f t="shared" si="231"/>
        <v/>
      </c>
      <c r="K396" s="143" t="str">
        <f t="shared" si="231"/>
        <v/>
      </c>
      <c r="L396" s="143" t="str">
        <f t="shared" si="231"/>
        <v/>
      </c>
      <c r="M396" s="143" t="str">
        <f t="shared" si="231"/>
        <v/>
      </c>
      <c r="N396" s="144" t="str">
        <f>IF(COUNT(H396:M396)=0,"",SUM(H396:M396))</f>
        <v/>
      </c>
      <c r="O396" s="143" t="str">
        <f>IF(COUNT(O388:O395)=0,"",SUM(O388:O395))</f>
        <v/>
      </c>
      <c r="P396" s="143" t="str">
        <f t="shared" ref="P396:T396" si="232">IF(COUNT(P388:P395)=0,"",SUM(P388:P395))</f>
        <v/>
      </c>
      <c r="Q396" s="143" t="str">
        <f t="shared" si="232"/>
        <v/>
      </c>
      <c r="R396" s="143" t="str">
        <f t="shared" si="232"/>
        <v/>
      </c>
      <c r="S396" s="143" t="str">
        <f t="shared" si="232"/>
        <v/>
      </c>
      <c r="T396" s="143" t="str">
        <f t="shared" si="232"/>
        <v/>
      </c>
      <c r="U396" s="144" t="str">
        <f>IF(COUNT(O396:T396)=0,"",SUM(O396:T396))</f>
        <v/>
      </c>
      <c r="V396" s="144" t="str">
        <f t="shared" si="215"/>
        <v/>
      </c>
      <c r="W396" s="7"/>
      <c r="X396" s="120" t="s">
        <v>271</v>
      </c>
    </row>
    <row r="397" spans="2:24" ht="34.5" customHeight="1">
      <c r="B397" s="7"/>
      <c r="C397" s="316"/>
      <c r="D397" s="109" t="s">
        <v>260</v>
      </c>
      <c r="E397" s="26"/>
      <c r="F397" s="26"/>
      <c r="G397" s="27"/>
      <c r="H397" s="115"/>
      <c r="I397" s="115"/>
      <c r="J397" s="115"/>
      <c r="K397" s="115"/>
      <c r="L397" s="115"/>
      <c r="M397" s="115"/>
      <c r="N397" s="112" t="str">
        <f t="shared" ref="N397:N398" si="233">IF(COUNT(H397:M397)=0,"",SUM(H397:M397))</f>
        <v/>
      </c>
      <c r="O397" s="115"/>
      <c r="P397" s="115"/>
      <c r="Q397" s="115"/>
      <c r="R397" s="115"/>
      <c r="S397" s="115"/>
      <c r="T397" s="115"/>
      <c r="U397" s="112" t="str">
        <f t="shared" ref="U397" si="234">IF(COUNT(O397:T397)=0,"",SUM(O397:T397))</f>
        <v/>
      </c>
      <c r="V397" s="112" t="str">
        <f t="shared" si="215"/>
        <v/>
      </c>
      <c r="W397" s="7"/>
    </row>
    <row r="398" spans="2:24" ht="34.5" customHeight="1">
      <c r="B398" s="7"/>
      <c r="C398" s="24" t="s">
        <v>88</v>
      </c>
      <c r="D398" s="26"/>
      <c r="E398" s="26"/>
      <c r="F398" s="26"/>
      <c r="G398" s="36" t="s">
        <v>82</v>
      </c>
      <c r="H398" s="237"/>
      <c r="I398" s="237"/>
      <c r="J398" s="237"/>
      <c r="K398" s="237"/>
      <c r="L398" s="237"/>
      <c r="M398" s="237"/>
      <c r="N398" s="144" t="str">
        <f t="shared" si="233"/>
        <v/>
      </c>
      <c r="O398" s="237"/>
      <c r="P398" s="237"/>
      <c r="Q398" s="237"/>
      <c r="R398" s="237"/>
      <c r="S398" s="237"/>
      <c r="T398" s="237"/>
      <c r="U398" s="144" t="str">
        <f>IF(COUNT(O398:T398)=0,"",SUM(O398:T398))</f>
        <v/>
      </c>
      <c r="V398" s="144" t="str">
        <f t="shared" si="215"/>
        <v/>
      </c>
      <c r="W398" s="7"/>
      <c r="X398" s="120"/>
    </row>
    <row r="399" spans="2:24" ht="18" customHeight="1">
      <c r="B399" s="7"/>
      <c r="C399" s="14" t="s">
        <v>202</v>
      </c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</row>
    <row r="400" spans="2:24" ht="18" customHeight="1">
      <c r="B400" s="7"/>
      <c r="C400" s="14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</row>
    <row r="401" spans="2:23" ht="18" customHeight="1">
      <c r="B401" s="7"/>
      <c r="C401" s="14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</row>
    <row r="402" spans="2:23" ht="18" customHeight="1">
      <c r="B402" s="7"/>
      <c r="C402" s="14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</row>
    <row r="403" spans="2:23" ht="18" customHeight="1">
      <c r="B403" s="7"/>
      <c r="C403" s="14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</row>
    <row r="404" spans="2:23" ht="18" customHeight="1">
      <c r="B404" s="7"/>
      <c r="C404" s="14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</row>
    <row r="405" spans="2:23" ht="18" customHeight="1">
      <c r="B405" s="7"/>
      <c r="C405" s="14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</row>
    <row r="406" spans="2:23" ht="18" customHeight="1">
      <c r="B406" s="7"/>
      <c r="C406" s="14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</row>
    <row r="407" spans="2:23" ht="18" customHeight="1">
      <c r="B407" s="7"/>
      <c r="C407" s="14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</row>
    <row r="408" spans="2:23" ht="18" customHeight="1">
      <c r="B408" s="7"/>
      <c r="C408" s="14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</row>
    <row r="409" spans="2:23" ht="18" customHeight="1">
      <c r="B409" s="7"/>
      <c r="C409" s="7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</row>
  </sheetData>
  <sheetProtection algorithmName="SHA-512" hashValue="Texbwmzd/4t2tegNet2WJXIAA4T06wCqUpeLweRh6gA+5e6A7KiT6O61919jPfr5mw0LfU5/Hnm/0rHoX1HG/w==" saltValue="G2uwsi4khQdIVeo0PLsIoQ==" spinCount="100000" sheet="1" objects="1" scenarios="1"/>
  <mergeCells count="99">
    <mergeCell ref="D352:D356"/>
    <mergeCell ref="E355:F356"/>
    <mergeCell ref="C379:C397"/>
    <mergeCell ref="D379:D388"/>
    <mergeCell ref="D389:D393"/>
    <mergeCell ref="E392:F393"/>
    <mergeCell ref="E379:F380"/>
    <mergeCell ref="E381:F382"/>
    <mergeCell ref="E383:F384"/>
    <mergeCell ref="E385:F386"/>
    <mergeCell ref="E387:F388"/>
    <mergeCell ref="D278:D282"/>
    <mergeCell ref="E281:F282"/>
    <mergeCell ref="C305:C323"/>
    <mergeCell ref="D305:D314"/>
    <mergeCell ref="D315:D319"/>
    <mergeCell ref="E318:F319"/>
    <mergeCell ref="E305:F306"/>
    <mergeCell ref="E307:F308"/>
    <mergeCell ref="E309:F310"/>
    <mergeCell ref="E311:F312"/>
    <mergeCell ref="E313:F314"/>
    <mergeCell ref="D167:D171"/>
    <mergeCell ref="E170:F171"/>
    <mergeCell ref="D204:D208"/>
    <mergeCell ref="E207:F208"/>
    <mergeCell ref="C231:C249"/>
    <mergeCell ref="D231:D240"/>
    <mergeCell ref="D241:D245"/>
    <mergeCell ref="E244:F245"/>
    <mergeCell ref="E200:F201"/>
    <mergeCell ref="E202:F203"/>
    <mergeCell ref="E231:F232"/>
    <mergeCell ref="E233:F234"/>
    <mergeCell ref="E235:F236"/>
    <mergeCell ref="E237:F238"/>
    <mergeCell ref="E239:F240"/>
    <mergeCell ref="C83:C101"/>
    <mergeCell ref="D83:D92"/>
    <mergeCell ref="D93:D97"/>
    <mergeCell ref="E96:F97"/>
    <mergeCell ref="C342:C360"/>
    <mergeCell ref="D342:D351"/>
    <mergeCell ref="C268:C286"/>
    <mergeCell ref="D268:D277"/>
    <mergeCell ref="C194:C212"/>
    <mergeCell ref="D194:D203"/>
    <mergeCell ref="C120:C138"/>
    <mergeCell ref="D120:D129"/>
    <mergeCell ref="D130:D134"/>
    <mergeCell ref="E133:F134"/>
    <mergeCell ref="C157:C175"/>
    <mergeCell ref="D157:D166"/>
    <mergeCell ref="C46:C64"/>
    <mergeCell ref="D56:D60"/>
    <mergeCell ref="E59:F60"/>
    <mergeCell ref="D46:D55"/>
    <mergeCell ref="C9:C27"/>
    <mergeCell ref="D19:D23"/>
    <mergeCell ref="E22:F23"/>
    <mergeCell ref="D9:D18"/>
    <mergeCell ref="E9:F10"/>
    <mergeCell ref="E11:F12"/>
    <mergeCell ref="E13:F14"/>
    <mergeCell ref="E15:F16"/>
    <mergeCell ref="E17:F18"/>
    <mergeCell ref="E46:F47"/>
    <mergeCell ref="E48:F49"/>
    <mergeCell ref="E50:F51"/>
    <mergeCell ref="E52:F53"/>
    <mergeCell ref="E54:F55"/>
    <mergeCell ref="E83:F84"/>
    <mergeCell ref="E85:F86"/>
    <mergeCell ref="E87:F88"/>
    <mergeCell ref="E89:F90"/>
    <mergeCell ref="E91:F92"/>
    <mergeCell ref="E120:F121"/>
    <mergeCell ref="E122:F123"/>
    <mergeCell ref="E124:F125"/>
    <mergeCell ref="E126:F127"/>
    <mergeCell ref="E128:F129"/>
    <mergeCell ref="E157:F158"/>
    <mergeCell ref="E159:F160"/>
    <mergeCell ref="E161:F162"/>
    <mergeCell ref="E163:F164"/>
    <mergeCell ref="E165:F166"/>
    <mergeCell ref="E194:F195"/>
    <mergeCell ref="E196:F197"/>
    <mergeCell ref="E198:F199"/>
    <mergeCell ref="E268:F269"/>
    <mergeCell ref="E270:F271"/>
    <mergeCell ref="E272:F273"/>
    <mergeCell ref="E274:F275"/>
    <mergeCell ref="E276:F277"/>
    <mergeCell ref="E342:F343"/>
    <mergeCell ref="E344:F345"/>
    <mergeCell ref="E346:F347"/>
    <mergeCell ref="E348:F349"/>
    <mergeCell ref="E350:F351"/>
  </mergeCells>
  <phoneticPr fontId="11"/>
  <conditionalFormatting sqref="H46:M53">
    <cfRule type="expression" dxfId="5553" priority="79">
      <formula>H46&lt;0</formula>
    </cfRule>
  </conditionalFormatting>
  <conditionalFormatting sqref="O46:T53">
    <cfRule type="expression" dxfId="5552" priority="77">
      <formula>O46&lt;0</formula>
    </cfRule>
  </conditionalFormatting>
  <conditionalFormatting sqref="H62:M62">
    <cfRule type="expression" dxfId="5551" priority="76">
      <formula>H62&lt;0</formula>
    </cfRule>
  </conditionalFormatting>
  <conditionalFormatting sqref="O62:T62">
    <cfRule type="expression" dxfId="5550" priority="75">
      <formula>O62&lt;0</formula>
    </cfRule>
  </conditionalFormatting>
  <conditionalFormatting sqref="H65:M65">
    <cfRule type="expression" dxfId="5549" priority="74">
      <formula>H65&lt;0</formula>
    </cfRule>
  </conditionalFormatting>
  <conditionalFormatting sqref="O65:T65">
    <cfRule type="expression" dxfId="5548" priority="73">
      <formula>O65&lt;0</formula>
    </cfRule>
  </conditionalFormatting>
  <conditionalFormatting sqref="H83:M90">
    <cfRule type="expression" dxfId="5547" priority="72">
      <formula>H83&lt;0</formula>
    </cfRule>
  </conditionalFormatting>
  <conditionalFormatting sqref="O83:T90">
    <cfRule type="expression" dxfId="5546" priority="71">
      <formula>O83&lt;0</formula>
    </cfRule>
  </conditionalFormatting>
  <conditionalFormatting sqref="H120:M127">
    <cfRule type="expression" dxfId="5545" priority="70">
      <formula>H120&lt;0</formula>
    </cfRule>
  </conditionalFormatting>
  <conditionalFormatting sqref="O120:T127">
    <cfRule type="expression" dxfId="5544" priority="69">
      <formula>O120&lt;0</formula>
    </cfRule>
  </conditionalFormatting>
  <conditionalFormatting sqref="H157:M164">
    <cfRule type="expression" dxfId="5543" priority="68">
      <formula>H157&lt;0</formula>
    </cfRule>
  </conditionalFormatting>
  <conditionalFormatting sqref="O157:T164">
    <cfRule type="expression" dxfId="5542" priority="67">
      <formula>O157&lt;0</formula>
    </cfRule>
  </conditionalFormatting>
  <conditionalFormatting sqref="H194:M201">
    <cfRule type="expression" dxfId="5541" priority="66">
      <formula>H194&lt;0</formula>
    </cfRule>
  </conditionalFormatting>
  <conditionalFormatting sqref="O194:T201">
    <cfRule type="expression" dxfId="5540" priority="65">
      <formula>O194&lt;0</formula>
    </cfRule>
  </conditionalFormatting>
  <conditionalFormatting sqref="H231:M238">
    <cfRule type="expression" dxfId="5539" priority="64">
      <formula>H231&lt;0</formula>
    </cfRule>
  </conditionalFormatting>
  <conditionalFormatting sqref="O231:T238">
    <cfRule type="expression" dxfId="5538" priority="63">
      <formula>O231&lt;0</formula>
    </cfRule>
  </conditionalFormatting>
  <conditionalFormatting sqref="H268:M275">
    <cfRule type="expression" dxfId="5537" priority="62">
      <formula>H268&lt;0</formula>
    </cfRule>
  </conditionalFormatting>
  <conditionalFormatting sqref="O268:T275">
    <cfRule type="expression" dxfId="5536" priority="61">
      <formula>O268&lt;0</formula>
    </cfRule>
  </conditionalFormatting>
  <conditionalFormatting sqref="H305:M312">
    <cfRule type="expression" dxfId="5535" priority="60">
      <formula>H305&lt;0</formula>
    </cfRule>
  </conditionalFormatting>
  <conditionalFormatting sqref="O305:T312">
    <cfRule type="expression" dxfId="5534" priority="59">
      <formula>O305&lt;0</formula>
    </cfRule>
  </conditionalFormatting>
  <conditionalFormatting sqref="H342:M349">
    <cfRule type="expression" dxfId="5533" priority="58">
      <formula>H342&lt;0</formula>
    </cfRule>
  </conditionalFormatting>
  <conditionalFormatting sqref="O342:T349">
    <cfRule type="expression" dxfId="5532" priority="57">
      <formula>O342&lt;0</formula>
    </cfRule>
  </conditionalFormatting>
  <conditionalFormatting sqref="H379:M386">
    <cfRule type="expression" dxfId="5531" priority="56">
      <formula>H379&lt;0</formula>
    </cfRule>
  </conditionalFormatting>
  <conditionalFormatting sqref="O379:T386">
    <cfRule type="expression" dxfId="5530" priority="55">
      <formula>O379&lt;0</formula>
    </cfRule>
  </conditionalFormatting>
  <conditionalFormatting sqref="H99:M99">
    <cfRule type="expression" dxfId="5529" priority="54">
      <formula>H99&lt;0</formula>
    </cfRule>
  </conditionalFormatting>
  <conditionalFormatting sqref="O99:T99">
    <cfRule type="expression" dxfId="5528" priority="53">
      <formula>O99&lt;0</formula>
    </cfRule>
  </conditionalFormatting>
  <conditionalFormatting sqref="H136:M136">
    <cfRule type="expression" dxfId="5527" priority="50">
      <formula>H136&lt;0</formula>
    </cfRule>
  </conditionalFormatting>
  <conditionalFormatting sqref="O136:T136">
    <cfRule type="expression" dxfId="5526" priority="49">
      <formula>O136&lt;0</formula>
    </cfRule>
  </conditionalFormatting>
  <conditionalFormatting sqref="H173:M173">
    <cfRule type="expression" dxfId="5525" priority="46">
      <formula>H173&lt;0</formula>
    </cfRule>
  </conditionalFormatting>
  <conditionalFormatting sqref="O173:T173">
    <cfRule type="expression" dxfId="5524" priority="45">
      <formula>O173&lt;0</formula>
    </cfRule>
  </conditionalFormatting>
  <conditionalFormatting sqref="H210:M210">
    <cfRule type="expression" dxfId="5523" priority="42">
      <formula>H210&lt;0</formula>
    </cfRule>
  </conditionalFormatting>
  <conditionalFormatting sqref="O210:T210">
    <cfRule type="expression" dxfId="5522" priority="41">
      <formula>O210&lt;0</formula>
    </cfRule>
  </conditionalFormatting>
  <conditionalFormatting sqref="H247:M247">
    <cfRule type="expression" dxfId="5521" priority="38">
      <formula>H247&lt;0</formula>
    </cfRule>
  </conditionalFormatting>
  <conditionalFormatting sqref="O247:T247">
    <cfRule type="expression" dxfId="5520" priority="37">
      <formula>O247&lt;0</formula>
    </cfRule>
  </conditionalFormatting>
  <conditionalFormatting sqref="H284:M284">
    <cfRule type="expression" dxfId="5519" priority="34">
      <formula>H284&lt;0</formula>
    </cfRule>
  </conditionalFormatting>
  <conditionalFormatting sqref="O284:T284">
    <cfRule type="expression" dxfId="5518" priority="33">
      <formula>O284&lt;0</formula>
    </cfRule>
  </conditionalFormatting>
  <conditionalFormatting sqref="H321:M321">
    <cfRule type="expression" dxfId="5517" priority="30">
      <formula>H321&lt;0</formula>
    </cfRule>
  </conditionalFormatting>
  <conditionalFormatting sqref="O321:T321">
    <cfRule type="expression" dxfId="5516" priority="29">
      <formula>O321&lt;0</formula>
    </cfRule>
  </conditionalFormatting>
  <conditionalFormatting sqref="H358:M358">
    <cfRule type="expression" dxfId="5515" priority="26">
      <formula>H358&lt;0</formula>
    </cfRule>
  </conditionalFormatting>
  <conditionalFormatting sqref="O358:T358">
    <cfRule type="expression" dxfId="5514" priority="25">
      <formula>O358&lt;0</formula>
    </cfRule>
  </conditionalFormatting>
  <conditionalFormatting sqref="H395:M395">
    <cfRule type="expression" dxfId="5513" priority="22">
      <formula>H395&lt;0</formula>
    </cfRule>
  </conditionalFormatting>
  <conditionalFormatting sqref="O395:T395">
    <cfRule type="expression" dxfId="5512" priority="21">
      <formula>O395&lt;0</formula>
    </cfRule>
  </conditionalFormatting>
  <conditionalFormatting sqref="H102:M102">
    <cfRule type="expression" dxfId="5511" priority="18">
      <formula>H102&lt;0</formula>
    </cfRule>
  </conditionalFormatting>
  <conditionalFormatting sqref="O102:T102">
    <cfRule type="expression" dxfId="5510" priority="17">
      <formula>O102&lt;0</formula>
    </cfRule>
  </conditionalFormatting>
  <conditionalFormatting sqref="H139:M139">
    <cfRule type="expression" dxfId="5509" priority="16">
      <formula>H139&lt;0</formula>
    </cfRule>
  </conditionalFormatting>
  <conditionalFormatting sqref="O139:T139">
    <cfRule type="expression" dxfId="5508" priority="15">
      <formula>O139&lt;0</formula>
    </cfRule>
  </conditionalFormatting>
  <conditionalFormatting sqref="H176:M176">
    <cfRule type="expression" dxfId="5507" priority="14">
      <formula>H176&lt;0</formula>
    </cfRule>
  </conditionalFormatting>
  <conditionalFormatting sqref="O176:T176">
    <cfRule type="expression" dxfId="5506" priority="13">
      <formula>O176&lt;0</formula>
    </cfRule>
  </conditionalFormatting>
  <conditionalFormatting sqref="H213:M213">
    <cfRule type="expression" dxfId="5505" priority="12">
      <formula>H213&lt;0</formula>
    </cfRule>
  </conditionalFormatting>
  <conditionalFormatting sqref="O213:T213">
    <cfRule type="expression" dxfId="5504" priority="11">
      <formula>O213&lt;0</formula>
    </cfRule>
  </conditionalFormatting>
  <conditionalFormatting sqref="H250:M250">
    <cfRule type="expression" dxfId="5503" priority="10">
      <formula>H250&lt;0</formula>
    </cfRule>
  </conditionalFormatting>
  <conditionalFormatting sqref="O250:T250">
    <cfRule type="expression" dxfId="5502" priority="9">
      <formula>O250&lt;0</formula>
    </cfRule>
  </conditionalFormatting>
  <conditionalFormatting sqref="H287:M287">
    <cfRule type="expression" dxfId="5501" priority="8">
      <formula>H287&lt;0</formula>
    </cfRule>
  </conditionalFormatting>
  <conditionalFormatting sqref="O287:T287">
    <cfRule type="expression" dxfId="5500" priority="7">
      <formula>O287&lt;0</formula>
    </cfRule>
  </conditionalFormatting>
  <conditionalFormatting sqref="H324:M324">
    <cfRule type="expression" dxfId="5499" priority="6">
      <formula>H324&lt;0</formula>
    </cfRule>
  </conditionalFormatting>
  <conditionalFormatting sqref="O324:T324">
    <cfRule type="expression" dxfId="5498" priority="5">
      <formula>O324&lt;0</formula>
    </cfRule>
  </conditionalFormatting>
  <conditionalFormatting sqref="H361:M361">
    <cfRule type="expression" dxfId="5497" priority="4">
      <formula>H361&lt;0</formula>
    </cfRule>
  </conditionalFormatting>
  <conditionalFormatting sqref="O361:T361">
    <cfRule type="expression" dxfId="5496" priority="3">
      <formula>O361&lt;0</formula>
    </cfRule>
  </conditionalFormatting>
  <conditionalFormatting sqref="H398:M398">
    <cfRule type="expression" dxfId="5495" priority="2">
      <formula>H398&lt;0</formula>
    </cfRule>
  </conditionalFormatting>
  <conditionalFormatting sqref="O398:T398">
    <cfRule type="expression" dxfId="5494" priority="1">
      <formula>O398&lt;0</formula>
    </cfRule>
  </conditionalFormatting>
  <dataValidations count="1">
    <dataValidation type="custom" allowBlank="1" showInputMessage="1" showErrorMessage="1" errorTitle="小数点以下入力エラー" error="小数点以下は３桁までとして下さい。" sqref="H46:M53 O46:T53 H62:M62 O62:T62 H65:M65 O65:T65 H83:M90 O83:T90 H120:M127 O120:T127 H157:M164 O157:T164 H194:M201 O194:T201 H231:M238 O231:T238 H268:M275 O268:T275 H305:M312 O305:T312 H342:M349 O342:T349 H379:M386 O379:T386 H99:M99 O99:T99 H361:M361 O361:T361 H136:M136 O136:T136 H102:M102 O102:T102 H173:M173 O173:T173 H139:M139 O139:T139 H210:M210 O210:T210 H176:M176 O176:T176 H247:M247 O247:T247 H213:M213 O213:T213 H284:M284 O284:T284 H250:M250 O250:T250 H321:M321 O321:T321 H287:M287 O287:T287 H358:M358 O358:T358 H324:M324 O324:T324 H395:M395 O395:T395 H398:M398 O398:T398">
      <formula1>ROUND(H46,3)=H46</formula1>
    </dataValidation>
  </dataValidations>
  <printOptions horizontalCentered="1"/>
  <pageMargins left="0.59055118110236227" right="0.59055118110236227" top="0.78740157480314965" bottom="0.39370078740157483" header="0.19685039370078741" footer="0.19685039370078741"/>
  <pageSetup paperSize="9" scale="50" fitToWidth="2" fitToHeight="11" pageOrder="overThenDown" orientation="portrait" blackAndWhite="1" r:id="rId1"/>
  <headerFooter>
    <oddFooter>&amp;C&amp;"ＭＳ 明朝,標準"&amp;14- &amp;P-2 -</oddFooter>
  </headerFooter>
  <rowBreaks count="10" manualBreakCount="10">
    <brk id="39" min="1" max="22" man="1"/>
    <brk id="76" min="1" max="22" man="1"/>
    <brk id="113" min="1" max="22" man="1"/>
    <brk id="150" min="1" max="22" man="1"/>
    <brk id="187" min="1" max="22" man="1"/>
    <brk id="224" min="1" max="22" man="1"/>
    <brk id="261" min="1" max="22" man="1"/>
    <brk id="298" min="1" max="22" man="1"/>
    <brk id="335" min="1" max="22" man="1"/>
    <brk id="372" min="1" max="22" man="1"/>
  </rowBreaks>
  <colBreaks count="1" manualBreakCount="1">
    <brk id="14" min="2" max="408" man="1"/>
  </col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W563"/>
  <sheetViews>
    <sheetView showGridLines="0" view="pageBreakPreview" zoomScale="50" zoomScaleNormal="70" zoomScaleSheetLayoutView="50" workbookViewId="0">
      <selection activeCell="B3" sqref="B3"/>
    </sheetView>
  </sheetViews>
  <sheetFormatPr defaultRowHeight="13.5"/>
  <cols>
    <col min="1" max="2" width="2.83203125" style="186" customWidth="1"/>
    <col min="3" max="4" width="10.5" style="186" customWidth="1"/>
    <col min="5" max="5" width="29.83203125" style="186" customWidth="1"/>
    <col min="6" max="6" width="18.6640625" style="186" customWidth="1"/>
    <col min="7" max="7" width="26.83203125" style="186" customWidth="1"/>
    <col min="8" max="17" width="23.33203125" style="188" bestFit="1" customWidth="1"/>
    <col min="18" max="18" width="81.83203125" style="188" customWidth="1"/>
    <col min="19" max="19" width="2.83203125" style="186" customWidth="1"/>
    <col min="20" max="16384" width="9.33203125" style="186"/>
  </cols>
  <sheetData>
    <row r="1" spans="2:23" s="2" customFormat="1" ht="27.75" customHeight="1">
      <c r="B1" s="1" t="s">
        <v>204</v>
      </c>
      <c r="I1" s="15"/>
      <c r="J1" s="97"/>
    </row>
    <row r="2" spans="2:23" s="2" customFormat="1" ht="15" customHeight="1">
      <c r="C2" s="1"/>
      <c r="J2" s="15"/>
    </row>
    <row r="3" spans="2:23" ht="21.95" customHeight="1">
      <c r="C3" s="187" t="s">
        <v>95</v>
      </c>
      <c r="R3" s="189"/>
    </row>
    <row r="4" spans="2:23" ht="21.95" customHeight="1">
      <c r="C4" s="187" t="s">
        <v>96</v>
      </c>
      <c r="H4" s="157"/>
      <c r="R4" s="189"/>
    </row>
    <row r="5" spans="2:23" ht="21.95" customHeight="1">
      <c r="C5" s="190" t="s">
        <v>97</v>
      </c>
      <c r="D5" s="191"/>
      <c r="E5" s="191"/>
      <c r="F5" s="191"/>
      <c r="G5" s="191"/>
      <c r="H5" s="192"/>
      <c r="I5" s="191"/>
      <c r="J5" s="191"/>
      <c r="K5" s="191"/>
      <c r="R5" s="189"/>
    </row>
    <row r="6" spans="2:23" ht="21.95" customHeight="1">
      <c r="C6" s="193" t="s">
        <v>22</v>
      </c>
      <c r="E6" s="162" t="s">
        <v>245</v>
      </c>
      <c r="F6" s="159" t="s">
        <v>232</v>
      </c>
      <c r="H6" s="194"/>
      <c r="R6" s="195"/>
    </row>
    <row r="7" spans="2:23" s="196" customFormat="1" ht="21.95" customHeight="1">
      <c r="C7" s="318" t="s">
        <v>94</v>
      </c>
      <c r="D7" s="319"/>
      <c r="E7" s="322" t="s">
        <v>18</v>
      </c>
      <c r="F7" s="322" t="s">
        <v>98</v>
      </c>
      <c r="G7" s="322" t="s">
        <v>99</v>
      </c>
      <c r="H7" s="197" t="s">
        <v>100</v>
      </c>
      <c r="I7" s="198"/>
      <c r="J7" s="198"/>
      <c r="K7" s="198"/>
      <c r="L7" s="199"/>
      <c r="M7" s="197" t="s">
        <v>33</v>
      </c>
      <c r="N7" s="198"/>
      <c r="O7" s="198"/>
      <c r="P7" s="198"/>
      <c r="Q7" s="199"/>
      <c r="R7" s="324" t="s">
        <v>101</v>
      </c>
    </row>
    <row r="8" spans="2:23" s="196" customFormat="1" ht="21.95" customHeight="1">
      <c r="C8" s="320"/>
      <c r="D8" s="321"/>
      <c r="E8" s="323"/>
      <c r="F8" s="323"/>
      <c r="G8" s="323"/>
      <c r="H8" s="164">
        <f>DATE(様式一覧!$D$3,1,1)</f>
        <v>42370</v>
      </c>
      <c r="I8" s="164">
        <f>DATE(様式一覧!$D$3+1,1,1)</f>
        <v>42736</v>
      </c>
      <c r="J8" s="164">
        <f>DATE(様式一覧!$D$3+2,1,1)</f>
        <v>43101</v>
      </c>
      <c r="K8" s="164">
        <f>DATE(様式一覧!$D$3+3,1,1)</f>
        <v>43466</v>
      </c>
      <c r="L8" s="164">
        <f>DATE(様式一覧!$D$3+4,1,1)</f>
        <v>43831</v>
      </c>
      <c r="M8" s="164">
        <f>DATE(様式一覧!$D$3+5,1,1)</f>
        <v>44197</v>
      </c>
      <c r="N8" s="164">
        <f>DATE(様式一覧!$D$3+6,1,1)</f>
        <v>44562</v>
      </c>
      <c r="O8" s="164">
        <f>DATE(様式一覧!$D$3+7,1,1)</f>
        <v>44927</v>
      </c>
      <c r="P8" s="164">
        <f>DATE(様式一覧!$D$3+8,1,1)</f>
        <v>45292</v>
      </c>
      <c r="Q8" s="164">
        <f>DATE(様式一覧!$D$3+9,1,1)</f>
        <v>45658</v>
      </c>
      <c r="R8" s="325"/>
    </row>
    <row r="9" spans="2:23" s="152" customFormat="1" ht="37.5" customHeight="1">
      <c r="C9" s="336" t="s">
        <v>102</v>
      </c>
      <c r="D9" s="336" t="s">
        <v>103</v>
      </c>
      <c r="E9" s="339"/>
      <c r="F9" s="339"/>
      <c r="G9" s="154" t="s">
        <v>265</v>
      </c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200"/>
    </row>
    <row r="10" spans="2:23" s="152" customFormat="1" ht="37.5" customHeight="1">
      <c r="C10" s="337"/>
      <c r="D10" s="337"/>
      <c r="E10" s="340"/>
      <c r="F10" s="340"/>
      <c r="G10" s="154" t="s">
        <v>266</v>
      </c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200"/>
    </row>
    <row r="11" spans="2:23" s="152" customFormat="1" ht="37.5" customHeight="1">
      <c r="C11" s="337"/>
      <c r="D11" s="337"/>
      <c r="E11" s="339"/>
      <c r="F11" s="339"/>
      <c r="G11" s="154" t="s">
        <v>265</v>
      </c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200"/>
    </row>
    <row r="12" spans="2:23" s="152" customFormat="1" ht="37.5" customHeight="1">
      <c r="C12" s="337"/>
      <c r="D12" s="337"/>
      <c r="E12" s="340"/>
      <c r="F12" s="340"/>
      <c r="G12" s="154" t="s">
        <v>266</v>
      </c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200"/>
    </row>
    <row r="13" spans="2:23" s="152" customFormat="1" ht="37.5" customHeight="1">
      <c r="C13" s="337"/>
      <c r="D13" s="337"/>
      <c r="E13" s="339"/>
      <c r="F13" s="339"/>
      <c r="G13" s="154" t="s">
        <v>265</v>
      </c>
      <c r="H13" s="155"/>
      <c r="I13" s="155"/>
      <c r="J13" s="155"/>
      <c r="K13" s="155"/>
      <c r="L13" s="155"/>
      <c r="M13" s="155"/>
      <c r="N13" s="155"/>
      <c r="O13" s="155"/>
      <c r="P13" s="155"/>
      <c r="Q13" s="155"/>
      <c r="R13" s="200"/>
    </row>
    <row r="14" spans="2:23" s="152" customFormat="1" ht="37.5" customHeight="1">
      <c r="C14" s="337"/>
      <c r="D14" s="337"/>
      <c r="E14" s="340"/>
      <c r="F14" s="340"/>
      <c r="G14" s="154" t="s">
        <v>266</v>
      </c>
      <c r="H14" s="155"/>
      <c r="I14" s="155"/>
      <c r="J14" s="155"/>
      <c r="K14" s="155"/>
      <c r="L14" s="155"/>
      <c r="M14" s="155"/>
      <c r="N14" s="155"/>
      <c r="O14" s="155"/>
      <c r="P14" s="155"/>
      <c r="Q14" s="155"/>
      <c r="R14" s="200"/>
    </row>
    <row r="15" spans="2:23" s="152" customFormat="1" ht="37.5" customHeight="1">
      <c r="C15" s="337"/>
      <c r="D15" s="337"/>
      <c r="E15" s="332" t="s">
        <v>104</v>
      </c>
      <c r="F15" s="333"/>
      <c r="G15" s="154" t="s">
        <v>265</v>
      </c>
      <c r="H15" s="155" t="str">
        <f t="shared" ref="H15:Q16" si="0">IF(COUNTIFS($W$54:$W$562,$W15,H$54:H$562,"&gt;=0")=0,"",SUMIF($W$54:$W$562,$W15,H$54:H$562))</f>
        <v/>
      </c>
      <c r="I15" s="155" t="str">
        <f t="shared" si="0"/>
        <v/>
      </c>
      <c r="J15" s="155" t="str">
        <f t="shared" si="0"/>
        <v/>
      </c>
      <c r="K15" s="155" t="str">
        <f t="shared" si="0"/>
        <v/>
      </c>
      <c r="L15" s="155" t="str">
        <f t="shared" si="0"/>
        <v/>
      </c>
      <c r="M15" s="155" t="str">
        <f t="shared" si="0"/>
        <v/>
      </c>
      <c r="N15" s="155" t="str">
        <f t="shared" si="0"/>
        <v/>
      </c>
      <c r="O15" s="155" t="str">
        <f t="shared" si="0"/>
        <v/>
      </c>
      <c r="P15" s="155" t="str">
        <f t="shared" si="0"/>
        <v/>
      </c>
      <c r="Q15" s="155" t="str">
        <f t="shared" si="0"/>
        <v/>
      </c>
      <c r="R15" s="200"/>
      <c r="T15" s="153" t="s">
        <v>271</v>
      </c>
      <c r="W15" s="152">
        <v>1</v>
      </c>
    </row>
    <row r="16" spans="2:23" s="152" customFormat="1" ht="37.5" customHeight="1">
      <c r="C16" s="337"/>
      <c r="D16" s="338"/>
      <c r="E16" s="334"/>
      <c r="F16" s="335"/>
      <c r="G16" s="154" t="s">
        <v>266</v>
      </c>
      <c r="H16" s="155" t="str">
        <f t="shared" si="0"/>
        <v/>
      </c>
      <c r="I16" s="155" t="str">
        <f t="shared" si="0"/>
        <v/>
      </c>
      <c r="J16" s="155" t="str">
        <f t="shared" si="0"/>
        <v/>
      </c>
      <c r="K16" s="155" t="str">
        <f t="shared" si="0"/>
        <v/>
      </c>
      <c r="L16" s="155" t="str">
        <f t="shared" si="0"/>
        <v/>
      </c>
      <c r="M16" s="155" t="str">
        <f t="shared" si="0"/>
        <v/>
      </c>
      <c r="N16" s="155" t="str">
        <f t="shared" si="0"/>
        <v/>
      </c>
      <c r="O16" s="155" t="str">
        <f t="shared" si="0"/>
        <v/>
      </c>
      <c r="P16" s="155" t="str">
        <f t="shared" si="0"/>
        <v/>
      </c>
      <c r="Q16" s="155" t="str">
        <f t="shared" si="0"/>
        <v/>
      </c>
      <c r="R16" s="200"/>
      <c r="T16" s="153" t="s">
        <v>271</v>
      </c>
      <c r="W16" s="152">
        <v>2</v>
      </c>
    </row>
    <row r="17" spans="3:23" s="152" customFormat="1" ht="37.5" customHeight="1">
      <c r="C17" s="337"/>
      <c r="D17" s="336" t="s">
        <v>211</v>
      </c>
      <c r="E17" s="339"/>
      <c r="F17" s="339"/>
      <c r="G17" s="154" t="s">
        <v>265</v>
      </c>
      <c r="H17" s="155"/>
      <c r="I17" s="155"/>
      <c r="J17" s="155"/>
      <c r="K17" s="155"/>
      <c r="L17" s="155"/>
      <c r="M17" s="155"/>
      <c r="N17" s="155"/>
      <c r="O17" s="155"/>
      <c r="P17" s="155"/>
      <c r="Q17" s="155"/>
      <c r="R17" s="200"/>
    </row>
    <row r="18" spans="3:23" s="152" customFormat="1" ht="37.5" customHeight="1">
      <c r="C18" s="337"/>
      <c r="D18" s="337"/>
      <c r="E18" s="340"/>
      <c r="F18" s="340"/>
      <c r="G18" s="154" t="s">
        <v>266</v>
      </c>
      <c r="H18" s="155"/>
      <c r="I18" s="155"/>
      <c r="J18" s="155"/>
      <c r="K18" s="155"/>
      <c r="L18" s="155"/>
      <c r="M18" s="155"/>
      <c r="N18" s="155"/>
      <c r="O18" s="155"/>
      <c r="P18" s="155"/>
      <c r="Q18" s="155"/>
      <c r="R18" s="200"/>
    </row>
    <row r="19" spans="3:23" s="152" customFormat="1" ht="37.5" customHeight="1">
      <c r="C19" s="337"/>
      <c r="D19" s="337"/>
      <c r="E19" s="339"/>
      <c r="F19" s="339"/>
      <c r="G19" s="154" t="s">
        <v>265</v>
      </c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200"/>
    </row>
    <row r="20" spans="3:23" s="152" customFormat="1" ht="37.5" customHeight="1">
      <c r="C20" s="337"/>
      <c r="D20" s="337"/>
      <c r="E20" s="340"/>
      <c r="F20" s="340"/>
      <c r="G20" s="154" t="s">
        <v>266</v>
      </c>
      <c r="H20" s="155"/>
      <c r="I20" s="155"/>
      <c r="J20" s="155"/>
      <c r="K20" s="155"/>
      <c r="L20" s="155"/>
      <c r="M20" s="155"/>
      <c r="N20" s="155"/>
      <c r="O20" s="155"/>
      <c r="P20" s="155"/>
      <c r="Q20" s="155"/>
      <c r="R20" s="200"/>
    </row>
    <row r="21" spans="3:23" s="152" customFormat="1" ht="37.5" customHeight="1">
      <c r="C21" s="337"/>
      <c r="D21" s="337"/>
      <c r="E21" s="339"/>
      <c r="F21" s="339"/>
      <c r="G21" s="154" t="s">
        <v>265</v>
      </c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200"/>
    </row>
    <row r="22" spans="3:23" s="152" customFormat="1" ht="37.5" customHeight="1">
      <c r="C22" s="337"/>
      <c r="D22" s="337"/>
      <c r="E22" s="340"/>
      <c r="F22" s="340"/>
      <c r="G22" s="154" t="s">
        <v>266</v>
      </c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200"/>
    </row>
    <row r="23" spans="3:23" s="152" customFormat="1" ht="37.5" customHeight="1">
      <c r="C23" s="337"/>
      <c r="D23" s="337"/>
      <c r="E23" s="332" t="s">
        <v>104</v>
      </c>
      <c r="F23" s="333"/>
      <c r="G23" s="154" t="s">
        <v>265</v>
      </c>
      <c r="H23" s="155" t="str">
        <f t="shared" ref="H23:Q24" si="1">IF(COUNTIFS($W$54:$W$562,$W23,H$54:H$562,"&gt;=0")=0,"",SUMIF($W$54:$W$562,$W23,H$54:H$562))</f>
        <v/>
      </c>
      <c r="I23" s="155" t="str">
        <f t="shared" si="1"/>
        <v/>
      </c>
      <c r="J23" s="155" t="str">
        <f t="shared" si="1"/>
        <v/>
      </c>
      <c r="K23" s="155" t="str">
        <f t="shared" si="1"/>
        <v/>
      </c>
      <c r="L23" s="155" t="str">
        <f t="shared" si="1"/>
        <v/>
      </c>
      <c r="M23" s="155" t="str">
        <f t="shared" si="1"/>
        <v/>
      </c>
      <c r="N23" s="155" t="str">
        <f t="shared" si="1"/>
        <v/>
      </c>
      <c r="O23" s="155" t="str">
        <f t="shared" si="1"/>
        <v/>
      </c>
      <c r="P23" s="155" t="str">
        <f t="shared" si="1"/>
        <v/>
      </c>
      <c r="Q23" s="155" t="str">
        <f t="shared" si="1"/>
        <v/>
      </c>
      <c r="R23" s="200"/>
      <c r="T23" s="153" t="s">
        <v>271</v>
      </c>
      <c r="W23" s="152">
        <v>3</v>
      </c>
    </row>
    <row r="24" spans="3:23" s="152" customFormat="1" ht="37.5" customHeight="1">
      <c r="C24" s="337"/>
      <c r="D24" s="338"/>
      <c r="E24" s="334"/>
      <c r="F24" s="335"/>
      <c r="G24" s="154" t="s">
        <v>266</v>
      </c>
      <c r="H24" s="155" t="str">
        <f t="shared" si="1"/>
        <v/>
      </c>
      <c r="I24" s="155" t="str">
        <f t="shared" si="1"/>
        <v/>
      </c>
      <c r="J24" s="155" t="str">
        <f t="shared" si="1"/>
        <v/>
      </c>
      <c r="K24" s="155" t="str">
        <f t="shared" si="1"/>
        <v/>
      </c>
      <c r="L24" s="155" t="str">
        <f t="shared" si="1"/>
        <v/>
      </c>
      <c r="M24" s="155" t="str">
        <f t="shared" si="1"/>
        <v/>
      </c>
      <c r="N24" s="155" t="str">
        <f t="shared" si="1"/>
        <v/>
      </c>
      <c r="O24" s="155" t="str">
        <f t="shared" si="1"/>
        <v/>
      </c>
      <c r="P24" s="155" t="str">
        <f t="shared" si="1"/>
        <v/>
      </c>
      <c r="Q24" s="155" t="str">
        <f t="shared" si="1"/>
        <v/>
      </c>
      <c r="R24" s="200"/>
      <c r="T24" s="153" t="s">
        <v>271</v>
      </c>
      <c r="W24" s="152">
        <v>4</v>
      </c>
    </row>
    <row r="25" spans="3:23" s="152" customFormat="1" ht="37.5" customHeight="1">
      <c r="C25" s="337"/>
      <c r="D25" s="336" t="s">
        <v>105</v>
      </c>
      <c r="E25" s="339"/>
      <c r="F25" s="339"/>
      <c r="G25" s="154" t="s">
        <v>265</v>
      </c>
      <c r="H25" s="155"/>
      <c r="I25" s="155"/>
      <c r="J25" s="155"/>
      <c r="K25" s="155"/>
      <c r="L25" s="155"/>
      <c r="M25" s="155"/>
      <c r="N25" s="155"/>
      <c r="O25" s="155"/>
      <c r="P25" s="155"/>
      <c r="Q25" s="155"/>
      <c r="R25" s="200"/>
    </row>
    <row r="26" spans="3:23" s="152" customFormat="1" ht="37.5" customHeight="1">
      <c r="C26" s="337"/>
      <c r="D26" s="337"/>
      <c r="E26" s="340"/>
      <c r="F26" s="340"/>
      <c r="G26" s="154" t="s">
        <v>266</v>
      </c>
      <c r="H26" s="155"/>
      <c r="I26" s="155"/>
      <c r="J26" s="155"/>
      <c r="K26" s="155"/>
      <c r="L26" s="155"/>
      <c r="M26" s="155"/>
      <c r="N26" s="155"/>
      <c r="O26" s="155"/>
      <c r="P26" s="155"/>
      <c r="Q26" s="155"/>
      <c r="R26" s="200"/>
    </row>
    <row r="27" spans="3:23" s="152" customFormat="1" ht="37.5" customHeight="1">
      <c r="C27" s="337"/>
      <c r="D27" s="337"/>
      <c r="E27" s="339"/>
      <c r="F27" s="339"/>
      <c r="G27" s="154" t="s">
        <v>265</v>
      </c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200"/>
    </row>
    <row r="28" spans="3:23" s="152" customFormat="1" ht="37.5" customHeight="1">
      <c r="C28" s="337"/>
      <c r="D28" s="337"/>
      <c r="E28" s="340"/>
      <c r="F28" s="340"/>
      <c r="G28" s="154" t="s">
        <v>266</v>
      </c>
      <c r="H28" s="155"/>
      <c r="I28" s="155"/>
      <c r="J28" s="155"/>
      <c r="K28" s="155"/>
      <c r="L28" s="155"/>
      <c r="M28" s="155"/>
      <c r="N28" s="155"/>
      <c r="O28" s="155"/>
      <c r="P28" s="155"/>
      <c r="Q28" s="155"/>
      <c r="R28" s="200"/>
    </row>
    <row r="29" spans="3:23" s="152" customFormat="1" ht="37.5" customHeight="1">
      <c r="C29" s="337"/>
      <c r="D29" s="337"/>
      <c r="E29" s="339"/>
      <c r="F29" s="339"/>
      <c r="G29" s="154" t="s">
        <v>265</v>
      </c>
      <c r="H29" s="155"/>
      <c r="I29" s="155"/>
      <c r="J29" s="155"/>
      <c r="K29" s="155"/>
      <c r="L29" s="155"/>
      <c r="M29" s="155"/>
      <c r="N29" s="155"/>
      <c r="O29" s="155"/>
      <c r="P29" s="155"/>
      <c r="Q29" s="155"/>
      <c r="R29" s="200"/>
    </row>
    <row r="30" spans="3:23" s="152" customFormat="1" ht="37.5" customHeight="1">
      <c r="C30" s="337"/>
      <c r="D30" s="337"/>
      <c r="E30" s="340"/>
      <c r="F30" s="340"/>
      <c r="G30" s="154" t="s">
        <v>266</v>
      </c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200"/>
    </row>
    <row r="31" spans="3:23" s="152" customFormat="1" ht="37.5" customHeight="1">
      <c r="C31" s="337"/>
      <c r="D31" s="337"/>
      <c r="E31" s="332" t="s">
        <v>104</v>
      </c>
      <c r="F31" s="333"/>
      <c r="G31" s="154" t="s">
        <v>265</v>
      </c>
      <c r="H31" s="155" t="str">
        <f t="shared" ref="H31:Q32" si="2">IF(COUNTIFS($W$54:$W$562,$W31,H$54:H$562,"&gt;=0")=0,"",SUMIF($W$54:$W$562,$W31,H$54:H$562))</f>
        <v/>
      </c>
      <c r="I31" s="155" t="str">
        <f t="shared" si="2"/>
        <v/>
      </c>
      <c r="J31" s="155" t="str">
        <f t="shared" si="2"/>
        <v/>
      </c>
      <c r="K31" s="155" t="str">
        <f t="shared" si="2"/>
        <v/>
      </c>
      <c r="L31" s="155" t="str">
        <f t="shared" si="2"/>
        <v/>
      </c>
      <c r="M31" s="155" t="str">
        <f t="shared" si="2"/>
        <v/>
      </c>
      <c r="N31" s="155" t="str">
        <f t="shared" si="2"/>
        <v/>
      </c>
      <c r="O31" s="155" t="str">
        <f t="shared" si="2"/>
        <v/>
      </c>
      <c r="P31" s="155" t="str">
        <f t="shared" si="2"/>
        <v/>
      </c>
      <c r="Q31" s="155" t="str">
        <f t="shared" si="2"/>
        <v/>
      </c>
      <c r="R31" s="200"/>
      <c r="T31" s="153" t="s">
        <v>271</v>
      </c>
      <c r="W31" s="152">
        <v>5</v>
      </c>
    </row>
    <row r="32" spans="3:23" s="152" customFormat="1" ht="37.5" customHeight="1">
      <c r="C32" s="337"/>
      <c r="D32" s="338"/>
      <c r="E32" s="334"/>
      <c r="F32" s="335"/>
      <c r="G32" s="154" t="s">
        <v>266</v>
      </c>
      <c r="H32" s="155" t="str">
        <f t="shared" si="2"/>
        <v/>
      </c>
      <c r="I32" s="155" t="str">
        <f t="shared" si="2"/>
        <v/>
      </c>
      <c r="J32" s="155" t="str">
        <f t="shared" si="2"/>
        <v/>
      </c>
      <c r="K32" s="155" t="str">
        <f t="shared" si="2"/>
        <v/>
      </c>
      <c r="L32" s="155" t="str">
        <f t="shared" si="2"/>
        <v/>
      </c>
      <c r="M32" s="155" t="str">
        <f t="shared" si="2"/>
        <v/>
      </c>
      <c r="N32" s="155" t="str">
        <f t="shared" si="2"/>
        <v/>
      </c>
      <c r="O32" s="155" t="str">
        <f t="shared" si="2"/>
        <v/>
      </c>
      <c r="P32" s="155" t="str">
        <f t="shared" si="2"/>
        <v/>
      </c>
      <c r="Q32" s="155" t="str">
        <f t="shared" si="2"/>
        <v/>
      </c>
      <c r="R32" s="200"/>
      <c r="T32" s="153" t="s">
        <v>271</v>
      </c>
      <c r="W32" s="152">
        <v>6</v>
      </c>
    </row>
    <row r="33" spans="3:23" s="152" customFormat="1" ht="37.5" customHeight="1">
      <c r="C33" s="337"/>
      <c r="D33" s="336" t="s">
        <v>106</v>
      </c>
      <c r="E33" s="339"/>
      <c r="F33" s="339"/>
      <c r="G33" s="154" t="s">
        <v>265</v>
      </c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200"/>
    </row>
    <row r="34" spans="3:23" s="152" customFormat="1" ht="37.5" customHeight="1">
      <c r="C34" s="337"/>
      <c r="D34" s="337"/>
      <c r="E34" s="340"/>
      <c r="F34" s="340"/>
      <c r="G34" s="154" t="s">
        <v>266</v>
      </c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200"/>
    </row>
    <row r="35" spans="3:23" s="152" customFormat="1" ht="37.5" customHeight="1">
      <c r="C35" s="337"/>
      <c r="D35" s="337"/>
      <c r="E35" s="339"/>
      <c r="F35" s="339"/>
      <c r="G35" s="154" t="s">
        <v>265</v>
      </c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200"/>
    </row>
    <row r="36" spans="3:23" s="152" customFormat="1" ht="37.5" customHeight="1">
      <c r="C36" s="337"/>
      <c r="D36" s="337"/>
      <c r="E36" s="340"/>
      <c r="F36" s="340"/>
      <c r="G36" s="154" t="s">
        <v>266</v>
      </c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200"/>
    </row>
    <row r="37" spans="3:23" s="152" customFormat="1" ht="37.5" customHeight="1">
      <c r="C37" s="337"/>
      <c r="D37" s="337"/>
      <c r="E37" s="339"/>
      <c r="F37" s="339"/>
      <c r="G37" s="154" t="s">
        <v>265</v>
      </c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200"/>
    </row>
    <row r="38" spans="3:23" s="152" customFormat="1" ht="37.5" customHeight="1">
      <c r="C38" s="337"/>
      <c r="D38" s="337"/>
      <c r="E38" s="340"/>
      <c r="F38" s="340"/>
      <c r="G38" s="154" t="s">
        <v>266</v>
      </c>
      <c r="H38" s="155"/>
      <c r="I38" s="155"/>
      <c r="J38" s="155"/>
      <c r="K38" s="155"/>
      <c r="L38" s="155"/>
      <c r="M38" s="155"/>
      <c r="N38" s="155"/>
      <c r="O38" s="155"/>
      <c r="P38" s="155"/>
      <c r="Q38" s="155"/>
      <c r="R38" s="200"/>
    </row>
    <row r="39" spans="3:23" s="152" customFormat="1" ht="37.5" customHeight="1">
      <c r="C39" s="337"/>
      <c r="D39" s="337"/>
      <c r="E39" s="332" t="s">
        <v>104</v>
      </c>
      <c r="F39" s="333"/>
      <c r="G39" s="154" t="s">
        <v>265</v>
      </c>
      <c r="H39" s="155" t="str">
        <f t="shared" ref="H39:Q40" si="3">IF(COUNTIFS($W$54:$W$562,$W39,H$54:H$562,"&gt;=0")=0,"",SUMIF($W$54:$W$562,$W39,H$54:H$562))</f>
        <v/>
      </c>
      <c r="I39" s="155" t="str">
        <f t="shared" si="3"/>
        <v/>
      </c>
      <c r="J39" s="155" t="str">
        <f t="shared" si="3"/>
        <v/>
      </c>
      <c r="K39" s="155" t="str">
        <f t="shared" si="3"/>
        <v/>
      </c>
      <c r="L39" s="155" t="str">
        <f t="shared" si="3"/>
        <v/>
      </c>
      <c r="M39" s="155" t="str">
        <f t="shared" si="3"/>
        <v/>
      </c>
      <c r="N39" s="155" t="str">
        <f t="shared" si="3"/>
        <v/>
      </c>
      <c r="O39" s="155" t="str">
        <f t="shared" si="3"/>
        <v/>
      </c>
      <c r="P39" s="155" t="str">
        <f t="shared" si="3"/>
        <v/>
      </c>
      <c r="Q39" s="155" t="str">
        <f t="shared" si="3"/>
        <v/>
      </c>
      <c r="R39" s="200"/>
      <c r="T39" s="153" t="s">
        <v>271</v>
      </c>
      <c r="W39" s="152">
        <v>7</v>
      </c>
    </row>
    <row r="40" spans="3:23" s="152" customFormat="1" ht="37.5" customHeight="1">
      <c r="C40" s="337"/>
      <c r="D40" s="338"/>
      <c r="E40" s="334"/>
      <c r="F40" s="335"/>
      <c r="G40" s="154" t="s">
        <v>266</v>
      </c>
      <c r="H40" s="155" t="str">
        <f t="shared" si="3"/>
        <v/>
      </c>
      <c r="I40" s="155" t="str">
        <f t="shared" si="3"/>
        <v/>
      </c>
      <c r="J40" s="155" t="str">
        <f t="shared" si="3"/>
        <v/>
      </c>
      <c r="K40" s="155" t="str">
        <f t="shared" si="3"/>
        <v/>
      </c>
      <c r="L40" s="155" t="str">
        <f t="shared" si="3"/>
        <v/>
      </c>
      <c r="M40" s="155" t="str">
        <f t="shared" si="3"/>
        <v/>
      </c>
      <c r="N40" s="155" t="str">
        <f t="shared" si="3"/>
        <v/>
      </c>
      <c r="O40" s="155" t="str">
        <f t="shared" si="3"/>
        <v/>
      </c>
      <c r="P40" s="155" t="str">
        <f t="shared" si="3"/>
        <v/>
      </c>
      <c r="Q40" s="155" t="str">
        <f t="shared" si="3"/>
        <v/>
      </c>
      <c r="R40" s="200"/>
      <c r="T40" s="153" t="s">
        <v>271</v>
      </c>
      <c r="W40" s="152">
        <v>8</v>
      </c>
    </row>
    <row r="41" spans="3:23" s="152" customFormat="1" ht="37.5" customHeight="1">
      <c r="C41" s="337"/>
      <c r="D41" s="326" t="s">
        <v>107</v>
      </c>
      <c r="E41" s="326"/>
      <c r="F41" s="326"/>
      <c r="G41" s="154" t="s">
        <v>265</v>
      </c>
      <c r="H41" s="155" t="str">
        <f>IF(COUNT(H15,H23,H31,H39)=0,"",SUM(H15,H23,H31,H39))</f>
        <v/>
      </c>
      <c r="I41" s="155" t="str">
        <f t="shared" ref="I41:Q41" si="4">IF(COUNT(I15,I23,I31,I39)=0,"",SUM(I15,I23,I31,I39))</f>
        <v/>
      </c>
      <c r="J41" s="155" t="str">
        <f t="shared" si="4"/>
        <v/>
      </c>
      <c r="K41" s="155" t="str">
        <f t="shared" si="4"/>
        <v/>
      </c>
      <c r="L41" s="155" t="str">
        <f t="shared" si="4"/>
        <v/>
      </c>
      <c r="M41" s="155" t="str">
        <f t="shared" si="4"/>
        <v/>
      </c>
      <c r="N41" s="155" t="str">
        <f t="shared" si="4"/>
        <v/>
      </c>
      <c r="O41" s="155" t="str">
        <f t="shared" si="4"/>
        <v/>
      </c>
      <c r="P41" s="155" t="str">
        <f t="shared" si="4"/>
        <v/>
      </c>
      <c r="Q41" s="155" t="str">
        <f t="shared" si="4"/>
        <v/>
      </c>
      <c r="R41" s="200"/>
      <c r="T41" s="153" t="s">
        <v>271</v>
      </c>
    </row>
    <row r="42" spans="3:23" s="152" customFormat="1" ht="37.5" customHeight="1">
      <c r="C42" s="338"/>
      <c r="D42" s="326"/>
      <c r="E42" s="326"/>
      <c r="F42" s="326"/>
      <c r="G42" s="154" t="s">
        <v>266</v>
      </c>
      <c r="H42" s="155" t="str">
        <f>IF(COUNT(H16,H24,H32,H40)=0,"",SUM(H16,H24,H32,H40))</f>
        <v/>
      </c>
      <c r="I42" s="155" t="str">
        <f t="shared" ref="I42:Q42" si="5">IF(COUNT(I16,I24,I32,I40)=0,"",SUM(I16,I24,I32,I40))</f>
        <v/>
      </c>
      <c r="J42" s="155" t="str">
        <f t="shared" si="5"/>
        <v/>
      </c>
      <c r="K42" s="155" t="str">
        <f t="shared" si="5"/>
        <v/>
      </c>
      <c r="L42" s="155" t="str">
        <f t="shared" si="5"/>
        <v/>
      </c>
      <c r="M42" s="155" t="str">
        <f t="shared" si="5"/>
        <v/>
      </c>
      <c r="N42" s="155" t="str">
        <f t="shared" si="5"/>
        <v/>
      </c>
      <c r="O42" s="155" t="str">
        <f t="shared" si="5"/>
        <v/>
      </c>
      <c r="P42" s="155" t="str">
        <f t="shared" si="5"/>
        <v/>
      </c>
      <c r="Q42" s="155" t="str">
        <f t="shared" si="5"/>
        <v/>
      </c>
      <c r="R42" s="200"/>
      <c r="T42" s="153" t="s">
        <v>271</v>
      </c>
    </row>
    <row r="43" spans="3:23" s="205" customFormat="1" ht="18.75" customHeight="1">
      <c r="C43" s="201" t="s">
        <v>203</v>
      </c>
      <c r="D43" s="202"/>
      <c r="E43" s="202"/>
      <c r="F43" s="202"/>
      <c r="G43" s="203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4"/>
    </row>
    <row r="44" spans="3:23" s="205" customFormat="1" ht="18.75" customHeight="1">
      <c r="C44" s="230"/>
      <c r="D44" s="231"/>
      <c r="E44" s="231"/>
      <c r="F44" s="231"/>
      <c r="G44" s="232"/>
      <c r="H44" s="231"/>
      <c r="I44" s="231"/>
      <c r="J44" s="231"/>
      <c r="K44" s="231"/>
      <c r="L44" s="231"/>
      <c r="M44" s="231"/>
      <c r="N44" s="231"/>
      <c r="O44" s="231"/>
      <c r="P44" s="231"/>
      <c r="Q44" s="231"/>
      <c r="R44" s="233"/>
    </row>
    <row r="45" spans="3:23" s="205" customFormat="1" ht="18.75" customHeight="1">
      <c r="C45" s="230"/>
      <c r="D45" s="231"/>
      <c r="E45" s="231"/>
      <c r="F45" s="231"/>
      <c r="G45" s="232"/>
      <c r="H45" s="231"/>
      <c r="I45" s="231"/>
      <c r="J45" s="231"/>
      <c r="K45" s="231"/>
      <c r="L45" s="231"/>
      <c r="M45" s="231"/>
      <c r="N45" s="231"/>
      <c r="O45" s="231"/>
      <c r="P45" s="231"/>
      <c r="Q45" s="231"/>
      <c r="R45" s="233"/>
    </row>
    <row r="46" spans="3:23" s="205" customFormat="1" ht="18.75" customHeight="1">
      <c r="C46" s="230"/>
      <c r="D46" s="231"/>
      <c r="E46" s="231"/>
      <c r="F46" s="231"/>
      <c r="G46" s="232"/>
      <c r="H46" s="231"/>
      <c r="I46" s="231"/>
      <c r="J46" s="231"/>
      <c r="K46" s="231"/>
      <c r="L46" s="231"/>
      <c r="M46" s="231"/>
      <c r="N46" s="231"/>
      <c r="O46" s="231"/>
      <c r="P46" s="231"/>
      <c r="Q46" s="231"/>
      <c r="R46" s="233"/>
    </row>
    <row r="47" spans="3:23" s="205" customFormat="1" ht="18.75" customHeight="1">
      <c r="C47" s="230"/>
      <c r="D47" s="231"/>
      <c r="E47" s="231"/>
      <c r="F47" s="231"/>
      <c r="G47" s="232"/>
      <c r="H47" s="231"/>
      <c r="I47" s="231"/>
      <c r="J47" s="231"/>
      <c r="K47" s="231"/>
      <c r="L47" s="231"/>
      <c r="M47" s="231"/>
      <c r="N47" s="231"/>
      <c r="O47" s="231"/>
      <c r="P47" s="231"/>
      <c r="Q47" s="231"/>
      <c r="R47" s="233"/>
    </row>
    <row r="48" spans="3:23" s="205" customFormat="1" ht="18.75" customHeight="1">
      <c r="C48" s="230"/>
      <c r="D48" s="231"/>
      <c r="E48" s="231"/>
      <c r="F48" s="231"/>
      <c r="G48" s="232"/>
      <c r="H48" s="231"/>
      <c r="I48" s="231"/>
      <c r="J48" s="231"/>
      <c r="K48" s="231"/>
      <c r="L48" s="231"/>
      <c r="M48" s="231"/>
      <c r="N48" s="231"/>
      <c r="O48" s="231"/>
      <c r="P48" s="231"/>
      <c r="Q48" s="231"/>
      <c r="R48" s="233"/>
    </row>
    <row r="49" spans="3:18" s="205" customFormat="1" ht="18.75" customHeight="1">
      <c r="C49" s="230"/>
      <c r="D49" s="231"/>
      <c r="E49" s="231"/>
      <c r="F49" s="231"/>
      <c r="G49" s="232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3"/>
    </row>
    <row r="50" spans="3:18" s="205" customFormat="1" ht="18.75" customHeight="1">
      <c r="C50" s="230"/>
      <c r="D50" s="231"/>
      <c r="E50" s="231"/>
      <c r="F50" s="231"/>
      <c r="G50" s="232"/>
      <c r="H50" s="231"/>
      <c r="I50" s="231"/>
      <c r="J50" s="231"/>
      <c r="K50" s="231"/>
      <c r="L50" s="231"/>
      <c r="M50" s="231"/>
      <c r="N50" s="231"/>
      <c r="O50" s="231"/>
      <c r="P50" s="231"/>
      <c r="Q50" s="231"/>
      <c r="R50" s="233"/>
    </row>
    <row r="51" spans="3:18" s="205" customFormat="1" ht="18.75" customHeight="1">
      <c r="C51" s="230"/>
      <c r="D51" s="231"/>
      <c r="E51" s="231"/>
      <c r="F51" s="231"/>
      <c r="G51" s="232"/>
      <c r="H51" s="231"/>
      <c r="I51" s="231"/>
      <c r="J51" s="231"/>
      <c r="K51" s="231"/>
      <c r="L51" s="231"/>
      <c r="M51" s="231"/>
      <c r="N51" s="231"/>
      <c r="O51" s="231"/>
      <c r="P51" s="231"/>
      <c r="Q51" s="231"/>
      <c r="R51" s="233"/>
    </row>
    <row r="52" spans="3:18" s="205" customFormat="1" ht="18.75" customHeight="1">
      <c r="C52" s="230"/>
      <c r="D52" s="231"/>
      <c r="E52" s="231"/>
      <c r="F52" s="231"/>
      <c r="G52" s="232"/>
      <c r="H52" s="231"/>
      <c r="I52" s="231"/>
      <c r="J52" s="231"/>
      <c r="K52" s="231"/>
      <c r="L52" s="231"/>
      <c r="M52" s="231"/>
      <c r="N52" s="231"/>
      <c r="O52" s="231"/>
      <c r="P52" s="231"/>
      <c r="Q52" s="231"/>
      <c r="R52" s="233"/>
    </row>
    <row r="53" spans="3:18" ht="18.75" customHeight="1">
      <c r="C53" s="234"/>
      <c r="D53" s="234"/>
      <c r="E53" s="234"/>
      <c r="F53" s="234"/>
      <c r="G53" s="234"/>
      <c r="H53" s="235"/>
      <c r="I53" s="235"/>
      <c r="J53" s="235"/>
      <c r="K53" s="235"/>
      <c r="L53" s="235"/>
      <c r="M53" s="235"/>
      <c r="N53" s="235"/>
      <c r="O53" s="235"/>
      <c r="P53" s="235"/>
      <c r="Q53" s="235"/>
      <c r="R53" s="236"/>
    </row>
    <row r="54" spans="3:18" ht="21" customHeight="1">
      <c r="C54" s="187" t="s">
        <v>95</v>
      </c>
      <c r="R54" s="189"/>
    </row>
    <row r="55" spans="3:18" ht="21" customHeight="1">
      <c r="C55" s="187" t="s">
        <v>96</v>
      </c>
      <c r="R55" s="189"/>
    </row>
    <row r="56" spans="3:18" ht="21" customHeight="1">
      <c r="C56" s="190" t="s">
        <v>97</v>
      </c>
      <c r="D56" s="191"/>
      <c r="E56" s="191"/>
      <c r="F56" s="191"/>
      <c r="G56" s="191"/>
      <c r="H56" s="191"/>
      <c r="I56" s="191"/>
      <c r="J56" s="191"/>
      <c r="K56" s="191"/>
      <c r="R56" s="189"/>
    </row>
    <row r="57" spans="3:18" ht="21" customHeight="1">
      <c r="C57" s="193" t="s">
        <v>22</v>
      </c>
      <c r="E57" s="209" t="s">
        <v>246</v>
      </c>
      <c r="F57" s="210" t="s">
        <v>315</v>
      </c>
      <c r="R57" s="195"/>
    </row>
    <row r="58" spans="3:18" s="196" customFormat="1" ht="21" customHeight="1">
      <c r="C58" s="318" t="s">
        <v>94</v>
      </c>
      <c r="D58" s="319"/>
      <c r="E58" s="322" t="s">
        <v>18</v>
      </c>
      <c r="F58" s="322" t="s">
        <v>98</v>
      </c>
      <c r="G58" s="322" t="s">
        <v>99</v>
      </c>
      <c r="H58" s="197" t="s">
        <v>100</v>
      </c>
      <c r="I58" s="198"/>
      <c r="J58" s="198"/>
      <c r="K58" s="198"/>
      <c r="L58" s="199"/>
      <c r="M58" s="197" t="s">
        <v>33</v>
      </c>
      <c r="N58" s="198"/>
      <c r="O58" s="198"/>
      <c r="P58" s="198"/>
      <c r="Q58" s="199"/>
      <c r="R58" s="324" t="s">
        <v>101</v>
      </c>
    </row>
    <row r="59" spans="3:18" s="196" customFormat="1" ht="21" customHeight="1">
      <c r="C59" s="320"/>
      <c r="D59" s="321"/>
      <c r="E59" s="323"/>
      <c r="F59" s="323"/>
      <c r="G59" s="323"/>
      <c r="H59" s="164">
        <f>DATE(様式一覧!$D$3,1,1)</f>
        <v>42370</v>
      </c>
      <c r="I59" s="164">
        <f>DATE(様式一覧!$D$3+1,1,1)</f>
        <v>42736</v>
      </c>
      <c r="J59" s="164">
        <f>DATE(様式一覧!$D$3+2,1,1)</f>
        <v>43101</v>
      </c>
      <c r="K59" s="164">
        <f>DATE(様式一覧!$D$3+3,1,1)</f>
        <v>43466</v>
      </c>
      <c r="L59" s="164">
        <f>DATE(様式一覧!$D$3+4,1,1)</f>
        <v>43831</v>
      </c>
      <c r="M59" s="164">
        <f>DATE(様式一覧!$D$3+5,1,1)</f>
        <v>44197</v>
      </c>
      <c r="N59" s="164">
        <f>DATE(様式一覧!$D$3+6,1,1)</f>
        <v>44562</v>
      </c>
      <c r="O59" s="164">
        <f>DATE(様式一覧!$D$3+7,1,1)</f>
        <v>44927</v>
      </c>
      <c r="P59" s="164">
        <f>DATE(様式一覧!$D$3+8,1,1)</f>
        <v>45292</v>
      </c>
      <c r="Q59" s="164">
        <f>DATE(様式一覧!$D$3+9,1,1)</f>
        <v>45658</v>
      </c>
      <c r="R59" s="325"/>
    </row>
    <row r="60" spans="3:18" s="152" customFormat="1" ht="37.5" customHeight="1">
      <c r="C60" s="327" t="s">
        <v>102</v>
      </c>
      <c r="D60" s="327" t="s">
        <v>103</v>
      </c>
      <c r="E60" s="330" t="str">
        <f>IF('様式第36(指定)_受電'!E60="","",'様式第36(指定)_受電'!E60)</f>
        <v/>
      </c>
      <c r="F60" s="330" t="str">
        <f>IF('様式第36(指定)_受電'!F60="","",'様式第36(指定)_受電'!F60)</f>
        <v/>
      </c>
      <c r="G60" s="149" t="s">
        <v>265</v>
      </c>
      <c r="H60" s="148" t="str">
        <f>IF(COUNT('様式第36(指定)_受電'!L60)=0,"",'様式第36(指定)_受電'!L60)</f>
        <v/>
      </c>
      <c r="I60" s="184"/>
      <c r="J60" s="184"/>
      <c r="K60" s="184"/>
      <c r="L60" s="184"/>
      <c r="M60" s="184"/>
      <c r="N60" s="184"/>
      <c r="O60" s="184"/>
      <c r="P60" s="184"/>
      <c r="Q60" s="184"/>
      <c r="R60" s="185"/>
    </row>
    <row r="61" spans="3:18" s="152" customFormat="1" ht="37.5" customHeight="1">
      <c r="C61" s="328"/>
      <c r="D61" s="328"/>
      <c r="E61" s="331"/>
      <c r="F61" s="331"/>
      <c r="G61" s="149" t="s">
        <v>266</v>
      </c>
      <c r="H61" s="148" t="str">
        <f>IF(COUNT('様式第36(指定)_受電'!V61)=0,"",'様式第36(指定)_受電'!V61)</f>
        <v/>
      </c>
      <c r="I61" s="184"/>
      <c r="J61" s="184"/>
      <c r="K61" s="184"/>
      <c r="L61" s="184"/>
      <c r="M61" s="184"/>
      <c r="N61" s="184"/>
      <c r="O61" s="184"/>
      <c r="P61" s="184"/>
      <c r="Q61" s="184"/>
      <c r="R61" s="185"/>
    </row>
    <row r="62" spans="3:18" s="152" customFormat="1" ht="37.5" customHeight="1">
      <c r="C62" s="328"/>
      <c r="D62" s="328"/>
      <c r="E62" s="330" t="str">
        <f>IF('様式第36(指定)_受電'!E62="","",'様式第36(指定)_受電'!E62)</f>
        <v/>
      </c>
      <c r="F62" s="330" t="str">
        <f>IF('様式第36(指定)_受電'!F62="","",'様式第36(指定)_受電'!F62)</f>
        <v/>
      </c>
      <c r="G62" s="149" t="s">
        <v>265</v>
      </c>
      <c r="H62" s="148" t="str">
        <f>IF(COUNT('様式第36(指定)_受電'!L62)=0,"",'様式第36(指定)_受電'!L62)</f>
        <v/>
      </c>
      <c r="I62" s="184"/>
      <c r="J62" s="184"/>
      <c r="K62" s="184"/>
      <c r="L62" s="184"/>
      <c r="M62" s="184"/>
      <c r="N62" s="184"/>
      <c r="O62" s="184"/>
      <c r="P62" s="184"/>
      <c r="Q62" s="184"/>
      <c r="R62" s="185"/>
    </row>
    <row r="63" spans="3:18" s="152" customFormat="1" ht="37.5" customHeight="1">
      <c r="C63" s="328"/>
      <c r="D63" s="328"/>
      <c r="E63" s="331"/>
      <c r="F63" s="331"/>
      <c r="G63" s="149" t="s">
        <v>266</v>
      </c>
      <c r="H63" s="148" t="str">
        <f>IF(COUNT('様式第36(指定)_受電'!V63)=0,"",'様式第36(指定)_受電'!V63)</f>
        <v/>
      </c>
      <c r="I63" s="184"/>
      <c r="J63" s="184"/>
      <c r="K63" s="184"/>
      <c r="L63" s="184"/>
      <c r="M63" s="184"/>
      <c r="N63" s="184"/>
      <c r="O63" s="184"/>
      <c r="P63" s="184"/>
      <c r="Q63" s="184"/>
      <c r="R63" s="185"/>
    </row>
    <row r="64" spans="3:18" s="152" customFormat="1" ht="37.5" customHeight="1">
      <c r="C64" s="328"/>
      <c r="D64" s="328"/>
      <c r="E64" s="330" t="str">
        <f>IF('様式第36(指定)_受電'!E64="","",'様式第36(指定)_受電'!E64)</f>
        <v/>
      </c>
      <c r="F64" s="330" t="str">
        <f>IF('様式第36(指定)_受電'!F64="","",'様式第36(指定)_受電'!F64)</f>
        <v/>
      </c>
      <c r="G64" s="149" t="s">
        <v>265</v>
      </c>
      <c r="H64" s="148" t="str">
        <f>IF(COUNT('様式第36(指定)_受電'!L64)=0,"",'様式第36(指定)_受電'!L64)</f>
        <v/>
      </c>
      <c r="I64" s="184"/>
      <c r="J64" s="184"/>
      <c r="K64" s="184"/>
      <c r="L64" s="184"/>
      <c r="M64" s="184"/>
      <c r="N64" s="184"/>
      <c r="O64" s="184"/>
      <c r="P64" s="184"/>
      <c r="Q64" s="184"/>
      <c r="R64" s="185"/>
    </row>
    <row r="65" spans="3:23" s="152" customFormat="1" ht="37.5" customHeight="1">
      <c r="C65" s="328"/>
      <c r="D65" s="328"/>
      <c r="E65" s="331"/>
      <c r="F65" s="331"/>
      <c r="G65" s="149" t="s">
        <v>266</v>
      </c>
      <c r="H65" s="148" t="str">
        <f>IF(COUNT('様式第36(指定)_受電'!V65)=0,"",'様式第36(指定)_受電'!V65)</f>
        <v/>
      </c>
      <c r="I65" s="184"/>
      <c r="J65" s="184"/>
      <c r="K65" s="184"/>
      <c r="L65" s="184"/>
      <c r="M65" s="184"/>
      <c r="N65" s="184"/>
      <c r="O65" s="184"/>
      <c r="P65" s="184"/>
      <c r="Q65" s="184"/>
      <c r="R65" s="185"/>
    </row>
    <row r="66" spans="3:23" s="152" customFormat="1" ht="37.5" customHeight="1">
      <c r="C66" s="328"/>
      <c r="D66" s="328"/>
      <c r="E66" s="332" t="s">
        <v>104</v>
      </c>
      <c r="F66" s="333"/>
      <c r="G66" s="154" t="s">
        <v>265</v>
      </c>
      <c r="H66" s="155" t="str">
        <f>IF(COUNTIFS($G60:$G65,$G66,H60:H65,"&gt;=0")=0,"",SUMIF($G60:$G65,$G66,H60:H65))</f>
        <v/>
      </c>
      <c r="I66" s="155" t="str">
        <f>IF(COUNTIFS($G60:$G65,$G66,I60:I65,"&lt;&gt;")=0,"",SUMIF($G60:$G65,$G66,I60:I65))</f>
        <v/>
      </c>
      <c r="J66" s="155" t="str">
        <f t="shared" ref="J66:Q66" si="6">IF(COUNTIFS($G60:$G65,$G66,J60:J65,"&lt;&gt;")=0,"",SUMIF($G60:$G65,$G66,J60:J65))</f>
        <v/>
      </c>
      <c r="K66" s="155" t="str">
        <f t="shared" si="6"/>
        <v/>
      </c>
      <c r="L66" s="155" t="str">
        <f t="shared" si="6"/>
        <v/>
      </c>
      <c r="M66" s="155" t="str">
        <f t="shared" si="6"/>
        <v/>
      </c>
      <c r="N66" s="155" t="str">
        <f t="shared" si="6"/>
        <v/>
      </c>
      <c r="O66" s="155" t="str">
        <f t="shared" si="6"/>
        <v/>
      </c>
      <c r="P66" s="155" t="str">
        <f t="shared" si="6"/>
        <v/>
      </c>
      <c r="Q66" s="155" t="str">
        <f t="shared" si="6"/>
        <v/>
      </c>
      <c r="R66" s="200"/>
      <c r="T66" s="153" t="s">
        <v>271</v>
      </c>
      <c r="W66" s="152">
        <v>1</v>
      </c>
    </row>
    <row r="67" spans="3:23" s="152" customFormat="1" ht="37.5" customHeight="1">
      <c r="C67" s="328"/>
      <c r="D67" s="329"/>
      <c r="E67" s="334"/>
      <c r="F67" s="335"/>
      <c r="G67" s="154" t="s">
        <v>266</v>
      </c>
      <c r="H67" s="155" t="str">
        <f>IF(COUNTIFS($G60:$G65,$G67,H60:H65,"&gt;=0")=0,"",SUMIF($G60:$G65,$G67,H60:H65))</f>
        <v/>
      </c>
      <c r="I67" s="155" t="str">
        <f>IF(COUNTIFS($G60:$G65,$G67,I60:I65,"&lt;&gt;")=0,"",SUMIF($G60:$G65,$G67,I60:I65))</f>
        <v/>
      </c>
      <c r="J67" s="155" t="str">
        <f t="shared" ref="J67:Q67" si="7">IF(COUNTIFS($G60:$G65,$G67,J60:J65,"&lt;&gt;")=0,"",SUMIF($G60:$G65,$G67,J60:J65))</f>
        <v/>
      </c>
      <c r="K67" s="155" t="str">
        <f t="shared" si="7"/>
        <v/>
      </c>
      <c r="L67" s="155" t="str">
        <f t="shared" si="7"/>
        <v/>
      </c>
      <c r="M67" s="155" t="str">
        <f t="shared" si="7"/>
        <v/>
      </c>
      <c r="N67" s="155" t="str">
        <f t="shared" si="7"/>
        <v/>
      </c>
      <c r="O67" s="155" t="str">
        <f t="shared" si="7"/>
        <v/>
      </c>
      <c r="P67" s="155" t="str">
        <f t="shared" si="7"/>
        <v/>
      </c>
      <c r="Q67" s="155" t="str">
        <f t="shared" si="7"/>
        <v/>
      </c>
      <c r="R67" s="200"/>
      <c r="T67" s="153" t="s">
        <v>271</v>
      </c>
      <c r="W67" s="152">
        <v>2</v>
      </c>
    </row>
    <row r="68" spans="3:23" s="152" customFormat="1" ht="37.5" customHeight="1">
      <c r="C68" s="328"/>
      <c r="D68" s="327" t="s">
        <v>211</v>
      </c>
      <c r="E68" s="330" t="str">
        <f>IF('様式第36(指定)_受電'!E68="","",'様式第36(指定)_受電'!E68)</f>
        <v/>
      </c>
      <c r="F68" s="330" t="str">
        <f>IF('様式第36(指定)_受電'!F68="","",'様式第36(指定)_受電'!F68)</f>
        <v/>
      </c>
      <c r="G68" s="149" t="s">
        <v>265</v>
      </c>
      <c r="H68" s="148" t="str">
        <f>IF(COUNT('様式第36(指定)_受電'!L68)=0,"",'様式第36(指定)_受電'!L68)</f>
        <v/>
      </c>
      <c r="I68" s="184"/>
      <c r="J68" s="184"/>
      <c r="K68" s="184"/>
      <c r="L68" s="184"/>
      <c r="M68" s="184"/>
      <c r="N68" s="184"/>
      <c r="O68" s="184"/>
      <c r="P68" s="184"/>
      <c r="Q68" s="184"/>
      <c r="R68" s="185"/>
    </row>
    <row r="69" spans="3:23" s="152" customFormat="1" ht="37.5" customHeight="1">
      <c r="C69" s="328"/>
      <c r="D69" s="328"/>
      <c r="E69" s="331"/>
      <c r="F69" s="331"/>
      <c r="G69" s="149" t="s">
        <v>266</v>
      </c>
      <c r="H69" s="148" t="str">
        <f>IF(COUNT('様式第36(指定)_受電'!V69)=0,"",'様式第36(指定)_受電'!V69)</f>
        <v/>
      </c>
      <c r="I69" s="184"/>
      <c r="J69" s="184"/>
      <c r="K69" s="184"/>
      <c r="L69" s="184"/>
      <c r="M69" s="184"/>
      <c r="N69" s="184"/>
      <c r="O69" s="184"/>
      <c r="P69" s="184"/>
      <c r="Q69" s="184"/>
      <c r="R69" s="185"/>
    </row>
    <row r="70" spans="3:23" s="152" customFormat="1" ht="37.5" customHeight="1">
      <c r="C70" s="328"/>
      <c r="D70" s="328"/>
      <c r="E70" s="330" t="str">
        <f>IF('様式第36(指定)_受電'!E70="","",'様式第36(指定)_受電'!E70)</f>
        <v/>
      </c>
      <c r="F70" s="330" t="str">
        <f>IF('様式第36(指定)_受電'!F70="","",'様式第36(指定)_受電'!F70)</f>
        <v/>
      </c>
      <c r="G70" s="149" t="s">
        <v>265</v>
      </c>
      <c r="H70" s="148" t="str">
        <f>IF(COUNT('様式第36(指定)_受電'!L70)=0,"",'様式第36(指定)_受電'!L70)</f>
        <v/>
      </c>
      <c r="I70" s="184"/>
      <c r="J70" s="184"/>
      <c r="K70" s="184"/>
      <c r="L70" s="184"/>
      <c r="M70" s="184"/>
      <c r="N70" s="184"/>
      <c r="O70" s="184"/>
      <c r="P70" s="184"/>
      <c r="Q70" s="184"/>
      <c r="R70" s="185"/>
    </row>
    <row r="71" spans="3:23" s="152" customFormat="1" ht="37.5" customHeight="1">
      <c r="C71" s="328"/>
      <c r="D71" s="328"/>
      <c r="E71" s="331"/>
      <c r="F71" s="331"/>
      <c r="G71" s="149" t="s">
        <v>266</v>
      </c>
      <c r="H71" s="148" t="str">
        <f>IF(COUNT('様式第36(指定)_受電'!V71)=0,"",'様式第36(指定)_受電'!V71)</f>
        <v/>
      </c>
      <c r="I71" s="184"/>
      <c r="J71" s="184"/>
      <c r="K71" s="184"/>
      <c r="L71" s="184"/>
      <c r="M71" s="184"/>
      <c r="N71" s="184"/>
      <c r="O71" s="184"/>
      <c r="P71" s="184"/>
      <c r="Q71" s="184"/>
      <c r="R71" s="185"/>
    </row>
    <row r="72" spans="3:23" s="152" customFormat="1" ht="37.5" customHeight="1">
      <c r="C72" s="328"/>
      <c r="D72" s="328"/>
      <c r="E72" s="330" t="str">
        <f>IF('様式第36(指定)_受電'!E72="","",'様式第36(指定)_受電'!E72)</f>
        <v/>
      </c>
      <c r="F72" s="330" t="str">
        <f>IF('様式第36(指定)_受電'!F72="","",'様式第36(指定)_受電'!F72)</f>
        <v/>
      </c>
      <c r="G72" s="149" t="s">
        <v>265</v>
      </c>
      <c r="H72" s="148" t="str">
        <f>IF(COUNT('様式第36(指定)_受電'!L72)=0,"",'様式第36(指定)_受電'!L72)</f>
        <v/>
      </c>
      <c r="I72" s="184"/>
      <c r="J72" s="184"/>
      <c r="K72" s="184"/>
      <c r="L72" s="184"/>
      <c r="M72" s="184"/>
      <c r="N72" s="184"/>
      <c r="O72" s="184"/>
      <c r="P72" s="184"/>
      <c r="Q72" s="184"/>
      <c r="R72" s="185"/>
    </row>
    <row r="73" spans="3:23" s="152" customFormat="1" ht="37.5" customHeight="1">
      <c r="C73" s="328"/>
      <c r="D73" s="328"/>
      <c r="E73" s="331"/>
      <c r="F73" s="331"/>
      <c r="G73" s="149" t="s">
        <v>266</v>
      </c>
      <c r="H73" s="148" t="str">
        <f>IF(COUNT('様式第36(指定)_受電'!V73)=0,"",'様式第36(指定)_受電'!V73)</f>
        <v/>
      </c>
      <c r="I73" s="184"/>
      <c r="J73" s="184"/>
      <c r="K73" s="184"/>
      <c r="L73" s="184"/>
      <c r="M73" s="184"/>
      <c r="N73" s="184"/>
      <c r="O73" s="184"/>
      <c r="P73" s="184"/>
      <c r="Q73" s="184"/>
      <c r="R73" s="185"/>
    </row>
    <row r="74" spans="3:23" s="152" customFormat="1" ht="37.5" customHeight="1">
      <c r="C74" s="328"/>
      <c r="D74" s="328"/>
      <c r="E74" s="332" t="s">
        <v>104</v>
      </c>
      <c r="F74" s="333"/>
      <c r="G74" s="154" t="s">
        <v>265</v>
      </c>
      <c r="H74" s="155" t="str">
        <f>IF(COUNTIFS($G68:$G73,$G74,H68:H73,"&gt;=0")=0,"",SUMIF($G68:$G73,$G74,H68:H73))</f>
        <v/>
      </c>
      <c r="I74" s="155" t="str">
        <f>IF(COUNTIFS($G68:$G73,$G74,I68:I73,"&lt;&gt;")=0,"",SUMIF($G68:$G73,$G74,I68:I73))</f>
        <v/>
      </c>
      <c r="J74" s="155" t="str">
        <f t="shared" ref="J74" si="8">IF(COUNTIFS($G68:$G73,$G74,J68:J73,"&lt;&gt;")=0,"",SUMIF($G68:$G73,$G74,J68:J73))</f>
        <v/>
      </c>
      <c r="K74" s="155" t="str">
        <f t="shared" ref="K74" si="9">IF(COUNTIFS($G68:$G73,$G74,K68:K73,"&lt;&gt;")=0,"",SUMIF($G68:$G73,$G74,K68:K73))</f>
        <v/>
      </c>
      <c r="L74" s="155" t="str">
        <f t="shared" ref="L74" si="10">IF(COUNTIFS($G68:$G73,$G74,L68:L73,"&lt;&gt;")=0,"",SUMIF($G68:$G73,$G74,L68:L73))</f>
        <v/>
      </c>
      <c r="M74" s="155" t="str">
        <f t="shared" ref="M74" si="11">IF(COUNTIFS($G68:$G73,$G74,M68:M73,"&lt;&gt;")=0,"",SUMIF($G68:$G73,$G74,M68:M73))</f>
        <v/>
      </c>
      <c r="N74" s="155" t="str">
        <f t="shared" ref="N74" si="12">IF(COUNTIFS($G68:$G73,$G74,N68:N73,"&lt;&gt;")=0,"",SUMIF($G68:$G73,$G74,N68:N73))</f>
        <v/>
      </c>
      <c r="O74" s="155" t="str">
        <f t="shared" ref="O74" si="13">IF(COUNTIFS($G68:$G73,$G74,O68:O73,"&lt;&gt;")=0,"",SUMIF($G68:$G73,$G74,O68:O73))</f>
        <v/>
      </c>
      <c r="P74" s="155" t="str">
        <f t="shared" ref="P74" si="14">IF(COUNTIFS($G68:$G73,$G74,P68:P73,"&lt;&gt;")=0,"",SUMIF($G68:$G73,$G74,P68:P73))</f>
        <v/>
      </c>
      <c r="Q74" s="155" t="str">
        <f t="shared" ref="Q74" si="15">IF(COUNTIFS($G68:$G73,$G74,Q68:Q73,"&lt;&gt;")=0,"",SUMIF($G68:$G73,$G74,Q68:Q73))</f>
        <v/>
      </c>
      <c r="R74" s="200"/>
      <c r="T74" s="153" t="s">
        <v>271</v>
      </c>
      <c r="W74" s="152">
        <v>3</v>
      </c>
    </row>
    <row r="75" spans="3:23" s="152" customFormat="1" ht="37.5" customHeight="1">
      <c r="C75" s="328"/>
      <c r="D75" s="329"/>
      <c r="E75" s="334"/>
      <c r="F75" s="335"/>
      <c r="G75" s="154" t="s">
        <v>266</v>
      </c>
      <c r="H75" s="155" t="str">
        <f>IF(COUNTIFS($G68:$G73,$G75,H68:H73,"&gt;=0")=0,"",SUMIF($G68:$G73,$G75,H68:H73))</f>
        <v/>
      </c>
      <c r="I75" s="155" t="str">
        <f>IF(COUNTIFS($G68:$G73,$G75,I68:I73,"&lt;&gt;")=0,"",SUMIF($G68:$G73,$G75,I68:I73))</f>
        <v/>
      </c>
      <c r="J75" s="155" t="str">
        <f t="shared" ref="J75:Q75" si="16">IF(COUNTIFS($G68:$G73,$G75,J68:J73,"&lt;&gt;")=0,"",SUMIF($G68:$G73,$G75,J68:J73))</f>
        <v/>
      </c>
      <c r="K75" s="155" t="str">
        <f t="shared" si="16"/>
        <v/>
      </c>
      <c r="L75" s="155" t="str">
        <f t="shared" si="16"/>
        <v/>
      </c>
      <c r="M75" s="155" t="str">
        <f t="shared" si="16"/>
        <v/>
      </c>
      <c r="N75" s="155" t="str">
        <f t="shared" si="16"/>
        <v/>
      </c>
      <c r="O75" s="155" t="str">
        <f t="shared" si="16"/>
        <v/>
      </c>
      <c r="P75" s="155" t="str">
        <f t="shared" si="16"/>
        <v/>
      </c>
      <c r="Q75" s="155" t="str">
        <f t="shared" si="16"/>
        <v/>
      </c>
      <c r="R75" s="200"/>
      <c r="T75" s="153" t="s">
        <v>271</v>
      </c>
      <c r="W75" s="152">
        <v>4</v>
      </c>
    </row>
    <row r="76" spans="3:23" s="152" customFormat="1" ht="37.5" customHeight="1">
      <c r="C76" s="328"/>
      <c r="D76" s="327" t="s">
        <v>105</v>
      </c>
      <c r="E76" s="330" t="str">
        <f>IF('様式第36(指定)_受電'!E76="","",'様式第36(指定)_受電'!E76)</f>
        <v/>
      </c>
      <c r="F76" s="330" t="str">
        <f>IF('様式第36(指定)_受電'!F76="","",'様式第36(指定)_受電'!F76)</f>
        <v/>
      </c>
      <c r="G76" s="149" t="s">
        <v>265</v>
      </c>
      <c r="H76" s="148" t="str">
        <f>IF(COUNT('様式第36(指定)_受電'!L76)=0,"",'様式第36(指定)_受電'!L76)</f>
        <v/>
      </c>
      <c r="I76" s="184"/>
      <c r="J76" s="184"/>
      <c r="K76" s="184"/>
      <c r="L76" s="184"/>
      <c r="M76" s="184"/>
      <c r="N76" s="184"/>
      <c r="O76" s="184"/>
      <c r="P76" s="184"/>
      <c r="Q76" s="184"/>
      <c r="R76" s="185"/>
    </row>
    <row r="77" spans="3:23" s="152" customFormat="1" ht="37.5" customHeight="1">
      <c r="C77" s="328"/>
      <c r="D77" s="328"/>
      <c r="E77" s="331"/>
      <c r="F77" s="331"/>
      <c r="G77" s="149" t="s">
        <v>266</v>
      </c>
      <c r="H77" s="148" t="str">
        <f>IF(COUNT('様式第36(指定)_受電'!V77)=0,"",'様式第36(指定)_受電'!V77)</f>
        <v/>
      </c>
      <c r="I77" s="184"/>
      <c r="J77" s="184"/>
      <c r="K77" s="184"/>
      <c r="L77" s="184"/>
      <c r="M77" s="184"/>
      <c r="N77" s="184"/>
      <c r="O77" s="184"/>
      <c r="P77" s="184"/>
      <c r="Q77" s="184"/>
      <c r="R77" s="185"/>
    </row>
    <row r="78" spans="3:23" s="152" customFormat="1" ht="37.5" customHeight="1">
      <c r="C78" s="328"/>
      <c r="D78" s="328"/>
      <c r="E78" s="330" t="str">
        <f>IF('様式第36(指定)_受電'!E78="","",'様式第36(指定)_受電'!E78)</f>
        <v/>
      </c>
      <c r="F78" s="330" t="str">
        <f>IF('様式第36(指定)_受電'!F78="","",'様式第36(指定)_受電'!F78)</f>
        <v/>
      </c>
      <c r="G78" s="149" t="s">
        <v>265</v>
      </c>
      <c r="H78" s="148" t="str">
        <f>IF(COUNT('様式第36(指定)_受電'!L78)=0,"",'様式第36(指定)_受電'!L78)</f>
        <v/>
      </c>
      <c r="I78" s="184"/>
      <c r="J78" s="184"/>
      <c r="K78" s="184"/>
      <c r="L78" s="184"/>
      <c r="M78" s="184"/>
      <c r="N78" s="184"/>
      <c r="O78" s="184"/>
      <c r="P78" s="184"/>
      <c r="Q78" s="184"/>
      <c r="R78" s="185"/>
    </row>
    <row r="79" spans="3:23" s="152" customFormat="1" ht="37.5" customHeight="1">
      <c r="C79" s="328"/>
      <c r="D79" s="328"/>
      <c r="E79" s="331"/>
      <c r="F79" s="331"/>
      <c r="G79" s="149" t="s">
        <v>266</v>
      </c>
      <c r="H79" s="148" t="str">
        <f>IF(COUNT('様式第36(指定)_受電'!V79)=0,"",'様式第36(指定)_受電'!V79)</f>
        <v/>
      </c>
      <c r="I79" s="184"/>
      <c r="J79" s="184"/>
      <c r="K79" s="184"/>
      <c r="L79" s="184"/>
      <c r="M79" s="184"/>
      <c r="N79" s="184"/>
      <c r="O79" s="184"/>
      <c r="P79" s="184"/>
      <c r="Q79" s="184"/>
      <c r="R79" s="185"/>
    </row>
    <row r="80" spans="3:23" s="152" customFormat="1" ht="37.5" customHeight="1">
      <c r="C80" s="328"/>
      <c r="D80" s="328"/>
      <c r="E80" s="330" t="str">
        <f>IF('様式第36(指定)_受電'!E80="","",'様式第36(指定)_受電'!E80)</f>
        <v/>
      </c>
      <c r="F80" s="330" t="str">
        <f>IF('様式第36(指定)_受電'!F80="","",'様式第36(指定)_受電'!F80)</f>
        <v/>
      </c>
      <c r="G80" s="149" t="s">
        <v>265</v>
      </c>
      <c r="H80" s="148" t="str">
        <f>IF(COUNT('様式第36(指定)_受電'!L80)=0,"",'様式第36(指定)_受電'!L80)</f>
        <v/>
      </c>
      <c r="I80" s="184"/>
      <c r="J80" s="184"/>
      <c r="K80" s="184"/>
      <c r="L80" s="184"/>
      <c r="M80" s="184"/>
      <c r="N80" s="184"/>
      <c r="O80" s="184"/>
      <c r="P80" s="184"/>
      <c r="Q80" s="184"/>
      <c r="R80" s="185"/>
    </row>
    <row r="81" spans="3:23" s="152" customFormat="1" ht="37.5" customHeight="1">
      <c r="C81" s="328"/>
      <c r="D81" s="328"/>
      <c r="E81" s="331"/>
      <c r="F81" s="331"/>
      <c r="G81" s="149" t="s">
        <v>266</v>
      </c>
      <c r="H81" s="148" t="str">
        <f>IF(COUNT('様式第36(指定)_受電'!V81)=0,"",'様式第36(指定)_受電'!V81)</f>
        <v/>
      </c>
      <c r="I81" s="184"/>
      <c r="J81" s="184"/>
      <c r="K81" s="184"/>
      <c r="L81" s="184"/>
      <c r="M81" s="184"/>
      <c r="N81" s="184"/>
      <c r="O81" s="184"/>
      <c r="P81" s="184"/>
      <c r="Q81" s="184"/>
      <c r="R81" s="185"/>
    </row>
    <row r="82" spans="3:23" s="152" customFormat="1" ht="37.5" customHeight="1">
      <c r="C82" s="328"/>
      <c r="D82" s="328"/>
      <c r="E82" s="332" t="s">
        <v>104</v>
      </c>
      <c r="F82" s="333"/>
      <c r="G82" s="154" t="s">
        <v>265</v>
      </c>
      <c r="H82" s="155" t="str">
        <f>IF(COUNTIFS($G76:$G81,$G82,H76:H81,"&gt;=0")=0,"",SUMIF($G76:$G81,$G82,H76:H81))</f>
        <v/>
      </c>
      <c r="I82" s="155" t="str">
        <f>IF(COUNTIFS($G76:$G81,$G82,I76:I81,"&lt;&gt;")=0,"",SUMIF($G76:$G81,$G82,I76:I81))</f>
        <v/>
      </c>
      <c r="J82" s="155" t="str">
        <f t="shared" ref="J82" si="17">IF(COUNTIFS($G76:$G81,$G82,J76:J81,"&lt;&gt;")=0,"",SUMIF($G76:$G81,$G82,J76:J81))</f>
        <v/>
      </c>
      <c r="K82" s="155" t="str">
        <f t="shared" ref="K82" si="18">IF(COUNTIFS($G76:$G81,$G82,K76:K81,"&lt;&gt;")=0,"",SUMIF($G76:$G81,$G82,K76:K81))</f>
        <v/>
      </c>
      <c r="L82" s="155" t="str">
        <f t="shared" ref="L82" si="19">IF(COUNTIFS($G76:$G81,$G82,L76:L81,"&lt;&gt;")=0,"",SUMIF($G76:$G81,$G82,L76:L81))</f>
        <v/>
      </c>
      <c r="M82" s="155" t="str">
        <f t="shared" ref="M82" si="20">IF(COUNTIFS($G76:$G81,$G82,M76:M81,"&lt;&gt;")=0,"",SUMIF($G76:$G81,$G82,M76:M81))</f>
        <v/>
      </c>
      <c r="N82" s="155" t="str">
        <f t="shared" ref="N82" si="21">IF(COUNTIFS($G76:$G81,$G82,N76:N81,"&lt;&gt;")=0,"",SUMIF($G76:$G81,$G82,N76:N81))</f>
        <v/>
      </c>
      <c r="O82" s="155" t="str">
        <f t="shared" ref="O82" si="22">IF(COUNTIFS($G76:$G81,$G82,O76:O81,"&lt;&gt;")=0,"",SUMIF($G76:$G81,$G82,O76:O81))</f>
        <v/>
      </c>
      <c r="P82" s="155" t="str">
        <f t="shared" ref="P82" si="23">IF(COUNTIFS($G76:$G81,$G82,P76:P81,"&lt;&gt;")=0,"",SUMIF($G76:$G81,$G82,P76:P81))</f>
        <v/>
      </c>
      <c r="Q82" s="155" t="str">
        <f t="shared" ref="Q82" si="24">IF(COUNTIFS($G76:$G81,$G82,Q76:Q81,"&lt;&gt;")=0,"",SUMIF($G76:$G81,$G82,Q76:Q81))</f>
        <v/>
      </c>
      <c r="R82" s="200"/>
      <c r="T82" s="153" t="s">
        <v>271</v>
      </c>
      <c r="W82" s="152">
        <v>5</v>
      </c>
    </row>
    <row r="83" spans="3:23" s="152" customFormat="1" ht="37.5" customHeight="1">
      <c r="C83" s="328"/>
      <c r="D83" s="329"/>
      <c r="E83" s="334"/>
      <c r="F83" s="335"/>
      <c r="G83" s="154" t="s">
        <v>266</v>
      </c>
      <c r="H83" s="155" t="str">
        <f>IF(COUNTIFS($G76:$G81,$G83,H76:H81,"&gt;=0")=0,"",SUMIF($G76:$G81,$G83,H76:H81))</f>
        <v/>
      </c>
      <c r="I83" s="155" t="str">
        <f>IF(COUNTIFS($G76:$G81,$G83,I76:I81,"&lt;&gt;")=0,"",SUMIF($G76:$G81,$G83,I76:I81))</f>
        <v/>
      </c>
      <c r="J83" s="155" t="str">
        <f t="shared" ref="J83:Q83" si="25">IF(COUNTIFS($G76:$G81,$G83,J76:J81,"&lt;&gt;")=0,"",SUMIF($G76:$G81,$G83,J76:J81))</f>
        <v/>
      </c>
      <c r="K83" s="155" t="str">
        <f t="shared" si="25"/>
        <v/>
      </c>
      <c r="L83" s="155" t="str">
        <f t="shared" si="25"/>
        <v/>
      </c>
      <c r="M83" s="155" t="str">
        <f t="shared" si="25"/>
        <v/>
      </c>
      <c r="N83" s="155" t="str">
        <f t="shared" si="25"/>
        <v/>
      </c>
      <c r="O83" s="155" t="str">
        <f t="shared" si="25"/>
        <v/>
      </c>
      <c r="P83" s="155" t="str">
        <f t="shared" si="25"/>
        <v/>
      </c>
      <c r="Q83" s="155" t="str">
        <f t="shared" si="25"/>
        <v/>
      </c>
      <c r="R83" s="200"/>
      <c r="T83" s="153" t="s">
        <v>271</v>
      </c>
      <c r="W83" s="152">
        <v>6</v>
      </c>
    </row>
    <row r="84" spans="3:23" s="152" customFormat="1" ht="37.5" customHeight="1">
      <c r="C84" s="328"/>
      <c r="D84" s="327" t="s">
        <v>106</v>
      </c>
      <c r="E84" s="330" t="str">
        <f>IF('様式第36(指定)_受電'!E84="","",'様式第36(指定)_受電'!E84)</f>
        <v/>
      </c>
      <c r="F84" s="330" t="str">
        <f>IF('様式第36(指定)_受電'!F84="","",'様式第36(指定)_受電'!F84)</f>
        <v/>
      </c>
      <c r="G84" s="149" t="s">
        <v>265</v>
      </c>
      <c r="H84" s="148" t="str">
        <f>IF(COUNT('様式第36(指定)_受電'!L84)=0,"",'様式第36(指定)_受電'!L84)</f>
        <v/>
      </c>
      <c r="I84" s="184"/>
      <c r="J84" s="184"/>
      <c r="K84" s="184"/>
      <c r="L84" s="184"/>
      <c r="M84" s="184"/>
      <c r="N84" s="184"/>
      <c r="O84" s="184"/>
      <c r="P84" s="184"/>
      <c r="Q84" s="184"/>
      <c r="R84" s="185"/>
    </row>
    <row r="85" spans="3:23" s="152" customFormat="1" ht="37.5" customHeight="1">
      <c r="C85" s="328"/>
      <c r="D85" s="328"/>
      <c r="E85" s="331"/>
      <c r="F85" s="331"/>
      <c r="G85" s="149" t="s">
        <v>266</v>
      </c>
      <c r="H85" s="148" t="str">
        <f>IF(COUNT('様式第36(指定)_受電'!V85)=0,"",'様式第36(指定)_受電'!V85)</f>
        <v/>
      </c>
      <c r="I85" s="184"/>
      <c r="J85" s="184"/>
      <c r="K85" s="184"/>
      <c r="L85" s="184"/>
      <c r="M85" s="184"/>
      <c r="N85" s="184"/>
      <c r="O85" s="184"/>
      <c r="P85" s="184"/>
      <c r="Q85" s="184"/>
      <c r="R85" s="185"/>
    </row>
    <row r="86" spans="3:23" s="152" customFormat="1" ht="37.5" customHeight="1">
      <c r="C86" s="328"/>
      <c r="D86" s="328"/>
      <c r="E86" s="330" t="str">
        <f>IF('様式第36(指定)_受電'!E86="","",'様式第36(指定)_受電'!E86)</f>
        <v/>
      </c>
      <c r="F86" s="330" t="str">
        <f>IF('様式第36(指定)_受電'!F86="","",'様式第36(指定)_受電'!F86)</f>
        <v/>
      </c>
      <c r="G86" s="149" t="s">
        <v>265</v>
      </c>
      <c r="H86" s="148" t="str">
        <f>IF(COUNT('様式第36(指定)_受電'!L86)=0,"",'様式第36(指定)_受電'!L86)</f>
        <v/>
      </c>
      <c r="I86" s="184"/>
      <c r="J86" s="184"/>
      <c r="K86" s="184"/>
      <c r="L86" s="184"/>
      <c r="M86" s="184"/>
      <c r="N86" s="184"/>
      <c r="O86" s="184"/>
      <c r="P86" s="184"/>
      <c r="Q86" s="184"/>
      <c r="R86" s="185"/>
    </row>
    <row r="87" spans="3:23" s="152" customFormat="1" ht="37.5" customHeight="1">
      <c r="C87" s="328"/>
      <c r="D87" s="328"/>
      <c r="E87" s="331"/>
      <c r="F87" s="331"/>
      <c r="G87" s="149" t="s">
        <v>266</v>
      </c>
      <c r="H87" s="148" t="str">
        <f>IF(COUNT('様式第36(指定)_受電'!V87)=0,"",'様式第36(指定)_受電'!V87)</f>
        <v/>
      </c>
      <c r="I87" s="184"/>
      <c r="J87" s="184"/>
      <c r="K87" s="184"/>
      <c r="L87" s="184"/>
      <c r="M87" s="184"/>
      <c r="N87" s="184"/>
      <c r="O87" s="184"/>
      <c r="P87" s="184"/>
      <c r="Q87" s="184"/>
      <c r="R87" s="185"/>
    </row>
    <row r="88" spans="3:23" s="152" customFormat="1" ht="37.5" customHeight="1">
      <c r="C88" s="328"/>
      <c r="D88" s="328"/>
      <c r="E88" s="330" t="str">
        <f>IF('様式第36(指定)_受電'!E88="","",'様式第36(指定)_受電'!E88)</f>
        <v/>
      </c>
      <c r="F88" s="330" t="str">
        <f>IF('様式第36(指定)_受電'!F88="","",'様式第36(指定)_受電'!F88)</f>
        <v/>
      </c>
      <c r="G88" s="149" t="s">
        <v>265</v>
      </c>
      <c r="H88" s="148" t="str">
        <f>IF(COUNT('様式第36(指定)_受電'!L88)=0,"",'様式第36(指定)_受電'!L88)</f>
        <v/>
      </c>
      <c r="I88" s="184"/>
      <c r="J88" s="184"/>
      <c r="K88" s="184"/>
      <c r="L88" s="184"/>
      <c r="M88" s="184"/>
      <c r="N88" s="184"/>
      <c r="O88" s="184"/>
      <c r="P88" s="184"/>
      <c r="Q88" s="184"/>
      <c r="R88" s="185"/>
    </row>
    <row r="89" spans="3:23" s="152" customFormat="1" ht="37.5" customHeight="1">
      <c r="C89" s="328"/>
      <c r="D89" s="328"/>
      <c r="E89" s="331"/>
      <c r="F89" s="331"/>
      <c r="G89" s="149" t="s">
        <v>266</v>
      </c>
      <c r="H89" s="148" t="str">
        <f>IF(COUNT('様式第36(指定)_受電'!V89)=0,"",'様式第36(指定)_受電'!V89)</f>
        <v/>
      </c>
      <c r="I89" s="184"/>
      <c r="J89" s="184"/>
      <c r="K89" s="184"/>
      <c r="L89" s="184"/>
      <c r="M89" s="184"/>
      <c r="N89" s="184"/>
      <c r="O89" s="184"/>
      <c r="P89" s="184"/>
      <c r="Q89" s="184"/>
      <c r="R89" s="185"/>
    </row>
    <row r="90" spans="3:23" s="152" customFormat="1" ht="37.5" customHeight="1">
      <c r="C90" s="328"/>
      <c r="D90" s="328"/>
      <c r="E90" s="332" t="s">
        <v>104</v>
      </c>
      <c r="F90" s="333"/>
      <c r="G90" s="154" t="s">
        <v>265</v>
      </c>
      <c r="H90" s="155" t="str">
        <f>IF(COUNTIFS($G84:$G89,$G90,H84:H89,"&gt;=0")=0,"",SUMIF($G84:$G89,$G90,H84:H89))</f>
        <v/>
      </c>
      <c r="I90" s="155" t="str">
        <f>IF(COUNTIFS($G84:$G89,$G90,I84:I89,"&lt;&gt;")=0,"",SUMIF($G84:$G89,$G90,I84:I89))</f>
        <v/>
      </c>
      <c r="J90" s="155" t="str">
        <f t="shared" ref="J90" si="26">IF(COUNTIFS($G84:$G89,$G90,J84:J89,"&lt;&gt;")=0,"",SUMIF($G84:$G89,$G90,J84:J89))</f>
        <v/>
      </c>
      <c r="K90" s="155" t="str">
        <f t="shared" ref="K90" si="27">IF(COUNTIFS($G84:$G89,$G90,K84:K89,"&lt;&gt;")=0,"",SUMIF($G84:$G89,$G90,K84:K89))</f>
        <v/>
      </c>
      <c r="L90" s="155" t="str">
        <f t="shared" ref="L90" si="28">IF(COUNTIFS($G84:$G89,$G90,L84:L89,"&lt;&gt;")=0,"",SUMIF($G84:$G89,$G90,L84:L89))</f>
        <v/>
      </c>
      <c r="M90" s="155" t="str">
        <f t="shared" ref="M90" si="29">IF(COUNTIFS($G84:$G89,$G90,M84:M89,"&lt;&gt;")=0,"",SUMIF($G84:$G89,$G90,M84:M89))</f>
        <v/>
      </c>
      <c r="N90" s="155" t="str">
        <f t="shared" ref="N90" si="30">IF(COUNTIFS($G84:$G89,$G90,N84:N89,"&lt;&gt;")=0,"",SUMIF($G84:$G89,$G90,N84:N89))</f>
        <v/>
      </c>
      <c r="O90" s="155" t="str">
        <f t="shared" ref="O90" si="31">IF(COUNTIFS($G84:$G89,$G90,O84:O89,"&lt;&gt;")=0,"",SUMIF($G84:$G89,$G90,O84:O89))</f>
        <v/>
      </c>
      <c r="P90" s="155" t="str">
        <f t="shared" ref="P90" si="32">IF(COUNTIFS($G84:$G89,$G90,P84:P89,"&lt;&gt;")=0,"",SUMIF($G84:$G89,$G90,P84:P89))</f>
        <v/>
      </c>
      <c r="Q90" s="155" t="str">
        <f t="shared" ref="Q90" si="33">IF(COUNTIFS($G84:$G89,$G90,Q84:Q89,"&lt;&gt;")=0,"",SUMIF($G84:$G89,$G90,Q84:Q89))</f>
        <v/>
      </c>
      <c r="R90" s="200"/>
      <c r="T90" s="153" t="s">
        <v>271</v>
      </c>
      <c r="W90" s="152">
        <v>7</v>
      </c>
    </row>
    <row r="91" spans="3:23" s="152" customFormat="1" ht="37.5" customHeight="1">
      <c r="C91" s="328"/>
      <c r="D91" s="329"/>
      <c r="E91" s="334"/>
      <c r="F91" s="335"/>
      <c r="G91" s="154" t="s">
        <v>266</v>
      </c>
      <c r="H91" s="155" t="str">
        <f>IF(COUNTIFS($G84:$G89,$G91,H84:H89,"&gt;=0")=0,"",SUMIF($G84:$G89,$G91,H84:H89))</f>
        <v/>
      </c>
      <c r="I91" s="155" t="str">
        <f>IF(COUNTIFS($G84:$G89,$G91,I84:I89,"&lt;&gt;")=0,"",SUMIF($G84:$G89,$G91,I84:I89))</f>
        <v/>
      </c>
      <c r="J91" s="155" t="str">
        <f t="shared" ref="J91:Q91" si="34">IF(COUNTIFS($G84:$G89,$G91,J84:J89,"&lt;&gt;")=0,"",SUMIF($G84:$G89,$G91,J84:J89))</f>
        <v/>
      </c>
      <c r="K91" s="155" t="str">
        <f t="shared" si="34"/>
        <v/>
      </c>
      <c r="L91" s="155" t="str">
        <f t="shared" si="34"/>
        <v/>
      </c>
      <c r="M91" s="155" t="str">
        <f t="shared" si="34"/>
        <v/>
      </c>
      <c r="N91" s="155" t="str">
        <f t="shared" si="34"/>
        <v/>
      </c>
      <c r="O91" s="155" t="str">
        <f t="shared" si="34"/>
        <v/>
      </c>
      <c r="P91" s="155" t="str">
        <f t="shared" si="34"/>
        <v/>
      </c>
      <c r="Q91" s="155" t="str">
        <f t="shared" si="34"/>
        <v/>
      </c>
      <c r="R91" s="200"/>
      <c r="T91" s="153" t="s">
        <v>271</v>
      </c>
      <c r="W91" s="152">
        <v>8</v>
      </c>
    </row>
    <row r="92" spans="3:23" s="152" customFormat="1" ht="37.5" customHeight="1">
      <c r="C92" s="328"/>
      <c r="D92" s="326" t="s">
        <v>107</v>
      </c>
      <c r="E92" s="326"/>
      <c r="F92" s="326"/>
      <c r="G92" s="154" t="s">
        <v>265</v>
      </c>
      <c r="H92" s="155" t="str">
        <f>IF(COUNT(H66,H74,H82,H90)=0,"",SUM(H66,H74,H82,H90))</f>
        <v/>
      </c>
      <c r="I92" s="155" t="str">
        <f t="shared" ref="I92:Q92" si="35">IF(COUNT(I66,I74,I82,I90)=0,"",SUM(I66,I74,I82,I90))</f>
        <v/>
      </c>
      <c r="J92" s="155" t="str">
        <f t="shared" si="35"/>
        <v/>
      </c>
      <c r="K92" s="155" t="str">
        <f t="shared" si="35"/>
        <v/>
      </c>
      <c r="L92" s="155" t="str">
        <f t="shared" si="35"/>
        <v/>
      </c>
      <c r="M92" s="155" t="str">
        <f t="shared" si="35"/>
        <v/>
      </c>
      <c r="N92" s="155" t="str">
        <f t="shared" si="35"/>
        <v/>
      </c>
      <c r="O92" s="155" t="str">
        <f t="shared" si="35"/>
        <v/>
      </c>
      <c r="P92" s="155" t="str">
        <f t="shared" si="35"/>
        <v/>
      </c>
      <c r="Q92" s="155" t="str">
        <f t="shared" si="35"/>
        <v/>
      </c>
      <c r="R92" s="200"/>
      <c r="T92" s="153" t="s">
        <v>271</v>
      </c>
    </row>
    <row r="93" spans="3:23" s="152" customFormat="1" ht="37.5" customHeight="1">
      <c r="C93" s="329"/>
      <c r="D93" s="326"/>
      <c r="E93" s="326"/>
      <c r="F93" s="326"/>
      <c r="G93" s="154" t="s">
        <v>266</v>
      </c>
      <c r="H93" s="155" t="str">
        <f>IF(COUNT(H67,H75,H83,H91)=0,"",SUM(H67,H75,H83,H91))</f>
        <v/>
      </c>
      <c r="I93" s="155" t="str">
        <f t="shared" ref="I93:Q93" si="36">IF(COUNT(I67,I75,I83,I91)=0,"",SUM(I67,I75,I83,I91))</f>
        <v/>
      </c>
      <c r="J93" s="155" t="str">
        <f t="shared" si="36"/>
        <v/>
      </c>
      <c r="K93" s="155" t="str">
        <f t="shared" si="36"/>
        <v/>
      </c>
      <c r="L93" s="155" t="str">
        <f t="shared" si="36"/>
        <v/>
      </c>
      <c r="M93" s="155" t="str">
        <f t="shared" si="36"/>
        <v/>
      </c>
      <c r="N93" s="155" t="str">
        <f t="shared" si="36"/>
        <v/>
      </c>
      <c r="O93" s="155" t="str">
        <f t="shared" si="36"/>
        <v/>
      </c>
      <c r="P93" s="155" t="str">
        <f t="shared" si="36"/>
        <v/>
      </c>
      <c r="Q93" s="155" t="str">
        <f t="shared" si="36"/>
        <v/>
      </c>
      <c r="R93" s="200"/>
      <c r="T93" s="153" t="s">
        <v>271</v>
      </c>
    </row>
    <row r="94" spans="3:23" s="205" customFormat="1" ht="18.75" customHeight="1">
      <c r="C94" s="201" t="s">
        <v>203</v>
      </c>
      <c r="D94" s="202"/>
      <c r="E94" s="202"/>
      <c r="F94" s="202"/>
      <c r="G94" s="203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4"/>
    </row>
    <row r="95" spans="3:23" s="205" customFormat="1" ht="18.75" customHeight="1">
      <c r="C95" s="230"/>
      <c r="D95" s="231"/>
      <c r="E95" s="231"/>
      <c r="F95" s="231"/>
      <c r="G95" s="232"/>
      <c r="H95" s="231"/>
      <c r="I95" s="231"/>
      <c r="J95" s="231"/>
      <c r="K95" s="231"/>
      <c r="L95" s="231"/>
      <c r="M95" s="231"/>
      <c r="N95" s="231"/>
      <c r="O95" s="231"/>
      <c r="P95" s="231"/>
      <c r="Q95" s="231"/>
      <c r="R95" s="233"/>
    </row>
    <row r="96" spans="3:23" s="205" customFormat="1" ht="18.75" customHeight="1">
      <c r="C96" s="230"/>
      <c r="D96" s="231"/>
      <c r="E96" s="231"/>
      <c r="F96" s="231"/>
      <c r="G96" s="232"/>
      <c r="H96" s="231"/>
      <c r="I96" s="231"/>
      <c r="J96" s="231"/>
      <c r="K96" s="231"/>
      <c r="L96" s="231"/>
      <c r="M96" s="231"/>
      <c r="N96" s="231"/>
      <c r="O96" s="231"/>
      <c r="P96" s="231"/>
      <c r="Q96" s="231"/>
      <c r="R96" s="233"/>
    </row>
    <row r="97" spans="3:18" s="205" customFormat="1" ht="18.75" customHeight="1">
      <c r="C97" s="230"/>
      <c r="D97" s="231"/>
      <c r="E97" s="231"/>
      <c r="F97" s="231"/>
      <c r="G97" s="232"/>
      <c r="H97" s="231"/>
      <c r="I97" s="231"/>
      <c r="J97" s="231"/>
      <c r="K97" s="231"/>
      <c r="L97" s="231"/>
      <c r="M97" s="231"/>
      <c r="N97" s="231"/>
      <c r="O97" s="231"/>
      <c r="P97" s="231"/>
      <c r="Q97" s="231"/>
      <c r="R97" s="233"/>
    </row>
    <row r="98" spans="3:18" s="205" customFormat="1" ht="18.75" customHeight="1">
      <c r="C98" s="230"/>
      <c r="D98" s="231"/>
      <c r="E98" s="231"/>
      <c r="F98" s="231"/>
      <c r="G98" s="232"/>
      <c r="H98" s="231"/>
      <c r="I98" s="231"/>
      <c r="J98" s="231"/>
      <c r="K98" s="231"/>
      <c r="L98" s="231"/>
      <c r="M98" s="231"/>
      <c r="N98" s="231"/>
      <c r="O98" s="231"/>
      <c r="P98" s="231"/>
      <c r="Q98" s="231"/>
      <c r="R98" s="233"/>
    </row>
    <row r="99" spans="3:18" s="205" customFormat="1" ht="18.75" customHeight="1">
      <c r="C99" s="230"/>
      <c r="D99" s="231"/>
      <c r="E99" s="231"/>
      <c r="F99" s="231"/>
      <c r="G99" s="232"/>
      <c r="H99" s="231"/>
      <c r="I99" s="231"/>
      <c r="J99" s="231"/>
      <c r="K99" s="231"/>
      <c r="L99" s="231"/>
      <c r="M99" s="231"/>
      <c r="N99" s="231"/>
      <c r="O99" s="231"/>
      <c r="P99" s="231"/>
      <c r="Q99" s="231"/>
      <c r="R99" s="233"/>
    </row>
    <row r="100" spans="3:18" s="205" customFormat="1" ht="18.75" customHeight="1">
      <c r="C100" s="230"/>
      <c r="D100" s="231"/>
      <c r="E100" s="231"/>
      <c r="F100" s="231"/>
      <c r="G100" s="232"/>
      <c r="H100" s="231"/>
      <c r="I100" s="231"/>
      <c r="J100" s="231"/>
      <c r="K100" s="231"/>
      <c r="L100" s="231"/>
      <c r="M100" s="231"/>
      <c r="N100" s="231"/>
      <c r="O100" s="231"/>
      <c r="P100" s="231"/>
      <c r="Q100" s="231"/>
      <c r="R100" s="233"/>
    </row>
    <row r="101" spans="3:18" s="205" customFormat="1" ht="18.75" customHeight="1">
      <c r="C101" s="230"/>
      <c r="D101" s="231"/>
      <c r="E101" s="231"/>
      <c r="F101" s="231"/>
      <c r="G101" s="232"/>
      <c r="H101" s="231"/>
      <c r="I101" s="231"/>
      <c r="J101" s="231"/>
      <c r="K101" s="231"/>
      <c r="L101" s="231"/>
      <c r="M101" s="231"/>
      <c r="N101" s="231"/>
      <c r="O101" s="231"/>
      <c r="P101" s="231"/>
      <c r="Q101" s="231"/>
      <c r="R101" s="233"/>
    </row>
    <row r="102" spans="3:18" s="205" customFormat="1" ht="18.75" customHeight="1">
      <c r="C102" s="230"/>
      <c r="D102" s="231"/>
      <c r="E102" s="231"/>
      <c r="F102" s="231"/>
      <c r="G102" s="232"/>
      <c r="H102" s="231"/>
      <c r="I102" s="231"/>
      <c r="J102" s="231"/>
      <c r="K102" s="231"/>
      <c r="L102" s="231"/>
      <c r="M102" s="231"/>
      <c r="N102" s="231"/>
      <c r="O102" s="231"/>
      <c r="P102" s="231"/>
      <c r="Q102" s="231"/>
      <c r="R102" s="233"/>
    </row>
    <row r="103" spans="3:18" s="205" customFormat="1" ht="18.75" customHeight="1">
      <c r="C103" s="230"/>
      <c r="D103" s="231"/>
      <c r="E103" s="231"/>
      <c r="F103" s="231"/>
      <c r="G103" s="232"/>
      <c r="H103" s="231"/>
      <c r="I103" s="231"/>
      <c r="J103" s="231"/>
      <c r="K103" s="231"/>
      <c r="L103" s="231"/>
      <c r="M103" s="231"/>
      <c r="N103" s="231"/>
      <c r="O103" s="231"/>
      <c r="P103" s="231"/>
      <c r="Q103" s="231"/>
      <c r="R103" s="233"/>
    </row>
    <row r="104" spans="3:18" ht="18.75" customHeight="1">
      <c r="C104" s="234"/>
      <c r="D104" s="234"/>
      <c r="E104" s="234"/>
      <c r="F104" s="234"/>
      <c r="G104" s="234"/>
      <c r="H104" s="235"/>
      <c r="I104" s="235"/>
      <c r="J104" s="235"/>
      <c r="K104" s="235"/>
      <c r="L104" s="235"/>
      <c r="M104" s="235"/>
      <c r="N104" s="235"/>
      <c r="O104" s="235"/>
      <c r="P104" s="235"/>
      <c r="Q104" s="235"/>
      <c r="R104" s="236"/>
    </row>
    <row r="105" spans="3:18" ht="21.95" customHeight="1">
      <c r="C105" s="187" t="s">
        <v>95</v>
      </c>
      <c r="R105" s="189"/>
    </row>
    <row r="106" spans="3:18" ht="21.95" customHeight="1">
      <c r="C106" s="187" t="s">
        <v>96</v>
      </c>
      <c r="R106" s="189"/>
    </row>
    <row r="107" spans="3:18" ht="21.95" customHeight="1">
      <c r="C107" s="190" t="s">
        <v>97</v>
      </c>
      <c r="D107" s="191"/>
      <c r="E107" s="191"/>
      <c r="F107" s="191"/>
      <c r="G107" s="191"/>
      <c r="H107" s="191"/>
      <c r="I107" s="191"/>
      <c r="J107" s="191"/>
      <c r="K107" s="191"/>
      <c r="R107" s="189"/>
    </row>
    <row r="108" spans="3:18" ht="21.95" customHeight="1">
      <c r="C108" s="193" t="s">
        <v>22</v>
      </c>
      <c r="E108" s="209" t="s">
        <v>58</v>
      </c>
      <c r="F108" s="210" t="s">
        <v>315</v>
      </c>
      <c r="R108" s="195"/>
    </row>
    <row r="109" spans="3:18" s="196" customFormat="1" ht="21.95" customHeight="1">
      <c r="C109" s="318" t="s">
        <v>94</v>
      </c>
      <c r="D109" s="319"/>
      <c r="E109" s="322" t="s">
        <v>18</v>
      </c>
      <c r="F109" s="322" t="s">
        <v>98</v>
      </c>
      <c r="G109" s="322" t="s">
        <v>99</v>
      </c>
      <c r="H109" s="197" t="s">
        <v>100</v>
      </c>
      <c r="I109" s="198"/>
      <c r="J109" s="198"/>
      <c r="K109" s="198"/>
      <c r="L109" s="199"/>
      <c r="M109" s="197" t="s">
        <v>33</v>
      </c>
      <c r="N109" s="198"/>
      <c r="O109" s="198"/>
      <c r="P109" s="198"/>
      <c r="Q109" s="199"/>
      <c r="R109" s="324" t="s">
        <v>101</v>
      </c>
    </row>
    <row r="110" spans="3:18" s="196" customFormat="1" ht="21.95" customHeight="1">
      <c r="C110" s="320"/>
      <c r="D110" s="321"/>
      <c r="E110" s="323"/>
      <c r="F110" s="323"/>
      <c r="G110" s="323"/>
      <c r="H110" s="164">
        <f>DATE(様式一覧!$D$3,1,1)</f>
        <v>42370</v>
      </c>
      <c r="I110" s="164">
        <f>DATE(様式一覧!$D$3+1,1,1)</f>
        <v>42736</v>
      </c>
      <c r="J110" s="164">
        <f>DATE(様式一覧!$D$3+2,1,1)</f>
        <v>43101</v>
      </c>
      <c r="K110" s="164">
        <f>DATE(様式一覧!$D$3+3,1,1)</f>
        <v>43466</v>
      </c>
      <c r="L110" s="164">
        <f>DATE(様式一覧!$D$3+4,1,1)</f>
        <v>43831</v>
      </c>
      <c r="M110" s="164">
        <f>DATE(様式一覧!$D$3+5,1,1)</f>
        <v>44197</v>
      </c>
      <c r="N110" s="164">
        <f>DATE(様式一覧!$D$3+6,1,1)</f>
        <v>44562</v>
      </c>
      <c r="O110" s="164">
        <f>DATE(様式一覧!$D$3+7,1,1)</f>
        <v>44927</v>
      </c>
      <c r="P110" s="164">
        <f>DATE(様式一覧!$D$3+8,1,1)</f>
        <v>45292</v>
      </c>
      <c r="Q110" s="164">
        <f>DATE(様式一覧!$D$3+9,1,1)</f>
        <v>45658</v>
      </c>
      <c r="R110" s="325"/>
    </row>
    <row r="111" spans="3:18" s="152" customFormat="1" ht="37.5" customHeight="1">
      <c r="C111" s="327" t="s">
        <v>102</v>
      </c>
      <c r="D111" s="327" t="s">
        <v>103</v>
      </c>
      <c r="E111" s="330" t="str">
        <f>IF('様式第36(指定)_受電'!E111="","",'様式第36(指定)_受電'!E111)</f>
        <v/>
      </c>
      <c r="F111" s="330" t="str">
        <f>IF('様式第36(指定)_受電'!F111="","",'様式第36(指定)_受電'!F111)</f>
        <v/>
      </c>
      <c r="G111" s="149" t="s">
        <v>265</v>
      </c>
      <c r="H111" s="148" t="str">
        <f>IF(COUNT('様式第36(指定)_受電'!L111)=0,"",'様式第36(指定)_受電'!L111)</f>
        <v/>
      </c>
      <c r="I111" s="184"/>
      <c r="J111" s="184"/>
      <c r="K111" s="184"/>
      <c r="L111" s="184"/>
      <c r="M111" s="184"/>
      <c r="N111" s="184"/>
      <c r="O111" s="184"/>
      <c r="P111" s="184"/>
      <c r="Q111" s="184"/>
      <c r="R111" s="185"/>
    </row>
    <row r="112" spans="3:18" s="152" customFormat="1" ht="37.5" customHeight="1">
      <c r="C112" s="328"/>
      <c r="D112" s="328"/>
      <c r="E112" s="331"/>
      <c r="F112" s="331"/>
      <c r="G112" s="149" t="s">
        <v>266</v>
      </c>
      <c r="H112" s="148" t="str">
        <f>IF(COUNT('様式第36(指定)_受電'!V112)=0,"",'様式第36(指定)_受電'!V112)</f>
        <v/>
      </c>
      <c r="I112" s="184"/>
      <c r="J112" s="184"/>
      <c r="K112" s="184"/>
      <c r="L112" s="184"/>
      <c r="M112" s="184"/>
      <c r="N112" s="184"/>
      <c r="O112" s="184"/>
      <c r="P112" s="184"/>
      <c r="Q112" s="184"/>
      <c r="R112" s="185"/>
    </row>
    <row r="113" spans="3:23" s="152" customFormat="1" ht="37.5" customHeight="1">
      <c r="C113" s="328"/>
      <c r="D113" s="328"/>
      <c r="E113" s="330" t="str">
        <f>IF('様式第36(指定)_受電'!E113="","",'様式第36(指定)_受電'!E113)</f>
        <v/>
      </c>
      <c r="F113" s="330" t="str">
        <f>IF('様式第36(指定)_受電'!F113="","",'様式第36(指定)_受電'!F113)</f>
        <v/>
      </c>
      <c r="G113" s="149" t="s">
        <v>265</v>
      </c>
      <c r="H113" s="148" t="str">
        <f>IF(COUNT('様式第36(指定)_受電'!L113)=0,"",'様式第36(指定)_受電'!L113)</f>
        <v/>
      </c>
      <c r="I113" s="184"/>
      <c r="J113" s="184"/>
      <c r="K113" s="184"/>
      <c r="L113" s="184"/>
      <c r="M113" s="184"/>
      <c r="N113" s="184"/>
      <c r="O113" s="184"/>
      <c r="P113" s="184"/>
      <c r="Q113" s="184"/>
      <c r="R113" s="185"/>
    </row>
    <row r="114" spans="3:23" s="152" customFormat="1" ht="37.5" customHeight="1">
      <c r="C114" s="328"/>
      <c r="D114" s="328"/>
      <c r="E114" s="331"/>
      <c r="F114" s="331"/>
      <c r="G114" s="149" t="s">
        <v>266</v>
      </c>
      <c r="H114" s="148" t="str">
        <f>IF(COUNT('様式第36(指定)_受電'!V114)=0,"",'様式第36(指定)_受電'!V114)</f>
        <v/>
      </c>
      <c r="I114" s="184"/>
      <c r="J114" s="184"/>
      <c r="K114" s="184"/>
      <c r="L114" s="184"/>
      <c r="M114" s="184"/>
      <c r="N114" s="184"/>
      <c r="O114" s="184"/>
      <c r="P114" s="184"/>
      <c r="Q114" s="184"/>
      <c r="R114" s="185"/>
    </row>
    <row r="115" spans="3:23" s="152" customFormat="1" ht="37.5" customHeight="1">
      <c r="C115" s="328"/>
      <c r="D115" s="328"/>
      <c r="E115" s="330" t="str">
        <f>IF('様式第36(指定)_受電'!E115="","",'様式第36(指定)_受電'!E115)</f>
        <v/>
      </c>
      <c r="F115" s="330" t="str">
        <f>IF('様式第36(指定)_受電'!F115="","",'様式第36(指定)_受電'!F115)</f>
        <v/>
      </c>
      <c r="G115" s="149" t="s">
        <v>265</v>
      </c>
      <c r="H115" s="148" t="str">
        <f>IF(COUNT('様式第36(指定)_受電'!L115)=0,"",'様式第36(指定)_受電'!L115)</f>
        <v/>
      </c>
      <c r="I115" s="184"/>
      <c r="J115" s="184"/>
      <c r="K115" s="184"/>
      <c r="L115" s="184"/>
      <c r="M115" s="184"/>
      <c r="N115" s="184"/>
      <c r="O115" s="184"/>
      <c r="P115" s="184"/>
      <c r="Q115" s="184"/>
      <c r="R115" s="185"/>
    </row>
    <row r="116" spans="3:23" s="152" customFormat="1" ht="37.5" customHeight="1">
      <c r="C116" s="328"/>
      <c r="D116" s="328"/>
      <c r="E116" s="331"/>
      <c r="F116" s="331"/>
      <c r="G116" s="149" t="s">
        <v>266</v>
      </c>
      <c r="H116" s="148" t="str">
        <f>IF(COUNT('様式第36(指定)_受電'!V116)=0,"",'様式第36(指定)_受電'!V116)</f>
        <v/>
      </c>
      <c r="I116" s="184"/>
      <c r="J116" s="184"/>
      <c r="K116" s="184"/>
      <c r="L116" s="184"/>
      <c r="M116" s="184"/>
      <c r="N116" s="184"/>
      <c r="O116" s="184"/>
      <c r="P116" s="184"/>
      <c r="Q116" s="184"/>
      <c r="R116" s="185"/>
    </row>
    <row r="117" spans="3:23" s="152" customFormat="1" ht="37.5" customHeight="1">
      <c r="C117" s="328"/>
      <c r="D117" s="328"/>
      <c r="E117" s="332" t="s">
        <v>104</v>
      </c>
      <c r="F117" s="333"/>
      <c r="G117" s="154" t="s">
        <v>265</v>
      </c>
      <c r="H117" s="155" t="str">
        <f>IF(COUNTIFS($G111:$G116,$G117,H111:H116,"&gt;=0")=0,"",SUMIF($G111:$G116,$G117,H111:H116))</f>
        <v/>
      </c>
      <c r="I117" s="155" t="str">
        <f>IF(COUNTIFS($G111:$G116,$G117,I111:I116,"&lt;&gt;")=0,"",SUMIF($G111:$G116,$G117,I111:I116))</f>
        <v/>
      </c>
      <c r="J117" s="155" t="str">
        <f t="shared" ref="J117:Q117" si="37">IF(COUNTIFS($G111:$G116,$G117,J111:J116,"&lt;&gt;")=0,"",SUMIF($G111:$G116,$G117,J111:J116))</f>
        <v/>
      </c>
      <c r="K117" s="155" t="str">
        <f t="shared" si="37"/>
        <v/>
      </c>
      <c r="L117" s="155" t="str">
        <f t="shared" si="37"/>
        <v/>
      </c>
      <c r="M117" s="155" t="str">
        <f t="shared" si="37"/>
        <v/>
      </c>
      <c r="N117" s="155" t="str">
        <f t="shared" si="37"/>
        <v/>
      </c>
      <c r="O117" s="155" t="str">
        <f t="shared" si="37"/>
        <v/>
      </c>
      <c r="P117" s="155" t="str">
        <f t="shared" si="37"/>
        <v/>
      </c>
      <c r="Q117" s="155" t="str">
        <f t="shared" si="37"/>
        <v/>
      </c>
      <c r="R117" s="200"/>
      <c r="T117" s="153" t="s">
        <v>271</v>
      </c>
      <c r="W117" s="152">
        <v>1</v>
      </c>
    </row>
    <row r="118" spans="3:23" s="152" customFormat="1" ht="37.5" customHeight="1">
      <c r="C118" s="328"/>
      <c r="D118" s="329"/>
      <c r="E118" s="334"/>
      <c r="F118" s="335"/>
      <c r="G118" s="154" t="s">
        <v>266</v>
      </c>
      <c r="H118" s="155" t="str">
        <f>IF(COUNTIFS($G111:$G116,$G118,H111:H116,"&gt;=0")=0,"",SUMIF($G111:$G116,$G118,H111:H116))</f>
        <v/>
      </c>
      <c r="I118" s="155" t="str">
        <f>IF(COUNTIFS($G111:$G116,$G118,I111:I116,"&lt;&gt;")=0,"",SUMIF($G111:$G116,$G118,I111:I116))</f>
        <v/>
      </c>
      <c r="J118" s="155" t="str">
        <f t="shared" ref="J118:Q118" si="38">IF(COUNTIFS($G111:$G116,$G118,J111:J116,"&lt;&gt;")=0,"",SUMIF($G111:$G116,$G118,J111:J116))</f>
        <v/>
      </c>
      <c r="K118" s="155" t="str">
        <f t="shared" si="38"/>
        <v/>
      </c>
      <c r="L118" s="155" t="str">
        <f t="shared" si="38"/>
        <v/>
      </c>
      <c r="M118" s="155" t="str">
        <f t="shared" si="38"/>
        <v/>
      </c>
      <c r="N118" s="155" t="str">
        <f t="shared" si="38"/>
        <v/>
      </c>
      <c r="O118" s="155" t="str">
        <f t="shared" si="38"/>
        <v/>
      </c>
      <c r="P118" s="155" t="str">
        <f t="shared" si="38"/>
        <v/>
      </c>
      <c r="Q118" s="155" t="str">
        <f t="shared" si="38"/>
        <v/>
      </c>
      <c r="R118" s="200"/>
      <c r="T118" s="153" t="s">
        <v>271</v>
      </c>
      <c r="W118" s="152">
        <v>2</v>
      </c>
    </row>
    <row r="119" spans="3:23" s="152" customFormat="1" ht="37.5" customHeight="1">
      <c r="C119" s="328"/>
      <c r="D119" s="327" t="s">
        <v>211</v>
      </c>
      <c r="E119" s="330" t="str">
        <f>IF('様式第36(指定)_受電'!E119="","",'様式第36(指定)_受電'!E119)</f>
        <v/>
      </c>
      <c r="F119" s="330" t="str">
        <f>IF('様式第36(指定)_受電'!F119="","",'様式第36(指定)_受電'!F119)</f>
        <v/>
      </c>
      <c r="G119" s="149" t="s">
        <v>265</v>
      </c>
      <c r="H119" s="148" t="str">
        <f>IF(COUNT('様式第36(指定)_受電'!L119)=0,"",'様式第36(指定)_受電'!L119)</f>
        <v/>
      </c>
      <c r="I119" s="184"/>
      <c r="J119" s="184"/>
      <c r="K119" s="184"/>
      <c r="L119" s="184"/>
      <c r="M119" s="184"/>
      <c r="N119" s="184"/>
      <c r="O119" s="184"/>
      <c r="P119" s="184"/>
      <c r="Q119" s="184"/>
      <c r="R119" s="185"/>
    </row>
    <row r="120" spans="3:23" s="152" customFormat="1" ht="37.5" customHeight="1">
      <c r="C120" s="328"/>
      <c r="D120" s="328"/>
      <c r="E120" s="331"/>
      <c r="F120" s="331"/>
      <c r="G120" s="149" t="s">
        <v>266</v>
      </c>
      <c r="H120" s="148" t="str">
        <f>IF(COUNT('様式第36(指定)_受電'!V120)=0,"",'様式第36(指定)_受電'!V120)</f>
        <v/>
      </c>
      <c r="I120" s="184"/>
      <c r="J120" s="184"/>
      <c r="K120" s="184"/>
      <c r="L120" s="184"/>
      <c r="M120" s="184"/>
      <c r="N120" s="184"/>
      <c r="O120" s="184"/>
      <c r="P120" s="184"/>
      <c r="Q120" s="184"/>
      <c r="R120" s="185"/>
    </row>
    <row r="121" spans="3:23" s="152" customFormat="1" ht="37.5" customHeight="1">
      <c r="C121" s="328"/>
      <c r="D121" s="328"/>
      <c r="E121" s="330" t="str">
        <f>IF('様式第36(指定)_受電'!E121="","",'様式第36(指定)_受電'!E121)</f>
        <v/>
      </c>
      <c r="F121" s="330" t="str">
        <f>IF('様式第36(指定)_受電'!F121="","",'様式第36(指定)_受電'!F121)</f>
        <v/>
      </c>
      <c r="G121" s="149" t="s">
        <v>265</v>
      </c>
      <c r="H121" s="148" t="str">
        <f>IF(COUNT('様式第36(指定)_受電'!L121)=0,"",'様式第36(指定)_受電'!L121)</f>
        <v/>
      </c>
      <c r="I121" s="184"/>
      <c r="J121" s="184"/>
      <c r="K121" s="184"/>
      <c r="L121" s="184"/>
      <c r="M121" s="184"/>
      <c r="N121" s="184"/>
      <c r="O121" s="184"/>
      <c r="P121" s="184"/>
      <c r="Q121" s="184"/>
      <c r="R121" s="185"/>
    </row>
    <row r="122" spans="3:23" s="152" customFormat="1" ht="37.5" customHeight="1">
      <c r="C122" s="328"/>
      <c r="D122" s="328"/>
      <c r="E122" s="331"/>
      <c r="F122" s="331"/>
      <c r="G122" s="149" t="s">
        <v>266</v>
      </c>
      <c r="H122" s="148" t="str">
        <f>IF(COUNT('様式第36(指定)_受電'!V122)=0,"",'様式第36(指定)_受電'!V122)</f>
        <v/>
      </c>
      <c r="I122" s="184"/>
      <c r="J122" s="184"/>
      <c r="K122" s="184"/>
      <c r="L122" s="184"/>
      <c r="M122" s="184"/>
      <c r="N122" s="184"/>
      <c r="O122" s="184"/>
      <c r="P122" s="184"/>
      <c r="Q122" s="184"/>
      <c r="R122" s="185"/>
    </row>
    <row r="123" spans="3:23" s="152" customFormat="1" ht="37.5" customHeight="1">
      <c r="C123" s="328"/>
      <c r="D123" s="328"/>
      <c r="E123" s="330" t="str">
        <f>IF('様式第36(指定)_受電'!E123="","",'様式第36(指定)_受電'!E123)</f>
        <v/>
      </c>
      <c r="F123" s="330" t="str">
        <f>IF('様式第36(指定)_受電'!F123="","",'様式第36(指定)_受電'!F123)</f>
        <v/>
      </c>
      <c r="G123" s="149" t="s">
        <v>265</v>
      </c>
      <c r="H123" s="148" t="str">
        <f>IF(COUNT('様式第36(指定)_受電'!L123)=0,"",'様式第36(指定)_受電'!L123)</f>
        <v/>
      </c>
      <c r="I123" s="184"/>
      <c r="J123" s="184"/>
      <c r="K123" s="184"/>
      <c r="L123" s="184"/>
      <c r="M123" s="184"/>
      <c r="N123" s="184"/>
      <c r="O123" s="184"/>
      <c r="P123" s="184"/>
      <c r="Q123" s="184"/>
      <c r="R123" s="185"/>
    </row>
    <row r="124" spans="3:23" s="152" customFormat="1" ht="37.5" customHeight="1">
      <c r="C124" s="328"/>
      <c r="D124" s="328"/>
      <c r="E124" s="331"/>
      <c r="F124" s="331"/>
      <c r="G124" s="149" t="s">
        <v>266</v>
      </c>
      <c r="H124" s="148" t="str">
        <f>IF(COUNT('様式第36(指定)_受電'!V124)=0,"",'様式第36(指定)_受電'!V124)</f>
        <v/>
      </c>
      <c r="I124" s="184"/>
      <c r="J124" s="184"/>
      <c r="K124" s="184"/>
      <c r="L124" s="184"/>
      <c r="M124" s="184"/>
      <c r="N124" s="184"/>
      <c r="O124" s="184"/>
      <c r="P124" s="184"/>
      <c r="Q124" s="184"/>
      <c r="R124" s="185"/>
    </row>
    <row r="125" spans="3:23" s="152" customFormat="1" ht="37.5" customHeight="1">
      <c r="C125" s="328"/>
      <c r="D125" s="328"/>
      <c r="E125" s="332" t="s">
        <v>104</v>
      </c>
      <c r="F125" s="333"/>
      <c r="G125" s="154" t="s">
        <v>265</v>
      </c>
      <c r="H125" s="155" t="str">
        <f>IF(COUNTIFS($G119:$G124,$G125,H119:H124,"&gt;=0")=0,"",SUMIF($G119:$G124,$G125,H119:H124))</f>
        <v/>
      </c>
      <c r="I125" s="155" t="str">
        <f>IF(COUNTIFS($G119:$G124,$G125,I119:I124,"&lt;&gt;")=0,"",SUMIF($G119:$G124,$G125,I119:I124))</f>
        <v/>
      </c>
      <c r="J125" s="155" t="str">
        <f t="shared" ref="J125:Q125" si="39">IF(COUNTIFS($G119:$G124,$G125,J119:J124,"&lt;&gt;")=0,"",SUMIF($G119:$G124,$G125,J119:J124))</f>
        <v/>
      </c>
      <c r="K125" s="155" t="str">
        <f t="shared" si="39"/>
        <v/>
      </c>
      <c r="L125" s="155" t="str">
        <f t="shared" si="39"/>
        <v/>
      </c>
      <c r="M125" s="155" t="str">
        <f t="shared" si="39"/>
        <v/>
      </c>
      <c r="N125" s="155" t="str">
        <f t="shared" si="39"/>
        <v/>
      </c>
      <c r="O125" s="155" t="str">
        <f t="shared" si="39"/>
        <v/>
      </c>
      <c r="P125" s="155" t="str">
        <f t="shared" si="39"/>
        <v/>
      </c>
      <c r="Q125" s="155" t="str">
        <f t="shared" si="39"/>
        <v/>
      </c>
      <c r="R125" s="200"/>
      <c r="T125" s="153" t="s">
        <v>271</v>
      </c>
      <c r="W125" s="152">
        <v>3</v>
      </c>
    </row>
    <row r="126" spans="3:23" s="152" customFormat="1" ht="37.5" customHeight="1">
      <c r="C126" s="328"/>
      <c r="D126" s="329"/>
      <c r="E126" s="334"/>
      <c r="F126" s="335"/>
      <c r="G126" s="154" t="s">
        <v>266</v>
      </c>
      <c r="H126" s="155" t="str">
        <f>IF(COUNTIFS($G119:$G124,$G126,H119:H124,"&gt;=0")=0,"",SUMIF($G119:$G124,$G126,H119:H124))</f>
        <v/>
      </c>
      <c r="I126" s="155" t="str">
        <f>IF(COUNTIFS($G119:$G124,$G126,I119:I124,"&lt;&gt;")=0,"",SUMIF($G119:$G124,$G126,I119:I124))</f>
        <v/>
      </c>
      <c r="J126" s="155" t="str">
        <f t="shared" ref="J126:Q126" si="40">IF(COUNTIFS($G119:$G124,$G126,J119:J124,"&lt;&gt;")=0,"",SUMIF($G119:$G124,$G126,J119:J124))</f>
        <v/>
      </c>
      <c r="K126" s="155" t="str">
        <f t="shared" si="40"/>
        <v/>
      </c>
      <c r="L126" s="155" t="str">
        <f t="shared" si="40"/>
        <v/>
      </c>
      <c r="M126" s="155" t="str">
        <f t="shared" si="40"/>
        <v/>
      </c>
      <c r="N126" s="155" t="str">
        <f t="shared" si="40"/>
        <v/>
      </c>
      <c r="O126" s="155" t="str">
        <f t="shared" si="40"/>
        <v/>
      </c>
      <c r="P126" s="155" t="str">
        <f t="shared" si="40"/>
        <v/>
      </c>
      <c r="Q126" s="155" t="str">
        <f t="shared" si="40"/>
        <v/>
      </c>
      <c r="R126" s="200"/>
      <c r="T126" s="153" t="s">
        <v>271</v>
      </c>
      <c r="W126" s="152">
        <v>4</v>
      </c>
    </row>
    <row r="127" spans="3:23" s="152" customFormat="1" ht="37.5" customHeight="1">
      <c r="C127" s="328"/>
      <c r="D127" s="327" t="s">
        <v>105</v>
      </c>
      <c r="E127" s="330" t="str">
        <f>IF('様式第36(指定)_受電'!E127="","",'様式第36(指定)_受電'!E127)</f>
        <v/>
      </c>
      <c r="F127" s="330" t="str">
        <f>IF('様式第36(指定)_受電'!F127="","",'様式第36(指定)_受電'!F127)</f>
        <v/>
      </c>
      <c r="G127" s="149" t="s">
        <v>265</v>
      </c>
      <c r="H127" s="148" t="str">
        <f>IF(COUNT('様式第36(指定)_受電'!L127)=0,"",'様式第36(指定)_受電'!L127)</f>
        <v/>
      </c>
      <c r="I127" s="184"/>
      <c r="J127" s="184"/>
      <c r="K127" s="184"/>
      <c r="L127" s="184"/>
      <c r="M127" s="184"/>
      <c r="N127" s="184"/>
      <c r="O127" s="184"/>
      <c r="P127" s="184"/>
      <c r="Q127" s="184"/>
      <c r="R127" s="185"/>
    </row>
    <row r="128" spans="3:23" s="152" customFormat="1" ht="37.5" customHeight="1">
      <c r="C128" s="328"/>
      <c r="D128" s="328"/>
      <c r="E128" s="331"/>
      <c r="F128" s="331"/>
      <c r="G128" s="149" t="s">
        <v>266</v>
      </c>
      <c r="H128" s="148" t="str">
        <f>IF(COUNT('様式第36(指定)_受電'!V128)=0,"",'様式第36(指定)_受電'!V128)</f>
        <v/>
      </c>
      <c r="I128" s="184"/>
      <c r="J128" s="184"/>
      <c r="K128" s="184"/>
      <c r="L128" s="184"/>
      <c r="M128" s="184"/>
      <c r="N128" s="184"/>
      <c r="O128" s="184"/>
      <c r="P128" s="184"/>
      <c r="Q128" s="184"/>
      <c r="R128" s="185"/>
    </row>
    <row r="129" spans="3:23" s="152" customFormat="1" ht="37.5" customHeight="1">
      <c r="C129" s="328"/>
      <c r="D129" s="328"/>
      <c r="E129" s="330" t="str">
        <f>IF('様式第36(指定)_受電'!E129="","",'様式第36(指定)_受電'!E129)</f>
        <v/>
      </c>
      <c r="F129" s="330" t="str">
        <f>IF('様式第36(指定)_受電'!F129="","",'様式第36(指定)_受電'!F129)</f>
        <v/>
      </c>
      <c r="G129" s="149" t="s">
        <v>265</v>
      </c>
      <c r="H129" s="148" t="str">
        <f>IF(COUNT('様式第36(指定)_受電'!L129)=0,"",'様式第36(指定)_受電'!L129)</f>
        <v/>
      </c>
      <c r="I129" s="184"/>
      <c r="J129" s="184"/>
      <c r="K129" s="184"/>
      <c r="L129" s="184"/>
      <c r="M129" s="184"/>
      <c r="N129" s="184"/>
      <c r="O129" s="184"/>
      <c r="P129" s="184"/>
      <c r="Q129" s="184"/>
      <c r="R129" s="185"/>
    </row>
    <row r="130" spans="3:23" s="152" customFormat="1" ht="37.5" customHeight="1">
      <c r="C130" s="328"/>
      <c r="D130" s="328"/>
      <c r="E130" s="331"/>
      <c r="F130" s="331"/>
      <c r="G130" s="149" t="s">
        <v>266</v>
      </c>
      <c r="H130" s="148" t="str">
        <f>IF(COUNT('様式第36(指定)_受電'!V130)=0,"",'様式第36(指定)_受電'!V130)</f>
        <v/>
      </c>
      <c r="I130" s="184"/>
      <c r="J130" s="184"/>
      <c r="K130" s="184"/>
      <c r="L130" s="184"/>
      <c r="M130" s="184"/>
      <c r="N130" s="184"/>
      <c r="O130" s="184"/>
      <c r="P130" s="184"/>
      <c r="Q130" s="184"/>
      <c r="R130" s="185"/>
    </row>
    <row r="131" spans="3:23" s="152" customFormat="1" ht="37.5" customHeight="1">
      <c r="C131" s="328"/>
      <c r="D131" s="328"/>
      <c r="E131" s="330" t="str">
        <f>IF('様式第36(指定)_受電'!E131="","",'様式第36(指定)_受電'!E131)</f>
        <v/>
      </c>
      <c r="F131" s="330" t="str">
        <f>IF('様式第36(指定)_受電'!F131="","",'様式第36(指定)_受電'!F131)</f>
        <v/>
      </c>
      <c r="G131" s="149" t="s">
        <v>265</v>
      </c>
      <c r="H131" s="148" t="str">
        <f>IF(COUNT('様式第36(指定)_受電'!L131)=0,"",'様式第36(指定)_受電'!L131)</f>
        <v/>
      </c>
      <c r="I131" s="184"/>
      <c r="J131" s="184"/>
      <c r="K131" s="184"/>
      <c r="L131" s="184"/>
      <c r="M131" s="184"/>
      <c r="N131" s="184"/>
      <c r="O131" s="184"/>
      <c r="P131" s="184"/>
      <c r="Q131" s="184"/>
      <c r="R131" s="185"/>
    </row>
    <row r="132" spans="3:23" s="152" customFormat="1" ht="37.5" customHeight="1">
      <c r="C132" s="328"/>
      <c r="D132" s="328"/>
      <c r="E132" s="331"/>
      <c r="F132" s="331"/>
      <c r="G132" s="149" t="s">
        <v>266</v>
      </c>
      <c r="H132" s="148" t="str">
        <f>IF(COUNT('様式第36(指定)_受電'!V132)=0,"",'様式第36(指定)_受電'!V132)</f>
        <v/>
      </c>
      <c r="I132" s="184"/>
      <c r="J132" s="184"/>
      <c r="K132" s="184"/>
      <c r="L132" s="184"/>
      <c r="M132" s="184"/>
      <c r="N132" s="184"/>
      <c r="O132" s="184"/>
      <c r="P132" s="184"/>
      <c r="Q132" s="184"/>
      <c r="R132" s="185"/>
    </row>
    <row r="133" spans="3:23" s="152" customFormat="1" ht="37.5" customHeight="1">
      <c r="C133" s="328"/>
      <c r="D133" s="328"/>
      <c r="E133" s="332" t="s">
        <v>104</v>
      </c>
      <c r="F133" s="333"/>
      <c r="G133" s="154" t="s">
        <v>265</v>
      </c>
      <c r="H133" s="155" t="str">
        <f>IF(COUNTIFS($G127:$G132,$G133,H127:H132,"&gt;=0")=0,"",SUMIF($G127:$G132,$G133,H127:H132))</f>
        <v/>
      </c>
      <c r="I133" s="155" t="str">
        <f>IF(COUNTIFS($G127:$G132,$G133,I127:I132,"&lt;&gt;")=0,"",SUMIF($G127:$G132,$G133,I127:I132))</f>
        <v/>
      </c>
      <c r="J133" s="155" t="str">
        <f t="shared" ref="J133:Q133" si="41">IF(COUNTIFS($G127:$G132,$G133,J127:J132,"&lt;&gt;")=0,"",SUMIF($G127:$G132,$G133,J127:J132))</f>
        <v/>
      </c>
      <c r="K133" s="155" t="str">
        <f t="shared" si="41"/>
        <v/>
      </c>
      <c r="L133" s="155" t="str">
        <f t="shared" si="41"/>
        <v/>
      </c>
      <c r="M133" s="155" t="str">
        <f t="shared" si="41"/>
        <v/>
      </c>
      <c r="N133" s="155" t="str">
        <f t="shared" si="41"/>
        <v/>
      </c>
      <c r="O133" s="155" t="str">
        <f t="shared" si="41"/>
        <v/>
      </c>
      <c r="P133" s="155" t="str">
        <f t="shared" si="41"/>
        <v/>
      </c>
      <c r="Q133" s="155" t="str">
        <f t="shared" si="41"/>
        <v/>
      </c>
      <c r="R133" s="200"/>
      <c r="T133" s="153" t="s">
        <v>271</v>
      </c>
      <c r="W133" s="152">
        <v>5</v>
      </c>
    </row>
    <row r="134" spans="3:23" s="152" customFormat="1" ht="37.5" customHeight="1">
      <c r="C134" s="328"/>
      <c r="D134" s="329"/>
      <c r="E134" s="334"/>
      <c r="F134" s="335"/>
      <c r="G134" s="154" t="s">
        <v>266</v>
      </c>
      <c r="H134" s="155" t="str">
        <f>IF(COUNTIFS($G127:$G132,$G134,H127:H132,"&gt;=0")=0,"",SUMIF($G127:$G132,$G134,H127:H132))</f>
        <v/>
      </c>
      <c r="I134" s="155" t="str">
        <f>IF(COUNTIFS($G127:$G132,$G134,I127:I132,"&lt;&gt;")=0,"",SUMIF($G127:$G132,$G134,I127:I132))</f>
        <v/>
      </c>
      <c r="J134" s="155" t="str">
        <f t="shared" ref="J134:Q134" si="42">IF(COUNTIFS($G127:$G132,$G134,J127:J132,"&lt;&gt;")=0,"",SUMIF($G127:$G132,$G134,J127:J132))</f>
        <v/>
      </c>
      <c r="K134" s="155" t="str">
        <f t="shared" si="42"/>
        <v/>
      </c>
      <c r="L134" s="155" t="str">
        <f t="shared" si="42"/>
        <v/>
      </c>
      <c r="M134" s="155" t="str">
        <f t="shared" si="42"/>
        <v/>
      </c>
      <c r="N134" s="155" t="str">
        <f t="shared" si="42"/>
        <v/>
      </c>
      <c r="O134" s="155" t="str">
        <f t="shared" si="42"/>
        <v/>
      </c>
      <c r="P134" s="155" t="str">
        <f t="shared" si="42"/>
        <v/>
      </c>
      <c r="Q134" s="155" t="str">
        <f t="shared" si="42"/>
        <v/>
      </c>
      <c r="R134" s="200"/>
      <c r="T134" s="153" t="s">
        <v>271</v>
      </c>
      <c r="W134" s="152">
        <v>6</v>
      </c>
    </row>
    <row r="135" spans="3:23" s="152" customFormat="1" ht="37.5" customHeight="1">
      <c r="C135" s="328"/>
      <c r="D135" s="327" t="s">
        <v>106</v>
      </c>
      <c r="E135" s="330" t="str">
        <f>IF('様式第36(指定)_受電'!E135="","",'様式第36(指定)_受電'!E135)</f>
        <v/>
      </c>
      <c r="F135" s="330" t="str">
        <f>IF('様式第36(指定)_受電'!F135="","",'様式第36(指定)_受電'!F135)</f>
        <v/>
      </c>
      <c r="G135" s="149" t="s">
        <v>265</v>
      </c>
      <c r="H135" s="148" t="str">
        <f>IF(COUNT('様式第36(指定)_受電'!L135)=0,"",'様式第36(指定)_受電'!L135)</f>
        <v/>
      </c>
      <c r="I135" s="184"/>
      <c r="J135" s="184"/>
      <c r="K135" s="184"/>
      <c r="L135" s="184"/>
      <c r="M135" s="184"/>
      <c r="N135" s="184"/>
      <c r="O135" s="184"/>
      <c r="P135" s="184"/>
      <c r="Q135" s="184"/>
      <c r="R135" s="185"/>
    </row>
    <row r="136" spans="3:23" s="152" customFormat="1" ht="37.5" customHeight="1">
      <c r="C136" s="328"/>
      <c r="D136" s="328"/>
      <c r="E136" s="331"/>
      <c r="F136" s="331"/>
      <c r="G136" s="149" t="s">
        <v>266</v>
      </c>
      <c r="H136" s="148" t="str">
        <f>IF(COUNT('様式第36(指定)_受電'!V136)=0,"",'様式第36(指定)_受電'!V136)</f>
        <v/>
      </c>
      <c r="I136" s="184"/>
      <c r="J136" s="184"/>
      <c r="K136" s="184"/>
      <c r="L136" s="184"/>
      <c r="M136" s="184"/>
      <c r="N136" s="184"/>
      <c r="O136" s="184"/>
      <c r="P136" s="184"/>
      <c r="Q136" s="184"/>
      <c r="R136" s="185"/>
    </row>
    <row r="137" spans="3:23" s="152" customFormat="1" ht="37.5" customHeight="1">
      <c r="C137" s="328"/>
      <c r="D137" s="328"/>
      <c r="E137" s="330" t="str">
        <f>IF('様式第36(指定)_受電'!E137="","",'様式第36(指定)_受電'!E137)</f>
        <v/>
      </c>
      <c r="F137" s="330" t="str">
        <f>IF('様式第36(指定)_受電'!F137="","",'様式第36(指定)_受電'!F137)</f>
        <v/>
      </c>
      <c r="G137" s="149" t="s">
        <v>265</v>
      </c>
      <c r="H137" s="148" t="str">
        <f>IF(COUNT('様式第36(指定)_受電'!L137)=0,"",'様式第36(指定)_受電'!L137)</f>
        <v/>
      </c>
      <c r="I137" s="184"/>
      <c r="J137" s="184"/>
      <c r="K137" s="184"/>
      <c r="L137" s="184"/>
      <c r="M137" s="184"/>
      <c r="N137" s="184"/>
      <c r="O137" s="184"/>
      <c r="P137" s="184"/>
      <c r="Q137" s="184"/>
      <c r="R137" s="185"/>
    </row>
    <row r="138" spans="3:23" s="152" customFormat="1" ht="37.5" customHeight="1">
      <c r="C138" s="328"/>
      <c r="D138" s="328"/>
      <c r="E138" s="331"/>
      <c r="F138" s="331"/>
      <c r="G138" s="149" t="s">
        <v>266</v>
      </c>
      <c r="H138" s="148" t="str">
        <f>IF(COUNT('様式第36(指定)_受電'!V138)=0,"",'様式第36(指定)_受電'!V138)</f>
        <v/>
      </c>
      <c r="I138" s="184"/>
      <c r="J138" s="184"/>
      <c r="K138" s="184"/>
      <c r="L138" s="184"/>
      <c r="M138" s="184"/>
      <c r="N138" s="184"/>
      <c r="O138" s="184"/>
      <c r="P138" s="184"/>
      <c r="Q138" s="184"/>
      <c r="R138" s="185"/>
    </row>
    <row r="139" spans="3:23" s="152" customFormat="1" ht="37.5" customHeight="1">
      <c r="C139" s="328"/>
      <c r="D139" s="328"/>
      <c r="E139" s="330" t="str">
        <f>IF('様式第36(指定)_受電'!E139="","",'様式第36(指定)_受電'!E139)</f>
        <v/>
      </c>
      <c r="F139" s="330" t="str">
        <f>IF('様式第36(指定)_受電'!F139="","",'様式第36(指定)_受電'!F139)</f>
        <v/>
      </c>
      <c r="G139" s="149" t="s">
        <v>265</v>
      </c>
      <c r="H139" s="148" t="str">
        <f>IF(COUNT('様式第36(指定)_受電'!L139)=0,"",'様式第36(指定)_受電'!L139)</f>
        <v/>
      </c>
      <c r="I139" s="184"/>
      <c r="J139" s="184"/>
      <c r="K139" s="184"/>
      <c r="L139" s="184"/>
      <c r="M139" s="184"/>
      <c r="N139" s="184"/>
      <c r="O139" s="184"/>
      <c r="P139" s="184"/>
      <c r="Q139" s="184"/>
      <c r="R139" s="185"/>
    </row>
    <row r="140" spans="3:23" s="152" customFormat="1" ht="37.5" customHeight="1">
      <c r="C140" s="328"/>
      <c r="D140" s="328"/>
      <c r="E140" s="331"/>
      <c r="F140" s="331"/>
      <c r="G140" s="149" t="s">
        <v>266</v>
      </c>
      <c r="H140" s="148" t="str">
        <f>IF(COUNT('様式第36(指定)_受電'!V140)=0,"",'様式第36(指定)_受電'!V140)</f>
        <v/>
      </c>
      <c r="I140" s="184"/>
      <c r="J140" s="184"/>
      <c r="K140" s="184"/>
      <c r="L140" s="184"/>
      <c r="M140" s="184"/>
      <c r="N140" s="184"/>
      <c r="O140" s="184"/>
      <c r="P140" s="184"/>
      <c r="Q140" s="184"/>
      <c r="R140" s="185"/>
    </row>
    <row r="141" spans="3:23" s="152" customFormat="1" ht="37.5" customHeight="1">
      <c r="C141" s="328"/>
      <c r="D141" s="328"/>
      <c r="E141" s="332" t="s">
        <v>104</v>
      </c>
      <c r="F141" s="333"/>
      <c r="G141" s="154" t="s">
        <v>265</v>
      </c>
      <c r="H141" s="155" t="str">
        <f>IF(COUNTIFS($G135:$G140,$G141,H135:H140,"&gt;=0")=0,"",SUMIF($G135:$G140,$G141,H135:H140))</f>
        <v/>
      </c>
      <c r="I141" s="155" t="str">
        <f>IF(COUNTIFS($G135:$G140,$G141,I135:I140,"&lt;&gt;")=0,"",SUMIF($G135:$G140,$G141,I135:I140))</f>
        <v/>
      </c>
      <c r="J141" s="155" t="str">
        <f t="shared" ref="J141" si="43">IF(COUNTIFS($G135:$G140,$G141,J135:J140,"&lt;&gt;")=0,"",SUMIF($G135:$G140,$G141,J135:J140))</f>
        <v/>
      </c>
      <c r="K141" s="155" t="str">
        <f t="shared" ref="K141" si="44">IF(COUNTIFS($G135:$G140,$G141,K135:K140,"&lt;&gt;")=0,"",SUMIF($G135:$G140,$G141,K135:K140))</f>
        <v/>
      </c>
      <c r="L141" s="155" t="str">
        <f t="shared" ref="L141" si="45">IF(COUNTIFS($G135:$G140,$G141,L135:L140,"&lt;&gt;")=0,"",SUMIF($G135:$G140,$G141,L135:L140))</f>
        <v/>
      </c>
      <c r="M141" s="155" t="str">
        <f t="shared" ref="M141" si="46">IF(COUNTIFS($G135:$G140,$G141,M135:M140,"&lt;&gt;")=0,"",SUMIF($G135:$G140,$G141,M135:M140))</f>
        <v/>
      </c>
      <c r="N141" s="155" t="str">
        <f t="shared" ref="N141" si="47">IF(COUNTIFS($G135:$G140,$G141,N135:N140,"&lt;&gt;")=0,"",SUMIF($G135:$G140,$G141,N135:N140))</f>
        <v/>
      </c>
      <c r="O141" s="155" t="str">
        <f t="shared" ref="O141" si="48">IF(COUNTIFS($G135:$G140,$G141,O135:O140,"&lt;&gt;")=0,"",SUMIF($G135:$G140,$G141,O135:O140))</f>
        <v/>
      </c>
      <c r="P141" s="155" t="str">
        <f t="shared" ref="P141" si="49">IF(COUNTIFS($G135:$G140,$G141,P135:P140,"&lt;&gt;")=0,"",SUMIF($G135:$G140,$G141,P135:P140))</f>
        <v/>
      </c>
      <c r="Q141" s="155" t="str">
        <f t="shared" ref="Q141" si="50">IF(COUNTIFS($G135:$G140,$G141,Q135:Q140,"&lt;&gt;")=0,"",SUMIF($G135:$G140,$G141,Q135:Q140))</f>
        <v/>
      </c>
      <c r="R141" s="200"/>
      <c r="T141" s="153" t="s">
        <v>271</v>
      </c>
      <c r="W141" s="152">
        <v>7</v>
      </c>
    </row>
    <row r="142" spans="3:23" s="152" customFormat="1" ht="37.5" customHeight="1">
      <c r="C142" s="328"/>
      <c r="D142" s="329"/>
      <c r="E142" s="334"/>
      <c r="F142" s="335"/>
      <c r="G142" s="154" t="s">
        <v>266</v>
      </c>
      <c r="H142" s="155" t="str">
        <f>IF(COUNTIFS($G135:$G140,$G142,H135:H140,"&gt;=0")=0,"",SUMIF($G135:$G140,$G142,H135:H140))</f>
        <v/>
      </c>
      <c r="I142" s="155" t="str">
        <f>IF(COUNTIFS($G135:$G140,$G142,I135:I140,"&lt;&gt;")=0,"",SUMIF($G135:$G140,$G142,I135:I140))</f>
        <v/>
      </c>
      <c r="J142" s="155" t="str">
        <f t="shared" ref="J142:Q142" si="51">IF(COUNTIFS($G135:$G140,$G142,J135:J140,"&lt;&gt;")=0,"",SUMIF($G135:$G140,$G142,J135:J140))</f>
        <v/>
      </c>
      <c r="K142" s="155" t="str">
        <f t="shared" si="51"/>
        <v/>
      </c>
      <c r="L142" s="155" t="str">
        <f t="shared" si="51"/>
        <v/>
      </c>
      <c r="M142" s="155" t="str">
        <f t="shared" si="51"/>
        <v/>
      </c>
      <c r="N142" s="155" t="str">
        <f t="shared" si="51"/>
        <v/>
      </c>
      <c r="O142" s="155" t="str">
        <f t="shared" si="51"/>
        <v/>
      </c>
      <c r="P142" s="155" t="str">
        <f t="shared" si="51"/>
        <v/>
      </c>
      <c r="Q142" s="155" t="str">
        <f t="shared" si="51"/>
        <v/>
      </c>
      <c r="R142" s="200"/>
      <c r="T142" s="153" t="s">
        <v>271</v>
      </c>
      <c r="W142" s="152">
        <v>8</v>
      </c>
    </row>
    <row r="143" spans="3:23" s="152" customFormat="1" ht="37.5" customHeight="1">
      <c r="C143" s="328"/>
      <c r="D143" s="326" t="s">
        <v>107</v>
      </c>
      <c r="E143" s="326"/>
      <c r="F143" s="326"/>
      <c r="G143" s="154" t="s">
        <v>265</v>
      </c>
      <c r="H143" s="155" t="str">
        <f>IF(COUNT(H117,H125,H133,H141)=0,"",SUM(H117,H125,H133,H141))</f>
        <v/>
      </c>
      <c r="I143" s="155" t="str">
        <f t="shared" ref="I143:Q143" si="52">IF(COUNT(I117,I125,I133,I141)=0,"",SUM(I117,I125,I133,I141))</f>
        <v/>
      </c>
      <c r="J143" s="155" t="str">
        <f t="shared" si="52"/>
        <v/>
      </c>
      <c r="K143" s="155" t="str">
        <f t="shared" si="52"/>
        <v/>
      </c>
      <c r="L143" s="155" t="str">
        <f t="shared" si="52"/>
        <v/>
      </c>
      <c r="M143" s="155" t="str">
        <f t="shared" si="52"/>
        <v/>
      </c>
      <c r="N143" s="155" t="str">
        <f t="shared" si="52"/>
        <v/>
      </c>
      <c r="O143" s="155" t="str">
        <f t="shared" si="52"/>
        <v/>
      </c>
      <c r="P143" s="155" t="str">
        <f t="shared" si="52"/>
        <v/>
      </c>
      <c r="Q143" s="155" t="str">
        <f t="shared" si="52"/>
        <v/>
      </c>
      <c r="R143" s="200"/>
      <c r="T143" s="153" t="s">
        <v>271</v>
      </c>
    </row>
    <row r="144" spans="3:23" s="152" customFormat="1" ht="37.5" customHeight="1">
      <c r="C144" s="329"/>
      <c r="D144" s="326"/>
      <c r="E144" s="326"/>
      <c r="F144" s="326"/>
      <c r="G144" s="154" t="s">
        <v>266</v>
      </c>
      <c r="H144" s="155" t="str">
        <f>IF(COUNT(H118,H126,H134,H142)=0,"",SUM(H118,H126,H134,H142))</f>
        <v/>
      </c>
      <c r="I144" s="155" t="str">
        <f t="shared" ref="I144:Q144" si="53">IF(COUNT(I118,I126,I134,I142)=0,"",SUM(I118,I126,I134,I142))</f>
        <v/>
      </c>
      <c r="J144" s="155" t="str">
        <f t="shared" si="53"/>
        <v/>
      </c>
      <c r="K144" s="155" t="str">
        <f t="shared" si="53"/>
        <v/>
      </c>
      <c r="L144" s="155" t="str">
        <f t="shared" si="53"/>
        <v/>
      </c>
      <c r="M144" s="155" t="str">
        <f t="shared" si="53"/>
        <v/>
      </c>
      <c r="N144" s="155" t="str">
        <f t="shared" si="53"/>
        <v/>
      </c>
      <c r="O144" s="155" t="str">
        <f t="shared" si="53"/>
        <v/>
      </c>
      <c r="P144" s="155" t="str">
        <f t="shared" si="53"/>
        <v/>
      </c>
      <c r="Q144" s="155" t="str">
        <f t="shared" si="53"/>
        <v/>
      </c>
      <c r="R144" s="200"/>
      <c r="T144" s="153" t="s">
        <v>271</v>
      </c>
    </row>
    <row r="145" spans="3:18" s="205" customFormat="1" ht="18.75" customHeight="1">
      <c r="C145" s="201" t="s">
        <v>203</v>
      </c>
      <c r="D145" s="202"/>
      <c r="E145" s="202"/>
      <c r="F145" s="202"/>
      <c r="G145" s="203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4"/>
    </row>
    <row r="146" spans="3:18" s="205" customFormat="1" ht="18.75" customHeight="1">
      <c r="C146" s="230"/>
      <c r="D146" s="231"/>
      <c r="E146" s="231"/>
      <c r="F146" s="231"/>
      <c r="G146" s="232"/>
      <c r="H146" s="231"/>
      <c r="I146" s="231"/>
      <c r="J146" s="231"/>
      <c r="K146" s="231"/>
      <c r="L146" s="231"/>
      <c r="M146" s="231"/>
      <c r="N146" s="231"/>
      <c r="O146" s="231"/>
      <c r="P146" s="231"/>
      <c r="Q146" s="231"/>
      <c r="R146" s="233"/>
    </row>
    <row r="147" spans="3:18" s="205" customFormat="1" ht="18.75" customHeight="1">
      <c r="C147" s="230"/>
      <c r="D147" s="231"/>
      <c r="E147" s="231"/>
      <c r="F147" s="231"/>
      <c r="G147" s="232"/>
      <c r="H147" s="231"/>
      <c r="I147" s="231"/>
      <c r="J147" s="231"/>
      <c r="K147" s="231"/>
      <c r="L147" s="231"/>
      <c r="M147" s="231"/>
      <c r="N147" s="231"/>
      <c r="O147" s="231"/>
      <c r="P147" s="231"/>
      <c r="Q147" s="231"/>
      <c r="R147" s="233"/>
    </row>
    <row r="148" spans="3:18" s="205" customFormat="1" ht="18.75" customHeight="1">
      <c r="C148" s="230"/>
      <c r="D148" s="231"/>
      <c r="E148" s="231"/>
      <c r="F148" s="231"/>
      <c r="G148" s="232"/>
      <c r="H148" s="231"/>
      <c r="I148" s="231"/>
      <c r="J148" s="231"/>
      <c r="K148" s="231"/>
      <c r="L148" s="231"/>
      <c r="M148" s="231"/>
      <c r="N148" s="231"/>
      <c r="O148" s="231"/>
      <c r="P148" s="231"/>
      <c r="Q148" s="231"/>
      <c r="R148" s="233"/>
    </row>
    <row r="149" spans="3:18" s="205" customFormat="1" ht="18.75" customHeight="1">
      <c r="C149" s="230"/>
      <c r="D149" s="231"/>
      <c r="E149" s="231"/>
      <c r="F149" s="231"/>
      <c r="G149" s="232"/>
      <c r="H149" s="231"/>
      <c r="I149" s="231"/>
      <c r="J149" s="231"/>
      <c r="K149" s="231"/>
      <c r="L149" s="231"/>
      <c r="M149" s="231"/>
      <c r="N149" s="231"/>
      <c r="O149" s="231"/>
      <c r="P149" s="231"/>
      <c r="Q149" s="231"/>
      <c r="R149" s="233"/>
    </row>
    <row r="150" spans="3:18" s="205" customFormat="1" ht="18.75" customHeight="1">
      <c r="C150" s="230"/>
      <c r="D150" s="231"/>
      <c r="E150" s="231"/>
      <c r="F150" s="231"/>
      <c r="G150" s="232"/>
      <c r="H150" s="231"/>
      <c r="I150" s="231"/>
      <c r="J150" s="231"/>
      <c r="K150" s="231"/>
      <c r="L150" s="231"/>
      <c r="M150" s="231"/>
      <c r="N150" s="231"/>
      <c r="O150" s="231"/>
      <c r="P150" s="231"/>
      <c r="Q150" s="231"/>
      <c r="R150" s="233"/>
    </row>
    <row r="151" spans="3:18" s="205" customFormat="1" ht="18.75" customHeight="1">
      <c r="C151" s="230"/>
      <c r="D151" s="231"/>
      <c r="E151" s="231"/>
      <c r="F151" s="231"/>
      <c r="G151" s="232"/>
      <c r="H151" s="231"/>
      <c r="I151" s="231"/>
      <c r="J151" s="231"/>
      <c r="K151" s="231"/>
      <c r="L151" s="231"/>
      <c r="M151" s="231"/>
      <c r="N151" s="231"/>
      <c r="O151" s="231"/>
      <c r="P151" s="231"/>
      <c r="Q151" s="231"/>
      <c r="R151" s="233"/>
    </row>
    <row r="152" spans="3:18" s="205" customFormat="1" ht="18.75" customHeight="1">
      <c r="C152" s="230"/>
      <c r="D152" s="231"/>
      <c r="E152" s="231"/>
      <c r="F152" s="231"/>
      <c r="G152" s="232"/>
      <c r="H152" s="231"/>
      <c r="I152" s="231"/>
      <c r="J152" s="231"/>
      <c r="K152" s="231"/>
      <c r="L152" s="231"/>
      <c r="M152" s="231"/>
      <c r="N152" s="231"/>
      <c r="O152" s="231"/>
      <c r="P152" s="231"/>
      <c r="Q152" s="231"/>
      <c r="R152" s="233"/>
    </row>
    <row r="153" spans="3:18" s="205" customFormat="1" ht="18.75" customHeight="1">
      <c r="C153" s="230"/>
      <c r="D153" s="231"/>
      <c r="E153" s="231"/>
      <c r="F153" s="231"/>
      <c r="G153" s="232"/>
      <c r="H153" s="231"/>
      <c r="I153" s="231"/>
      <c r="J153" s="231"/>
      <c r="K153" s="231"/>
      <c r="L153" s="231"/>
      <c r="M153" s="231"/>
      <c r="N153" s="231"/>
      <c r="O153" s="231"/>
      <c r="P153" s="231"/>
      <c r="Q153" s="231"/>
      <c r="R153" s="233"/>
    </row>
    <row r="154" spans="3:18" s="205" customFormat="1" ht="18.75" customHeight="1">
      <c r="C154" s="230"/>
      <c r="D154" s="231"/>
      <c r="E154" s="231"/>
      <c r="F154" s="231"/>
      <c r="G154" s="232"/>
      <c r="H154" s="231"/>
      <c r="I154" s="231"/>
      <c r="J154" s="231"/>
      <c r="K154" s="231"/>
      <c r="L154" s="231"/>
      <c r="M154" s="231"/>
      <c r="N154" s="231"/>
      <c r="O154" s="231"/>
      <c r="P154" s="231"/>
      <c r="Q154" s="231"/>
      <c r="R154" s="233"/>
    </row>
    <row r="155" spans="3:18" ht="18.75" customHeight="1">
      <c r="C155" s="234"/>
      <c r="D155" s="234"/>
      <c r="E155" s="234"/>
      <c r="F155" s="234"/>
      <c r="G155" s="234"/>
      <c r="H155" s="235"/>
      <c r="I155" s="235"/>
      <c r="J155" s="235"/>
      <c r="K155" s="235"/>
      <c r="L155" s="235"/>
      <c r="M155" s="235"/>
      <c r="N155" s="235"/>
      <c r="O155" s="235"/>
      <c r="P155" s="235"/>
      <c r="Q155" s="235"/>
      <c r="R155" s="236"/>
    </row>
    <row r="156" spans="3:18" ht="21.95" customHeight="1">
      <c r="C156" s="187" t="s">
        <v>95</v>
      </c>
      <c r="R156" s="189"/>
    </row>
    <row r="157" spans="3:18" ht="21.95" customHeight="1">
      <c r="C157" s="187" t="s">
        <v>96</v>
      </c>
      <c r="R157" s="189"/>
    </row>
    <row r="158" spans="3:18" ht="21.95" customHeight="1">
      <c r="C158" s="190" t="s">
        <v>97</v>
      </c>
      <c r="D158" s="191"/>
      <c r="E158" s="191"/>
      <c r="F158" s="191"/>
      <c r="G158" s="191"/>
      <c r="H158" s="191"/>
      <c r="I158" s="191"/>
      <c r="J158" s="191"/>
      <c r="K158" s="191"/>
      <c r="R158" s="189"/>
    </row>
    <row r="159" spans="3:18" ht="21.95" customHeight="1">
      <c r="C159" s="193" t="s">
        <v>22</v>
      </c>
      <c r="E159" s="209" t="s">
        <v>60</v>
      </c>
      <c r="F159" s="210" t="s">
        <v>315</v>
      </c>
      <c r="R159" s="195"/>
    </row>
    <row r="160" spans="3:18" s="196" customFormat="1" ht="21.95" customHeight="1">
      <c r="C160" s="318" t="s">
        <v>94</v>
      </c>
      <c r="D160" s="319"/>
      <c r="E160" s="322" t="s">
        <v>18</v>
      </c>
      <c r="F160" s="322" t="s">
        <v>98</v>
      </c>
      <c r="G160" s="322" t="s">
        <v>99</v>
      </c>
      <c r="H160" s="197" t="s">
        <v>100</v>
      </c>
      <c r="I160" s="198"/>
      <c r="J160" s="198"/>
      <c r="K160" s="198"/>
      <c r="L160" s="199"/>
      <c r="M160" s="197" t="s">
        <v>33</v>
      </c>
      <c r="N160" s="198"/>
      <c r="O160" s="198"/>
      <c r="P160" s="198"/>
      <c r="Q160" s="199"/>
      <c r="R160" s="324" t="s">
        <v>101</v>
      </c>
    </row>
    <row r="161" spans="3:23" s="196" customFormat="1" ht="21.95" customHeight="1">
      <c r="C161" s="320"/>
      <c r="D161" s="321"/>
      <c r="E161" s="323"/>
      <c r="F161" s="323"/>
      <c r="G161" s="323"/>
      <c r="H161" s="164">
        <f>DATE(様式一覧!$D$3,1,1)</f>
        <v>42370</v>
      </c>
      <c r="I161" s="164">
        <f>DATE(様式一覧!$D$3+1,1,1)</f>
        <v>42736</v>
      </c>
      <c r="J161" s="164">
        <f>DATE(様式一覧!$D$3+2,1,1)</f>
        <v>43101</v>
      </c>
      <c r="K161" s="164">
        <f>DATE(様式一覧!$D$3+3,1,1)</f>
        <v>43466</v>
      </c>
      <c r="L161" s="164">
        <f>DATE(様式一覧!$D$3+4,1,1)</f>
        <v>43831</v>
      </c>
      <c r="M161" s="164">
        <f>DATE(様式一覧!$D$3+5,1,1)</f>
        <v>44197</v>
      </c>
      <c r="N161" s="164">
        <f>DATE(様式一覧!$D$3+6,1,1)</f>
        <v>44562</v>
      </c>
      <c r="O161" s="164">
        <f>DATE(様式一覧!$D$3+7,1,1)</f>
        <v>44927</v>
      </c>
      <c r="P161" s="164">
        <f>DATE(様式一覧!$D$3+8,1,1)</f>
        <v>45292</v>
      </c>
      <c r="Q161" s="164">
        <f>DATE(様式一覧!$D$3+9,1,1)</f>
        <v>45658</v>
      </c>
      <c r="R161" s="325"/>
    </row>
    <row r="162" spans="3:23" s="152" customFormat="1" ht="37.5" customHeight="1">
      <c r="C162" s="327" t="s">
        <v>102</v>
      </c>
      <c r="D162" s="327" t="s">
        <v>103</v>
      </c>
      <c r="E162" s="330" t="str">
        <f>IF('様式第36(指定)_受電'!E162="","",'様式第36(指定)_受電'!E162)</f>
        <v/>
      </c>
      <c r="F162" s="330" t="str">
        <f>IF('様式第36(指定)_受電'!F162="","",'様式第36(指定)_受電'!F162)</f>
        <v/>
      </c>
      <c r="G162" s="149" t="s">
        <v>265</v>
      </c>
      <c r="H162" s="148" t="str">
        <f>IF(COUNT('様式第36(指定)_受電'!L162)=0,"",'様式第36(指定)_受電'!L162)</f>
        <v/>
      </c>
      <c r="I162" s="184"/>
      <c r="J162" s="184"/>
      <c r="K162" s="184"/>
      <c r="L162" s="184"/>
      <c r="M162" s="184"/>
      <c r="N162" s="184"/>
      <c r="O162" s="184"/>
      <c r="P162" s="184"/>
      <c r="Q162" s="184"/>
      <c r="R162" s="185"/>
    </row>
    <row r="163" spans="3:23" s="152" customFormat="1" ht="37.5" customHeight="1">
      <c r="C163" s="328"/>
      <c r="D163" s="328"/>
      <c r="E163" s="331"/>
      <c r="F163" s="331"/>
      <c r="G163" s="149" t="s">
        <v>266</v>
      </c>
      <c r="H163" s="148" t="str">
        <f>IF(COUNT('様式第36(指定)_受電'!V163)=0,"",'様式第36(指定)_受電'!V163)</f>
        <v/>
      </c>
      <c r="I163" s="184"/>
      <c r="J163" s="184"/>
      <c r="K163" s="184"/>
      <c r="L163" s="184"/>
      <c r="M163" s="184"/>
      <c r="N163" s="184"/>
      <c r="O163" s="184"/>
      <c r="P163" s="184"/>
      <c r="Q163" s="184"/>
      <c r="R163" s="185"/>
    </row>
    <row r="164" spans="3:23" s="152" customFormat="1" ht="37.5" customHeight="1">
      <c r="C164" s="328"/>
      <c r="D164" s="328"/>
      <c r="E164" s="330" t="str">
        <f>IF('様式第36(指定)_受電'!E164="","",'様式第36(指定)_受電'!E164)</f>
        <v/>
      </c>
      <c r="F164" s="330" t="str">
        <f>IF('様式第36(指定)_受電'!F164="","",'様式第36(指定)_受電'!F164)</f>
        <v/>
      </c>
      <c r="G164" s="149" t="s">
        <v>265</v>
      </c>
      <c r="H164" s="148" t="str">
        <f>IF(COUNT('様式第36(指定)_受電'!L164)=0,"",'様式第36(指定)_受電'!L164)</f>
        <v/>
      </c>
      <c r="I164" s="184"/>
      <c r="J164" s="184"/>
      <c r="K164" s="184"/>
      <c r="L164" s="184"/>
      <c r="M164" s="184"/>
      <c r="N164" s="184"/>
      <c r="O164" s="184"/>
      <c r="P164" s="184"/>
      <c r="Q164" s="184"/>
      <c r="R164" s="185"/>
    </row>
    <row r="165" spans="3:23" s="152" customFormat="1" ht="37.5" customHeight="1">
      <c r="C165" s="328"/>
      <c r="D165" s="328"/>
      <c r="E165" s="331"/>
      <c r="F165" s="331"/>
      <c r="G165" s="149" t="s">
        <v>266</v>
      </c>
      <c r="H165" s="148" t="str">
        <f>IF(COUNT('様式第36(指定)_受電'!V165)=0,"",'様式第36(指定)_受電'!V165)</f>
        <v/>
      </c>
      <c r="I165" s="184"/>
      <c r="J165" s="184"/>
      <c r="K165" s="184"/>
      <c r="L165" s="184"/>
      <c r="M165" s="184"/>
      <c r="N165" s="184"/>
      <c r="O165" s="184"/>
      <c r="P165" s="184"/>
      <c r="Q165" s="184"/>
      <c r="R165" s="185"/>
    </row>
    <row r="166" spans="3:23" s="152" customFormat="1" ht="37.5" customHeight="1">
      <c r="C166" s="328"/>
      <c r="D166" s="328"/>
      <c r="E166" s="330" t="str">
        <f>IF('様式第36(指定)_受電'!E166="","",'様式第36(指定)_受電'!E166)</f>
        <v/>
      </c>
      <c r="F166" s="330" t="str">
        <f>IF('様式第36(指定)_受電'!F166="","",'様式第36(指定)_受電'!F166)</f>
        <v/>
      </c>
      <c r="G166" s="149" t="s">
        <v>265</v>
      </c>
      <c r="H166" s="148" t="str">
        <f>IF(COUNT('様式第36(指定)_受電'!L166)=0,"",'様式第36(指定)_受電'!L166)</f>
        <v/>
      </c>
      <c r="I166" s="184"/>
      <c r="J166" s="184"/>
      <c r="K166" s="184"/>
      <c r="L166" s="184"/>
      <c r="M166" s="184"/>
      <c r="N166" s="184"/>
      <c r="O166" s="184"/>
      <c r="P166" s="184"/>
      <c r="Q166" s="184"/>
      <c r="R166" s="185"/>
    </row>
    <row r="167" spans="3:23" s="152" customFormat="1" ht="37.5" customHeight="1">
      <c r="C167" s="328"/>
      <c r="D167" s="328"/>
      <c r="E167" s="331"/>
      <c r="F167" s="331"/>
      <c r="G167" s="149" t="s">
        <v>266</v>
      </c>
      <c r="H167" s="148" t="str">
        <f>IF(COUNT('様式第36(指定)_受電'!V167)=0,"",'様式第36(指定)_受電'!V167)</f>
        <v/>
      </c>
      <c r="I167" s="184"/>
      <c r="J167" s="184"/>
      <c r="K167" s="184"/>
      <c r="L167" s="184"/>
      <c r="M167" s="184"/>
      <c r="N167" s="184"/>
      <c r="O167" s="184"/>
      <c r="P167" s="184"/>
      <c r="Q167" s="184"/>
      <c r="R167" s="185"/>
    </row>
    <row r="168" spans="3:23" s="152" customFormat="1" ht="37.5" customHeight="1">
      <c r="C168" s="328"/>
      <c r="D168" s="328"/>
      <c r="E168" s="332" t="s">
        <v>104</v>
      </c>
      <c r="F168" s="333"/>
      <c r="G168" s="154" t="s">
        <v>265</v>
      </c>
      <c r="H168" s="155" t="str">
        <f>IF(COUNTIFS($G162:$G167,$G168,H162:H167,"&gt;=0")=0,"",SUMIF($G162:$G167,$G168,H162:H167))</f>
        <v/>
      </c>
      <c r="I168" s="155" t="str">
        <f>IF(COUNTIFS($G162:$G167,$G168,I162:I167,"&lt;&gt;")=0,"",SUMIF($G162:$G167,$G168,I162:I167))</f>
        <v/>
      </c>
      <c r="J168" s="155" t="str">
        <f t="shared" ref="J168:Q168" si="54">IF(COUNTIFS($G162:$G167,$G168,J162:J167,"&lt;&gt;")=0,"",SUMIF($G162:$G167,$G168,J162:J167))</f>
        <v/>
      </c>
      <c r="K168" s="155" t="str">
        <f t="shared" si="54"/>
        <v/>
      </c>
      <c r="L168" s="155" t="str">
        <f t="shared" si="54"/>
        <v/>
      </c>
      <c r="M168" s="155" t="str">
        <f t="shared" si="54"/>
        <v/>
      </c>
      <c r="N168" s="155" t="str">
        <f t="shared" si="54"/>
        <v/>
      </c>
      <c r="O168" s="155" t="str">
        <f t="shared" si="54"/>
        <v/>
      </c>
      <c r="P168" s="155" t="str">
        <f t="shared" si="54"/>
        <v/>
      </c>
      <c r="Q168" s="155" t="str">
        <f t="shared" si="54"/>
        <v/>
      </c>
      <c r="R168" s="200"/>
      <c r="T168" s="153" t="s">
        <v>271</v>
      </c>
      <c r="W168" s="152">
        <v>1</v>
      </c>
    </row>
    <row r="169" spans="3:23" s="152" customFormat="1" ht="37.5" customHeight="1">
      <c r="C169" s="328"/>
      <c r="D169" s="329"/>
      <c r="E169" s="334"/>
      <c r="F169" s="335"/>
      <c r="G169" s="154" t="s">
        <v>266</v>
      </c>
      <c r="H169" s="155" t="str">
        <f>IF(COUNTIFS($G162:$G167,$G169,H162:H167,"&gt;=0")=0,"",SUMIF($G162:$G167,$G169,H162:H167))</f>
        <v/>
      </c>
      <c r="I169" s="155" t="str">
        <f>IF(COUNTIFS($G162:$G167,$G169,I162:I167,"&lt;&gt;")=0,"",SUMIF($G162:$G167,$G169,I162:I167))</f>
        <v/>
      </c>
      <c r="J169" s="155" t="str">
        <f t="shared" ref="J169:Q169" si="55">IF(COUNTIFS($G162:$G167,$G169,J162:J167,"&lt;&gt;")=0,"",SUMIF($G162:$G167,$G169,J162:J167))</f>
        <v/>
      </c>
      <c r="K169" s="155" t="str">
        <f t="shared" si="55"/>
        <v/>
      </c>
      <c r="L169" s="155" t="str">
        <f t="shared" si="55"/>
        <v/>
      </c>
      <c r="M169" s="155" t="str">
        <f t="shared" si="55"/>
        <v/>
      </c>
      <c r="N169" s="155" t="str">
        <f t="shared" si="55"/>
        <v/>
      </c>
      <c r="O169" s="155" t="str">
        <f t="shared" si="55"/>
        <v/>
      </c>
      <c r="P169" s="155" t="str">
        <f t="shared" si="55"/>
        <v/>
      </c>
      <c r="Q169" s="155" t="str">
        <f t="shared" si="55"/>
        <v/>
      </c>
      <c r="R169" s="200"/>
      <c r="T169" s="153" t="s">
        <v>271</v>
      </c>
      <c r="W169" s="152">
        <v>2</v>
      </c>
    </row>
    <row r="170" spans="3:23" s="152" customFormat="1" ht="37.5" customHeight="1">
      <c r="C170" s="328"/>
      <c r="D170" s="327" t="s">
        <v>211</v>
      </c>
      <c r="E170" s="330" t="str">
        <f>IF('様式第36(指定)_受電'!E170="","",'様式第36(指定)_受電'!E170)</f>
        <v/>
      </c>
      <c r="F170" s="330" t="str">
        <f>IF('様式第36(指定)_受電'!F170="","",'様式第36(指定)_受電'!F170)</f>
        <v/>
      </c>
      <c r="G170" s="149" t="s">
        <v>265</v>
      </c>
      <c r="H170" s="148" t="str">
        <f>IF(COUNT('様式第36(指定)_受電'!L170)=0,"",'様式第36(指定)_受電'!L170)</f>
        <v/>
      </c>
      <c r="I170" s="184"/>
      <c r="J170" s="184"/>
      <c r="K170" s="184"/>
      <c r="L170" s="184"/>
      <c r="M170" s="184"/>
      <c r="N170" s="184"/>
      <c r="O170" s="184"/>
      <c r="P170" s="184"/>
      <c r="Q170" s="184"/>
      <c r="R170" s="185"/>
    </row>
    <row r="171" spans="3:23" s="152" customFormat="1" ht="37.5" customHeight="1">
      <c r="C171" s="328"/>
      <c r="D171" s="328"/>
      <c r="E171" s="331"/>
      <c r="F171" s="331"/>
      <c r="G171" s="149" t="s">
        <v>266</v>
      </c>
      <c r="H171" s="148" t="str">
        <f>IF(COUNT('様式第36(指定)_受電'!V171)=0,"",'様式第36(指定)_受電'!V171)</f>
        <v/>
      </c>
      <c r="I171" s="184"/>
      <c r="J171" s="184"/>
      <c r="K171" s="184"/>
      <c r="L171" s="184"/>
      <c r="M171" s="184"/>
      <c r="N171" s="184"/>
      <c r="O171" s="184"/>
      <c r="P171" s="184"/>
      <c r="Q171" s="184"/>
      <c r="R171" s="185"/>
    </row>
    <row r="172" spans="3:23" s="152" customFormat="1" ht="37.5" customHeight="1">
      <c r="C172" s="328"/>
      <c r="D172" s="328"/>
      <c r="E172" s="330" t="str">
        <f>IF('様式第36(指定)_受電'!E172="","",'様式第36(指定)_受電'!E172)</f>
        <v/>
      </c>
      <c r="F172" s="330" t="str">
        <f>IF('様式第36(指定)_受電'!F172="","",'様式第36(指定)_受電'!F172)</f>
        <v/>
      </c>
      <c r="G172" s="149" t="s">
        <v>265</v>
      </c>
      <c r="H172" s="148" t="str">
        <f>IF(COUNT('様式第36(指定)_受電'!L172)=0,"",'様式第36(指定)_受電'!L172)</f>
        <v/>
      </c>
      <c r="I172" s="184"/>
      <c r="J172" s="184"/>
      <c r="K172" s="184"/>
      <c r="L172" s="184"/>
      <c r="M172" s="184"/>
      <c r="N172" s="184"/>
      <c r="O172" s="184"/>
      <c r="P172" s="184"/>
      <c r="Q172" s="184"/>
      <c r="R172" s="185"/>
    </row>
    <row r="173" spans="3:23" s="152" customFormat="1" ht="37.5" customHeight="1">
      <c r="C173" s="328"/>
      <c r="D173" s="328"/>
      <c r="E173" s="331"/>
      <c r="F173" s="331"/>
      <c r="G173" s="149" t="s">
        <v>266</v>
      </c>
      <c r="H173" s="148" t="str">
        <f>IF(COUNT('様式第36(指定)_受電'!V173)=0,"",'様式第36(指定)_受電'!V173)</f>
        <v/>
      </c>
      <c r="I173" s="184"/>
      <c r="J173" s="184"/>
      <c r="K173" s="184"/>
      <c r="L173" s="184"/>
      <c r="M173" s="184"/>
      <c r="N173" s="184"/>
      <c r="O173" s="184"/>
      <c r="P173" s="184"/>
      <c r="Q173" s="184"/>
      <c r="R173" s="185"/>
    </row>
    <row r="174" spans="3:23" s="152" customFormat="1" ht="37.5" customHeight="1">
      <c r="C174" s="328"/>
      <c r="D174" s="328"/>
      <c r="E174" s="330" t="str">
        <f>IF('様式第36(指定)_受電'!E174="","",'様式第36(指定)_受電'!E174)</f>
        <v/>
      </c>
      <c r="F174" s="330" t="str">
        <f>IF('様式第36(指定)_受電'!F174="","",'様式第36(指定)_受電'!F174)</f>
        <v/>
      </c>
      <c r="G174" s="149" t="s">
        <v>265</v>
      </c>
      <c r="H174" s="148" t="str">
        <f>IF(COUNT('様式第36(指定)_受電'!L174)=0,"",'様式第36(指定)_受電'!L174)</f>
        <v/>
      </c>
      <c r="I174" s="184"/>
      <c r="J174" s="184"/>
      <c r="K174" s="184"/>
      <c r="L174" s="184"/>
      <c r="M174" s="184"/>
      <c r="N174" s="184"/>
      <c r="O174" s="184"/>
      <c r="P174" s="184"/>
      <c r="Q174" s="184"/>
      <c r="R174" s="185"/>
    </row>
    <row r="175" spans="3:23" s="152" customFormat="1" ht="37.5" customHeight="1">
      <c r="C175" s="328"/>
      <c r="D175" s="328"/>
      <c r="E175" s="331"/>
      <c r="F175" s="331"/>
      <c r="G175" s="149" t="s">
        <v>266</v>
      </c>
      <c r="H175" s="148" t="str">
        <f>IF(COUNT('様式第36(指定)_受電'!V175)=0,"",'様式第36(指定)_受電'!V175)</f>
        <v/>
      </c>
      <c r="I175" s="184"/>
      <c r="J175" s="184"/>
      <c r="K175" s="184"/>
      <c r="L175" s="184"/>
      <c r="M175" s="184"/>
      <c r="N175" s="184"/>
      <c r="O175" s="184"/>
      <c r="P175" s="184"/>
      <c r="Q175" s="184"/>
      <c r="R175" s="185"/>
    </row>
    <row r="176" spans="3:23" s="152" customFormat="1" ht="37.5" customHeight="1">
      <c r="C176" s="328"/>
      <c r="D176" s="328"/>
      <c r="E176" s="332" t="s">
        <v>104</v>
      </c>
      <c r="F176" s="333"/>
      <c r="G176" s="154" t="s">
        <v>265</v>
      </c>
      <c r="H176" s="155" t="str">
        <f>IF(COUNTIFS($G170:$G175,$G176,H170:H175,"&gt;=0")=0,"",SUMIF($G170:$G175,$G176,H170:H175))</f>
        <v/>
      </c>
      <c r="I176" s="155" t="str">
        <f>IF(COUNTIFS($G170:$G175,$G176,I170:I175,"&lt;&gt;")=0,"",SUMIF($G170:$G175,$G176,I170:I175))</f>
        <v/>
      </c>
      <c r="J176" s="155" t="str">
        <f t="shared" ref="J176:Q176" si="56">IF(COUNTIFS($G170:$G175,$G176,J170:J175,"&lt;&gt;")=0,"",SUMIF($G170:$G175,$G176,J170:J175))</f>
        <v/>
      </c>
      <c r="K176" s="155" t="str">
        <f t="shared" si="56"/>
        <v/>
      </c>
      <c r="L176" s="155" t="str">
        <f t="shared" si="56"/>
        <v/>
      </c>
      <c r="M176" s="155" t="str">
        <f t="shared" si="56"/>
        <v/>
      </c>
      <c r="N176" s="155" t="str">
        <f t="shared" si="56"/>
        <v/>
      </c>
      <c r="O176" s="155" t="str">
        <f t="shared" si="56"/>
        <v/>
      </c>
      <c r="P176" s="155" t="str">
        <f t="shared" si="56"/>
        <v/>
      </c>
      <c r="Q176" s="155" t="str">
        <f t="shared" si="56"/>
        <v/>
      </c>
      <c r="R176" s="200"/>
      <c r="T176" s="153" t="s">
        <v>271</v>
      </c>
      <c r="W176" s="152">
        <v>3</v>
      </c>
    </row>
    <row r="177" spans="3:23" s="152" customFormat="1" ht="37.5" customHeight="1">
      <c r="C177" s="328"/>
      <c r="D177" s="329"/>
      <c r="E177" s="334"/>
      <c r="F177" s="335"/>
      <c r="G177" s="154" t="s">
        <v>266</v>
      </c>
      <c r="H177" s="155" t="str">
        <f>IF(COUNTIFS($G170:$G175,$G177,H170:H175,"&gt;=0")=0,"",SUMIF($G170:$G175,$G177,H170:H175))</f>
        <v/>
      </c>
      <c r="I177" s="155" t="str">
        <f>IF(COUNTIFS($G170:$G175,$G177,I170:I175,"&lt;&gt;")=0,"",SUMIF($G170:$G175,$G177,I170:I175))</f>
        <v/>
      </c>
      <c r="J177" s="155" t="str">
        <f t="shared" ref="J177:Q177" si="57">IF(COUNTIFS($G170:$G175,$G177,J170:J175,"&lt;&gt;")=0,"",SUMIF($G170:$G175,$G177,J170:J175))</f>
        <v/>
      </c>
      <c r="K177" s="155" t="str">
        <f t="shared" si="57"/>
        <v/>
      </c>
      <c r="L177" s="155" t="str">
        <f t="shared" si="57"/>
        <v/>
      </c>
      <c r="M177" s="155" t="str">
        <f t="shared" si="57"/>
        <v/>
      </c>
      <c r="N177" s="155" t="str">
        <f t="shared" si="57"/>
        <v/>
      </c>
      <c r="O177" s="155" t="str">
        <f t="shared" si="57"/>
        <v/>
      </c>
      <c r="P177" s="155" t="str">
        <f t="shared" si="57"/>
        <v/>
      </c>
      <c r="Q177" s="155" t="str">
        <f t="shared" si="57"/>
        <v/>
      </c>
      <c r="R177" s="200"/>
      <c r="T177" s="153" t="s">
        <v>271</v>
      </c>
      <c r="W177" s="152">
        <v>4</v>
      </c>
    </row>
    <row r="178" spans="3:23" s="152" customFormat="1" ht="37.5" customHeight="1">
      <c r="C178" s="328"/>
      <c r="D178" s="327" t="s">
        <v>105</v>
      </c>
      <c r="E178" s="330" t="str">
        <f>IF('様式第36(指定)_受電'!E178="","",'様式第36(指定)_受電'!E178)</f>
        <v/>
      </c>
      <c r="F178" s="330" t="str">
        <f>IF('様式第36(指定)_受電'!F178="","",'様式第36(指定)_受電'!F178)</f>
        <v/>
      </c>
      <c r="G178" s="149" t="s">
        <v>265</v>
      </c>
      <c r="H178" s="148" t="str">
        <f>IF(COUNT('様式第36(指定)_受電'!L178)=0,"",'様式第36(指定)_受電'!L178)</f>
        <v/>
      </c>
      <c r="I178" s="184"/>
      <c r="J178" s="184"/>
      <c r="K178" s="184"/>
      <c r="L178" s="184"/>
      <c r="M178" s="184"/>
      <c r="N178" s="184"/>
      <c r="O178" s="184"/>
      <c r="P178" s="184"/>
      <c r="Q178" s="184"/>
      <c r="R178" s="185"/>
    </row>
    <row r="179" spans="3:23" s="152" customFormat="1" ht="37.5" customHeight="1">
      <c r="C179" s="328"/>
      <c r="D179" s="328"/>
      <c r="E179" s="331"/>
      <c r="F179" s="331"/>
      <c r="G179" s="149" t="s">
        <v>266</v>
      </c>
      <c r="H179" s="148" t="str">
        <f>IF(COUNT('様式第36(指定)_受電'!V179)=0,"",'様式第36(指定)_受電'!V179)</f>
        <v/>
      </c>
      <c r="I179" s="184"/>
      <c r="J179" s="184"/>
      <c r="K179" s="184"/>
      <c r="L179" s="184"/>
      <c r="M179" s="184"/>
      <c r="N179" s="184"/>
      <c r="O179" s="184"/>
      <c r="P179" s="184"/>
      <c r="Q179" s="184"/>
      <c r="R179" s="185"/>
    </row>
    <row r="180" spans="3:23" s="152" customFormat="1" ht="37.5" customHeight="1">
      <c r="C180" s="328"/>
      <c r="D180" s="328"/>
      <c r="E180" s="330" t="str">
        <f>IF('様式第36(指定)_受電'!E180="","",'様式第36(指定)_受電'!E180)</f>
        <v/>
      </c>
      <c r="F180" s="330" t="str">
        <f>IF('様式第36(指定)_受電'!F180="","",'様式第36(指定)_受電'!F180)</f>
        <v/>
      </c>
      <c r="G180" s="149" t="s">
        <v>265</v>
      </c>
      <c r="H180" s="148" t="str">
        <f>IF(COUNT('様式第36(指定)_受電'!L180)=0,"",'様式第36(指定)_受電'!L180)</f>
        <v/>
      </c>
      <c r="I180" s="184"/>
      <c r="J180" s="184"/>
      <c r="K180" s="184"/>
      <c r="L180" s="184"/>
      <c r="M180" s="184"/>
      <c r="N180" s="184"/>
      <c r="O180" s="184"/>
      <c r="P180" s="184"/>
      <c r="Q180" s="184"/>
      <c r="R180" s="185"/>
    </row>
    <row r="181" spans="3:23" s="152" customFormat="1" ht="37.5" customHeight="1">
      <c r="C181" s="328"/>
      <c r="D181" s="328"/>
      <c r="E181" s="331"/>
      <c r="F181" s="331"/>
      <c r="G181" s="149" t="s">
        <v>266</v>
      </c>
      <c r="H181" s="148" t="str">
        <f>IF(COUNT('様式第36(指定)_受電'!V181)=0,"",'様式第36(指定)_受電'!V181)</f>
        <v/>
      </c>
      <c r="I181" s="184"/>
      <c r="J181" s="184"/>
      <c r="K181" s="184"/>
      <c r="L181" s="184"/>
      <c r="M181" s="184"/>
      <c r="N181" s="184"/>
      <c r="O181" s="184"/>
      <c r="P181" s="184"/>
      <c r="Q181" s="184"/>
      <c r="R181" s="185"/>
    </row>
    <row r="182" spans="3:23" s="152" customFormat="1" ht="37.5" customHeight="1">
      <c r="C182" s="328"/>
      <c r="D182" s="328"/>
      <c r="E182" s="330" t="str">
        <f>IF('様式第36(指定)_受電'!E182="","",'様式第36(指定)_受電'!E182)</f>
        <v/>
      </c>
      <c r="F182" s="330" t="str">
        <f>IF('様式第36(指定)_受電'!F182="","",'様式第36(指定)_受電'!F182)</f>
        <v/>
      </c>
      <c r="G182" s="149" t="s">
        <v>265</v>
      </c>
      <c r="H182" s="148" t="str">
        <f>IF(COUNT('様式第36(指定)_受電'!L182)=0,"",'様式第36(指定)_受電'!L182)</f>
        <v/>
      </c>
      <c r="I182" s="184"/>
      <c r="J182" s="184"/>
      <c r="K182" s="184"/>
      <c r="L182" s="184"/>
      <c r="M182" s="184"/>
      <c r="N182" s="184"/>
      <c r="O182" s="184"/>
      <c r="P182" s="184"/>
      <c r="Q182" s="184"/>
      <c r="R182" s="185"/>
    </row>
    <row r="183" spans="3:23" s="152" customFormat="1" ht="37.5" customHeight="1">
      <c r="C183" s="328"/>
      <c r="D183" s="328"/>
      <c r="E183" s="331"/>
      <c r="F183" s="331"/>
      <c r="G183" s="149" t="s">
        <v>266</v>
      </c>
      <c r="H183" s="148" t="str">
        <f>IF(COUNT('様式第36(指定)_受電'!V183)=0,"",'様式第36(指定)_受電'!V183)</f>
        <v/>
      </c>
      <c r="I183" s="184"/>
      <c r="J183" s="184"/>
      <c r="K183" s="184"/>
      <c r="L183" s="184"/>
      <c r="M183" s="184"/>
      <c r="N183" s="184"/>
      <c r="O183" s="184"/>
      <c r="P183" s="184"/>
      <c r="Q183" s="184"/>
      <c r="R183" s="185"/>
    </row>
    <row r="184" spans="3:23" s="152" customFormat="1" ht="37.5" customHeight="1">
      <c r="C184" s="328"/>
      <c r="D184" s="328"/>
      <c r="E184" s="332" t="s">
        <v>104</v>
      </c>
      <c r="F184" s="333"/>
      <c r="G184" s="154" t="s">
        <v>265</v>
      </c>
      <c r="H184" s="155" t="str">
        <f>IF(COUNTIFS($G178:$G183,$G184,H178:H183,"&gt;=0")=0,"",SUMIF($G178:$G183,$G184,H178:H183))</f>
        <v/>
      </c>
      <c r="I184" s="155" t="str">
        <f>IF(COUNTIFS($G178:$G183,$G184,I178:I183,"&lt;&gt;")=0,"",SUMIF($G178:$G183,$G184,I178:I183))</f>
        <v/>
      </c>
      <c r="J184" s="155" t="str">
        <f t="shared" ref="J184:Q184" si="58">IF(COUNTIFS($G178:$G183,$G184,J178:J183,"&lt;&gt;")=0,"",SUMIF($G178:$G183,$G184,J178:J183))</f>
        <v/>
      </c>
      <c r="K184" s="155" t="str">
        <f t="shared" si="58"/>
        <v/>
      </c>
      <c r="L184" s="155" t="str">
        <f t="shared" si="58"/>
        <v/>
      </c>
      <c r="M184" s="155" t="str">
        <f t="shared" si="58"/>
        <v/>
      </c>
      <c r="N184" s="155" t="str">
        <f t="shared" si="58"/>
        <v/>
      </c>
      <c r="O184" s="155" t="str">
        <f t="shared" si="58"/>
        <v/>
      </c>
      <c r="P184" s="155" t="str">
        <f t="shared" si="58"/>
        <v/>
      </c>
      <c r="Q184" s="155" t="str">
        <f t="shared" si="58"/>
        <v/>
      </c>
      <c r="R184" s="200"/>
      <c r="T184" s="153" t="s">
        <v>271</v>
      </c>
      <c r="W184" s="152">
        <v>5</v>
      </c>
    </row>
    <row r="185" spans="3:23" s="152" customFormat="1" ht="37.5" customHeight="1">
      <c r="C185" s="328"/>
      <c r="D185" s="329"/>
      <c r="E185" s="334"/>
      <c r="F185" s="335"/>
      <c r="G185" s="154" t="s">
        <v>266</v>
      </c>
      <c r="H185" s="155" t="str">
        <f>IF(COUNTIFS($G178:$G183,$G185,H178:H183,"&gt;=0")=0,"",SUMIF($G178:$G183,$G185,H178:H183))</f>
        <v/>
      </c>
      <c r="I185" s="155" t="str">
        <f>IF(COUNTIFS($G178:$G183,$G185,I178:I183,"&lt;&gt;")=0,"",SUMIF($G178:$G183,$G185,I178:I183))</f>
        <v/>
      </c>
      <c r="J185" s="155" t="str">
        <f t="shared" ref="J185:Q185" si="59">IF(COUNTIFS($G178:$G183,$G185,J178:J183,"&lt;&gt;")=0,"",SUMIF($G178:$G183,$G185,J178:J183))</f>
        <v/>
      </c>
      <c r="K185" s="155" t="str">
        <f t="shared" si="59"/>
        <v/>
      </c>
      <c r="L185" s="155" t="str">
        <f t="shared" si="59"/>
        <v/>
      </c>
      <c r="M185" s="155" t="str">
        <f t="shared" si="59"/>
        <v/>
      </c>
      <c r="N185" s="155" t="str">
        <f t="shared" si="59"/>
        <v/>
      </c>
      <c r="O185" s="155" t="str">
        <f t="shared" si="59"/>
        <v/>
      </c>
      <c r="P185" s="155" t="str">
        <f t="shared" si="59"/>
        <v/>
      </c>
      <c r="Q185" s="155" t="str">
        <f t="shared" si="59"/>
        <v/>
      </c>
      <c r="R185" s="200"/>
      <c r="T185" s="153" t="s">
        <v>271</v>
      </c>
      <c r="W185" s="152">
        <v>6</v>
      </c>
    </row>
    <row r="186" spans="3:23" s="152" customFormat="1" ht="37.5" customHeight="1">
      <c r="C186" s="328"/>
      <c r="D186" s="327" t="s">
        <v>106</v>
      </c>
      <c r="E186" s="330" t="str">
        <f>IF('様式第36(指定)_受電'!E186="","",'様式第36(指定)_受電'!E186)</f>
        <v/>
      </c>
      <c r="F186" s="330" t="str">
        <f>IF('様式第36(指定)_受電'!F186="","",'様式第36(指定)_受電'!F186)</f>
        <v/>
      </c>
      <c r="G186" s="149" t="s">
        <v>265</v>
      </c>
      <c r="H186" s="148" t="str">
        <f>IF(COUNT('様式第36(指定)_受電'!L186)=0,"",'様式第36(指定)_受電'!L186)</f>
        <v/>
      </c>
      <c r="I186" s="184"/>
      <c r="J186" s="184"/>
      <c r="K186" s="184"/>
      <c r="L186" s="184"/>
      <c r="M186" s="184"/>
      <c r="N186" s="184"/>
      <c r="O186" s="184"/>
      <c r="P186" s="184"/>
      <c r="Q186" s="184"/>
      <c r="R186" s="185"/>
    </row>
    <row r="187" spans="3:23" s="152" customFormat="1" ht="37.5" customHeight="1">
      <c r="C187" s="328"/>
      <c r="D187" s="328"/>
      <c r="E187" s="331"/>
      <c r="F187" s="331"/>
      <c r="G187" s="149" t="s">
        <v>266</v>
      </c>
      <c r="H187" s="148" t="str">
        <f>IF(COUNT('様式第36(指定)_受電'!V187)=0,"",'様式第36(指定)_受電'!V187)</f>
        <v/>
      </c>
      <c r="I187" s="184"/>
      <c r="J187" s="184"/>
      <c r="K187" s="184"/>
      <c r="L187" s="184"/>
      <c r="M187" s="184"/>
      <c r="N187" s="184"/>
      <c r="O187" s="184"/>
      <c r="P187" s="184"/>
      <c r="Q187" s="184"/>
      <c r="R187" s="185"/>
    </row>
    <row r="188" spans="3:23" s="152" customFormat="1" ht="37.5" customHeight="1">
      <c r="C188" s="328"/>
      <c r="D188" s="328"/>
      <c r="E188" s="330" t="str">
        <f>IF('様式第36(指定)_受電'!E188="","",'様式第36(指定)_受電'!E188)</f>
        <v/>
      </c>
      <c r="F188" s="330" t="str">
        <f>IF('様式第36(指定)_受電'!F188="","",'様式第36(指定)_受電'!F188)</f>
        <v/>
      </c>
      <c r="G188" s="149" t="s">
        <v>265</v>
      </c>
      <c r="H188" s="148" t="str">
        <f>IF(COUNT('様式第36(指定)_受電'!L188)=0,"",'様式第36(指定)_受電'!L188)</f>
        <v/>
      </c>
      <c r="I188" s="184"/>
      <c r="J188" s="184"/>
      <c r="K188" s="184"/>
      <c r="L188" s="184"/>
      <c r="M188" s="184"/>
      <c r="N188" s="184"/>
      <c r="O188" s="184"/>
      <c r="P188" s="184"/>
      <c r="Q188" s="184"/>
      <c r="R188" s="185"/>
    </row>
    <row r="189" spans="3:23" s="152" customFormat="1" ht="37.5" customHeight="1">
      <c r="C189" s="328"/>
      <c r="D189" s="328"/>
      <c r="E189" s="331"/>
      <c r="F189" s="331"/>
      <c r="G189" s="149" t="s">
        <v>266</v>
      </c>
      <c r="H189" s="148" t="str">
        <f>IF(COUNT('様式第36(指定)_受電'!V189)=0,"",'様式第36(指定)_受電'!V189)</f>
        <v/>
      </c>
      <c r="I189" s="184"/>
      <c r="J189" s="184"/>
      <c r="K189" s="184"/>
      <c r="L189" s="184"/>
      <c r="M189" s="184"/>
      <c r="N189" s="184"/>
      <c r="O189" s="184"/>
      <c r="P189" s="184"/>
      <c r="Q189" s="184"/>
      <c r="R189" s="185"/>
    </row>
    <row r="190" spans="3:23" s="152" customFormat="1" ht="37.5" customHeight="1">
      <c r="C190" s="328"/>
      <c r="D190" s="328"/>
      <c r="E190" s="330" t="str">
        <f>IF('様式第36(指定)_受電'!E190="","",'様式第36(指定)_受電'!E190)</f>
        <v/>
      </c>
      <c r="F190" s="330" t="str">
        <f>IF('様式第36(指定)_受電'!F190="","",'様式第36(指定)_受電'!F190)</f>
        <v/>
      </c>
      <c r="G190" s="149" t="s">
        <v>265</v>
      </c>
      <c r="H190" s="148" t="str">
        <f>IF(COUNT('様式第36(指定)_受電'!L190)=0,"",'様式第36(指定)_受電'!L190)</f>
        <v/>
      </c>
      <c r="I190" s="184"/>
      <c r="J190" s="184"/>
      <c r="K190" s="184"/>
      <c r="L190" s="184"/>
      <c r="M190" s="184"/>
      <c r="N190" s="184"/>
      <c r="O190" s="184"/>
      <c r="P190" s="184"/>
      <c r="Q190" s="184"/>
      <c r="R190" s="185"/>
    </row>
    <row r="191" spans="3:23" s="152" customFormat="1" ht="37.5" customHeight="1">
      <c r="C191" s="328"/>
      <c r="D191" s="328"/>
      <c r="E191" s="331"/>
      <c r="F191" s="331"/>
      <c r="G191" s="149" t="s">
        <v>266</v>
      </c>
      <c r="H191" s="148" t="str">
        <f>IF(COUNT('様式第36(指定)_受電'!V191)=0,"",'様式第36(指定)_受電'!V191)</f>
        <v/>
      </c>
      <c r="I191" s="184"/>
      <c r="J191" s="184"/>
      <c r="K191" s="184"/>
      <c r="L191" s="184"/>
      <c r="M191" s="184"/>
      <c r="N191" s="184"/>
      <c r="O191" s="184"/>
      <c r="P191" s="184"/>
      <c r="Q191" s="184"/>
      <c r="R191" s="185"/>
    </row>
    <row r="192" spans="3:23" s="152" customFormat="1" ht="37.5" customHeight="1">
      <c r="C192" s="328"/>
      <c r="D192" s="328"/>
      <c r="E192" s="332" t="s">
        <v>104</v>
      </c>
      <c r="F192" s="333"/>
      <c r="G192" s="154" t="s">
        <v>265</v>
      </c>
      <c r="H192" s="155" t="str">
        <f>IF(COUNTIFS($G186:$G191,$G192,H186:H191,"&gt;=0")=0,"",SUMIF($G186:$G191,$G192,H186:H191))</f>
        <v/>
      </c>
      <c r="I192" s="155" t="str">
        <f>IF(COUNTIFS($G186:$G191,$G192,I186:I191,"&lt;&gt;")=0,"",SUMIF($G186:$G191,$G192,I186:I191))</f>
        <v/>
      </c>
      <c r="J192" s="155" t="str">
        <f t="shared" ref="J192" si="60">IF(COUNTIFS($G186:$G191,$G192,J186:J191,"&lt;&gt;")=0,"",SUMIF($G186:$G191,$G192,J186:J191))</f>
        <v/>
      </c>
      <c r="K192" s="155" t="str">
        <f t="shared" ref="K192" si="61">IF(COUNTIFS($G186:$G191,$G192,K186:K191,"&lt;&gt;")=0,"",SUMIF($G186:$G191,$G192,K186:K191))</f>
        <v/>
      </c>
      <c r="L192" s="155" t="str">
        <f t="shared" ref="L192" si="62">IF(COUNTIFS($G186:$G191,$G192,L186:L191,"&lt;&gt;")=0,"",SUMIF($G186:$G191,$G192,L186:L191))</f>
        <v/>
      </c>
      <c r="M192" s="155" t="str">
        <f t="shared" ref="M192" si="63">IF(COUNTIFS($G186:$G191,$G192,M186:M191,"&lt;&gt;")=0,"",SUMIF($G186:$G191,$G192,M186:M191))</f>
        <v/>
      </c>
      <c r="N192" s="155" t="str">
        <f t="shared" ref="N192" si="64">IF(COUNTIFS($G186:$G191,$G192,N186:N191,"&lt;&gt;")=0,"",SUMIF($G186:$G191,$G192,N186:N191))</f>
        <v/>
      </c>
      <c r="O192" s="155" t="str">
        <f t="shared" ref="O192" si="65">IF(COUNTIFS($G186:$G191,$G192,O186:O191,"&lt;&gt;")=0,"",SUMIF($G186:$G191,$G192,O186:O191))</f>
        <v/>
      </c>
      <c r="P192" s="155" t="str">
        <f t="shared" ref="P192" si="66">IF(COUNTIFS($G186:$G191,$G192,P186:P191,"&lt;&gt;")=0,"",SUMIF($G186:$G191,$G192,P186:P191))</f>
        <v/>
      </c>
      <c r="Q192" s="155" t="str">
        <f t="shared" ref="Q192" si="67">IF(COUNTIFS($G186:$G191,$G192,Q186:Q191,"&lt;&gt;")=0,"",SUMIF($G186:$G191,$G192,Q186:Q191))</f>
        <v/>
      </c>
      <c r="R192" s="200"/>
      <c r="T192" s="153" t="s">
        <v>271</v>
      </c>
      <c r="W192" s="152">
        <v>7</v>
      </c>
    </row>
    <row r="193" spans="3:23" s="152" customFormat="1" ht="37.5" customHeight="1">
      <c r="C193" s="328"/>
      <c r="D193" s="329"/>
      <c r="E193" s="334"/>
      <c r="F193" s="335"/>
      <c r="G193" s="154" t="s">
        <v>266</v>
      </c>
      <c r="H193" s="155" t="str">
        <f>IF(COUNTIFS($G186:$G191,$G193,H186:H191,"&gt;=0")=0,"",SUMIF($G186:$G191,$G193,H186:H191))</f>
        <v/>
      </c>
      <c r="I193" s="155" t="str">
        <f>IF(COUNTIFS($G186:$G191,$G193,I186:I191,"&lt;&gt;")=0,"",SUMIF($G186:$G191,$G193,I186:I191))</f>
        <v/>
      </c>
      <c r="J193" s="155" t="str">
        <f t="shared" ref="J193:Q193" si="68">IF(COUNTIFS($G186:$G191,$G193,J186:J191,"&lt;&gt;")=0,"",SUMIF($G186:$G191,$G193,J186:J191))</f>
        <v/>
      </c>
      <c r="K193" s="155" t="str">
        <f t="shared" si="68"/>
        <v/>
      </c>
      <c r="L193" s="155" t="str">
        <f t="shared" si="68"/>
        <v/>
      </c>
      <c r="M193" s="155" t="str">
        <f t="shared" si="68"/>
        <v/>
      </c>
      <c r="N193" s="155" t="str">
        <f t="shared" si="68"/>
        <v/>
      </c>
      <c r="O193" s="155" t="str">
        <f t="shared" si="68"/>
        <v/>
      </c>
      <c r="P193" s="155" t="str">
        <f t="shared" si="68"/>
        <v/>
      </c>
      <c r="Q193" s="155" t="str">
        <f t="shared" si="68"/>
        <v/>
      </c>
      <c r="R193" s="200"/>
      <c r="T193" s="153" t="s">
        <v>271</v>
      </c>
      <c r="W193" s="152">
        <v>8</v>
      </c>
    </row>
    <row r="194" spans="3:23" s="152" customFormat="1" ht="37.5" customHeight="1">
      <c r="C194" s="328"/>
      <c r="D194" s="326" t="s">
        <v>107</v>
      </c>
      <c r="E194" s="326"/>
      <c r="F194" s="326"/>
      <c r="G194" s="154" t="s">
        <v>265</v>
      </c>
      <c r="H194" s="155" t="str">
        <f>IF(COUNT(H168,H176,H184,H192)=0,"",SUM(H168,H176,H184,H192))</f>
        <v/>
      </c>
      <c r="I194" s="155" t="str">
        <f t="shared" ref="I194:Q194" si="69">IF(COUNT(I168,I176,I184,I192)=0,"",SUM(I168,I176,I184,I192))</f>
        <v/>
      </c>
      <c r="J194" s="155" t="str">
        <f t="shared" si="69"/>
        <v/>
      </c>
      <c r="K194" s="155" t="str">
        <f t="shared" si="69"/>
        <v/>
      </c>
      <c r="L194" s="155" t="str">
        <f t="shared" si="69"/>
        <v/>
      </c>
      <c r="M194" s="155" t="str">
        <f t="shared" si="69"/>
        <v/>
      </c>
      <c r="N194" s="155" t="str">
        <f t="shared" si="69"/>
        <v/>
      </c>
      <c r="O194" s="155" t="str">
        <f t="shared" si="69"/>
        <v/>
      </c>
      <c r="P194" s="155" t="str">
        <f t="shared" si="69"/>
        <v/>
      </c>
      <c r="Q194" s="155" t="str">
        <f t="shared" si="69"/>
        <v/>
      </c>
      <c r="R194" s="200"/>
      <c r="T194" s="153" t="s">
        <v>271</v>
      </c>
    </row>
    <row r="195" spans="3:23" s="152" customFormat="1" ht="37.5" customHeight="1">
      <c r="C195" s="329"/>
      <c r="D195" s="326"/>
      <c r="E195" s="326"/>
      <c r="F195" s="326"/>
      <c r="G195" s="154" t="s">
        <v>266</v>
      </c>
      <c r="H195" s="155" t="str">
        <f>IF(COUNT(H169,H177,H185,H193)=0,"",SUM(H169,H177,H185,H193))</f>
        <v/>
      </c>
      <c r="I195" s="155" t="str">
        <f t="shared" ref="I195:Q195" si="70">IF(COUNT(I169,I177,I185,I193)=0,"",SUM(I169,I177,I185,I193))</f>
        <v/>
      </c>
      <c r="J195" s="155" t="str">
        <f t="shared" si="70"/>
        <v/>
      </c>
      <c r="K195" s="155" t="str">
        <f t="shared" si="70"/>
        <v/>
      </c>
      <c r="L195" s="155" t="str">
        <f t="shared" si="70"/>
        <v/>
      </c>
      <c r="M195" s="155" t="str">
        <f t="shared" si="70"/>
        <v/>
      </c>
      <c r="N195" s="155" t="str">
        <f t="shared" si="70"/>
        <v/>
      </c>
      <c r="O195" s="155" t="str">
        <f t="shared" si="70"/>
        <v/>
      </c>
      <c r="P195" s="155" t="str">
        <f t="shared" si="70"/>
        <v/>
      </c>
      <c r="Q195" s="155" t="str">
        <f t="shared" si="70"/>
        <v/>
      </c>
      <c r="R195" s="200"/>
      <c r="T195" s="153" t="s">
        <v>271</v>
      </c>
    </row>
    <row r="196" spans="3:23" s="205" customFormat="1" ht="18.75" customHeight="1">
      <c r="C196" s="201" t="s">
        <v>203</v>
      </c>
      <c r="D196" s="202"/>
      <c r="E196" s="202"/>
      <c r="F196" s="202"/>
      <c r="G196" s="203"/>
      <c r="H196" s="202"/>
      <c r="I196" s="202"/>
      <c r="J196" s="202"/>
      <c r="K196" s="202"/>
      <c r="L196" s="202"/>
      <c r="M196" s="202"/>
      <c r="N196" s="202"/>
      <c r="O196" s="202"/>
      <c r="P196" s="202"/>
      <c r="Q196" s="202"/>
      <c r="R196" s="204"/>
    </row>
    <row r="197" spans="3:23" s="205" customFormat="1" ht="18.75" customHeight="1">
      <c r="C197" s="230"/>
      <c r="D197" s="231"/>
      <c r="E197" s="231"/>
      <c r="F197" s="231"/>
      <c r="G197" s="232"/>
      <c r="H197" s="231"/>
      <c r="I197" s="231"/>
      <c r="J197" s="231"/>
      <c r="K197" s="231"/>
      <c r="L197" s="231"/>
      <c r="M197" s="231"/>
      <c r="N197" s="231"/>
      <c r="O197" s="231"/>
      <c r="P197" s="231"/>
      <c r="Q197" s="231"/>
      <c r="R197" s="233"/>
    </row>
    <row r="198" spans="3:23" s="205" customFormat="1" ht="18.75" customHeight="1">
      <c r="C198" s="230"/>
      <c r="D198" s="231"/>
      <c r="E198" s="231"/>
      <c r="F198" s="231"/>
      <c r="G198" s="232"/>
      <c r="H198" s="231"/>
      <c r="I198" s="231"/>
      <c r="J198" s="231"/>
      <c r="K198" s="231"/>
      <c r="L198" s="231"/>
      <c r="M198" s="231"/>
      <c r="N198" s="231"/>
      <c r="O198" s="231"/>
      <c r="P198" s="231"/>
      <c r="Q198" s="231"/>
      <c r="R198" s="233"/>
    </row>
    <row r="199" spans="3:23" s="205" customFormat="1" ht="18.75" customHeight="1">
      <c r="C199" s="230"/>
      <c r="D199" s="231"/>
      <c r="E199" s="231"/>
      <c r="F199" s="231"/>
      <c r="G199" s="232"/>
      <c r="H199" s="231"/>
      <c r="I199" s="231"/>
      <c r="J199" s="231"/>
      <c r="K199" s="231"/>
      <c r="L199" s="231"/>
      <c r="M199" s="231"/>
      <c r="N199" s="231"/>
      <c r="O199" s="231"/>
      <c r="P199" s="231"/>
      <c r="Q199" s="231"/>
      <c r="R199" s="233"/>
    </row>
    <row r="200" spans="3:23" s="205" customFormat="1" ht="18.75" customHeight="1">
      <c r="C200" s="230"/>
      <c r="D200" s="231"/>
      <c r="E200" s="231"/>
      <c r="F200" s="231"/>
      <c r="G200" s="232"/>
      <c r="H200" s="231"/>
      <c r="I200" s="231"/>
      <c r="J200" s="231"/>
      <c r="K200" s="231"/>
      <c r="L200" s="231"/>
      <c r="M200" s="231"/>
      <c r="N200" s="231"/>
      <c r="O200" s="231"/>
      <c r="P200" s="231"/>
      <c r="Q200" s="231"/>
      <c r="R200" s="233"/>
    </row>
    <row r="201" spans="3:23" s="205" customFormat="1" ht="18.75" customHeight="1">
      <c r="C201" s="230"/>
      <c r="D201" s="231"/>
      <c r="E201" s="231"/>
      <c r="F201" s="231"/>
      <c r="G201" s="232"/>
      <c r="H201" s="231"/>
      <c r="I201" s="231"/>
      <c r="J201" s="231"/>
      <c r="K201" s="231"/>
      <c r="L201" s="231"/>
      <c r="M201" s="231"/>
      <c r="N201" s="231"/>
      <c r="O201" s="231"/>
      <c r="P201" s="231"/>
      <c r="Q201" s="231"/>
      <c r="R201" s="233"/>
    </row>
    <row r="202" spans="3:23" s="205" customFormat="1" ht="18.75" customHeight="1">
      <c r="C202" s="230"/>
      <c r="D202" s="231"/>
      <c r="E202" s="231"/>
      <c r="F202" s="231"/>
      <c r="G202" s="232"/>
      <c r="H202" s="231"/>
      <c r="I202" s="231"/>
      <c r="J202" s="231"/>
      <c r="K202" s="231"/>
      <c r="L202" s="231"/>
      <c r="M202" s="231"/>
      <c r="N202" s="231"/>
      <c r="O202" s="231"/>
      <c r="P202" s="231"/>
      <c r="Q202" s="231"/>
      <c r="R202" s="233"/>
    </row>
    <row r="203" spans="3:23" s="205" customFormat="1" ht="18.75" customHeight="1">
      <c r="C203" s="230"/>
      <c r="D203" s="231"/>
      <c r="E203" s="231"/>
      <c r="F203" s="231"/>
      <c r="G203" s="232"/>
      <c r="H203" s="231"/>
      <c r="I203" s="231"/>
      <c r="J203" s="231"/>
      <c r="K203" s="231"/>
      <c r="L203" s="231"/>
      <c r="M203" s="231"/>
      <c r="N203" s="231"/>
      <c r="O203" s="231"/>
      <c r="P203" s="231"/>
      <c r="Q203" s="231"/>
      <c r="R203" s="233"/>
    </row>
    <row r="204" spans="3:23" s="205" customFormat="1" ht="18.75" customHeight="1">
      <c r="C204" s="230"/>
      <c r="D204" s="231"/>
      <c r="E204" s="231"/>
      <c r="F204" s="231"/>
      <c r="G204" s="232"/>
      <c r="H204" s="231"/>
      <c r="I204" s="231"/>
      <c r="J204" s="231"/>
      <c r="K204" s="231"/>
      <c r="L204" s="231"/>
      <c r="M204" s="231"/>
      <c r="N204" s="231"/>
      <c r="O204" s="231"/>
      <c r="P204" s="231"/>
      <c r="Q204" s="231"/>
      <c r="R204" s="233"/>
    </row>
    <row r="205" spans="3:23" s="205" customFormat="1" ht="18.75" customHeight="1">
      <c r="C205" s="230"/>
      <c r="D205" s="231"/>
      <c r="E205" s="231"/>
      <c r="F205" s="231"/>
      <c r="G205" s="232"/>
      <c r="H205" s="231"/>
      <c r="I205" s="231"/>
      <c r="J205" s="231"/>
      <c r="K205" s="231"/>
      <c r="L205" s="231"/>
      <c r="M205" s="231"/>
      <c r="N205" s="231"/>
      <c r="O205" s="231"/>
      <c r="P205" s="231"/>
      <c r="Q205" s="231"/>
      <c r="R205" s="233"/>
    </row>
    <row r="206" spans="3:23" ht="18.75" customHeight="1">
      <c r="C206" s="234"/>
      <c r="D206" s="234"/>
      <c r="E206" s="234"/>
      <c r="F206" s="234"/>
      <c r="G206" s="234"/>
      <c r="H206" s="235"/>
      <c r="I206" s="235"/>
      <c r="J206" s="235"/>
      <c r="K206" s="235"/>
      <c r="L206" s="235"/>
      <c r="M206" s="235"/>
      <c r="N206" s="235"/>
      <c r="O206" s="235"/>
      <c r="P206" s="235"/>
      <c r="Q206" s="235"/>
      <c r="R206" s="236"/>
    </row>
    <row r="207" spans="3:23" ht="21.95" customHeight="1">
      <c r="C207" s="187" t="s">
        <v>95</v>
      </c>
      <c r="R207" s="189"/>
    </row>
    <row r="208" spans="3:23" ht="21.95" customHeight="1">
      <c r="C208" s="187" t="s">
        <v>96</v>
      </c>
      <c r="R208" s="189"/>
    </row>
    <row r="209" spans="3:23" ht="21.95" customHeight="1">
      <c r="C209" s="190" t="s">
        <v>97</v>
      </c>
      <c r="D209" s="191"/>
      <c r="E209" s="191"/>
      <c r="F209" s="191"/>
      <c r="G209" s="191"/>
      <c r="H209" s="191"/>
      <c r="I209" s="191"/>
      <c r="J209" s="191"/>
      <c r="K209" s="191"/>
      <c r="R209" s="189"/>
    </row>
    <row r="210" spans="3:23" ht="21.95" customHeight="1">
      <c r="C210" s="193" t="s">
        <v>22</v>
      </c>
      <c r="E210" s="209" t="s">
        <v>63</v>
      </c>
      <c r="F210" s="210" t="s">
        <v>315</v>
      </c>
      <c r="R210" s="195"/>
    </row>
    <row r="211" spans="3:23" s="196" customFormat="1" ht="21.95" customHeight="1">
      <c r="C211" s="318" t="s">
        <v>94</v>
      </c>
      <c r="D211" s="319"/>
      <c r="E211" s="322" t="s">
        <v>18</v>
      </c>
      <c r="F211" s="322" t="s">
        <v>98</v>
      </c>
      <c r="G211" s="322" t="s">
        <v>99</v>
      </c>
      <c r="H211" s="197" t="s">
        <v>100</v>
      </c>
      <c r="I211" s="198"/>
      <c r="J211" s="198"/>
      <c r="K211" s="198"/>
      <c r="L211" s="199"/>
      <c r="M211" s="197" t="s">
        <v>33</v>
      </c>
      <c r="N211" s="198"/>
      <c r="O211" s="198"/>
      <c r="P211" s="198"/>
      <c r="Q211" s="199"/>
      <c r="R211" s="324" t="s">
        <v>101</v>
      </c>
    </row>
    <row r="212" spans="3:23" s="196" customFormat="1" ht="21.95" customHeight="1">
      <c r="C212" s="320"/>
      <c r="D212" s="321"/>
      <c r="E212" s="323"/>
      <c r="F212" s="323"/>
      <c r="G212" s="323"/>
      <c r="H212" s="164">
        <f>DATE(様式一覧!$D$3,1,1)</f>
        <v>42370</v>
      </c>
      <c r="I212" s="164">
        <f>DATE(様式一覧!$D$3+1,1,1)</f>
        <v>42736</v>
      </c>
      <c r="J212" s="164">
        <f>DATE(様式一覧!$D$3+2,1,1)</f>
        <v>43101</v>
      </c>
      <c r="K212" s="164">
        <f>DATE(様式一覧!$D$3+3,1,1)</f>
        <v>43466</v>
      </c>
      <c r="L212" s="164">
        <f>DATE(様式一覧!$D$3+4,1,1)</f>
        <v>43831</v>
      </c>
      <c r="M212" s="164">
        <f>DATE(様式一覧!$D$3+5,1,1)</f>
        <v>44197</v>
      </c>
      <c r="N212" s="164">
        <f>DATE(様式一覧!$D$3+6,1,1)</f>
        <v>44562</v>
      </c>
      <c r="O212" s="164">
        <f>DATE(様式一覧!$D$3+7,1,1)</f>
        <v>44927</v>
      </c>
      <c r="P212" s="164">
        <f>DATE(様式一覧!$D$3+8,1,1)</f>
        <v>45292</v>
      </c>
      <c r="Q212" s="164">
        <f>DATE(様式一覧!$D$3+9,1,1)</f>
        <v>45658</v>
      </c>
      <c r="R212" s="325"/>
    </row>
    <row r="213" spans="3:23" s="152" customFormat="1" ht="37.5" customHeight="1">
      <c r="C213" s="327" t="s">
        <v>102</v>
      </c>
      <c r="D213" s="327" t="s">
        <v>103</v>
      </c>
      <c r="E213" s="330" t="str">
        <f>IF('様式第36(指定)_受電'!E213="","",'様式第36(指定)_受電'!E213)</f>
        <v/>
      </c>
      <c r="F213" s="330" t="str">
        <f>IF('様式第36(指定)_受電'!F213="","",'様式第36(指定)_受電'!F213)</f>
        <v/>
      </c>
      <c r="G213" s="149" t="s">
        <v>265</v>
      </c>
      <c r="H213" s="148" t="str">
        <f>IF(COUNT('様式第36(指定)_受電'!L213)=0,"",'様式第36(指定)_受電'!L213)</f>
        <v/>
      </c>
      <c r="I213" s="184"/>
      <c r="J213" s="184"/>
      <c r="K213" s="184"/>
      <c r="L213" s="184"/>
      <c r="M213" s="184"/>
      <c r="N213" s="184"/>
      <c r="O213" s="184"/>
      <c r="P213" s="184"/>
      <c r="Q213" s="184"/>
      <c r="R213" s="185"/>
    </row>
    <row r="214" spans="3:23" s="152" customFormat="1" ht="37.5" customHeight="1">
      <c r="C214" s="328"/>
      <c r="D214" s="328"/>
      <c r="E214" s="331"/>
      <c r="F214" s="331"/>
      <c r="G214" s="149" t="s">
        <v>266</v>
      </c>
      <c r="H214" s="148" t="str">
        <f>IF(COUNT('様式第36(指定)_受電'!V214)=0,"",'様式第36(指定)_受電'!V214)</f>
        <v/>
      </c>
      <c r="I214" s="184"/>
      <c r="J214" s="184"/>
      <c r="K214" s="184"/>
      <c r="L214" s="184"/>
      <c r="M214" s="184"/>
      <c r="N214" s="184"/>
      <c r="O214" s="184"/>
      <c r="P214" s="184"/>
      <c r="Q214" s="184"/>
      <c r="R214" s="185"/>
    </row>
    <row r="215" spans="3:23" s="152" customFormat="1" ht="37.5" customHeight="1">
      <c r="C215" s="328"/>
      <c r="D215" s="328"/>
      <c r="E215" s="330" t="str">
        <f>IF('様式第36(指定)_受電'!E215="","",'様式第36(指定)_受電'!E215)</f>
        <v/>
      </c>
      <c r="F215" s="330" t="str">
        <f>IF('様式第36(指定)_受電'!F215="","",'様式第36(指定)_受電'!F215)</f>
        <v/>
      </c>
      <c r="G215" s="149" t="s">
        <v>265</v>
      </c>
      <c r="H215" s="148" t="str">
        <f>IF(COUNT('様式第36(指定)_受電'!L215)=0,"",'様式第36(指定)_受電'!L215)</f>
        <v/>
      </c>
      <c r="I215" s="184"/>
      <c r="J215" s="184"/>
      <c r="K215" s="184"/>
      <c r="L215" s="184"/>
      <c r="M215" s="184"/>
      <c r="N215" s="184"/>
      <c r="O215" s="184"/>
      <c r="P215" s="184"/>
      <c r="Q215" s="184"/>
      <c r="R215" s="185"/>
    </row>
    <row r="216" spans="3:23" s="152" customFormat="1" ht="37.5" customHeight="1">
      <c r="C216" s="328"/>
      <c r="D216" s="328"/>
      <c r="E216" s="331"/>
      <c r="F216" s="331"/>
      <c r="G216" s="149" t="s">
        <v>266</v>
      </c>
      <c r="H216" s="148" t="str">
        <f>IF(COUNT('様式第36(指定)_受電'!V216)=0,"",'様式第36(指定)_受電'!V216)</f>
        <v/>
      </c>
      <c r="I216" s="184"/>
      <c r="J216" s="184"/>
      <c r="K216" s="184"/>
      <c r="L216" s="184"/>
      <c r="M216" s="184"/>
      <c r="N216" s="184"/>
      <c r="O216" s="184"/>
      <c r="P216" s="184"/>
      <c r="Q216" s="184"/>
      <c r="R216" s="185"/>
    </row>
    <row r="217" spans="3:23" s="152" customFormat="1" ht="37.5" customHeight="1">
      <c r="C217" s="328"/>
      <c r="D217" s="328"/>
      <c r="E217" s="330" t="str">
        <f>IF('様式第36(指定)_受電'!E217="","",'様式第36(指定)_受電'!E217)</f>
        <v/>
      </c>
      <c r="F217" s="330" t="str">
        <f>IF('様式第36(指定)_受電'!F217="","",'様式第36(指定)_受電'!F217)</f>
        <v/>
      </c>
      <c r="G217" s="149" t="s">
        <v>265</v>
      </c>
      <c r="H217" s="148" t="str">
        <f>IF(COUNT('様式第36(指定)_受電'!L217)=0,"",'様式第36(指定)_受電'!L217)</f>
        <v/>
      </c>
      <c r="I217" s="184"/>
      <c r="J217" s="184"/>
      <c r="K217" s="184"/>
      <c r="L217" s="184"/>
      <c r="M217" s="184"/>
      <c r="N217" s="184"/>
      <c r="O217" s="184"/>
      <c r="P217" s="184"/>
      <c r="Q217" s="184"/>
      <c r="R217" s="185"/>
    </row>
    <row r="218" spans="3:23" s="152" customFormat="1" ht="37.5" customHeight="1">
      <c r="C218" s="328"/>
      <c r="D218" s="328"/>
      <c r="E218" s="331"/>
      <c r="F218" s="331"/>
      <c r="G218" s="149" t="s">
        <v>266</v>
      </c>
      <c r="H218" s="148" t="str">
        <f>IF(COUNT('様式第36(指定)_受電'!V218)=0,"",'様式第36(指定)_受電'!V218)</f>
        <v/>
      </c>
      <c r="I218" s="184"/>
      <c r="J218" s="184"/>
      <c r="K218" s="184"/>
      <c r="L218" s="184"/>
      <c r="M218" s="184"/>
      <c r="N218" s="184"/>
      <c r="O218" s="184"/>
      <c r="P218" s="184"/>
      <c r="Q218" s="184"/>
      <c r="R218" s="185"/>
    </row>
    <row r="219" spans="3:23" s="152" customFormat="1" ht="37.5" customHeight="1">
      <c r="C219" s="328"/>
      <c r="D219" s="328"/>
      <c r="E219" s="332" t="s">
        <v>104</v>
      </c>
      <c r="F219" s="333"/>
      <c r="G219" s="154" t="s">
        <v>265</v>
      </c>
      <c r="H219" s="155" t="str">
        <f>IF(COUNTIFS($G213:$G218,$G219,H213:H218,"&gt;=0")=0,"",SUMIF($G213:$G218,$G219,H213:H218))</f>
        <v/>
      </c>
      <c r="I219" s="155" t="str">
        <f>IF(COUNTIFS($G213:$G218,$G219,I213:I218,"&lt;&gt;")=0,"",SUMIF($G213:$G218,$G219,I213:I218))</f>
        <v/>
      </c>
      <c r="J219" s="155" t="str">
        <f t="shared" ref="J219:Q219" si="71">IF(COUNTIFS($G213:$G218,$G219,J213:J218,"&lt;&gt;")=0,"",SUMIF($G213:$G218,$G219,J213:J218))</f>
        <v/>
      </c>
      <c r="K219" s="155" t="str">
        <f t="shared" si="71"/>
        <v/>
      </c>
      <c r="L219" s="155" t="str">
        <f t="shared" si="71"/>
        <v/>
      </c>
      <c r="M219" s="155" t="str">
        <f t="shared" si="71"/>
        <v/>
      </c>
      <c r="N219" s="155" t="str">
        <f t="shared" si="71"/>
        <v/>
      </c>
      <c r="O219" s="155" t="str">
        <f t="shared" si="71"/>
        <v/>
      </c>
      <c r="P219" s="155" t="str">
        <f t="shared" si="71"/>
        <v/>
      </c>
      <c r="Q219" s="155" t="str">
        <f t="shared" si="71"/>
        <v/>
      </c>
      <c r="R219" s="200"/>
      <c r="T219" s="153" t="s">
        <v>271</v>
      </c>
      <c r="W219" s="152">
        <v>1</v>
      </c>
    </row>
    <row r="220" spans="3:23" s="152" customFormat="1" ht="37.5" customHeight="1">
      <c r="C220" s="328"/>
      <c r="D220" s="329"/>
      <c r="E220" s="334"/>
      <c r="F220" s="335"/>
      <c r="G220" s="154" t="s">
        <v>266</v>
      </c>
      <c r="H220" s="155" t="str">
        <f>IF(COUNTIFS($G213:$G218,$G220,H213:H218,"&gt;=0")=0,"",SUMIF($G213:$G218,$G220,H213:H218))</f>
        <v/>
      </c>
      <c r="I220" s="155" t="str">
        <f>IF(COUNTIFS($G213:$G218,$G220,I213:I218,"&lt;&gt;")=0,"",SUMIF($G213:$G218,$G220,I213:I218))</f>
        <v/>
      </c>
      <c r="J220" s="155" t="str">
        <f t="shared" ref="J220:Q220" si="72">IF(COUNTIFS($G213:$G218,$G220,J213:J218,"&lt;&gt;")=0,"",SUMIF($G213:$G218,$G220,J213:J218))</f>
        <v/>
      </c>
      <c r="K220" s="155" t="str">
        <f t="shared" si="72"/>
        <v/>
      </c>
      <c r="L220" s="155" t="str">
        <f t="shared" si="72"/>
        <v/>
      </c>
      <c r="M220" s="155" t="str">
        <f t="shared" si="72"/>
        <v/>
      </c>
      <c r="N220" s="155" t="str">
        <f t="shared" si="72"/>
        <v/>
      </c>
      <c r="O220" s="155" t="str">
        <f t="shared" si="72"/>
        <v/>
      </c>
      <c r="P220" s="155" t="str">
        <f t="shared" si="72"/>
        <v/>
      </c>
      <c r="Q220" s="155" t="str">
        <f t="shared" si="72"/>
        <v/>
      </c>
      <c r="R220" s="200"/>
      <c r="T220" s="153" t="s">
        <v>271</v>
      </c>
      <c r="W220" s="152">
        <v>2</v>
      </c>
    </row>
    <row r="221" spans="3:23" s="152" customFormat="1" ht="37.5" customHeight="1">
      <c r="C221" s="328"/>
      <c r="D221" s="327" t="s">
        <v>211</v>
      </c>
      <c r="E221" s="330" t="str">
        <f>IF('様式第36(指定)_受電'!E221="","",'様式第36(指定)_受電'!E221)</f>
        <v/>
      </c>
      <c r="F221" s="330" t="str">
        <f>IF('様式第36(指定)_受電'!F221="","",'様式第36(指定)_受電'!F221)</f>
        <v/>
      </c>
      <c r="G221" s="149" t="s">
        <v>265</v>
      </c>
      <c r="H221" s="148" t="str">
        <f>IF(COUNT('様式第36(指定)_受電'!L221)=0,"",'様式第36(指定)_受電'!L221)</f>
        <v/>
      </c>
      <c r="I221" s="184"/>
      <c r="J221" s="184"/>
      <c r="K221" s="184"/>
      <c r="L221" s="184"/>
      <c r="M221" s="184"/>
      <c r="N221" s="184"/>
      <c r="O221" s="184"/>
      <c r="P221" s="184"/>
      <c r="Q221" s="184"/>
      <c r="R221" s="185"/>
    </row>
    <row r="222" spans="3:23" s="152" customFormat="1" ht="37.5" customHeight="1">
      <c r="C222" s="328"/>
      <c r="D222" s="328"/>
      <c r="E222" s="331"/>
      <c r="F222" s="331"/>
      <c r="G222" s="149" t="s">
        <v>266</v>
      </c>
      <c r="H222" s="148" t="str">
        <f>IF(COUNT('様式第36(指定)_受電'!V222)=0,"",'様式第36(指定)_受電'!V222)</f>
        <v/>
      </c>
      <c r="I222" s="184"/>
      <c r="J222" s="184"/>
      <c r="K222" s="184"/>
      <c r="L222" s="184"/>
      <c r="M222" s="184"/>
      <c r="N222" s="184"/>
      <c r="O222" s="184"/>
      <c r="P222" s="184"/>
      <c r="Q222" s="184"/>
      <c r="R222" s="185"/>
    </row>
    <row r="223" spans="3:23" s="152" customFormat="1" ht="37.5" customHeight="1">
      <c r="C223" s="328"/>
      <c r="D223" s="328"/>
      <c r="E223" s="330" t="str">
        <f>IF('様式第36(指定)_受電'!E223="","",'様式第36(指定)_受電'!E223)</f>
        <v/>
      </c>
      <c r="F223" s="330" t="str">
        <f>IF('様式第36(指定)_受電'!F223="","",'様式第36(指定)_受電'!F223)</f>
        <v/>
      </c>
      <c r="G223" s="149" t="s">
        <v>265</v>
      </c>
      <c r="H223" s="148" t="str">
        <f>IF(COUNT('様式第36(指定)_受電'!L223)=0,"",'様式第36(指定)_受電'!L223)</f>
        <v/>
      </c>
      <c r="I223" s="184"/>
      <c r="J223" s="184"/>
      <c r="K223" s="184"/>
      <c r="L223" s="184"/>
      <c r="M223" s="184"/>
      <c r="N223" s="184"/>
      <c r="O223" s="184"/>
      <c r="P223" s="184"/>
      <c r="Q223" s="184"/>
      <c r="R223" s="185"/>
    </row>
    <row r="224" spans="3:23" s="152" customFormat="1" ht="37.5" customHeight="1">
      <c r="C224" s="328"/>
      <c r="D224" s="328"/>
      <c r="E224" s="331"/>
      <c r="F224" s="331"/>
      <c r="G224" s="149" t="s">
        <v>266</v>
      </c>
      <c r="H224" s="148" t="str">
        <f>IF(COUNT('様式第36(指定)_受電'!V224)=0,"",'様式第36(指定)_受電'!V224)</f>
        <v/>
      </c>
      <c r="I224" s="184"/>
      <c r="J224" s="184"/>
      <c r="K224" s="184"/>
      <c r="L224" s="184"/>
      <c r="M224" s="184"/>
      <c r="N224" s="184"/>
      <c r="O224" s="184"/>
      <c r="P224" s="184"/>
      <c r="Q224" s="184"/>
      <c r="R224" s="185"/>
    </row>
    <row r="225" spans="3:23" s="152" customFormat="1" ht="37.5" customHeight="1">
      <c r="C225" s="328"/>
      <c r="D225" s="328"/>
      <c r="E225" s="330" t="str">
        <f>IF('様式第36(指定)_受電'!E225="","",'様式第36(指定)_受電'!E225)</f>
        <v/>
      </c>
      <c r="F225" s="330" t="str">
        <f>IF('様式第36(指定)_受電'!F225="","",'様式第36(指定)_受電'!F225)</f>
        <v/>
      </c>
      <c r="G225" s="149" t="s">
        <v>265</v>
      </c>
      <c r="H225" s="148" t="str">
        <f>IF(COUNT('様式第36(指定)_受電'!L225)=0,"",'様式第36(指定)_受電'!L225)</f>
        <v/>
      </c>
      <c r="I225" s="184"/>
      <c r="J225" s="184"/>
      <c r="K225" s="184"/>
      <c r="L225" s="184"/>
      <c r="M225" s="184"/>
      <c r="N225" s="184"/>
      <c r="O225" s="184"/>
      <c r="P225" s="184"/>
      <c r="Q225" s="184"/>
      <c r="R225" s="185"/>
    </row>
    <row r="226" spans="3:23" s="152" customFormat="1" ht="37.5" customHeight="1">
      <c r="C226" s="328"/>
      <c r="D226" s="328"/>
      <c r="E226" s="331"/>
      <c r="F226" s="331"/>
      <c r="G226" s="149" t="s">
        <v>266</v>
      </c>
      <c r="H226" s="148" t="str">
        <f>IF(COUNT('様式第36(指定)_受電'!V226)=0,"",'様式第36(指定)_受電'!V226)</f>
        <v/>
      </c>
      <c r="I226" s="184"/>
      <c r="J226" s="184"/>
      <c r="K226" s="184"/>
      <c r="L226" s="184"/>
      <c r="M226" s="184"/>
      <c r="N226" s="184"/>
      <c r="O226" s="184"/>
      <c r="P226" s="184"/>
      <c r="Q226" s="184"/>
      <c r="R226" s="185"/>
    </row>
    <row r="227" spans="3:23" s="152" customFormat="1" ht="37.5" customHeight="1">
      <c r="C227" s="328"/>
      <c r="D227" s="328"/>
      <c r="E227" s="332" t="s">
        <v>104</v>
      </c>
      <c r="F227" s="333"/>
      <c r="G227" s="154" t="s">
        <v>265</v>
      </c>
      <c r="H227" s="155" t="str">
        <f>IF(COUNTIFS($G221:$G226,$G227,H221:H226,"&gt;=0")=0,"",SUMIF($G221:$G226,$G227,H221:H226))</f>
        <v/>
      </c>
      <c r="I227" s="155" t="str">
        <f>IF(COUNTIFS($G221:$G226,$G227,I221:I226,"&lt;&gt;")=0,"",SUMIF($G221:$G226,$G227,I221:I226))</f>
        <v/>
      </c>
      <c r="J227" s="155" t="str">
        <f t="shared" ref="J227:Q227" si="73">IF(COUNTIFS($G221:$G226,$G227,J221:J226,"&lt;&gt;")=0,"",SUMIF($G221:$G226,$G227,J221:J226))</f>
        <v/>
      </c>
      <c r="K227" s="155" t="str">
        <f t="shared" si="73"/>
        <v/>
      </c>
      <c r="L227" s="155" t="str">
        <f t="shared" si="73"/>
        <v/>
      </c>
      <c r="M227" s="155" t="str">
        <f t="shared" si="73"/>
        <v/>
      </c>
      <c r="N227" s="155" t="str">
        <f t="shared" si="73"/>
        <v/>
      </c>
      <c r="O227" s="155" t="str">
        <f t="shared" si="73"/>
        <v/>
      </c>
      <c r="P227" s="155" t="str">
        <f t="shared" si="73"/>
        <v/>
      </c>
      <c r="Q227" s="155" t="str">
        <f t="shared" si="73"/>
        <v/>
      </c>
      <c r="R227" s="200"/>
      <c r="T227" s="153" t="s">
        <v>271</v>
      </c>
      <c r="W227" s="152">
        <v>3</v>
      </c>
    </row>
    <row r="228" spans="3:23" s="152" customFormat="1" ht="37.5" customHeight="1">
      <c r="C228" s="328"/>
      <c r="D228" s="329"/>
      <c r="E228" s="334"/>
      <c r="F228" s="335"/>
      <c r="G228" s="154" t="s">
        <v>266</v>
      </c>
      <c r="H228" s="155" t="str">
        <f>IF(COUNTIFS($G221:$G226,$G228,H221:H226,"&gt;=0")=0,"",SUMIF($G221:$G226,$G228,H221:H226))</f>
        <v/>
      </c>
      <c r="I228" s="155" t="str">
        <f>IF(COUNTIFS($G221:$G226,$G228,I221:I226,"&lt;&gt;")=0,"",SUMIF($G221:$G226,$G228,I221:I226))</f>
        <v/>
      </c>
      <c r="J228" s="155" t="str">
        <f t="shared" ref="J228:Q228" si="74">IF(COUNTIFS($G221:$G226,$G228,J221:J226,"&lt;&gt;")=0,"",SUMIF($G221:$G226,$G228,J221:J226))</f>
        <v/>
      </c>
      <c r="K228" s="155" t="str">
        <f t="shared" si="74"/>
        <v/>
      </c>
      <c r="L228" s="155" t="str">
        <f t="shared" si="74"/>
        <v/>
      </c>
      <c r="M228" s="155" t="str">
        <f t="shared" si="74"/>
        <v/>
      </c>
      <c r="N228" s="155" t="str">
        <f t="shared" si="74"/>
        <v/>
      </c>
      <c r="O228" s="155" t="str">
        <f t="shared" si="74"/>
        <v/>
      </c>
      <c r="P228" s="155" t="str">
        <f t="shared" si="74"/>
        <v/>
      </c>
      <c r="Q228" s="155" t="str">
        <f t="shared" si="74"/>
        <v/>
      </c>
      <c r="R228" s="200"/>
      <c r="T228" s="153" t="s">
        <v>271</v>
      </c>
      <c r="W228" s="152">
        <v>4</v>
      </c>
    </row>
    <row r="229" spans="3:23" s="152" customFormat="1" ht="37.5" customHeight="1">
      <c r="C229" s="328"/>
      <c r="D229" s="327" t="s">
        <v>105</v>
      </c>
      <c r="E229" s="330" t="str">
        <f>IF('様式第36(指定)_受電'!E229="","",'様式第36(指定)_受電'!E229)</f>
        <v/>
      </c>
      <c r="F229" s="330" t="str">
        <f>IF('様式第36(指定)_受電'!F229="","",'様式第36(指定)_受電'!F229)</f>
        <v/>
      </c>
      <c r="G229" s="149" t="s">
        <v>265</v>
      </c>
      <c r="H229" s="148" t="str">
        <f>IF(COUNT('様式第36(指定)_受電'!L229)=0,"",'様式第36(指定)_受電'!L229)</f>
        <v/>
      </c>
      <c r="I229" s="184"/>
      <c r="J229" s="184"/>
      <c r="K229" s="184"/>
      <c r="L229" s="184"/>
      <c r="M229" s="184"/>
      <c r="N229" s="184"/>
      <c r="O229" s="184"/>
      <c r="P229" s="184"/>
      <c r="Q229" s="184"/>
      <c r="R229" s="185"/>
    </row>
    <row r="230" spans="3:23" s="152" customFormat="1" ht="37.5" customHeight="1">
      <c r="C230" s="328"/>
      <c r="D230" s="328"/>
      <c r="E230" s="331"/>
      <c r="F230" s="331"/>
      <c r="G230" s="149" t="s">
        <v>266</v>
      </c>
      <c r="H230" s="148" t="str">
        <f>IF(COUNT('様式第36(指定)_受電'!V230)=0,"",'様式第36(指定)_受電'!V230)</f>
        <v/>
      </c>
      <c r="I230" s="184"/>
      <c r="J230" s="184"/>
      <c r="K230" s="184"/>
      <c r="L230" s="184"/>
      <c r="M230" s="184"/>
      <c r="N230" s="184"/>
      <c r="O230" s="184"/>
      <c r="P230" s="184"/>
      <c r="Q230" s="184"/>
      <c r="R230" s="185"/>
    </row>
    <row r="231" spans="3:23" s="152" customFormat="1" ht="37.5" customHeight="1">
      <c r="C231" s="328"/>
      <c r="D231" s="328"/>
      <c r="E231" s="330" t="str">
        <f>IF('様式第36(指定)_受電'!E231="","",'様式第36(指定)_受電'!E231)</f>
        <v/>
      </c>
      <c r="F231" s="330" t="str">
        <f>IF('様式第36(指定)_受電'!F231="","",'様式第36(指定)_受電'!F231)</f>
        <v/>
      </c>
      <c r="G231" s="149" t="s">
        <v>265</v>
      </c>
      <c r="H231" s="148" t="str">
        <f>IF(COUNT('様式第36(指定)_受電'!L231)=0,"",'様式第36(指定)_受電'!L231)</f>
        <v/>
      </c>
      <c r="I231" s="184"/>
      <c r="J231" s="184"/>
      <c r="K231" s="184"/>
      <c r="L231" s="184"/>
      <c r="M231" s="184"/>
      <c r="N231" s="184"/>
      <c r="O231" s="184"/>
      <c r="P231" s="184"/>
      <c r="Q231" s="184"/>
      <c r="R231" s="185"/>
    </row>
    <row r="232" spans="3:23" s="152" customFormat="1" ht="37.5" customHeight="1">
      <c r="C232" s="328"/>
      <c r="D232" s="328"/>
      <c r="E232" s="331"/>
      <c r="F232" s="331"/>
      <c r="G232" s="149" t="s">
        <v>266</v>
      </c>
      <c r="H232" s="148" t="str">
        <f>IF(COUNT('様式第36(指定)_受電'!V232)=0,"",'様式第36(指定)_受電'!V232)</f>
        <v/>
      </c>
      <c r="I232" s="184"/>
      <c r="J232" s="184"/>
      <c r="K232" s="184"/>
      <c r="L232" s="184"/>
      <c r="M232" s="184"/>
      <c r="N232" s="184"/>
      <c r="O232" s="184"/>
      <c r="P232" s="184"/>
      <c r="Q232" s="184"/>
      <c r="R232" s="185"/>
    </row>
    <row r="233" spans="3:23" s="152" customFormat="1" ht="37.5" customHeight="1">
      <c r="C233" s="328"/>
      <c r="D233" s="328"/>
      <c r="E233" s="330" t="str">
        <f>IF('様式第36(指定)_受電'!E233="","",'様式第36(指定)_受電'!E233)</f>
        <v/>
      </c>
      <c r="F233" s="330" t="str">
        <f>IF('様式第36(指定)_受電'!F233="","",'様式第36(指定)_受電'!F233)</f>
        <v/>
      </c>
      <c r="G233" s="149" t="s">
        <v>265</v>
      </c>
      <c r="H233" s="148" t="str">
        <f>IF(COUNT('様式第36(指定)_受電'!L233)=0,"",'様式第36(指定)_受電'!L233)</f>
        <v/>
      </c>
      <c r="I233" s="184"/>
      <c r="J233" s="184"/>
      <c r="K233" s="184"/>
      <c r="L233" s="184"/>
      <c r="M233" s="184"/>
      <c r="N233" s="184"/>
      <c r="O233" s="184"/>
      <c r="P233" s="184"/>
      <c r="Q233" s="184"/>
      <c r="R233" s="185"/>
    </row>
    <row r="234" spans="3:23" s="152" customFormat="1" ht="37.5" customHeight="1">
      <c r="C234" s="328"/>
      <c r="D234" s="328"/>
      <c r="E234" s="331"/>
      <c r="F234" s="331"/>
      <c r="G234" s="149" t="s">
        <v>266</v>
      </c>
      <c r="H234" s="148" t="str">
        <f>IF(COUNT('様式第36(指定)_受電'!V234)=0,"",'様式第36(指定)_受電'!V234)</f>
        <v/>
      </c>
      <c r="I234" s="184"/>
      <c r="J234" s="184"/>
      <c r="K234" s="184"/>
      <c r="L234" s="184"/>
      <c r="M234" s="184"/>
      <c r="N234" s="184"/>
      <c r="O234" s="184"/>
      <c r="P234" s="184"/>
      <c r="Q234" s="184"/>
      <c r="R234" s="185"/>
    </row>
    <row r="235" spans="3:23" s="152" customFormat="1" ht="37.5" customHeight="1">
      <c r="C235" s="328"/>
      <c r="D235" s="328"/>
      <c r="E235" s="332" t="s">
        <v>104</v>
      </c>
      <c r="F235" s="333"/>
      <c r="G235" s="154" t="s">
        <v>265</v>
      </c>
      <c r="H235" s="155" t="str">
        <f>IF(COUNTIFS($G229:$G234,$G235,H229:H234,"&gt;=0")=0,"",SUMIF($G229:$G234,$G235,H229:H234))</f>
        <v/>
      </c>
      <c r="I235" s="155" t="str">
        <f>IF(COUNTIFS($G229:$G234,$G235,I229:I234,"&lt;&gt;")=0,"",SUMIF($G229:$G234,$G235,I229:I234))</f>
        <v/>
      </c>
      <c r="J235" s="155" t="str">
        <f t="shared" ref="J235:Q235" si="75">IF(COUNTIFS($G229:$G234,$G235,J229:J234,"&lt;&gt;")=0,"",SUMIF($G229:$G234,$G235,J229:J234))</f>
        <v/>
      </c>
      <c r="K235" s="155" t="str">
        <f t="shared" si="75"/>
        <v/>
      </c>
      <c r="L235" s="155" t="str">
        <f t="shared" si="75"/>
        <v/>
      </c>
      <c r="M235" s="155" t="str">
        <f t="shared" si="75"/>
        <v/>
      </c>
      <c r="N235" s="155" t="str">
        <f t="shared" si="75"/>
        <v/>
      </c>
      <c r="O235" s="155" t="str">
        <f t="shared" si="75"/>
        <v/>
      </c>
      <c r="P235" s="155" t="str">
        <f t="shared" si="75"/>
        <v/>
      </c>
      <c r="Q235" s="155" t="str">
        <f t="shared" si="75"/>
        <v/>
      </c>
      <c r="R235" s="200"/>
      <c r="T235" s="153" t="s">
        <v>271</v>
      </c>
      <c r="W235" s="152">
        <v>5</v>
      </c>
    </row>
    <row r="236" spans="3:23" s="152" customFormat="1" ht="37.5" customHeight="1">
      <c r="C236" s="328"/>
      <c r="D236" s="329"/>
      <c r="E236" s="334"/>
      <c r="F236" s="335"/>
      <c r="G236" s="154" t="s">
        <v>266</v>
      </c>
      <c r="H236" s="155" t="str">
        <f>IF(COUNTIFS($G229:$G234,$G236,H229:H234,"&gt;=0")=0,"",SUMIF($G229:$G234,$G236,H229:H234))</f>
        <v/>
      </c>
      <c r="I236" s="155" t="str">
        <f>IF(COUNTIFS($G229:$G234,$G236,I229:I234,"&lt;&gt;")=0,"",SUMIF($G229:$G234,$G236,I229:I234))</f>
        <v/>
      </c>
      <c r="J236" s="155" t="str">
        <f t="shared" ref="J236:Q236" si="76">IF(COUNTIFS($G229:$G234,$G236,J229:J234,"&lt;&gt;")=0,"",SUMIF($G229:$G234,$G236,J229:J234))</f>
        <v/>
      </c>
      <c r="K236" s="155" t="str">
        <f t="shared" si="76"/>
        <v/>
      </c>
      <c r="L236" s="155" t="str">
        <f t="shared" si="76"/>
        <v/>
      </c>
      <c r="M236" s="155" t="str">
        <f t="shared" si="76"/>
        <v/>
      </c>
      <c r="N236" s="155" t="str">
        <f t="shared" si="76"/>
        <v/>
      </c>
      <c r="O236" s="155" t="str">
        <f t="shared" si="76"/>
        <v/>
      </c>
      <c r="P236" s="155" t="str">
        <f t="shared" si="76"/>
        <v/>
      </c>
      <c r="Q236" s="155" t="str">
        <f t="shared" si="76"/>
        <v/>
      </c>
      <c r="R236" s="200"/>
      <c r="T236" s="153" t="s">
        <v>271</v>
      </c>
      <c r="W236" s="152">
        <v>6</v>
      </c>
    </row>
    <row r="237" spans="3:23" s="152" customFormat="1" ht="37.5" customHeight="1">
      <c r="C237" s="328"/>
      <c r="D237" s="327" t="s">
        <v>106</v>
      </c>
      <c r="E237" s="330" t="str">
        <f>IF('様式第36(指定)_受電'!E237="","",'様式第36(指定)_受電'!E237)</f>
        <v/>
      </c>
      <c r="F237" s="330" t="str">
        <f>IF('様式第36(指定)_受電'!F237="","",'様式第36(指定)_受電'!F237)</f>
        <v/>
      </c>
      <c r="G237" s="149" t="s">
        <v>265</v>
      </c>
      <c r="H237" s="148" t="str">
        <f>IF(COUNT('様式第36(指定)_受電'!L237)=0,"",'様式第36(指定)_受電'!L237)</f>
        <v/>
      </c>
      <c r="I237" s="184"/>
      <c r="J237" s="184"/>
      <c r="K237" s="184"/>
      <c r="L237" s="184"/>
      <c r="M237" s="184"/>
      <c r="N237" s="184"/>
      <c r="O237" s="184"/>
      <c r="P237" s="184"/>
      <c r="Q237" s="184"/>
      <c r="R237" s="185"/>
    </row>
    <row r="238" spans="3:23" s="152" customFormat="1" ht="37.5" customHeight="1">
      <c r="C238" s="328"/>
      <c r="D238" s="328"/>
      <c r="E238" s="331"/>
      <c r="F238" s="331"/>
      <c r="G238" s="149" t="s">
        <v>266</v>
      </c>
      <c r="H238" s="148" t="str">
        <f>IF(COUNT('様式第36(指定)_受電'!V238)=0,"",'様式第36(指定)_受電'!V238)</f>
        <v/>
      </c>
      <c r="I238" s="184"/>
      <c r="J238" s="184"/>
      <c r="K238" s="184"/>
      <c r="L238" s="184"/>
      <c r="M238" s="184"/>
      <c r="N238" s="184"/>
      <c r="O238" s="184"/>
      <c r="P238" s="184"/>
      <c r="Q238" s="184"/>
      <c r="R238" s="185"/>
    </row>
    <row r="239" spans="3:23" s="152" customFormat="1" ht="37.5" customHeight="1">
      <c r="C239" s="328"/>
      <c r="D239" s="328"/>
      <c r="E239" s="330" t="str">
        <f>IF('様式第36(指定)_受電'!E239="","",'様式第36(指定)_受電'!E239)</f>
        <v/>
      </c>
      <c r="F239" s="330" t="str">
        <f>IF('様式第36(指定)_受電'!F239="","",'様式第36(指定)_受電'!F239)</f>
        <v/>
      </c>
      <c r="G239" s="149" t="s">
        <v>265</v>
      </c>
      <c r="H239" s="148" t="str">
        <f>IF(COUNT('様式第36(指定)_受電'!L239)=0,"",'様式第36(指定)_受電'!L239)</f>
        <v/>
      </c>
      <c r="I239" s="184"/>
      <c r="J239" s="184"/>
      <c r="K239" s="184"/>
      <c r="L239" s="184"/>
      <c r="M239" s="184"/>
      <c r="N239" s="184"/>
      <c r="O239" s="184"/>
      <c r="P239" s="184"/>
      <c r="Q239" s="184"/>
      <c r="R239" s="185"/>
    </row>
    <row r="240" spans="3:23" s="152" customFormat="1" ht="37.5" customHeight="1">
      <c r="C240" s="328"/>
      <c r="D240" s="328"/>
      <c r="E240" s="331"/>
      <c r="F240" s="331"/>
      <c r="G240" s="149" t="s">
        <v>266</v>
      </c>
      <c r="H240" s="148" t="str">
        <f>IF(COUNT('様式第36(指定)_受電'!V240)=0,"",'様式第36(指定)_受電'!V240)</f>
        <v/>
      </c>
      <c r="I240" s="184"/>
      <c r="J240" s="184"/>
      <c r="K240" s="184"/>
      <c r="L240" s="184"/>
      <c r="M240" s="184"/>
      <c r="N240" s="184"/>
      <c r="O240" s="184"/>
      <c r="P240" s="184"/>
      <c r="Q240" s="184"/>
      <c r="R240" s="185"/>
    </row>
    <row r="241" spans="3:23" s="152" customFormat="1" ht="37.5" customHeight="1">
      <c r="C241" s="328"/>
      <c r="D241" s="328"/>
      <c r="E241" s="330" t="str">
        <f>IF('様式第36(指定)_受電'!E241="","",'様式第36(指定)_受電'!E241)</f>
        <v/>
      </c>
      <c r="F241" s="330" t="str">
        <f>IF('様式第36(指定)_受電'!F241="","",'様式第36(指定)_受電'!F241)</f>
        <v/>
      </c>
      <c r="G241" s="149" t="s">
        <v>265</v>
      </c>
      <c r="H241" s="148" t="str">
        <f>IF(COUNT('様式第36(指定)_受電'!L241)=0,"",'様式第36(指定)_受電'!L241)</f>
        <v/>
      </c>
      <c r="I241" s="184"/>
      <c r="J241" s="184"/>
      <c r="K241" s="184"/>
      <c r="L241" s="184"/>
      <c r="M241" s="184"/>
      <c r="N241" s="184"/>
      <c r="O241" s="184"/>
      <c r="P241" s="184"/>
      <c r="Q241" s="184"/>
      <c r="R241" s="185"/>
    </row>
    <row r="242" spans="3:23" s="152" customFormat="1" ht="37.5" customHeight="1">
      <c r="C242" s="328"/>
      <c r="D242" s="328"/>
      <c r="E242" s="331"/>
      <c r="F242" s="331"/>
      <c r="G242" s="149" t="s">
        <v>266</v>
      </c>
      <c r="H242" s="148" t="str">
        <f>IF(COUNT('様式第36(指定)_受電'!V242)=0,"",'様式第36(指定)_受電'!V242)</f>
        <v/>
      </c>
      <c r="I242" s="184"/>
      <c r="J242" s="184"/>
      <c r="K242" s="184"/>
      <c r="L242" s="184"/>
      <c r="M242" s="184"/>
      <c r="N242" s="184"/>
      <c r="O242" s="184"/>
      <c r="P242" s="184"/>
      <c r="Q242" s="184"/>
      <c r="R242" s="185"/>
    </row>
    <row r="243" spans="3:23" s="152" customFormat="1" ht="37.5" customHeight="1">
      <c r="C243" s="328"/>
      <c r="D243" s="328"/>
      <c r="E243" s="332" t="s">
        <v>104</v>
      </c>
      <c r="F243" s="333"/>
      <c r="G243" s="154" t="s">
        <v>265</v>
      </c>
      <c r="H243" s="155" t="str">
        <f>IF(COUNTIFS($G237:$G242,$G243,H237:H242,"&gt;=0")=0,"",SUMIF($G237:$G242,$G243,H237:H242))</f>
        <v/>
      </c>
      <c r="I243" s="155" t="str">
        <f>IF(COUNTIFS($G237:$G242,$G243,I237:I242,"&lt;&gt;")=0,"",SUMIF($G237:$G242,$G243,I237:I242))</f>
        <v/>
      </c>
      <c r="J243" s="155" t="str">
        <f t="shared" ref="J243" si="77">IF(COUNTIFS($G237:$G242,$G243,J237:J242,"&lt;&gt;")=0,"",SUMIF($G237:$G242,$G243,J237:J242))</f>
        <v/>
      </c>
      <c r="K243" s="155" t="str">
        <f t="shared" ref="K243" si="78">IF(COUNTIFS($G237:$G242,$G243,K237:K242,"&lt;&gt;")=0,"",SUMIF($G237:$G242,$G243,K237:K242))</f>
        <v/>
      </c>
      <c r="L243" s="155" t="str">
        <f t="shared" ref="L243" si="79">IF(COUNTIFS($G237:$G242,$G243,L237:L242,"&lt;&gt;")=0,"",SUMIF($G237:$G242,$G243,L237:L242))</f>
        <v/>
      </c>
      <c r="M243" s="155" t="str">
        <f t="shared" ref="M243" si="80">IF(COUNTIFS($G237:$G242,$G243,M237:M242,"&lt;&gt;")=0,"",SUMIF($G237:$G242,$G243,M237:M242))</f>
        <v/>
      </c>
      <c r="N243" s="155" t="str">
        <f t="shared" ref="N243" si="81">IF(COUNTIFS($G237:$G242,$G243,N237:N242,"&lt;&gt;")=0,"",SUMIF($G237:$G242,$G243,N237:N242))</f>
        <v/>
      </c>
      <c r="O243" s="155" t="str">
        <f t="shared" ref="O243" si="82">IF(COUNTIFS($G237:$G242,$G243,O237:O242,"&lt;&gt;")=0,"",SUMIF($G237:$G242,$G243,O237:O242))</f>
        <v/>
      </c>
      <c r="P243" s="155" t="str">
        <f t="shared" ref="P243" si="83">IF(COUNTIFS($G237:$G242,$G243,P237:P242,"&lt;&gt;")=0,"",SUMIF($G237:$G242,$G243,P237:P242))</f>
        <v/>
      </c>
      <c r="Q243" s="155" t="str">
        <f t="shared" ref="Q243" si="84">IF(COUNTIFS($G237:$G242,$G243,Q237:Q242,"&lt;&gt;")=0,"",SUMIF($G237:$G242,$G243,Q237:Q242))</f>
        <v/>
      </c>
      <c r="R243" s="200"/>
      <c r="T243" s="153" t="s">
        <v>271</v>
      </c>
      <c r="W243" s="152">
        <v>7</v>
      </c>
    </row>
    <row r="244" spans="3:23" s="152" customFormat="1" ht="37.5" customHeight="1">
      <c r="C244" s="328"/>
      <c r="D244" s="329"/>
      <c r="E244" s="334"/>
      <c r="F244" s="335"/>
      <c r="G244" s="154" t="s">
        <v>266</v>
      </c>
      <c r="H244" s="155" t="str">
        <f>IF(COUNTIFS($G237:$G242,$G244,H237:H242,"&gt;=0")=0,"",SUMIF($G237:$G242,$G244,H237:H242))</f>
        <v/>
      </c>
      <c r="I244" s="155" t="str">
        <f>IF(COUNTIFS($G237:$G242,$G244,I237:I242,"&lt;&gt;")=0,"",SUMIF($G237:$G242,$G244,I237:I242))</f>
        <v/>
      </c>
      <c r="J244" s="155" t="str">
        <f t="shared" ref="J244:Q244" si="85">IF(COUNTIFS($G237:$G242,$G244,J237:J242,"&lt;&gt;")=0,"",SUMIF($G237:$G242,$G244,J237:J242))</f>
        <v/>
      </c>
      <c r="K244" s="155" t="str">
        <f t="shared" si="85"/>
        <v/>
      </c>
      <c r="L244" s="155" t="str">
        <f t="shared" si="85"/>
        <v/>
      </c>
      <c r="M244" s="155" t="str">
        <f t="shared" si="85"/>
        <v/>
      </c>
      <c r="N244" s="155" t="str">
        <f t="shared" si="85"/>
        <v/>
      </c>
      <c r="O244" s="155" t="str">
        <f t="shared" si="85"/>
        <v/>
      </c>
      <c r="P244" s="155" t="str">
        <f t="shared" si="85"/>
        <v/>
      </c>
      <c r="Q244" s="155" t="str">
        <f t="shared" si="85"/>
        <v/>
      </c>
      <c r="R244" s="200"/>
      <c r="T244" s="153" t="s">
        <v>271</v>
      </c>
      <c r="W244" s="152">
        <v>8</v>
      </c>
    </row>
    <row r="245" spans="3:23" s="152" customFormat="1" ht="37.5" customHeight="1">
      <c r="C245" s="328"/>
      <c r="D245" s="326" t="s">
        <v>107</v>
      </c>
      <c r="E245" s="326"/>
      <c r="F245" s="326"/>
      <c r="G245" s="154" t="s">
        <v>265</v>
      </c>
      <c r="H245" s="155" t="str">
        <f>IF(COUNT(H219,H227,H235,H243)=0,"",SUM(H219,H227,H235,H243))</f>
        <v/>
      </c>
      <c r="I245" s="155" t="str">
        <f t="shared" ref="I245:Q245" si="86">IF(COUNT(I219,I227,I235,I243)=0,"",SUM(I219,I227,I235,I243))</f>
        <v/>
      </c>
      <c r="J245" s="155" t="str">
        <f t="shared" si="86"/>
        <v/>
      </c>
      <c r="K245" s="155" t="str">
        <f t="shared" si="86"/>
        <v/>
      </c>
      <c r="L245" s="155" t="str">
        <f t="shared" si="86"/>
        <v/>
      </c>
      <c r="M245" s="155" t="str">
        <f t="shared" si="86"/>
        <v/>
      </c>
      <c r="N245" s="155" t="str">
        <f t="shared" si="86"/>
        <v/>
      </c>
      <c r="O245" s="155" t="str">
        <f t="shared" si="86"/>
        <v/>
      </c>
      <c r="P245" s="155" t="str">
        <f t="shared" si="86"/>
        <v/>
      </c>
      <c r="Q245" s="155" t="str">
        <f t="shared" si="86"/>
        <v/>
      </c>
      <c r="R245" s="200"/>
      <c r="T245" s="153" t="s">
        <v>271</v>
      </c>
    </row>
    <row r="246" spans="3:23" s="152" customFormat="1" ht="37.5" customHeight="1">
      <c r="C246" s="329"/>
      <c r="D246" s="326"/>
      <c r="E246" s="326"/>
      <c r="F246" s="326"/>
      <c r="G246" s="154" t="s">
        <v>266</v>
      </c>
      <c r="H246" s="155" t="str">
        <f>IF(COUNT(H220,H228,H236,H244)=0,"",SUM(H220,H228,H236,H244))</f>
        <v/>
      </c>
      <c r="I246" s="155" t="str">
        <f t="shared" ref="I246:Q246" si="87">IF(COUNT(I220,I228,I236,I244)=0,"",SUM(I220,I228,I236,I244))</f>
        <v/>
      </c>
      <c r="J246" s="155" t="str">
        <f t="shared" si="87"/>
        <v/>
      </c>
      <c r="K246" s="155" t="str">
        <f t="shared" si="87"/>
        <v/>
      </c>
      <c r="L246" s="155" t="str">
        <f t="shared" si="87"/>
        <v/>
      </c>
      <c r="M246" s="155" t="str">
        <f t="shared" si="87"/>
        <v/>
      </c>
      <c r="N246" s="155" t="str">
        <f t="shared" si="87"/>
        <v/>
      </c>
      <c r="O246" s="155" t="str">
        <f t="shared" si="87"/>
        <v/>
      </c>
      <c r="P246" s="155" t="str">
        <f t="shared" si="87"/>
        <v/>
      </c>
      <c r="Q246" s="155" t="str">
        <f t="shared" si="87"/>
        <v/>
      </c>
      <c r="R246" s="200"/>
      <c r="T246" s="153" t="s">
        <v>271</v>
      </c>
    </row>
    <row r="247" spans="3:23" s="205" customFormat="1" ht="18.75" customHeight="1">
      <c r="C247" s="201" t="s">
        <v>203</v>
      </c>
      <c r="D247" s="202"/>
      <c r="E247" s="202"/>
      <c r="F247" s="202"/>
      <c r="G247" s="203"/>
      <c r="H247" s="202"/>
      <c r="I247" s="202"/>
      <c r="J247" s="202"/>
      <c r="K247" s="202"/>
      <c r="L247" s="202"/>
      <c r="M247" s="202"/>
      <c r="N247" s="202"/>
      <c r="O247" s="202"/>
      <c r="P247" s="202"/>
      <c r="Q247" s="202"/>
      <c r="R247" s="204"/>
    </row>
    <row r="248" spans="3:23" s="205" customFormat="1" ht="18.75" customHeight="1">
      <c r="C248" s="230"/>
      <c r="D248" s="231"/>
      <c r="E248" s="231"/>
      <c r="F248" s="231"/>
      <c r="G248" s="232"/>
      <c r="H248" s="231"/>
      <c r="I248" s="231"/>
      <c r="J248" s="231"/>
      <c r="K248" s="231"/>
      <c r="L248" s="231"/>
      <c r="M248" s="231"/>
      <c r="N248" s="231"/>
      <c r="O248" s="231"/>
      <c r="P248" s="231"/>
      <c r="Q248" s="231"/>
      <c r="R248" s="233"/>
    </row>
    <row r="249" spans="3:23" s="205" customFormat="1" ht="18.75" customHeight="1">
      <c r="C249" s="230"/>
      <c r="D249" s="231"/>
      <c r="E249" s="231"/>
      <c r="F249" s="231"/>
      <c r="G249" s="232"/>
      <c r="H249" s="231"/>
      <c r="I249" s="231"/>
      <c r="J249" s="231"/>
      <c r="K249" s="231"/>
      <c r="L249" s="231"/>
      <c r="M249" s="231"/>
      <c r="N249" s="231"/>
      <c r="O249" s="231"/>
      <c r="P249" s="231"/>
      <c r="Q249" s="231"/>
      <c r="R249" s="233"/>
    </row>
    <row r="250" spans="3:23" s="205" customFormat="1" ht="18.75" customHeight="1">
      <c r="C250" s="230"/>
      <c r="D250" s="231"/>
      <c r="E250" s="231"/>
      <c r="F250" s="231"/>
      <c r="G250" s="232"/>
      <c r="H250" s="231"/>
      <c r="I250" s="231"/>
      <c r="J250" s="231"/>
      <c r="K250" s="231"/>
      <c r="L250" s="231"/>
      <c r="M250" s="231"/>
      <c r="N250" s="231"/>
      <c r="O250" s="231"/>
      <c r="P250" s="231"/>
      <c r="Q250" s="231"/>
      <c r="R250" s="233"/>
    </row>
    <row r="251" spans="3:23" s="205" customFormat="1" ht="18.75" customHeight="1">
      <c r="C251" s="230"/>
      <c r="D251" s="231"/>
      <c r="E251" s="231"/>
      <c r="F251" s="231"/>
      <c r="G251" s="232"/>
      <c r="H251" s="231"/>
      <c r="I251" s="231"/>
      <c r="J251" s="231"/>
      <c r="K251" s="231"/>
      <c r="L251" s="231"/>
      <c r="M251" s="231"/>
      <c r="N251" s="231"/>
      <c r="O251" s="231"/>
      <c r="P251" s="231"/>
      <c r="Q251" s="231"/>
      <c r="R251" s="233"/>
    </row>
    <row r="252" spans="3:23" s="205" customFormat="1" ht="18.75" customHeight="1">
      <c r="C252" s="230"/>
      <c r="D252" s="231"/>
      <c r="E252" s="231"/>
      <c r="F252" s="231"/>
      <c r="G252" s="232"/>
      <c r="H252" s="231"/>
      <c r="I252" s="231"/>
      <c r="J252" s="231"/>
      <c r="K252" s="231"/>
      <c r="L252" s="231"/>
      <c r="M252" s="231"/>
      <c r="N252" s="231"/>
      <c r="O252" s="231"/>
      <c r="P252" s="231"/>
      <c r="Q252" s="231"/>
      <c r="R252" s="233"/>
    </row>
    <row r="253" spans="3:23" s="205" customFormat="1" ht="18.75" customHeight="1">
      <c r="C253" s="230"/>
      <c r="D253" s="231"/>
      <c r="E253" s="231"/>
      <c r="F253" s="231"/>
      <c r="G253" s="232"/>
      <c r="H253" s="231"/>
      <c r="I253" s="231"/>
      <c r="J253" s="231"/>
      <c r="K253" s="231"/>
      <c r="L253" s="231"/>
      <c r="M253" s="231"/>
      <c r="N253" s="231"/>
      <c r="O253" s="231"/>
      <c r="P253" s="231"/>
      <c r="Q253" s="231"/>
      <c r="R253" s="233"/>
    </row>
    <row r="254" spans="3:23" s="205" customFormat="1" ht="18.75" customHeight="1">
      <c r="C254" s="230"/>
      <c r="D254" s="231"/>
      <c r="E254" s="231"/>
      <c r="F254" s="231"/>
      <c r="G254" s="232"/>
      <c r="H254" s="231"/>
      <c r="I254" s="231"/>
      <c r="J254" s="231"/>
      <c r="K254" s="231"/>
      <c r="L254" s="231"/>
      <c r="M254" s="231"/>
      <c r="N254" s="231"/>
      <c r="O254" s="231"/>
      <c r="P254" s="231"/>
      <c r="Q254" s="231"/>
      <c r="R254" s="233"/>
    </row>
    <row r="255" spans="3:23" s="205" customFormat="1" ht="18.75" customHeight="1">
      <c r="C255" s="230"/>
      <c r="D255" s="231"/>
      <c r="E255" s="231"/>
      <c r="F255" s="231"/>
      <c r="G255" s="232"/>
      <c r="H255" s="231"/>
      <c r="I255" s="231"/>
      <c r="J255" s="231"/>
      <c r="K255" s="231"/>
      <c r="L255" s="231"/>
      <c r="M255" s="231"/>
      <c r="N255" s="231"/>
      <c r="O255" s="231"/>
      <c r="P255" s="231"/>
      <c r="Q255" s="231"/>
      <c r="R255" s="233"/>
    </row>
    <row r="256" spans="3:23" s="205" customFormat="1" ht="18.75" customHeight="1">
      <c r="C256" s="230"/>
      <c r="D256" s="231"/>
      <c r="E256" s="231"/>
      <c r="F256" s="231"/>
      <c r="G256" s="232"/>
      <c r="H256" s="231"/>
      <c r="I256" s="231"/>
      <c r="J256" s="231"/>
      <c r="K256" s="231"/>
      <c r="L256" s="231"/>
      <c r="M256" s="231"/>
      <c r="N256" s="231"/>
      <c r="O256" s="231"/>
      <c r="P256" s="231"/>
      <c r="Q256" s="231"/>
      <c r="R256" s="233"/>
    </row>
    <row r="257" spans="3:23" ht="18.75" customHeight="1">
      <c r="C257" s="234"/>
      <c r="D257" s="234"/>
      <c r="E257" s="234"/>
      <c r="F257" s="234"/>
      <c r="G257" s="234"/>
      <c r="H257" s="235"/>
      <c r="I257" s="235"/>
      <c r="J257" s="235"/>
      <c r="K257" s="235"/>
      <c r="L257" s="235"/>
      <c r="M257" s="235"/>
      <c r="N257" s="235"/>
      <c r="O257" s="235"/>
      <c r="P257" s="235"/>
      <c r="Q257" s="235"/>
      <c r="R257" s="236"/>
    </row>
    <row r="258" spans="3:23" ht="21.95" customHeight="1">
      <c r="C258" s="187" t="s">
        <v>95</v>
      </c>
      <c r="R258" s="189"/>
    </row>
    <row r="259" spans="3:23" ht="21.95" customHeight="1">
      <c r="C259" s="187" t="s">
        <v>96</v>
      </c>
      <c r="R259" s="189"/>
    </row>
    <row r="260" spans="3:23" ht="21.95" customHeight="1">
      <c r="C260" s="190" t="s">
        <v>97</v>
      </c>
      <c r="D260" s="191"/>
      <c r="E260" s="191"/>
      <c r="F260" s="191"/>
      <c r="G260" s="191"/>
      <c r="H260" s="191"/>
      <c r="I260" s="191"/>
      <c r="J260" s="191"/>
      <c r="K260" s="191"/>
      <c r="R260" s="189"/>
    </row>
    <row r="261" spans="3:23" ht="21.95" customHeight="1">
      <c r="C261" s="193" t="s">
        <v>22</v>
      </c>
      <c r="E261" s="209" t="s">
        <v>64</v>
      </c>
      <c r="F261" s="210" t="s">
        <v>315</v>
      </c>
      <c r="R261" s="195"/>
    </row>
    <row r="262" spans="3:23" s="196" customFormat="1" ht="21.95" customHeight="1">
      <c r="C262" s="318" t="s">
        <v>94</v>
      </c>
      <c r="D262" s="319"/>
      <c r="E262" s="322" t="s">
        <v>18</v>
      </c>
      <c r="F262" s="322" t="s">
        <v>98</v>
      </c>
      <c r="G262" s="322" t="s">
        <v>99</v>
      </c>
      <c r="H262" s="197" t="s">
        <v>100</v>
      </c>
      <c r="I262" s="198"/>
      <c r="J262" s="198"/>
      <c r="K262" s="198"/>
      <c r="L262" s="199"/>
      <c r="M262" s="197" t="s">
        <v>33</v>
      </c>
      <c r="N262" s="198"/>
      <c r="O262" s="198"/>
      <c r="P262" s="198"/>
      <c r="Q262" s="199"/>
      <c r="R262" s="324" t="s">
        <v>101</v>
      </c>
    </row>
    <row r="263" spans="3:23" s="196" customFormat="1" ht="21.95" customHeight="1">
      <c r="C263" s="320"/>
      <c r="D263" s="321"/>
      <c r="E263" s="323"/>
      <c r="F263" s="323"/>
      <c r="G263" s="323"/>
      <c r="H263" s="164">
        <f>DATE(様式一覧!$D$3,1,1)</f>
        <v>42370</v>
      </c>
      <c r="I263" s="164">
        <f>DATE(様式一覧!$D$3+1,1,1)</f>
        <v>42736</v>
      </c>
      <c r="J263" s="164">
        <f>DATE(様式一覧!$D$3+2,1,1)</f>
        <v>43101</v>
      </c>
      <c r="K263" s="164">
        <f>DATE(様式一覧!$D$3+3,1,1)</f>
        <v>43466</v>
      </c>
      <c r="L263" s="164">
        <f>DATE(様式一覧!$D$3+4,1,1)</f>
        <v>43831</v>
      </c>
      <c r="M263" s="164">
        <f>DATE(様式一覧!$D$3+5,1,1)</f>
        <v>44197</v>
      </c>
      <c r="N263" s="164">
        <f>DATE(様式一覧!$D$3+6,1,1)</f>
        <v>44562</v>
      </c>
      <c r="O263" s="164">
        <f>DATE(様式一覧!$D$3+7,1,1)</f>
        <v>44927</v>
      </c>
      <c r="P263" s="164">
        <f>DATE(様式一覧!$D$3+8,1,1)</f>
        <v>45292</v>
      </c>
      <c r="Q263" s="164">
        <f>DATE(様式一覧!$D$3+9,1,1)</f>
        <v>45658</v>
      </c>
      <c r="R263" s="325"/>
    </row>
    <row r="264" spans="3:23" s="152" customFormat="1" ht="37.5" customHeight="1">
      <c r="C264" s="327" t="s">
        <v>102</v>
      </c>
      <c r="D264" s="327" t="s">
        <v>103</v>
      </c>
      <c r="E264" s="330" t="str">
        <f>IF('様式第36(指定)_受電'!E264="","",'様式第36(指定)_受電'!E264)</f>
        <v/>
      </c>
      <c r="F264" s="330" t="str">
        <f>IF('様式第36(指定)_受電'!F264="","",'様式第36(指定)_受電'!F264)</f>
        <v/>
      </c>
      <c r="G264" s="149" t="s">
        <v>265</v>
      </c>
      <c r="H264" s="148" t="str">
        <f>IF(COUNT('様式第36(指定)_受電'!L264)=0,"",'様式第36(指定)_受電'!L264)</f>
        <v/>
      </c>
      <c r="I264" s="184"/>
      <c r="J264" s="184"/>
      <c r="K264" s="184"/>
      <c r="L264" s="184"/>
      <c r="M264" s="184"/>
      <c r="N264" s="184"/>
      <c r="O264" s="184"/>
      <c r="P264" s="184"/>
      <c r="Q264" s="184"/>
      <c r="R264" s="185"/>
    </row>
    <row r="265" spans="3:23" s="152" customFormat="1" ht="37.5" customHeight="1">
      <c r="C265" s="328"/>
      <c r="D265" s="328"/>
      <c r="E265" s="331"/>
      <c r="F265" s="331"/>
      <c r="G265" s="149" t="s">
        <v>266</v>
      </c>
      <c r="H265" s="148" t="str">
        <f>IF(COUNT('様式第36(指定)_受電'!V265)=0,"",'様式第36(指定)_受電'!V265)</f>
        <v/>
      </c>
      <c r="I265" s="184"/>
      <c r="J265" s="184"/>
      <c r="K265" s="184"/>
      <c r="L265" s="184"/>
      <c r="M265" s="184"/>
      <c r="N265" s="184"/>
      <c r="O265" s="184"/>
      <c r="P265" s="184"/>
      <c r="Q265" s="184"/>
      <c r="R265" s="185"/>
    </row>
    <row r="266" spans="3:23" s="152" customFormat="1" ht="37.5" customHeight="1">
      <c r="C266" s="328"/>
      <c r="D266" s="328"/>
      <c r="E266" s="330" t="str">
        <f>IF('様式第36(指定)_受電'!E266="","",'様式第36(指定)_受電'!E266)</f>
        <v/>
      </c>
      <c r="F266" s="330" t="str">
        <f>IF('様式第36(指定)_受電'!F266="","",'様式第36(指定)_受電'!F266)</f>
        <v/>
      </c>
      <c r="G266" s="149" t="s">
        <v>265</v>
      </c>
      <c r="H266" s="148" t="str">
        <f>IF(COUNT('様式第36(指定)_受電'!L266)=0,"",'様式第36(指定)_受電'!L266)</f>
        <v/>
      </c>
      <c r="I266" s="184"/>
      <c r="J266" s="184"/>
      <c r="K266" s="184"/>
      <c r="L266" s="184"/>
      <c r="M266" s="184"/>
      <c r="N266" s="184"/>
      <c r="O266" s="184"/>
      <c r="P266" s="184"/>
      <c r="Q266" s="184"/>
      <c r="R266" s="185"/>
    </row>
    <row r="267" spans="3:23" s="152" customFormat="1" ht="37.5" customHeight="1">
      <c r="C267" s="328"/>
      <c r="D267" s="328"/>
      <c r="E267" s="331"/>
      <c r="F267" s="331"/>
      <c r="G267" s="149" t="s">
        <v>266</v>
      </c>
      <c r="H267" s="148" t="str">
        <f>IF(COUNT('様式第36(指定)_受電'!V267)=0,"",'様式第36(指定)_受電'!V267)</f>
        <v/>
      </c>
      <c r="I267" s="184"/>
      <c r="J267" s="184"/>
      <c r="K267" s="184"/>
      <c r="L267" s="184"/>
      <c r="M267" s="184"/>
      <c r="N267" s="184"/>
      <c r="O267" s="184"/>
      <c r="P267" s="184"/>
      <c r="Q267" s="184"/>
      <c r="R267" s="185"/>
    </row>
    <row r="268" spans="3:23" s="152" customFormat="1" ht="37.5" customHeight="1">
      <c r="C268" s="328"/>
      <c r="D268" s="328"/>
      <c r="E268" s="330" t="str">
        <f>IF('様式第36(指定)_受電'!E268="","",'様式第36(指定)_受電'!E268)</f>
        <v/>
      </c>
      <c r="F268" s="330" t="str">
        <f>IF('様式第36(指定)_受電'!F268="","",'様式第36(指定)_受電'!F268)</f>
        <v/>
      </c>
      <c r="G268" s="149" t="s">
        <v>265</v>
      </c>
      <c r="H268" s="148" t="str">
        <f>IF(COUNT('様式第36(指定)_受電'!L268)=0,"",'様式第36(指定)_受電'!L268)</f>
        <v/>
      </c>
      <c r="I268" s="184"/>
      <c r="J268" s="184"/>
      <c r="K268" s="184"/>
      <c r="L268" s="184"/>
      <c r="M268" s="184"/>
      <c r="N268" s="184"/>
      <c r="O268" s="184"/>
      <c r="P268" s="184"/>
      <c r="Q268" s="184"/>
      <c r="R268" s="185"/>
    </row>
    <row r="269" spans="3:23" s="152" customFormat="1" ht="37.5" customHeight="1">
      <c r="C269" s="328"/>
      <c r="D269" s="328"/>
      <c r="E269" s="331"/>
      <c r="F269" s="331"/>
      <c r="G269" s="149" t="s">
        <v>266</v>
      </c>
      <c r="H269" s="148" t="str">
        <f>IF(COUNT('様式第36(指定)_受電'!V269)=0,"",'様式第36(指定)_受電'!V269)</f>
        <v/>
      </c>
      <c r="I269" s="184"/>
      <c r="J269" s="184"/>
      <c r="K269" s="184"/>
      <c r="L269" s="184"/>
      <c r="M269" s="184"/>
      <c r="N269" s="184"/>
      <c r="O269" s="184"/>
      <c r="P269" s="184"/>
      <c r="Q269" s="184"/>
      <c r="R269" s="185"/>
    </row>
    <row r="270" spans="3:23" s="152" customFormat="1" ht="37.5" customHeight="1">
      <c r="C270" s="328"/>
      <c r="D270" s="328"/>
      <c r="E270" s="332" t="s">
        <v>104</v>
      </c>
      <c r="F270" s="333"/>
      <c r="G270" s="154" t="s">
        <v>265</v>
      </c>
      <c r="H270" s="155" t="str">
        <f>IF(COUNTIFS($G264:$G269,$G270,H264:H269,"&gt;=0")=0,"",SUMIF($G264:$G269,$G270,H264:H269))</f>
        <v/>
      </c>
      <c r="I270" s="155" t="str">
        <f>IF(COUNTIFS($G264:$G269,$G270,I264:I269,"&lt;&gt;")=0,"",SUMIF($G264:$G269,$G270,I264:I269))</f>
        <v/>
      </c>
      <c r="J270" s="155" t="str">
        <f t="shared" ref="J270:Q270" si="88">IF(COUNTIFS($G264:$G269,$G270,J264:J269,"&lt;&gt;")=0,"",SUMIF($G264:$G269,$G270,J264:J269))</f>
        <v/>
      </c>
      <c r="K270" s="155" t="str">
        <f t="shared" si="88"/>
        <v/>
      </c>
      <c r="L270" s="155" t="str">
        <f t="shared" si="88"/>
        <v/>
      </c>
      <c r="M270" s="155" t="str">
        <f t="shared" si="88"/>
        <v/>
      </c>
      <c r="N270" s="155" t="str">
        <f t="shared" si="88"/>
        <v/>
      </c>
      <c r="O270" s="155" t="str">
        <f t="shared" si="88"/>
        <v/>
      </c>
      <c r="P270" s="155" t="str">
        <f t="shared" si="88"/>
        <v/>
      </c>
      <c r="Q270" s="155" t="str">
        <f t="shared" si="88"/>
        <v/>
      </c>
      <c r="R270" s="200"/>
      <c r="T270" s="153" t="s">
        <v>271</v>
      </c>
      <c r="W270" s="152">
        <v>1</v>
      </c>
    </row>
    <row r="271" spans="3:23" s="152" customFormat="1" ht="37.5" customHeight="1">
      <c r="C271" s="328"/>
      <c r="D271" s="329"/>
      <c r="E271" s="334"/>
      <c r="F271" s="335"/>
      <c r="G271" s="154" t="s">
        <v>266</v>
      </c>
      <c r="H271" s="155" t="str">
        <f>IF(COUNTIFS($G264:$G269,$G271,H264:H269,"&gt;=0")=0,"",SUMIF($G264:$G269,$G271,H264:H269))</f>
        <v/>
      </c>
      <c r="I271" s="155" t="str">
        <f>IF(COUNTIFS($G264:$G269,$G271,I264:I269,"&lt;&gt;")=0,"",SUMIF($G264:$G269,$G271,I264:I269))</f>
        <v/>
      </c>
      <c r="J271" s="155" t="str">
        <f t="shared" ref="J271:Q271" si="89">IF(COUNTIFS($G264:$G269,$G271,J264:J269,"&lt;&gt;")=0,"",SUMIF($G264:$G269,$G271,J264:J269))</f>
        <v/>
      </c>
      <c r="K271" s="155" t="str">
        <f t="shared" si="89"/>
        <v/>
      </c>
      <c r="L271" s="155" t="str">
        <f t="shared" si="89"/>
        <v/>
      </c>
      <c r="M271" s="155" t="str">
        <f t="shared" si="89"/>
        <v/>
      </c>
      <c r="N271" s="155" t="str">
        <f t="shared" si="89"/>
        <v/>
      </c>
      <c r="O271" s="155" t="str">
        <f t="shared" si="89"/>
        <v/>
      </c>
      <c r="P271" s="155" t="str">
        <f t="shared" si="89"/>
        <v/>
      </c>
      <c r="Q271" s="155" t="str">
        <f t="shared" si="89"/>
        <v/>
      </c>
      <c r="R271" s="200"/>
      <c r="T271" s="153" t="s">
        <v>271</v>
      </c>
      <c r="W271" s="152">
        <v>2</v>
      </c>
    </row>
    <row r="272" spans="3:23" s="152" customFormat="1" ht="37.5" customHeight="1">
      <c r="C272" s="328"/>
      <c r="D272" s="327" t="s">
        <v>211</v>
      </c>
      <c r="E272" s="330" t="str">
        <f>IF('様式第36(指定)_受電'!E272="","",'様式第36(指定)_受電'!E272)</f>
        <v/>
      </c>
      <c r="F272" s="330" t="str">
        <f>IF('様式第36(指定)_受電'!F272="","",'様式第36(指定)_受電'!F272)</f>
        <v/>
      </c>
      <c r="G272" s="149" t="s">
        <v>265</v>
      </c>
      <c r="H272" s="148" t="str">
        <f>IF(COUNT('様式第36(指定)_受電'!L272)=0,"",'様式第36(指定)_受電'!L272)</f>
        <v/>
      </c>
      <c r="I272" s="184"/>
      <c r="J272" s="184"/>
      <c r="K272" s="184"/>
      <c r="L272" s="184"/>
      <c r="M272" s="184"/>
      <c r="N272" s="184"/>
      <c r="O272" s="184"/>
      <c r="P272" s="184"/>
      <c r="Q272" s="184"/>
      <c r="R272" s="185"/>
    </row>
    <row r="273" spans="3:23" s="152" customFormat="1" ht="37.5" customHeight="1">
      <c r="C273" s="328"/>
      <c r="D273" s="328"/>
      <c r="E273" s="331"/>
      <c r="F273" s="331"/>
      <c r="G273" s="149" t="s">
        <v>266</v>
      </c>
      <c r="H273" s="148" t="str">
        <f>IF(COUNT('様式第36(指定)_受電'!V273)=0,"",'様式第36(指定)_受電'!V273)</f>
        <v/>
      </c>
      <c r="I273" s="184"/>
      <c r="J273" s="184"/>
      <c r="K273" s="184"/>
      <c r="L273" s="184"/>
      <c r="M273" s="184"/>
      <c r="N273" s="184"/>
      <c r="O273" s="184"/>
      <c r="P273" s="184"/>
      <c r="Q273" s="184"/>
      <c r="R273" s="185"/>
    </row>
    <row r="274" spans="3:23" s="152" customFormat="1" ht="37.5" customHeight="1">
      <c r="C274" s="328"/>
      <c r="D274" s="328"/>
      <c r="E274" s="330" t="str">
        <f>IF('様式第36(指定)_受電'!E274="","",'様式第36(指定)_受電'!E274)</f>
        <v/>
      </c>
      <c r="F274" s="330" t="str">
        <f>IF('様式第36(指定)_受電'!F274="","",'様式第36(指定)_受電'!F274)</f>
        <v/>
      </c>
      <c r="G274" s="149" t="s">
        <v>265</v>
      </c>
      <c r="H274" s="148" t="str">
        <f>IF(COUNT('様式第36(指定)_受電'!L274)=0,"",'様式第36(指定)_受電'!L274)</f>
        <v/>
      </c>
      <c r="I274" s="184"/>
      <c r="J274" s="184"/>
      <c r="K274" s="184"/>
      <c r="L274" s="184"/>
      <c r="M274" s="184"/>
      <c r="N274" s="184"/>
      <c r="O274" s="184"/>
      <c r="P274" s="184"/>
      <c r="Q274" s="184"/>
      <c r="R274" s="185"/>
    </row>
    <row r="275" spans="3:23" s="152" customFormat="1" ht="37.5" customHeight="1">
      <c r="C275" s="328"/>
      <c r="D275" s="328"/>
      <c r="E275" s="331"/>
      <c r="F275" s="331"/>
      <c r="G275" s="149" t="s">
        <v>266</v>
      </c>
      <c r="H275" s="148" t="str">
        <f>IF(COUNT('様式第36(指定)_受電'!V275)=0,"",'様式第36(指定)_受電'!V275)</f>
        <v/>
      </c>
      <c r="I275" s="184"/>
      <c r="J275" s="184"/>
      <c r="K275" s="184"/>
      <c r="L275" s="184"/>
      <c r="M275" s="184"/>
      <c r="N275" s="184"/>
      <c r="O275" s="184"/>
      <c r="P275" s="184"/>
      <c r="Q275" s="184"/>
      <c r="R275" s="185"/>
    </row>
    <row r="276" spans="3:23" s="152" customFormat="1" ht="37.5" customHeight="1">
      <c r="C276" s="328"/>
      <c r="D276" s="328"/>
      <c r="E276" s="330" t="str">
        <f>IF('様式第36(指定)_受電'!E276="","",'様式第36(指定)_受電'!E276)</f>
        <v/>
      </c>
      <c r="F276" s="330" t="str">
        <f>IF('様式第36(指定)_受電'!F276="","",'様式第36(指定)_受電'!F276)</f>
        <v/>
      </c>
      <c r="G276" s="149" t="s">
        <v>265</v>
      </c>
      <c r="H276" s="148" t="str">
        <f>IF(COUNT('様式第36(指定)_受電'!L276)=0,"",'様式第36(指定)_受電'!L276)</f>
        <v/>
      </c>
      <c r="I276" s="184"/>
      <c r="J276" s="184"/>
      <c r="K276" s="184"/>
      <c r="L276" s="184"/>
      <c r="M276" s="184"/>
      <c r="N276" s="184"/>
      <c r="O276" s="184"/>
      <c r="P276" s="184"/>
      <c r="Q276" s="184"/>
      <c r="R276" s="185"/>
    </row>
    <row r="277" spans="3:23" s="152" customFormat="1" ht="37.5" customHeight="1">
      <c r="C277" s="328"/>
      <c r="D277" s="328"/>
      <c r="E277" s="331"/>
      <c r="F277" s="331"/>
      <c r="G277" s="149" t="s">
        <v>266</v>
      </c>
      <c r="H277" s="148" t="str">
        <f>IF(COUNT('様式第36(指定)_受電'!V277)=0,"",'様式第36(指定)_受電'!V277)</f>
        <v/>
      </c>
      <c r="I277" s="184"/>
      <c r="J277" s="184"/>
      <c r="K277" s="184"/>
      <c r="L277" s="184"/>
      <c r="M277" s="184"/>
      <c r="N277" s="184"/>
      <c r="O277" s="184"/>
      <c r="P277" s="184"/>
      <c r="Q277" s="184"/>
      <c r="R277" s="185"/>
    </row>
    <row r="278" spans="3:23" s="152" customFormat="1" ht="37.5" customHeight="1">
      <c r="C278" s="328"/>
      <c r="D278" s="328"/>
      <c r="E278" s="332" t="s">
        <v>104</v>
      </c>
      <c r="F278" s="333"/>
      <c r="G278" s="154" t="s">
        <v>265</v>
      </c>
      <c r="H278" s="155" t="str">
        <f>IF(COUNTIFS($G272:$G277,$G278,H272:H277,"&gt;=0")=0,"",SUMIF($G272:$G277,$G278,H272:H277))</f>
        <v/>
      </c>
      <c r="I278" s="155" t="str">
        <f>IF(COUNTIFS($G272:$G277,$G278,I272:I277,"&lt;&gt;")=0,"",SUMIF($G272:$G277,$G278,I272:I277))</f>
        <v/>
      </c>
      <c r="J278" s="155" t="str">
        <f t="shared" ref="J278:Q278" si="90">IF(COUNTIFS($G272:$G277,$G278,J272:J277,"&lt;&gt;")=0,"",SUMIF($G272:$G277,$G278,J272:J277))</f>
        <v/>
      </c>
      <c r="K278" s="155" t="str">
        <f t="shared" si="90"/>
        <v/>
      </c>
      <c r="L278" s="155" t="str">
        <f t="shared" si="90"/>
        <v/>
      </c>
      <c r="M278" s="155" t="str">
        <f t="shared" si="90"/>
        <v/>
      </c>
      <c r="N278" s="155" t="str">
        <f t="shared" si="90"/>
        <v/>
      </c>
      <c r="O278" s="155" t="str">
        <f t="shared" si="90"/>
        <v/>
      </c>
      <c r="P278" s="155" t="str">
        <f t="shared" si="90"/>
        <v/>
      </c>
      <c r="Q278" s="155" t="str">
        <f t="shared" si="90"/>
        <v/>
      </c>
      <c r="R278" s="200"/>
      <c r="T278" s="153" t="s">
        <v>271</v>
      </c>
      <c r="W278" s="152">
        <v>3</v>
      </c>
    </row>
    <row r="279" spans="3:23" s="152" customFormat="1" ht="37.5" customHeight="1">
      <c r="C279" s="328"/>
      <c r="D279" s="329"/>
      <c r="E279" s="334"/>
      <c r="F279" s="335"/>
      <c r="G279" s="154" t="s">
        <v>266</v>
      </c>
      <c r="H279" s="155" t="str">
        <f>IF(COUNTIFS($G272:$G277,$G279,H272:H277,"&gt;=0")=0,"",SUMIF($G272:$G277,$G279,H272:H277))</f>
        <v/>
      </c>
      <c r="I279" s="155" t="str">
        <f>IF(COUNTIFS($G272:$G277,$G279,I272:I277,"&lt;&gt;")=0,"",SUMIF($G272:$G277,$G279,I272:I277))</f>
        <v/>
      </c>
      <c r="J279" s="155" t="str">
        <f t="shared" ref="J279:Q279" si="91">IF(COUNTIFS($G272:$G277,$G279,J272:J277,"&lt;&gt;")=0,"",SUMIF($G272:$G277,$G279,J272:J277))</f>
        <v/>
      </c>
      <c r="K279" s="155" t="str">
        <f t="shared" si="91"/>
        <v/>
      </c>
      <c r="L279" s="155" t="str">
        <f t="shared" si="91"/>
        <v/>
      </c>
      <c r="M279" s="155" t="str">
        <f t="shared" si="91"/>
        <v/>
      </c>
      <c r="N279" s="155" t="str">
        <f t="shared" si="91"/>
        <v/>
      </c>
      <c r="O279" s="155" t="str">
        <f t="shared" si="91"/>
        <v/>
      </c>
      <c r="P279" s="155" t="str">
        <f t="shared" si="91"/>
        <v/>
      </c>
      <c r="Q279" s="155" t="str">
        <f t="shared" si="91"/>
        <v/>
      </c>
      <c r="R279" s="200"/>
      <c r="T279" s="153" t="s">
        <v>271</v>
      </c>
      <c r="W279" s="152">
        <v>4</v>
      </c>
    </row>
    <row r="280" spans="3:23" s="152" customFormat="1" ht="37.5" customHeight="1">
      <c r="C280" s="328"/>
      <c r="D280" s="327" t="s">
        <v>105</v>
      </c>
      <c r="E280" s="330" t="str">
        <f>IF('様式第36(指定)_受電'!E280="","",'様式第36(指定)_受電'!E280)</f>
        <v/>
      </c>
      <c r="F280" s="330" t="str">
        <f>IF('様式第36(指定)_受電'!F280="","",'様式第36(指定)_受電'!F280)</f>
        <v/>
      </c>
      <c r="G280" s="149" t="s">
        <v>265</v>
      </c>
      <c r="H280" s="148" t="str">
        <f>IF(COUNT('様式第36(指定)_受電'!L280)=0,"",'様式第36(指定)_受電'!L280)</f>
        <v/>
      </c>
      <c r="I280" s="184"/>
      <c r="J280" s="184"/>
      <c r="K280" s="184"/>
      <c r="L280" s="184"/>
      <c r="M280" s="184"/>
      <c r="N280" s="184"/>
      <c r="O280" s="184"/>
      <c r="P280" s="184"/>
      <c r="Q280" s="184"/>
      <c r="R280" s="185"/>
    </row>
    <row r="281" spans="3:23" s="152" customFormat="1" ht="37.5" customHeight="1">
      <c r="C281" s="328"/>
      <c r="D281" s="328"/>
      <c r="E281" s="331"/>
      <c r="F281" s="331"/>
      <c r="G281" s="149" t="s">
        <v>266</v>
      </c>
      <c r="H281" s="148" t="str">
        <f>IF(COUNT('様式第36(指定)_受電'!V281)=0,"",'様式第36(指定)_受電'!V281)</f>
        <v/>
      </c>
      <c r="I281" s="184"/>
      <c r="J281" s="184"/>
      <c r="K281" s="184"/>
      <c r="L281" s="184"/>
      <c r="M281" s="184"/>
      <c r="N281" s="184"/>
      <c r="O281" s="184"/>
      <c r="P281" s="184"/>
      <c r="Q281" s="184"/>
      <c r="R281" s="185"/>
    </row>
    <row r="282" spans="3:23" s="152" customFormat="1" ht="37.5" customHeight="1">
      <c r="C282" s="328"/>
      <c r="D282" s="328"/>
      <c r="E282" s="330" t="str">
        <f>IF('様式第36(指定)_受電'!E282="","",'様式第36(指定)_受電'!E282)</f>
        <v/>
      </c>
      <c r="F282" s="330" t="str">
        <f>IF('様式第36(指定)_受電'!F282="","",'様式第36(指定)_受電'!F282)</f>
        <v/>
      </c>
      <c r="G282" s="149" t="s">
        <v>265</v>
      </c>
      <c r="H282" s="148" t="str">
        <f>IF(COUNT('様式第36(指定)_受電'!L282)=0,"",'様式第36(指定)_受電'!L282)</f>
        <v/>
      </c>
      <c r="I282" s="184"/>
      <c r="J282" s="184"/>
      <c r="K282" s="184"/>
      <c r="L282" s="184"/>
      <c r="M282" s="184"/>
      <c r="N282" s="184"/>
      <c r="O282" s="184"/>
      <c r="P282" s="184"/>
      <c r="Q282" s="184"/>
      <c r="R282" s="185"/>
    </row>
    <row r="283" spans="3:23" s="152" customFormat="1" ht="37.5" customHeight="1">
      <c r="C283" s="328"/>
      <c r="D283" s="328"/>
      <c r="E283" s="331"/>
      <c r="F283" s="331"/>
      <c r="G283" s="149" t="s">
        <v>266</v>
      </c>
      <c r="H283" s="148" t="str">
        <f>IF(COUNT('様式第36(指定)_受電'!V283)=0,"",'様式第36(指定)_受電'!V283)</f>
        <v/>
      </c>
      <c r="I283" s="184"/>
      <c r="J283" s="184"/>
      <c r="K283" s="184"/>
      <c r="L283" s="184"/>
      <c r="M283" s="184"/>
      <c r="N283" s="184"/>
      <c r="O283" s="184"/>
      <c r="P283" s="184"/>
      <c r="Q283" s="184"/>
      <c r="R283" s="185"/>
    </row>
    <row r="284" spans="3:23" s="152" customFormat="1" ht="37.5" customHeight="1">
      <c r="C284" s="328"/>
      <c r="D284" s="328"/>
      <c r="E284" s="330" t="str">
        <f>IF('様式第36(指定)_受電'!E284="","",'様式第36(指定)_受電'!E284)</f>
        <v/>
      </c>
      <c r="F284" s="330" t="str">
        <f>IF('様式第36(指定)_受電'!F284="","",'様式第36(指定)_受電'!F284)</f>
        <v/>
      </c>
      <c r="G284" s="149" t="s">
        <v>265</v>
      </c>
      <c r="H284" s="148" t="str">
        <f>IF(COUNT('様式第36(指定)_受電'!L284)=0,"",'様式第36(指定)_受電'!L284)</f>
        <v/>
      </c>
      <c r="I284" s="184"/>
      <c r="J284" s="184"/>
      <c r="K284" s="184"/>
      <c r="L284" s="184"/>
      <c r="M284" s="184"/>
      <c r="N284" s="184"/>
      <c r="O284" s="184"/>
      <c r="P284" s="184"/>
      <c r="Q284" s="184"/>
      <c r="R284" s="185"/>
    </row>
    <row r="285" spans="3:23" s="152" customFormat="1" ht="37.5" customHeight="1">
      <c r="C285" s="328"/>
      <c r="D285" s="328"/>
      <c r="E285" s="331"/>
      <c r="F285" s="331"/>
      <c r="G285" s="149" t="s">
        <v>266</v>
      </c>
      <c r="H285" s="148" t="str">
        <f>IF(COUNT('様式第36(指定)_受電'!V285)=0,"",'様式第36(指定)_受電'!V285)</f>
        <v/>
      </c>
      <c r="I285" s="184"/>
      <c r="J285" s="184"/>
      <c r="K285" s="184"/>
      <c r="L285" s="184"/>
      <c r="M285" s="184"/>
      <c r="N285" s="184"/>
      <c r="O285" s="184"/>
      <c r="P285" s="184"/>
      <c r="Q285" s="184"/>
      <c r="R285" s="185"/>
    </row>
    <row r="286" spans="3:23" s="152" customFormat="1" ht="37.5" customHeight="1">
      <c r="C286" s="328"/>
      <c r="D286" s="328"/>
      <c r="E286" s="332" t="s">
        <v>104</v>
      </c>
      <c r="F286" s="333"/>
      <c r="G286" s="154" t="s">
        <v>265</v>
      </c>
      <c r="H286" s="155" t="str">
        <f>IF(COUNTIFS($G280:$G285,$G286,H280:H285,"&gt;=0")=0,"",SUMIF($G280:$G285,$G286,H280:H285))</f>
        <v/>
      </c>
      <c r="I286" s="155" t="str">
        <f>IF(COUNTIFS($G280:$G285,$G286,I280:I285,"&lt;&gt;")=0,"",SUMIF($G280:$G285,$G286,I280:I285))</f>
        <v/>
      </c>
      <c r="J286" s="155" t="str">
        <f t="shared" ref="J286:Q286" si="92">IF(COUNTIFS($G280:$G285,$G286,J280:J285,"&lt;&gt;")=0,"",SUMIF($G280:$G285,$G286,J280:J285))</f>
        <v/>
      </c>
      <c r="K286" s="155" t="str">
        <f t="shared" si="92"/>
        <v/>
      </c>
      <c r="L286" s="155" t="str">
        <f t="shared" si="92"/>
        <v/>
      </c>
      <c r="M286" s="155" t="str">
        <f t="shared" si="92"/>
        <v/>
      </c>
      <c r="N286" s="155" t="str">
        <f t="shared" si="92"/>
        <v/>
      </c>
      <c r="O286" s="155" t="str">
        <f t="shared" si="92"/>
        <v/>
      </c>
      <c r="P286" s="155" t="str">
        <f t="shared" si="92"/>
        <v/>
      </c>
      <c r="Q286" s="155" t="str">
        <f t="shared" si="92"/>
        <v/>
      </c>
      <c r="R286" s="200"/>
      <c r="T286" s="153" t="s">
        <v>271</v>
      </c>
      <c r="W286" s="152">
        <v>5</v>
      </c>
    </row>
    <row r="287" spans="3:23" s="152" customFormat="1" ht="37.5" customHeight="1">
      <c r="C287" s="328"/>
      <c r="D287" s="329"/>
      <c r="E287" s="334"/>
      <c r="F287" s="335"/>
      <c r="G287" s="154" t="s">
        <v>266</v>
      </c>
      <c r="H287" s="155" t="str">
        <f>IF(COUNTIFS($G280:$G285,$G287,H280:H285,"&gt;=0")=0,"",SUMIF($G280:$G285,$G287,H280:H285))</f>
        <v/>
      </c>
      <c r="I287" s="155" t="str">
        <f>IF(COUNTIFS($G280:$G285,$G287,I280:I285,"&lt;&gt;")=0,"",SUMIF($G280:$G285,$G287,I280:I285))</f>
        <v/>
      </c>
      <c r="J287" s="155" t="str">
        <f t="shared" ref="J287:Q287" si="93">IF(COUNTIFS($G280:$G285,$G287,J280:J285,"&lt;&gt;")=0,"",SUMIF($G280:$G285,$G287,J280:J285))</f>
        <v/>
      </c>
      <c r="K287" s="155" t="str">
        <f t="shared" si="93"/>
        <v/>
      </c>
      <c r="L287" s="155" t="str">
        <f t="shared" si="93"/>
        <v/>
      </c>
      <c r="M287" s="155" t="str">
        <f t="shared" si="93"/>
        <v/>
      </c>
      <c r="N287" s="155" t="str">
        <f t="shared" si="93"/>
        <v/>
      </c>
      <c r="O287" s="155" t="str">
        <f t="shared" si="93"/>
        <v/>
      </c>
      <c r="P287" s="155" t="str">
        <f t="shared" si="93"/>
        <v/>
      </c>
      <c r="Q287" s="155" t="str">
        <f t="shared" si="93"/>
        <v/>
      </c>
      <c r="R287" s="200"/>
      <c r="T287" s="153" t="s">
        <v>271</v>
      </c>
      <c r="W287" s="152">
        <v>6</v>
      </c>
    </row>
    <row r="288" spans="3:23" s="152" customFormat="1" ht="37.5" customHeight="1">
      <c r="C288" s="328"/>
      <c r="D288" s="327" t="s">
        <v>106</v>
      </c>
      <c r="E288" s="330" t="str">
        <f>IF('様式第36(指定)_受電'!E288="","",'様式第36(指定)_受電'!E288)</f>
        <v/>
      </c>
      <c r="F288" s="330" t="str">
        <f>IF('様式第36(指定)_受電'!F288="","",'様式第36(指定)_受電'!F288)</f>
        <v/>
      </c>
      <c r="G288" s="149" t="s">
        <v>265</v>
      </c>
      <c r="H288" s="148" t="str">
        <f>IF(COUNT('様式第36(指定)_受電'!L288)=0,"",'様式第36(指定)_受電'!L288)</f>
        <v/>
      </c>
      <c r="I288" s="184"/>
      <c r="J288" s="184"/>
      <c r="K288" s="184"/>
      <c r="L288" s="184"/>
      <c r="M288" s="184"/>
      <c r="N288" s="184"/>
      <c r="O288" s="184"/>
      <c r="P288" s="184"/>
      <c r="Q288" s="184"/>
      <c r="R288" s="185"/>
    </row>
    <row r="289" spans="3:23" s="152" customFormat="1" ht="37.5" customHeight="1">
      <c r="C289" s="328"/>
      <c r="D289" s="328"/>
      <c r="E289" s="331"/>
      <c r="F289" s="331"/>
      <c r="G289" s="149" t="s">
        <v>266</v>
      </c>
      <c r="H289" s="148" t="str">
        <f>IF(COUNT('様式第36(指定)_受電'!V289)=0,"",'様式第36(指定)_受電'!V289)</f>
        <v/>
      </c>
      <c r="I289" s="184"/>
      <c r="J289" s="184"/>
      <c r="K289" s="184"/>
      <c r="L289" s="184"/>
      <c r="M289" s="184"/>
      <c r="N289" s="184"/>
      <c r="O289" s="184"/>
      <c r="P289" s="184"/>
      <c r="Q289" s="184"/>
      <c r="R289" s="185"/>
    </row>
    <row r="290" spans="3:23" s="152" customFormat="1" ht="37.5" customHeight="1">
      <c r="C290" s="328"/>
      <c r="D290" s="328"/>
      <c r="E290" s="330" t="str">
        <f>IF('様式第36(指定)_受電'!E290="","",'様式第36(指定)_受電'!E290)</f>
        <v/>
      </c>
      <c r="F290" s="330" t="str">
        <f>IF('様式第36(指定)_受電'!F290="","",'様式第36(指定)_受電'!F290)</f>
        <v/>
      </c>
      <c r="G290" s="149" t="s">
        <v>265</v>
      </c>
      <c r="H290" s="148" t="str">
        <f>IF(COUNT('様式第36(指定)_受電'!L290)=0,"",'様式第36(指定)_受電'!L290)</f>
        <v/>
      </c>
      <c r="I290" s="184"/>
      <c r="J290" s="184"/>
      <c r="K290" s="184"/>
      <c r="L290" s="184"/>
      <c r="M290" s="184"/>
      <c r="N290" s="184"/>
      <c r="O290" s="184"/>
      <c r="P290" s="184"/>
      <c r="Q290" s="184"/>
      <c r="R290" s="185"/>
    </row>
    <row r="291" spans="3:23" s="152" customFormat="1" ht="37.5" customHeight="1">
      <c r="C291" s="328"/>
      <c r="D291" s="328"/>
      <c r="E291" s="331"/>
      <c r="F291" s="331"/>
      <c r="G291" s="149" t="s">
        <v>266</v>
      </c>
      <c r="H291" s="148" t="str">
        <f>IF(COUNT('様式第36(指定)_受電'!V291)=0,"",'様式第36(指定)_受電'!V291)</f>
        <v/>
      </c>
      <c r="I291" s="184"/>
      <c r="J291" s="184"/>
      <c r="K291" s="184"/>
      <c r="L291" s="184"/>
      <c r="M291" s="184"/>
      <c r="N291" s="184"/>
      <c r="O291" s="184"/>
      <c r="P291" s="184"/>
      <c r="Q291" s="184"/>
      <c r="R291" s="185"/>
    </row>
    <row r="292" spans="3:23" s="152" customFormat="1" ht="37.5" customHeight="1">
      <c r="C292" s="328"/>
      <c r="D292" s="328"/>
      <c r="E292" s="330" t="str">
        <f>IF('様式第36(指定)_受電'!E292="","",'様式第36(指定)_受電'!E292)</f>
        <v/>
      </c>
      <c r="F292" s="330" t="str">
        <f>IF('様式第36(指定)_受電'!F292="","",'様式第36(指定)_受電'!F292)</f>
        <v/>
      </c>
      <c r="G292" s="149" t="s">
        <v>265</v>
      </c>
      <c r="H292" s="148" t="str">
        <f>IF(COUNT('様式第36(指定)_受電'!L292)=0,"",'様式第36(指定)_受電'!L292)</f>
        <v/>
      </c>
      <c r="I292" s="184"/>
      <c r="J292" s="184"/>
      <c r="K292" s="184"/>
      <c r="L292" s="184"/>
      <c r="M292" s="184"/>
      <c r="N292" s="184"/>
      <c r="O292" s="184"/>
      <c r="P292" s="184"/>
      <c r="Q292" s="184"/>
      <c r="R292" s="185"/>
    </row>
    <row r="293" spans="3:23" s="152" customFormat="1" ht="37.5" customHeight="1">
      <c r="C293" s="328"/>
      <c r="D293" s="328"/>
      <c r="E293" s="331"/>
      <c r="F293" s="331"/>
      <c r="G293" s="149" t="s">
        <v>266</v>
      </c>
      <c r="H293" s="148" t="str">
        <f>IF(COUNT('様式第36(指定)_受電'!V293)=0,"",'様式第36(指定)_受電'!V293)</f>
        <v/>
      </c>
      <c r="I293" s="184"/>
      <c r="J293" s="184"/>
      <c r="K293" s="184"/>
      <c r="L293" s="184"/>
      <c r="M293" s="184"/>
      <c r="N293" s="184"/>
      <c r="O293" s="184"/>
      <c r="P293" s="184"/>
      <c r="Q293" s="184"/>
      <c r="R293" s="185"/>
    </row>
    <row r="294" spans="3:23" s="152" customFormat="1" ht="37.5" customHeight="1">
      <c r="C294" s="328"/>
      <c r="D294" s="328"/>
      <c r="E294" s="332" t="s">
        <v>104</v>
      </c>
      <c r="F294" s="333"/>
      <c r="G294" s="154" t="s">
        <v>265</v>
      </c>
      <c r="H294" s="155" t="str">
        <f>IF(COUNTIFS($G288:$G293,$G294,H288:H293,"&gt;=0")=0,"",SUMIF($G288:$G293,$G294,H288:H293))</f>
        <v/>
      </c>
      <c r="I294" s="155" t="str">
        <f>IF(COUNTIFS($G288:$G293,$G294,I288:I293,"&lt;&gt;")=0,"",SUMIF($G288:$G293,$G294,I288:I293))</f>
        <v/>
      </c>
      <c r="J294" s="155" t="str">
        <f t="shared" ref="J294" si="94">IF(COUNTIFS($G288:$G293,$G294,J288:J293,"&lt;&gt;")=0,"",SUMIF($G288:$G293,$G294,J288:J293))</f>
        <v/>
      </c>
      <c r="K294" s="155" t="str">
        <f t="shared" ref="K294" si="95">IF(COUNTIFS($G288:$G293,$G294,K288:K293,"&lt;&gt;")=0,"",SUMIF($G288:$G293,$G294,K288:K293))</f>
        <v/>
      </c>
      <c r="L294" s="155" t="str">
        <f t="shared" ref="L294" si="96">IF(COUNTIFS($G288:$G293,$G294,L288:L293,"&lt;&gt;")=0,"",SUMIF($G288:$G293,$G294,L288:L293))</f>
        <v/>
      </c>
      <c r="M294" s="155" t="str">
        <f t="shared" ref="M294" si="97">IF(COUNTIFS($G288:$G293,$G294,M288:M293,"&lt;&gt;")=0,"",SUMIF($G288:$G293,$G294,M288:M293))</f>
        <v/>
      </c>
      <c r="N294" s="155" t="str">
        <f t="shared" ref="N294" si="98">IF(COUNTIFS($G288:$G293,$G294,N288:N293,"&lt;&gt;")=0,"",SUMIF($G288:$G293,$G294,N288:N293))</f>
        <v/>
      </c>
      <c r="O294" s="155" t="str">
        <f t="shared" ref="O294" si="99">IF(COUNTIFS($G288:$G293,$G294,O288:O293,"&lt;&gt;")=0,"",SUMIF($G288:$G293,$G294,O288:O293))</f>
        <v/>
      </c>
      <c r="P294" s="155" t="str">
        <f t="shared" ref="P294" si="100">IF(COUNTIFS($G288:$G293,$G294,P288:P293,"&lt;&gt;")=0,"",SUMIF($G288:$G293,$G294,P288:P293))</f>
        <v/>
      </c>
      <c r="Q294" s="155" t="str">
        <f t="shared" ref="Q294" si="101">IF(COUNTIFS($G288:$G293,$G294,Q288:Q293,"&lt;&gt;")=0,"",SUMIF($G288:$G293,$G294,Q288:Q293))</f>
        <v/>
      </c>
      <c r="R294" s="200"/>
      <c r="T294" s="153" t="s">
        <v>271</v>
      </c>
      <c r="W294" s="152">
        <v>7</v>
      </c>
    </row>
    <row r="295" spans="3:23" s="152" customFormat="1" ht="37.5" customHeight="1">
      <c r="C295" s="328"/>
      <c r="D295" s="329"/>
      <c r="E295" s="334"/>
      <c r="F295" s="335"/>
      <c r="G295" s="154" t="s">
        <v>266</v>
      </c>
      <c r="H295" s="155" t="str">
        <f>IF(COUNTIFS($G288:$G293,$G295,H288:H293,"&gt;=0")=0,"",SUMIF($G288:$G293,$G295,H288:H293))</f>
        <v/>
      </c>
      <c r="I295" s="155" t="str">
        <f>IF(COUNTIFS($G288:$G293,$G295,I288:I293,"&lt;&gt;")=0,"",SUMIF($G288:$G293,$G295,I288:I293))</f>
        <v/>
      </c>
      <c r="J295" s="155" t="str">
        <f t="shared" ref="J295:Q295" si="102">IF(COUNTIFS($G288:$G293,$G295,J288:J293,"&lt;&gt;")=0,"",SUMIF($G288:$G293,$G295,J288:J293))</f>
        <v/>
      </c>
      <c r="K295" s="155" t="str">
        <f t="shared" si="102"/>
        <v/>
      </c>
      <c r="L295" s="155" t="str">
        <f t="shared" si="102"/>
        <v/>
      </c>
      <c r="M295" s="155" t="str">
        <f t="shared" si="102"/>
        <v/>
      </c>
      <c r="N295" s="155" t="str">
        <f t="shared" si="102"/>
        <v/>
      </c>
      <c r="O295" s="155" t="str">
        <f t="shared" si="102"/>
        <v/>
      </c>
      <c r="P295" s="155" t="str">
        <f t="shared" si="102"/>
        <v/>
      </c>
      <c r="Q295" s="155" t="str">
        <f t="shared" si="102"/>
        <v/>
      </c>
      <c r="R295" s="200"/>
      <c r="T295" s="153" t="s">
        <v>271</v>
      </c>
      <c r="W295" s="152">
        <v>8</v>
      </c>
    </row>
    <row r="296" spans="3:23" s="152" customFormat="1" ht="37.5" customHeight="1">
      <c r="C296" s="328"/>
      <c r="D296" s="326" t="s">
        <v>107</v>
      </c>
      <c r="E296" s="326"/>
      <c r="F296" s="326"/>
      <c r="G296" s="154" t="s">
        <v>265</v>
      </c>
      <c r="H296" s="155" t="str">
        <f>IF(COUNT(H270,H278,H286,H294)=0,"",SUM(H270,H278,H286,H294))</f>
        <v/>
      </c>
      <c r="I296" s="155" t="str">
        <f t="shared" ref="I296:Q296" si="103">IF(COUNT(I270,I278,I286,I294)=0,"",SUM(I270,I278,I286,I294))</f>
        <v/>
      </c>
      <c r="J296" s="155" t="str">
        <f t="shared" si="103"/>
        <v/>
      </c>
      <c r="K296" s="155" t="str">
        <f t="shared" si="103"/>
        <v/>
      </c>
      <c r="L296" s="155" t="str">
        <f t="shared" si="103"/>
        <v/>
      </c>
      <c r="M296" s="155" t="str">
        <f t="shared" si="103"/>
        <v/>
      </c>
      <c r="N296" s="155" t="str">
        <f t="shared" si="103"/>
        <v/>
      </c>
      <c r="O296" s="155" t="str">
        <f t="shared" si="103"/>
        <v/>
      </c>
      <c r="P296" s="155" t="str">
        <f t="shared" si="103"/>
        <v/>
      </c>
      <c r="Q296" s="155" t="str">
        <f t="shared" si="103"/>
        <v/>
      </c>
      <c r="R296" s="200"/>
      <c r="T296" s="153" t="s">
        <v>271</v>
      </c>
    </row>
    <row r="297" spans="3:23" s="152" customFormat="1" ht="37.5" customHeight="1">
      <c r="C297" s="329"/>
      <c r="D297" s="326"/>
      <c r="E297" s="326"/>
      <c r="F297" s="326"/>
      <c r="G297" s="154" t="s">
        <v>266</v>
      </c>
      <c r="H297" s="155" t="str">
        <f>IF(COUNT(H271,H279,H287,H295)=0,"",SUM(H271,H279,H287,H295))</f>
        <v/>
      </c>
      <c r="I297" s="155" t="str">
        <f t="shared" ref="I297:Q297" si="104">IF(COUNT(I271,I279,I287,I295)=0,"",SUM(I271,I279,I287,I295))</f>
        <v/>
      </c>
      <c r="J297" s="155" t="str">
        <f t="shared" si="104"/>
        <v/>
      </c>
      <c r="K297" s="155" t="str">
        <f t="shared" si="104"/>
        <v/>
      </c>
      <c r="L297" s="155" t="str">
        <f t="shared" si="104"/>
        <v/>
      </c>
      <c r="M297" s="155" t="str">
        <f t="shared" si="104"/>
        <v/>
      </c>
      <c r="N297" s="155" t="str">
        <f t="shared" si="104"/>
        <v/>
      </c>
      <c r="O297" s="155" t="str">
        <f t="shared" si="104"/>
        <v/>
      </c>
      <c r="P297" s="155" t="str">
        <f t="shared" si="104"/>
        <v/>
      </c>
      <c r="Q297" s="155" t="str">
        <f t="shared" si="104"/>
        <v/>
      </c>
      <c r="R297" s="200"/>
      <c r="T297" s="153" t="s">
        <v>271</v>
      </c>
    </row>
    <row r="298" spans="3:23" s="205" customFormat="1" ht="18.75" customHeight="1">
      <c r="C298" s="201" t="s">
        <v>203</v>
      </c>
      <c r="D298" s="202"/>
      <c r="E298" s="202"/>
      <c r="F298" s="202"/>
      <c r="G298" s="203"/>
      <c r="H298" s="202"/>
      <c r="I298" s="202"/>
      <c r="J298" s="202"/>
      <c r="K298" s="202"/>
      <c r="L298" s="202"/>
      <c r="M298" s="202"/>
      <c r="N298" s="202"/>
      <c r="O298" s="202"/>
      <c r="P298" s="202"/>
      <c r="Q298" s="202"/>
      <c r="R298" s="204"/>
    </row>
    <row r="299" spans="3:23" s="205" customFormat="1" ht="18.75" customHeight="1">
      <c r="C299" s="230"/>
      <c r="D299" s="231"/>
      <c r="E299" s="231"/>
      <c r="F299" s="231"/>
      <c r="G299" s="232"/>
      <c r="H299" s="231"/>
      <c r="I299" s="231"/>
      <c r="J299" s="231"/>
      <c r="K299" s="231"/>
      <c r="L299" s="231"/>
      <c r="M299" s="231"/>
      <c r="N299" s="231"/>
      <c r="O299" s="231"/>
      <c r="P299" s="231"/>
      <c r="Q299" s="231"/>
      <c r="R299" s="233"/>
    </row>
    <row r="300" spans="3:23" s="205" customFormat="1" ht="18.75" customHeight="1">
      <c r="C300" s="230"/>
      <c r="D300" s="231"/>
      <c r="E300" s="231"/>
      <c r="F300" s="231"/>
      <c r="G300" s="232"/>
      <c r="H300" s="231"/>
      <c r="I300" s="231"/>
      <c r="J300" s="231"/>
      <c r="K300" s="231"/>
      <c r="L300" s="231"/>
      <c r="M300" s="231"/>
      <c r="N300" s="231"/>
      <c r="O300" s="231"/>
      <c r="P300" s="231"/>
      <c r="Q300" s="231"/>
      <c r="R300" s="233"/>
    </row>
    <row r="301" spans="3:23" s="205" customFormat="1" ht="18.75" customHeight="1">
      <c r="C301" s="230"/>
      <c r="D301" s="231"/>
      <c r="E301" s="231"/>
      <c r="F301" s="231"/>
      <c r="G301" s="232"/>
      <c r="H301" s="231"/>
      <c r="I301" s="231"/>
      <c r="J301" s="231"/>
      <c r="K301" s="231"/>
      <c r="L301" s="231"/>
      <c r="M301" s="231"/>
      <c r="N301" s="231"/>
      <c r="O301" s="231"/>
      <c r="P301" s="231"/>
      <c r="Q301" s="231"/>
      <c r="R301" s="233"/>
    </row>
    <row r="302" spans="3:23" s="205" customFormat="1" ht="18.75" customHeight="1">
      <c r="C302" s="230"/>
      <c r="D302" s="231"/>
      <c r="E302" s="231"/>
      <c r="F302" s="231"/>
      <c r="G302" s="232"/>
      <c r="H302" s="231"/>
      <c r="I302" s="231"/>
      <c r="J302" s="231"/>
      <c r="K302" s="231"/>
      <c r="L302" s="231"/>
      <c r="M302" s="231"/>
      <c r="N302" s="231"/>
      <c r="O302" s="231"/>
      <c r="P302" s="231"/>
      <c r="Q302" s="231"/>
      <c r="R302" s="233"/>
    </row>
    <row r="303" spans="3:23" s="205" customFormat="1" ht="18.75" customHeight="1">
      <c r="C303" s="230"/>
      <c r="D303" s="231"/>
      <c r="E303" s="231"/>
      <c r="F303" s="231"/>
      <c r="G303" s="232"/>
      <c r="H303" s="231"/>
      <c r="I303" s="231"/>
      <c r="J303" s="231"/>
      <c r="K303" s="231"/>
      <c r="L303" s="231"/>
      <c r="M303" s="231"/>
      <c r="N303" s="231"/>
      <c r="O303" s="231"/>
      <c r="P303" s="231"/>
      <c r="Q303" s="231"/>
      <c r="R303" s="233"/>
    </row>
    <row r="304" spans="3:23" s="205" customFormat="1" ht="18.75" customHeight="1">
      <c r="C304" s="230"/>
      <c r="D304" s="231"/>
      <c r="E304" s="231"/>
      <c r="F304" s="231"/>
      <c r="G304" s="232"/>
      <c r="H304" s="231"/>
      <c r="I304" s="231"/>
      <c r="J304" s="231"/>
      <c r="K304" s="231"/>
      <c r="L304" s="231"/>
      <c r="M304" s="231"/>
      <c r="N304" s="231"/>
      <c r="O304" s="231"/>
      <c r="P304" s="231"/>
      <c r="Q304" s="231"/>
      <c r="R304" s="233"/>
    </row>
    <row r="305" spans="3:18" s="205" customFormat="1" ht="18.75" customHeight="1">
      <c r="C305" s="230"/>
      <c r="D305" s="231"/>
      <c r="E305" s="231"/>
      <c r="F305" s="231"/>
      <c r="G305" s="232"/>
      <c r="H305" s="231"/>
      <c r="I305" s="231"/>
      <c r="J305" s="231"/>
      <c r="K305" s="231"/>
      <c r="L305" s="231"/>
      <c r="M305" s="231"/>
      <c r="N305" s="231"/>
      <c r="O305" s="231"/>
      <c r="P305" s="231"/>
      <c r="Q305" s="231"/>
      <c r="R305" s="233"/>
    </row>
    <row r="306" spans="3:18" s="205" customFormat="1" ht="18.75" customHeight="1">
      <c r="C306" s="230"/>
      <c r="D306" s="231"/>
      <c r="E306" s="231"/>
      <c r="F306" s="231"/>
      <c r="G306" s="232"/>
      <c r="H306" s="231"/>
      <c r="I306" s="231"/>
      <c r="J306" s="231"/>
      <c r="K306" s="231"/>
      <c r="L306" s="231"/>
      <c r="M306" s="231"/>
      <c r="N306" s="231"/>
      <c r="O306" s="231"/>
      <c r="P306" s="231"/>
      <c r="Q306" s="231"/>
      <c r="R306" s="233"/>
    </row>
    <row r="307" spans="3:18" s="205" customFormat="1" ht="18.75" customHeight="1">
      <c r="C307" s="230"/>
      <c r="D307" s="231"/>
      <c r="E307" s="231"/>
      <c r="F307" s="231"/>
      <c r="G307" s="232"/>
      <c r="H307" s="231"/>
      <c r="I307" s="231"/>
      <c r="J307" s="231"/>
      <c r="K307" s="231"/>
      <c r="L307" s="231"/>
      <c r="M307" s="231"/>
      <c r="N307" s="231"/>
      <c r="O307" s="231"/>
      <c r="P307" s="231"/>
      <c r="Q307" s="231"/>
      <c r="R307" s="233"/>
    </row>
    <row r="308" spans="3:18" ht="18.75" customHeight="1">
      <c r="C308" s="234"/>
      <c r="D308" s="234"/>
      <c r="E308" s="234"/>
      <c r="F308" s="234"/>
      <c r="G308" s="234"/>
      <c r="H308" s="235"/>
      <c r="I308" s="235"/>
      <c r="J308" s="235"/>
      <c r="K308" s="235"/>
      <c r="L308" s="235"/>
      <c r="M308" s="235"/>
      <c r="N308" s="235"/>
      <c r="O308" s="235"/>
      <c r="P308" s="235"/>
      <c r="Q308" s="235"/>
      <c r="R308" s="236"/>
    </row>
    <row r="309" spans="3:18" ht="21.95" customHeight="1">
      <c r="C309" s="187" t="s">
        <v>95</v>
      </c>
      <c r="R309" s="189"/>
    </row>
    <row r="310" spans="3:18" ht="21.95" customHeight="1">
      <c r="C310" s="187" t="s">
        <v>96</v>
      </c>
      <c r="R310" s="189"/>
    </row>
    <row r="311" spans="3:18" ht="21.95" customHeight="1">
      <c r="C311" s="190" t="s">
        <v>97</v>
      </c>
      <c r="D311" s="191"/>
      <c r="E311" s="191"/>
      <c r="F311" s="191"/>
      <c r="G311" s="191"/>
      <c r="H311" s="191"/>
      <c r="I311" s="191"/>
      <c r="J311" s="191"/>
      <c r="K311" s="191"/>
      <c r="R311" s="189"/>
    </row>
    <row r="312" spans="3:18" ht="21.95" customHeight="1">
      <c r="C312" s="193" t="s">
        <v>22</v>
      </c>
      <c r="E312" s="209" t="s">
        <v>65</v>
      </c>
      <c r="F312" s="210" t="s">
        <v>315</v>
      </c>
      <c r="R312" s="195"/>
    </row>
    <row r="313" spans="3:18" s="196" customFormat="1" ht="21.95" customHeight="1">
      <c r="C313" s="318" t="s">
        <v>94</v>
      </c>
      <c r="D313" s="319"/>
      <c r="E313" s="322" t="s">
        <v>18</v>
      </c>
      <c r="F313" s="322" t="s">
        <v>98</v>
      </c>
      <c r="G313" s="322" t="s">
        <v>99</v>
      </c>
      <c r="H313" s="197" t="s">
        <v>100</v>
      </c>
      <c r="I313" s="198"/>
      <c r="J313" s="198"/>
      <c r="K313" s="198"/>
      <c r="L313" s="199"/>
      <c r="M313" s="197" t="s">
        <v>33</v>
      </c>
      <c r="N313" s="198"/>
      <c r="O313" s="198"/>
      <c r="P313" s="198"/>
      <c r="Q313" s="199"/>
      <c r="R313" s="324" t="s">
        <v>101</v>
      </c>
    </row>
    <row r="314" spans="3:18" s="196" customFormat="1" ht="21.95" customHeight="1">
      <c r="C314" s="320"/>
      <c r="D314" s="321"/>
      <c r="E314" s="323"/>
      <c r="F314" s="323"/>
      <c r="G314" s="323"/>
      <c r="H314" s="164">
        <f>DATE(様式一覧!$D$3,1,1)</f>
        <v>42370</v>
      </c>
      <c r="I314" s="164">
        <f>DATE(様式一覧!$D$3+1,1,1)</f>
        <v>42736</v>
      </c>
      <c r="J314" s="164">
        <f>DATE(様式一覧!$D$3+2,1,1)</f>
        <v>43101</v>
      </c>
      <c r="K314" s="164">
        <f>DATE(様式一覧!$D$3+3,1,1)</f>
        <v>43466</v>
      </c>
      <c r="L314" s="164">
        <f>DATE(様式一覧!$D$3+4,1,1)</f>
        <v>43831</v>
      </c>
      <c r="M314" s="164">
        <f>DATE(様式一覧!$D$3+5,1,1)</f>
        <v>44197</v>
      </c>
      <c r="N314" s="164">
        <f>DATE(様式一覧!$D$3+6,1,1)</f>
        <v>44562</v>
      </c>
      <c r="O314" s="164">
        <f>DATE(様式一覧!$D$3+7,1,1)</f>
        <v>44927</v>
      </c>
      <c r="P314" s="164">
        <f>DATE(様式一覧!$D$3+8,1,1)</f>
        <v>45292</v>
      </c>
      <c r="Q314" s="164">
        <f>DATE(様式一覧!$D$3+9,1,1)</f>
        <v>45658</v>
      </c>
      <c r="R314" s="325"/>
    </row>
    <row r="315" spans="3:18" s="152" customFormat="1" ht="37.5" customHeight="1">
      <c r="C315" s="327" t="s">
        <v>102</v>
      </c>
      <c r="D315" s="327" t="s">
        <v>103</v>
      </c>
      <c r="E315" s="330" t="str">
        <f>IF('様式第36(指定)_受電'!E315="","",'様式第36(指定)_受電'!E315)</f>
        <v/>
      </c>
      <c r="F315" s="330" t="str">
        <f>IF('様式第36(指定)_受電'!F315="","",'様式第36(指定)_受電'!F315)</f>
        <v/>
      </c>
      <c r="G315" s="149" t="s">
        <v>265</v>
      </c>
      <c r="H315" s="148" t="str">
        <f>IF(COUNT('様式第36(指定)_受電'!L315)=0,"",'様式第36(指定)_受電'!L315)</f>
        <v/>
      </c>
      <c r="I315" s="184"/>
      <c r="J315" s="184"/>
      <c r="K315" s="184"/>
      <c r="L315" s="184"/>
      <c r="M315" s="184"/>
      <c r="N315" s="184"/>
      <c r="O315" s="184"/>
      <c r="P315" s="184"/>
      <c r="Q315" s="184"/>
      <c r="R315" s="185"/>
    </row>
    <row r="316" spans="3:18" s="152" customFormat="1" ht="37.5" customHeight="1">
      <c r="C316" s="328"/>
      <c r="D316" s="328"/>
      <c r="E316" s="331"/>
      <c r="F316" s="331"/>
      <c r="G316" s="149" t="s">
        <v>266</v>
      </c>
      <c r="H316" s="148" t="str">
        <f>IF(COUNT('様式第36(指定)_受電'!V316)=0,"",'様式第36(指定)_受電'!V316)</f>
        <v/>
      </c>
      <c r="I316" s="184"/>
      <c r="J316" s="184"/>
      <c r="K316" s="184"/>
      <c r="L316" s="184"/>
      <c r="M316" s="184"/>
      <c r="N316" s="184"/>
      <c r="O316" s="184"/>
      <c r="P316" s="184"/>
      <c r="Q316" s="184"/>
      <c r="R316" s="185"/>
    </row>
    <row r="317" spans="3:18" s="152" customFormat="1" ht="37.5" customHeight="1">
      <c r="C317" s="328"/>
      <c r="D317" s="328"/>
      <c r="E317" s="330" t="str">
        <f>IF('様式第36(指定)_受電'!E317="","",'様式第36(指定)_受電'!E317)</f>
        <v/>
      </c>
      <c r="F317" s="330" t="str">
        <f>IF('様式第36(指定)_受電'!F317="","",'様式第36(指定)_受電'!F317)</f>
        <v/>
      </c>
      <c r="G317" s="149" t="s">
        <v>265</v>
      </c>
      <c r="H317" s="148" t="str">
        <f>IF(COUNT('様式第36(指定)_受電'!L317)=0,"",'様式第36(指定)_受電'!L317)</f>
        <v/>
      </c>
      <c r="I317" s="184"/>
      <c r="J317" s="184"/>
      <c r="K317" s="184"/>
      <c r="L317" s="184"/>
      <c r="M317" s="184"/>
      <c r="N317" s="184"/>
      <c r="O317" s="184"/>
      <c r="P317" s="184"/>
      <c r="Q317" s="184"/>
      <c r="R317" s="185"/>
    </row>
    <row r="318" spans="3:18" s="152" customFormat="1" ht="37.5" customHeight="1">
      <c r="C318" s="328"/>
      <c r="D318" s="328"/>
      <c r="E318" s="331"/>
      <c r="F318" s="331"/>
      <c r="G318" s="149" t="s">
        <v>266</v>
      </c>
      <c r="H318" s="148" t="str">
        <f>IF(COUNT('様式第36(指定)_受電'!V318)=0,"",'様式第36(指定)_受電'!V318)</f>
        <v/>
      </c>
      <c r="I318" s="184"/>
      <c r="J318" s="184"/>
      <c r="K318" s="184"/>
      <c r="L318" s="184"/>
      <c r="M318" s="184"/>
      <c r="N318" s="184"/>
      <c r="O318" s="184"/>
      <c r="P318" s="184"/>
      <c r="Q318" s="184"/>
      <c r="R318" s="185"/>
    </row>
    <row r="319" spans="3:18" s="152" customFormat="1" ht="37.5" customHeight="1">
      <c r="C319" s="328"/>
      <c r="D319" s="328"/>
      <c r="E319" s="330" t="str">
        <f>IF('様式第36(指定)_受電'!E319="","",'様式第36(指定)_受電'!E319)</f>
        <v/>
      </c>
      <c r="F319" s="330" t="str">
        <f>IF('様式第36(指定)_受電'!F319="","",'様式第36(指定)_受電'!F319)</f>
        <v/>
      </c>
      <c r="G319" s="149" t="s">
        <v>265</v>
      </c>
      <c r="H319" s="148" t="str">
        <f>IF(COUNT('様式第36(指定)_受電'!L319)=0,"",'様式第36(指定)_受電'!L319)</f>
        <v/>
      </c>
      <c r="I319" s="184"/>
      <c r="J319" s="184"/>
      <c r="K319" s="184"/>
      <c r="L319" s="184"/>
      <c r="M319" s="184"/>
      <c r="N319" s="184"/>
      <c r="O319" s="184"/>
      <c r="P319" s="184"/>
      <c r="Q319" s="184"/>
      <c r="R319" s="185"/>
    </row>
    <row r="320" spans="3:18" s="152" customFormat="1" ht="37.5" customHeight="1">
      <c r="C320" s="328"/>
      <c r="D320" s="328"/>
      <c r="E320" s="331"/>
      <c r="F320" s="331"/>
      <c r="G320" s="149" t="s">
        <v>266</v>
      </c>
      <c r="H320" s="148" t="str">
        <f>IF(COUNT('様式第36(指定)_受電'!V320)=0,"",'様式第36(指定)_受電'!V320)</f>
        <v/>
      </c>
      <c r="I320" s="184"/>
      <c r="J320" s="184"/>
      <c r="K320" s="184"/>
      <c r="L320" s="184"/>
      <c r="M320" s="184"/>
      <c r="N320" s="184"/>
      <c r="O320" s="184"/>
      <c r="P320" s="184"/>
      <c r="Q320" s="184"/>
      <c r="R320" s="185"/>
    </row>
    <row r="321" spans="3:23" s="152" customFormat="1" ht="37.5" customHeight="1">
      <c r="C321" s="328"/>
      <c r="D321" s="328"/>
      <c r="E321" s="332" t="s">
        <v>104</v>
      </c>
      <c r="F321" s="333"/>
      <c r="G321" s="154" t="s">
        <v>265</v>
      </c>
      <c r="H321" s="155" t="str">
        <f>IF(COUNTIFS($G315:$G320,$G321,H315:H320,"&gt;=0")=0,"",SUMIF($G315:$G320,$G321,H315:H320))</f>
        <v/>
      </c>
      <c r="I321" s="155" t="str">
        <f>IF(COUNTIFS($G315:$G320,$G321,I315:I320,"&lt;&gt;")=0,"",SUMIF($G315:$G320,$G321,I315:I320))</f>
        <v/>
      </c>
      <c r="J321" s="155" t="str">
        <f t="shared" ref="J321:Q321" si="105">IF(COUNTIFS($G315:$G320,$G321,J315:J320,"&lt;&gt;")=0,"",SUMIF($G315:$G320,$G321,J315:J320))</f>
        <v/>
      </c>
      <c r="K321" s="155" t="str">
        <f t="shared" si="105"/>
        <v/>
      </c>
      <c r="L321" s="155" t="str">
        <f t="shared" si="105"/>
        <v/>
      </c>
      <c r="M321" s="155" t="str">
        <f t="shared" si="105"/>
        <v/>
      </c>
      <c r="N321" s="155" t="str">
        <f t="shared" si="105"/>
        <v/>
      </c>
      <c r="O321" s="155" t="str">
        <f t="shared" si="105"/>
        <v/>
      </c>
      <c r="P321" s="155" t="str">
        <f t="shared" si="105"/>
        <v/>
      </c>
      <c r="Q321" s="155" t="str">
        <f t="shared" si="105"/>
        <v/>
      </c>
      <c r="R321" s="200"/>
      <c r="T321" s="153" t="s">
        <v>271</v>
      </c>
      <c r="W321" s="152">
        <v>1</v>
      </c>
    </row>
    <row r="322" spans="3:23" s="152" customFormat="1" ht="37.5" customHeight="1">
      <c r="C322" s="328"/>
      <c r="D322" s="329"/>
      <c r="E322" s="334"/>
      <c r="F322" s="335"/>
      <c r="G322" s="154" t="s">
        <v>266</v>
      </c>
      <c r="H322" s="155" t="str">
        <f>IF(COUNTIFS($G315:$G320,$G322,H315:H320,"&gt;=0")=0,"",SUMIF($G315:$G320,$G322,H315:H320))</f>
        <v/>
      </c>
      <c r="I322" s="155" t="str">
        <f>IF(COUNTIFS($G315:$G320,$G322,I315:I320,"&lt;&gt;")=0,"",SUMIF($G315:$G320,$G322,I315:I320))</f>
        <v/>
      </c>
      <c r="J322" s="155" t="str">
        <f t="shared" ref="J322:Q322" si="106">IF(COUNTIFS($G315:$G320,$G322,J315:J320,"&lt;&gt;")=0,"",SUMIF($G315:$G320,$G322,J315:J320))</f>
        <v/>
      </c>
      <c r="K322" s="155" t="str">
        <f t="shared" si="106"/>
        <v/>
      </c>
      <c r="L322" s="155" t="str">
        <f t="shared" si="106"/>
        <v/>
      </c>
      <c r="M322" s="155" t="str">
        <f t="shared" si="106"/>
        <v/>
      </c>
      <c r="N322" s="155" t="str">
        <f t="shared" si="106"/>
        <v/>
      </c>
      <c r="O322" s="155" t="str">
        <f t="shared" si="106"/>
        <v/>
      </c>
      <c r="P322" s="155" t="str">
        <f t="shared" si="106"/>
        <v/>
      </c>
      <c r="Q322" s="155" t="str">
        <f t="shared" si="106"/>
        <v/>
      </c>
      <c r="R322" s="200"/>
      <c r="T322" s="153" t="s">
        <v>271</v>
      </c>
      <c r="W322" s="152">
        <v>2</v>
      </c>
    </row>
    <row r="323" spans="3:23" s="152" customFormat="1" ht="37.5" customHeight="1">
      <c r="C323" s="328"/>
      <c r="D323" s="327" t="s">
        <v>211</v>
      </c>
      <c r="E323" s="330" t="str">
        <f>IF('様式第36(指定)_受電'!E323="","",'様式第36(指定)_受電'!E323)</f>
        <v/>
      </c>
      <c r="F323" s="330" t="str">
        <f>IF('様式第36(指定)_受電'!F323="","",'様式第36(指定)_受電'!F323)</f>
        <v/>
      </c>
      <c r="G323" s="149" t="s">
        <v>265</v>
      </c>
      <c r="H323" s="148" t="str">
        <f>IF(COUNT('様式第36(指定)_受電'!L323)=0,"",'様式第36(指定)_受電'!L323)</f>
        <v/>
      </c>
      <c r="I323" s="184"/>
      <c r="J323" s="184"/>
      <c r="K323" s="184"/>
      <c r="L323" s="184"/>
      <c r="M323" s="184"/>
      <c r="N323" s="184"/>
      <c r="O323" s="184"/>
      <c r="P323" s="184"/>
      <c r="Q323" s="184"/>
      <c r="R323" s="185"/>
    </row>
    <row r="324" spans="3:23" s="152" customFormat="1" ht="37.5" customHeight="1">
      <c r="C324" s="328"/>
      <c r="D324" s="328"/>
      <c r="E324" s="331"/>
      <c r="F324" s="331"/>
      <c r="G324" s="149" t="s">
        <v>266</v>
      </c>
      <c r="H324" s="148" t="str">
        <f>IF(COUNT('様式第36(指定)_受電'!V324)=0,"",'様式第36(指定)_受電'!V324)</f>
        <v/>
      </c>
      <c r="I324" s="184"/>
      <c r="J324" s="184"/>
      <c r="K324" s="184"/>
      <c r="L324" s="184"/>
      <c r="M324" s="184"/>
      <c r="N324" s="184"/>
      <c r="O324" s="184"/>
      <c r="P324" s="184"/>
      <c r="Q324" s="184"/>
      <c r="R324" s="185"/>
    </row>
    <row r="325" spans="3:23" s="152" customFormat="1" ht="37.5" customHeight="1">
      <c r="C325" s="328"/>
      <c r="D325" s="328"/>
      <c r="E325" s="330" t="str">
        <f>IF('様式第36(指定)_受電'!E325="","",'様式第36(指定)_受電'!E325)</f>
        <v/>
      </c>
      <c r="F325" s="330" t="str">
        <f>IF('様式第36(指定)_受電'!F325="","",'様式第36(指定)_受電'!F325)</f>
        <v/>
      </c>
      <c r="G325" s="149" t="s">
        <v>265</v>
      </c>
      <c r="H325" s="148" t="str">
        <f>IF(COUNT('様式第36(指定)_受電'!L325)=0,"",'様式第36(指定)_受電'!L325)</f>
        <v/>
      </c>
      <c r="I325" s="184"/>
      <c r="J325" s="184"/>
      <c r="K325" s="184"/>
      <c r="L325" s="184"/>
      <c r="M325" s="184"/>
      <c r="N325" s="184"/>
      <c r="O325" s="184"/>
      <c r="P325" s="184"/>
      <c r="Q325" s="184"/>
      <c r="R325" s="185"/>
    </row>
    <row r="326" spans="3:23" s="152" customFormat="1" ht="37.5" customHeight="1">
      <c r="C326" s="328"/>
      <c r="D326" s="328"/>
      <c r="E326" s="331"/>
      <c r="F326" s="331"/>
      <c r="G326" s="149" t="s">
        <v>266</v>
      </c>
      <c r="H326" s="148" t="str">
        <f>IF(COUNT('様式第36(指定)_受電'!V326)=0,"",'様式第36(指定)_受電'!V326)</f>
        <v/>
      </c>
      <c r="I326" s="184"/>
      <c r="J326" s="184"/>
      <c r="K326" s="184"/>
      <c r="L326" s="184"/>
      <c r="M326" s="184"/>
      <c r="N326" s="184"/>
      <c r="O326" s="184"/>
      <c r="P326" s="184"/>
      <c r="Q326" s="184"/>
      <c r="R326" s="185"/>
    </row>
    <row r="327" spans="3:23" s="152" customFormat="1" ht="37.5" customHeight="1">
      <c r="C327" s="328"/>
      <c r="D327" s="328"/>
      <c r="E327" s="330" t="str">
        <f>IF('様式第36(指定)_受電'!E327="","",'様式第36(指定)_受電'!E327)</f>
        <v/>
      </c>
      <c r="F327" s="330" t="str">
        <f>IF('様式第36(指定)_受電'!F327="","",'様式第36(指定)_受電'!F327)</f>
        <v/>
      </c>
      <c r="G327" s="149" t="s">
        <v>265</v>
      </c>
      <c r="H327" s="148" t="str">
        <f>IF(COUNT('様式第36(指定)_受電'!L327)=0,"",'様式第36(指定)_受電'!L327)</f>
        <v/>
      </c>
      <c r="I327" s="184"/>
      <c r="J327" s="184"/>
      <c r="K327" s="184"/>
      <c r="L327" s="184"/>
      <c r="M327" s="184"/>
      <c r="N327" s="184"/>
      <c r="O327" s="184"/>
      <c r="P327" s="184"/>
      <c r="Q327" s="184"/>
      <c r="R327" s="185"/>
    </row>
    <row r="328" spans="3:23" s="152" customFormat="1" ht="37.5" customHeight="1">
      <c r="C328" s="328"/>
      <c r="D328" s="328"/>
      <c r="E328" s="331"/>
      <c r="F328" s="331"/>
      <c r="G328" s="149" t="s">
        <v>266</v>
      </c>
      <c r="H328" s="148" t="str">
        <f>IF(COUNT('様式第36(指定)_受電'!V328)=0,"",'様式第36(指定)_受電'!V328)</f>
        <v/>
      </c>
      <c r="I328" s="184"/>
      <c r="J328" s="184"/>
      <c r="K328" s="184"/>
      <c r="L328" s="184"/>
      <c r="M328" s="184"/>
      <c r="N328" s="184"/>
      <c r="O328" s="184"/>
      <c r="P328" s="184"/>
      <c r="Q328" s="184"/>
      <c r="R328" s="185"/>
    </row>
    <row r="329" spans="3:23" s="152" customFormat="1" ht="37.5" customHeight="1">
      <c r="C329" s="328"/>
      <c r="D329" s="328"/>
      <c r="E329" s="332" t="s">
        <v>104</v>
      </c>
      <c r="F329" s="333"/>
      <c r="G329" s="154" t="s">
        <v>265</v>
      </c>
      <c r="H329" s="155" t="str">
        <f>IF(COUNTIFS($G323:$G328,$G329,H323:H328,"&gt;=0")=0,"",SUMIF($G323:$G328,$G329,H323:H328))</f>
        <v/>
      </c>
      <c r="I329" s="155" t="str">
        <f>IF(COUNTIFS($G323:$G328,$G329,I323:I328,"&lt;&gt;")=0,"",SUMIF($G323:$G328,$G329,I323:I328))</f>
        <v/>
      </c>
      <c r="J329" s="155" t="str">
        <f t="shared" ref="J329:Q329" si="107">IF(COUNTIFS($G323:$G328,$G329,J323:J328,"&lt;&gt;")=0,"",SUMIF($G323:$G328,$G329,J323:J328))</f>
        <v/>
      </c>
      <c r="K329" s="155" t="str">
        <f t="shared" si="107"/>
        <v/>
      </c>
      <c r="L329" s="155" t="str">
        <f t="shared" si="107"/>
        <v/>
      </c>
      <c r="M329" s="155" t="str">
        <f t="shared" si="107"/>
        <v/>
      </c>
      <c r="N329" s="155" t="str">
        <f t="shared" si="107"/>
        <v/>
      </c>
      <c r="O329" s="155" t="str">
        <f t="shared" si="107"/>
        <v/>
      </c>
      <c r="P329" s="155" t="str">
        <f t="shared" si="107"/>
        <v/>
      </c>
      <c r="Q329" s="155" t="str">
        <f t="shared" si="107"/>
        <v/>
      </c>
      <c r="R329" s="200"/>
      <c r="T329" s="153" t="s">
        <v>271</v>
      </c>
      <c r="W329" s="152">
        <v>3</v>
      </c>
    </row>
    <row r="330" spans="3:23" s="152" customFormat="1" ht="37.5" customHeight="1">
      <c r="C330" s="328"/>
      <c r="D330" s="329"/>
      <c r="E330" s="334"/>
      <c r="F330" s="335"/>
      <c r="G330" s="154" t="s">
        <v>266</v>
      </c>
      <c r="H330" s="155" t="str">
        <f>IF(COUNTIFS($G323:$G328,$G330,H323:H328,"&gt;=0")=0,"",SUMIF($G323:$G328,$G330,H323:H328))</f>
        <v/>
      </c>
      <c r="I330" s="155" t="str">
        <f>IF(COUNTIFS($G323:$G328,$G330,I323:I328,"&lt;&gt;")=0,"",SUMIF($G323:$G328,$G330,I323:I328))</f>
        <v/>
      </c>
      <c r="J330" s="155" t="str">
        <f t="shared" ref="J330:Q330" si="108">IF(COUNTIFS($G323:$G328,$G330,J323:J328,"&lt;&gt;")=0,"",SUMIF($G323:$G328,$G330,J323:J328))</f>
        <v/>
      </c>
      <c r="K330" s="155" t="str">
        <f t="shared" si="108"/>
        <v/>
      </c>
      <c r="L330" s="155" t="str">
        <f t="shared" si="108"/>
        <v/>
      </c>
      <c r="M330" s="155" t="str">
        <f t="shared" si="108"/>
        <v/>
      </c>
      <c r="N330" s="155" t="str">
        <f t="shared" si="108"/>
        <v/>
      </c>
      <c r="O330" s="155" t="str">
        <f t="shared" si="108"/>
        <v/>
      </c>
      <c r="P330" s="155" t="str">
        <f t="shared" si="108"/>
        <v/>
      </c>
      <c r="Q330" s="155" t="str">
        <f t="shared" si="108"/>
        <v/>
      </c>
      <c r="R330" s="200"/>
      <c r="T330" s="153" t="s">
        <v>271</v>
      </c>
      <c r="W330" s="152">
        <v>4</v>
      </c>
    </row>
    <row r="331" spans="3:23" s="152" customFormat="1" ht="37.5" customHeight="1">
      <c r="C331" s="328"/>
      <c r="D331" s="327" t="s">
        <v>105</v>
      </c>
      <c r="E331" s="330" t="str">
        <f>IF('様式第36(指定)_受電'!E331="","",'様式第36(指定)_受電'!E331)</f>
        <v/>
      </c>
      <c r="F331" s="330" t="str">
        <f>IF('様式第36(指定)_受電'!F331="","",'様式第36(指定)_受電'!F331)</f>
        <v/>
      </c>
      <c r="G331" s="149" t="s">
        <v>265</v>
      </c>
      <c r="H331" s="148" t="str">
        <f>IF(COUNT('様式第36(指定)_受電'!L331)=0,"",'様式第36(指定)_受電'!L331)</f>
        <v/>
      </c>
      <c r="I331" s="184"/>
      <c r="J331" s="184"/>
      <c r="K331" s="184"/>
      <c r="L331" s="184"/>
      <c r="M331" s="184"/>
      <c r="N331" s="184"/>
      <c r="O331" s="184"/>
      <c r="P331" s="184"/>
      <c r="Q331" s="184"/>
      <c r="R331" s="185"/>
    </row>
    <row r="332" spans="3:23" s="152" customFormat="1" ht="37.5" customHeight="1">
      <c r="C332" s="328"/>
      <c r="D332" s="328"/>
      <c r="E332" s="331"/>
      <c r="F332" s="331"/>
      <c r="G332" s="149" t="s">
        <v>266</v>
      </c>
      <c r="H332" s="148" t="str">
        <f>IF(COUNT('様式第36(指定)_受電'!V332)=0,"",'様式第36(指定)_受電'!V332)</f>
        <v/>
      </c>
      <c r="I332" s="184"/>
      <c r="J332" s="184"/>
      <c r="K332" s="184"/>
      <c r="L332" s="184"/>
      <c r="M332" s="184"/>
      <c r="N332" s="184"/>
      <c r="O332" s="184"/>
      <c r="P332" s="184"/>
      <c r="Q332" s="184"/>
      <c r="R332" s="185"/>
    </row>
    <row r="333" spans="3:23" s="152" customFormat="1" ht="37.5" customHeight="1">
      <c r="C333" s="328"/>
      <c r="D333" s="328"/>
      <c r="E333" s="330" t="str">
        <f>IF('様式第36(指定)_受電'!E333="","",'様式第36(指定)_受電'!E333)</f>
        <v/>
      </c>
      <c r="F333" s="330" t="str">
        <f>IF('様式第36(指定)_受電'!F333="","",'様式第36(指定)_受電'!F333)</f>
        <v/>
      </c>
      <c r="G333" s="149" t="s">
        <v>265</v>
      </c>
      <c r="H333" s="148" t="str">
        <f>IF(COUNT('様式第36(指定)_受電'!L333)=0,"",'様式第36(指定)_受電'!L333)</f>
        <v/>
      </c>
      <c r="I333" s="184"/>
      <c r="J333" s="184"/>
      <c r="K333" s="184"/>
      <c r="L333" s="184"/>
      <c r="M333" s="184"/>
      <c r="N333" s="184"/>
      <c r="O333" s="184"/>
      <c r="P333" s="184"/>
      <c r="Q333" s="184"/>
      <c r="R333" s="185"/>
    </row>
    <row r="334" spans="3:23" s="152" customFormat="1" ht="37.5" customHeight="1">
      <c r="C334" s="328"/>
      <c r="D334" s="328"/>
      <c r="E334" s="331"/>
      <c r="F334" s="331"/>
      <c r="G334" s="149" t="s">
        <v>266</v>
      </c>
      <c r="H334" s="148" t="str">
        <f>IF(COUNT('様式第36(指定)_受電'!V334)=0,"",'様式第36(指定)_受電'!V334)</f>
        <v/>
      </c>
      <c r="I334" s="184"/>
      <c r="J334" s="184"/>
      <c r="K334" s="184"/>
      <c r="L334" s="184"/>
      <c r="M334" s="184"/>
      <c r="N334" s="184"/>
      <c r="O334" s="184"/>
      <c r="P334" s="184"/>
      <c r="Q334" s="184"/>
      <c r="R334" s="185"/>
    </row>
    <row r="335" spans="3:23" s="152" customFormat="1" ht="37.5" customHeight="1">
      <c r="C335" s="328"/>
      <c r="D335" s="328"/>
      <c r="E335" s="330" t="str">
        <f>IF('様式第36(指定)_受電'!E335="","",'様式第36(指定)_受電'!E335)</f>
        <v/>
      </c>
      <c r="F335" s="330" t="str">
        <f>IF('様式第36(指定)_受電'!F335="","",'様式第36(指定)_受電'!F335)</f>
        <v/>
      </c>
      <c r="G335" s="149" t="s">
        <v>265</v>
      </c>
      <c r="H335" s="148" t="str">
        <f>IF(COUNT('様式第36(指定)_受電'!L335)=0,"",'様式第36(指定)_受電'!L335)</f>
        <v/>
      </c>
      <c r="I335" s="184"/>
      <c r="J335" s="184"/>
      <c r="K335" s="184"/>
      <c r="L335" s="184"/>
      <c r="M335" s="184"/>
      <c r="N335" s="184"/>
      <c r="O335" s="184"/>
      <c r="P335" s="184"/>
      <c r="Q335" s="184"/>
      <c r="R335" s="185"/>
    </row>
    <row r="336" spans="3:23" s="152" customFormat="1" ht="37.5" customHeight="1">
      <c r="C336" s="328"/>
      <c r="D336" s="328"/>
      <c r="E336" s="331"/>
      <c r="F336" s="331"/>
      <c r="G336" s="149" t="s">
        <v>266</v>
      </c>
      <c r="H336" s="148" t="str">
        <f>IF(COUNT('様式第36(指定)_受電'!V336)=0,"",'様式第36(指定)_受電'!V336)</f>
        <v/>
      </c>
      <c r="I336" s="184"/>
      <c r="J336" s="184"/>
      <c r="K336" s="184"/>
      <c r="L336" s="184"/>
      <c r="M336" s="184"/>
      <c r="N336" s="184"/>
      <c r="O336" s="184"/>
      <c r="P336" s="184"/>
      <c r="Q336" s="184"/>
      <c r="R336" s="185"/>
    </row>
    <row r="337" spans="3:23" s="152" customFormat="1" ht="37.5" customHeight="1">
      <c r="C337" s="328"/>
      <c r="D337" s="328"/>
      <c r="E337" s="332" t="s">
        <v>104</v>
      </c>
      <c r="F337" s="333"/>
      <c r="G337" s="154" t="s">
        <v>265</v>
      </c>
      <c r="H337" s="155" t="str">
        <f>IF(COUNTIFS($G331:$G336,$G337,H331:H336,"&gt;=0")=0,"",SUMIF($G331:$G336,$G337,H331:H336))</f>
        <v/>
      </c>
      <c r="I337" s="155" t="str">
        <f>IF(COUNTIFS($G331:$G336,$G337,I331:I336,"&lt;&gt;")=0,"",SUMIF($G331:$G336,$G337,I331:I336))</f>
        <v/>
      </c>
      <c r="J337" s="155" t="str">
        <f t="shared" ref="J337:Q337" si="109">IF(COUNTIFS($G331:$G336,$G337,J331:J336,"&lt;&gt;")=0,"",SUMIF($G331:$G336,$G337,J331:J336))</f>
        <v/>
      </c>
      <c r="K337" s="155" t="str">
        <f t="shared" si="109"/>
        <v/>
      </c>
      <c r="L337" s="155" t="str">
        <f t="shared" si="109"/>
        <v/>
      </c>
      <c r="M337" s="155" t="str">
        <f t="shared" si="109"/>
        <v/>
      </c>
      <c r="N337" s="155" t="str">
        <f t="shared" si="109"/>
        <v/>
      </c>
      <c r="O337" s="155" t="str">
        <f t="shared" si="109"/>
        <v/>
      </c>
      <c r="P337" s="155" t="str">
        <f t="shared" si="109"/>
        <v/>
      </c>
      <c r="Q337" s="155" t="str">
        <f t="shared" si="109"/>
        <v/>
      </c>
      <c r="R337" s="200"/>
      <c r="T337" s="153" t="s">
        <v>271</v>
      </c>
      <c r="W337" s="152">
        <v>5</v>
      </c>
    </row>
    <row r="338" spans="3:23" s="152" customFormat="1" ht="37.5" customHeight="1">
      <c r="C338" s="328"/>
      <c r="D338" s="329"/>
      <c r="E338" s="334"/>
      <c r="F338" s="335"/>
      <c r="G338" s="154" t="s">
        <v>266</v>
      </c>
      <c r="H338" s="155" t="str">
        <f>IF(COUNTIFS($G331:$G336,$G338,H331:H336,"&gt;=0")=0,"",SUMIF($G331:$G336,$G338,H331:H336))</f>
        <v/>
      </c>
      <c r="I338" s="155" t="str">
        <f>IF(COUNTIFS($G331:$G336,$G338,I331:I336,"&lt;&gt;")=0,"",SUMIF($G331:$G336,$G338,I331:I336))</f>
        <v/>
      </c>
      <c r="J338" s="155" t="str">
        <f t="shared" ref="J338:Q338" si="110">IF(COUNTIFS($G331:$G336,$G338,J331:J336,"&lt;&gt;")=0,"",SUMIF($G331:$G336,$G338,J331:J336))</f>
        <v/>
      </c>
      <c r="K338" s="155" t="str">
        <f t="shared" si="110"/>
        <v/>
      </c>
      <c r="L338" s="155" t="str">
        <f t="shared" si="110"/>
        <v/>
      </c>
      <c r="M338" s="155" t="str">
        <f t="shared" si="110"/>
        <v/>
      </c>
      <c r="N338" s="155" t="str">
        <f t="shared" si="110"/>
        <v/>
      </c>
      <c r="O338" s="155" t="str">
        <f t="shared" si="110"/>
        <v/>
      </c>
      <c r="P338" s="155" t="str">
        <f t="shared" si="110"/>
        <v/>
      </c>
      <c r="Q338" s="155" t="str">
        <f t="shared" si="110"/>
        <v/>
      </c>
      <c r="R338" s="200"/>
      <c r="T338" s="153" t="s">
        <v>271</v>
      </c>
      <c r="W338" s="152">
        <v>6</v>
      </c>
    </row>
    <row r="339" spans="3:23" s="152" customFormat="1" ht="37.5" customHeight="1">
      <c r="C339" s="328"/>
      <c r="D339" s="327" t="s">
        <v>106</v>
      </c>
      <c r="E339" s="330" t="str">
        <f>IF('様式第36(指定)_受電'!E339="","",'様式第36(指定)_受電'!E339)</f>
        <v/>
      </c>
      <c r="F339" s="330" t="str">
        <f>IF('様式第36(指定)_受電'!F339="","",'様式第36(指定)_受電'!F339)</f>
        <v/>
      </c>
      <c r="G339" s="149" t="s">
        <v>265</v>
      </c>
      <c r="H339" s="148" t="str">
        <f>IF(COUNT('様式第36(指定)_受電'!L339)=0,"",'様式第36(指定)_受電'!L339)</f>
        <v/>
      </c>
      <c r="I339" s="184"/>
      <c r="J339" s="184"/>
      <c r="K339" s="184"/>
      <c r="L339" s="184"/>
      <c r="M339" s="184"/>
      <c r="N339" s="184"/>
      <c r="O339" s="184"/>
      <c r="P339" s="184"/>
      <c r="Q339" s="184"/>
      <c r="R339" s="185"/>
    </row>
    <row r="340" spans="3:23" s="152" customFormat="1" ht="37.5" customHeight="1">
      <c r="C340" s="328"/>
      <c r="D340" s="328"/>
      <c r="E340" s="331"/>
      <c r="F340" s="331"/>
      <c r="G340" s="149" t="s">
        <v>266</v>
      </c>
      <c r="H340" s="148" t="str">
        <f>IF(COUNT('様式第36(指定)_受電'!V340)=0,"",'様式第36(指定)_受電'!V340)</f>
        <v/>
      </c>
      <c r="I340" s="184"/>
      <c r="J340" s="184"/>
      <c r="K340" s="184"/>
      <c r="L340" s="184"/>
      <c r="M340" s="184"/>
      <c r="N340" s="184"/>
      <c r="O340" s="184"/>
      <c r="P340" s="184"/>
      <c r="Q340" s="184"/>
      <c r="R340" s="185"/>
    </row>
    <row r="341" spans="3:23" s="152" customFormat="1" ht="37.5" customHeight="1">
      <c r="C341" s="328"/>
      <c r="D341" s="328"/>
      <c r="E341" s="330" t="str">
        <f>IF('様式第36(指定)_受電'!E341="","",'様式第36(指定)_受電'!E341)</f>
        <v/>
      </c>
      <c r="F341" s="330" t="str">
        <f>IF('様式第36(指定)_受電'!F341="","",'様式第36(指定)_受電'!F341)</f>
        <v/>
      </c>
      <c r="G341" s="149" t="s">
        <v>265</v>
      </c>
      <c r="H341" s="148" t="str">
        <f>IF(COUNT('様式第36(指定)_受電'!L341)=0,"",'様式第36(指定)_受電'!L341)</f>
        <v/>
      </c>
      <c r="I341" s="184"/>
      <c r="J341" s="184"/>
      <c r="K341" s="184"/>
      <c r="L341" s="184"/>
      <c r="M341" s="184"/>
      <c r="N341" s="184"/>
      <c r="O341" s="184"/>
      <c r="P341" s="184"/>
      <c r="Q341" s="184"/>
      <c r="R341" s="185"/>
    </row>
    <row r="342" spans="3:23" s="152" customFormat="1" ht="37.5" customHeight="1">
      <c r="C342" s="328"/>
      <c r="D342" s="328"/>
      <c r="E342" s="331"/>
      <c r="F342" s="331"/>
      <c r="G342" s="149" t="s">
        <v>266</v>
      </c>
      <c r="H342" s="148" t="str">
        <f>IF(COUNT('様式第36(指定)_受電'!V342)=0,"",'様式第36(指定)_受電'!V342)</f>
        <v/>
      </c>
      <c r="I342" s="184"/>
      <c r="J342" s="184"/>
      <c r="K342" s="184"/>
      <c r="L342" s="184"/>
      <c r="M342" s="184"/>
      <c r="N342" s="184"/>
      <c r="O342" s="184"/>
      <c r="P342" s="184"/>
      <c r="Q342" s="184"/>
      <c r="R342" s="185"/>
    </row>
    <row r="343" spans="3:23" s="152" customFormat="1" ht="37.5" customHeight="1">
      <c r="C343" s="328"/>
      <c r="D343" s="328"/>
      <c r="E343" s="330" t="str">
        <f>IF('様式第36(指定)_受電'!E343="","",'様式第36(指定)_受電'!E343)</f>
        <v/>
      </c>
      <c r="F343" s="330" t="str">
        <f>IF('様式第36(指定)_受電'!F343="","",'様式第36(指定)_受電'!F343)</f>
        <v/>
      </c>
      <c r="G343" s="149" t="s">
        <v>265</v>
      </c>
      <c r="H343" s="148" t="str">
        <f>IF(COUNT('様式第36(指定)_受電'!L343)=0,"",'様式第36(指定)_受電'!L343)</f>
        <v/>
      </c>
      <c r="I343" s="184"/>
      <c r="J343" s="184"/>
      <c r="K343" s="184"/>
      <c r="L343" s="184"/>
      <c r="M343" s="184"/>
      <c r="N343" s="184"/>
      <c r="O343" s="184"/>
      <c r="P343" s="184"/>
      <c r="Q343" s="184"/>
      <c r="R343" s="185"/>
    </row>
    <row r="344" spans="3:23" s="152" customFormat="1" ht="37.5" customHeight="1">
      <c r="C344" s="328"/>
      <c r="D344" s="328"/>
      <c r="E344" s="331"/>
      <c r="F344" s="331"/>
      <c r="G344" s="149" t="s">
        <v>266</v>
      </c>
      <c r="H344" s="148" t="str">
        <f>IF(COUNT('様式第36(指定)_受電'!V344)=0,"",'様式第36(指定)_受電'!V344)</f>
        <v/>
      </c>
      <c r="I344" s="184"/>
      <c r="J344" s="184"/>
      <c r="K344" s="184"/>
      <c r="L344" s="184"/>
      <c r="M344" s="184"/>
      <c r="N344" s="184"/>
      <c r="O344" s="184"/>
      <c r="P344" s="184"/>
      <c r="Q344" s="184"/>
      <c r="R344" s="185"/>
    </row>
    <row r="345" spans="3:23" s="152" customFormat="1" ht="37.5" customHeight="1">
      <c r="C345" s="328"/>
      <c r="D345" s="328"/>
      <c r="E345" s="332" t="s">
        <v>104</v>
      </c>
      <c r="F345" s="333"/>
      <c r="G345" s="154" t="s">
        <v>265</v>
      </c>
      <c r="H345" s="155" t="str">
        <f>IF(COUNTIFS($G339:$G344,$G345,H339:H344,"&gt;=0")=0,"",SUMIF($G339:$G344,$G345,H339:H344))</f>
        <v/>
      </c>
      <c r="I345" s="155" t="str">
        <f>IF(COUNTIFS($G339:$G344,$G345,I339:I344,"&lt;&gt;")=0,"",SUMIF($G339:$G344,$G345,I339:I344))</f>
        <v/>
      </c>
      <c r="J345" s="155" t="str">
        <f t="shared" ref="J345" si="111">IF(COUNTIFS($G339:$G344,$G345,J339:J344,"&lt;&gt;")=0,"",SUMIF($G339:$G344,$G345,J339:J344))</f>
        <v/>
      </c>
      <c r="K345" s="155" t="str">
        <f t="shared" ref="K345" si="112">IF(COUNTIFS($G339:$G344,$G345,K339:K344,"&lt;&gt;")=0,"",SUMIF($G339:$G344,$G345,K339:K344))</f>
        <v/>
      </c>
      <c r="L345" s="155" t="str">
        <f t="shared" ref="L345" si="113">IF(COUNTIFS($G339:$G344,$G345,L339:L344,"&lt;&gt;")=0,"",SUMIF($G339:$G344,$G345,L339:L344))</f>
        <v/>
      </c>
      <c r="M345" s="155" t="str">
        <f t="shared" ref="M345" si="114">IF(COUNTIFS($G339:$G344,$G345,M339:M344,"&lt;&gt;")=0,"",SUMIF($G339:$G344,$G345,M339:M344))</f>
        <v/>
      </c>
      <c r="N345" s="155" t="str">
        <f t="shared" ref="N345" si="115">IF(COUNTIFS($G339:$G344,$G345,N339:N344,"&lt;&gt;")=0,"",SUMIF($G339:$G344,$G345,N339:N344))</f>
        <v/>
      </c>
      <c r="O345" s="155" t="str">
        <f t="shared" ref="O345" si="116">IF(COUNTIFS($G339:$G344,$G345,O339:O344,"&lt;&gt;")=0,"",SUMIF($G339:$G344,$G345,O339:O344))</f>
        <v/>
      </c>
      <c r="P345" s="155" t="str">
        <f t="shared" ref="P345" si="117">IF(COUNTIFS($G339:$G344,$G345,P339:P344,"&lt;&gt;")=0,"",SUMIF($G339:$G344,$G345,P339:P344))</f>
        <v/>
      </c>
      <c r="Q345" s="155" t="str">
        <f t="shared" ref="Q345" si="118">IF(COUNTIFS($G339:$G344,$G345,Q339:Q344,"&lt;&gt;")=0,"",SUMIF($G339:$G344,$G345,Q339:Q344))</f>
        <v/>
      </c>
      <c r="R345" s="200"/>
      <c r="T345" s="153" t="s">
        <v>271</v>
      </c>
      <c r="W345" s="152">
        <v>7</v>
      </c>
    </row>
    <row r="346" spans="3:23" s="152" customFormat="1" ht="37.5" customHeight="1">
      <c r="C346" s="328"/>
      <c r="D346" s="329"/>
      <c r="E346" s="334"/>
      <c r="F346" s="335"/>
      <c r="G346" s="154" t="s">
        <v>266</v>
      </c>
      <c r="H346" s="155" t="str">
        <f>IF(COUNTIFS($G339:$G344,$G346,H339:H344,"&gt;=0")=0,"",SUMIF($G339:$G344,$G346,H339:H344))</f>
        <v/>
      </c>
      <c r="I346" s="155" t="str">
        <f>IF(COUNTIFS($G339:$G344,$G346,I339:I344,"&lt;&gt;")=0,"",SUMIF($G339:$G344,$G346,I339:I344))</f>
        <v/>
      </c>
      <c r="J346" s="155" t="str">
        <f t="shared" ref="J346:Q346" si="119">IF(COUNTIFS($G339:$G344,$G346,J339:J344,"&lt;&gt;")=0,"",SUMIF($G339:$G344,$G346,J339:J344))</f>
        <v/>
      </c>
      <c r="K346" s="155" t="str">
        <f t="shared" si="119"/>
        <v/>
      </c>
      <c r="L346" s="155" t="str">
        <f t="shared" si="119"/>
        <v/>
      </c>
      <c r="M346" s="155" t="str">
        <f t="shared" si="119"/>
        <v/>
      </c>
      <c r="N346" s="155" t="str">
        <f t="shared" si="119"/>
        <v/>
      </c>
      <c r="O346" s="155" t="str">
        <f t="shared" si="119"/>
        <v/>
      </c>
      <c r="P346" s="155" t="str">
        <f t="shared" si="119"/>
        <v/>
      </c>
      <c r="Q346" s="155" t="str">
        <f t="shared" si="119"/>
        <v/>
      </c>
      <c r="R346" s="200"/>
      <c r="T346" s="153" t="s">
        <v>271</v>
      </c>
      <c r="W346" s="152">
        <v>8</v>
      </c>
    </row>
    <row r="347" spans="3:23" s="152" customFormat="1" ht="37.5" customHeight="1">
      <c r="C347" s="328"/>
      <c r="D347" s="326" t="s">
        <v>107</v>
      </c>
      <c r="E347" s="326"/>
      <c r="F347" s="326"/>
      <c r="G347" s="154" t="s">
        <v>265</v>
      </c>
      <c r="H347" s="155" t="str">
        <f>IF(COUNT(H321,H329,H337,H345)=0,"",SUM(H321,H329,H337,H345))</f>
        <v/>
      </c>
      <c r="I347" s="155" t="str">
        <f t="shared" ref="I347:Q347" si="120">IF(COUNT(I321,I329,I337,I345)=0,"",SUM(I321,I329,I337,I345))</f>
        <v/>
      </c>
      <c r="J347" s="155" t="str">
        <f t="shared" si="120"/>
        <v/>
      </c>
      <c r="K347" s="155" t="str">
        <f t="shared" si="120"/>
        <v/>
      </c>
      <c r="L347" s="155" t="str">
        <f t="shared" si="120"/>
        <v/>
      </c>
      <c r="M347" s="155" t="str">
        <f t="shared" si="120"/>
        <v/>
      </c>
      <c r="N347" s="155" t="str">
        <f t="shared" si="120"/>
        <v/>
      </c>
      <c r="O347" s="155" t="str">
        <f t="shared" si="120"/>
        <v/>
      </c>
      <c r="P347" s="155" t="str">
        <f t="shared" si="120"/>
        <v/>
      </c>
      <c r="Q347" s="155" t="str">
        <f t="shared" si="120"/>
        <v/>
      </c>
      <c r="R347" s="200"/>
      <c r="T347" s="153" t="s">
        <v>271</v>
      </c>
    </row>
    <row r="348" spans="3:23" s="152" customFormat="1" ht="37.5" customHeight="1">
      <c r="C348" s="329"/>
      <c r="D348" s="326"/>
      <c r="E348" s="326"/>
      <c r="F348" s="326"/>
      <c r="G348" s="154" t="s">
        <v>266</v>
      </c>
      <c r="H348" s="155" t="str">
        <f>IF(COUNT(H322,H330,H338,H346)=0,"",SUM(H322,H330,H338,H346))</f>
        <v/>
      </c>
      <c r="I348" s="155" t="str">
        <f t="shared" ref="I348:Q348" si="121">IF(COUNT(I322,I330,I338,I346)=0,"",SUM(I322,I330,I338,I346))</f>
        <v/>
      </c>
      <c r="J348" s="155" t="str">
        <f t="shared" si="121"/>
        <v/>
      </c>
      <c r="K348" s="155" t="str">
        <f t="shared" si="121"/>
        <v/>
      </c>
      <c r="L348" s="155" t="str">
        <f t="shared" si="121"/>
        <v/>
      </c>
      <c r="M348" s="155" t="str">
        <f t="shared" si="121"/>
        <v/>
      </c>
      <c r="N348" s="155" t="str">
        <f t="shared" si="121"/>
        <v/>
      </c>
      <c r="O348" s="155" t="str">
        <f t="shared" si="121"/>
        <v/>
      </c>
      <c r="P348" s="155" t="str">
        <f t="shared" si="121"/>
        <v/>
      </c>
      <c r="Q348" s="155" t="str">
        <f t="shared" si="121"/>
        <v/>
      </c>
      <c r="R348" s="200"/>
      <c r="T348" s="153" t="s">
        <v>271</v>
      </c>
    </row>
    <row r="349" spans="3:23" s="205" customFormat="1" ht="18.75" customHeight="1">
      <c r="C349" s="201" t="s">
        <v>203</v>
      </c>
      <c r="D349" s="202"/>
      <c r="E349" s="202"/>
      <c r="F349" s="202"/>
      <c r="G349" s="203"/>
      <c r="H349" s="202"/>
      <c r="I349" s="202"/>
      <c r="J349" s="202"/>
      <c r="K349" s="202"/>
      <c r="L349" s="202"/>
      <c r="M349" s="202"/>
      <c r="N349" s="202"/>
      <c r="O349" s="202"/>
      <c r="P349" s="202"/>
      <c r="Q349" s="202"/>
      <c r="R349" s="204"/>
    </row>
    <row r="350" spans="3:23" s="205" customFormat="1" ht="18.75" customHeight="1">
      <c r="C350" s="230"/>
      <c r="D350" s="231"/>
      <c r="E350" s="231"/>
      <c r="F350" s="231"/>
      <c r="G350" s="232"/>
      <c r="H350" s="231"/>
      <c r="I350" s="231"/>
      <c r="J350" s="231"/>
      <c r="K350" s="231"/>
      <c r="L350" s="231"/>
      <c r="M350" s="231"/>
      <c r="N350" s="231"/>
      <c r="O350" s="231"/>
      <c r="P350" s="231"/>
      <c r="Q350" s="231"/>
      <c r="R350" s="233"/>
    </row>
    <row r="351" spans="3:23" s="205" customFormat="1" ht="18.75" customHeight="1">
      <c r="C351" s="230"/>
      <c r="D351" s="231"/>
      <c r="E351" s="231"/>
      <c r="F351" s="231"/>
      <c r="G351" s="232"/>
      <c r="H351" s="231"/>
      <c r="I351" s="231"/>
      <c r="J351" s="231"/>
      <c r="K351" s="231"/>
      <c r="L351" s="231"/>
      <c r="M351" s="231"/>
      <c r="N351" s="231"/>
      <c r="O351" s="231"/>
      <c r="P351" s="231"/>
      <c r="Q351" s="231"/>
      <c r="R351" s="233"/>
    </row>
    <row r="352" spans="3:23" s="205" customFormat="1" ht="18.75" customHeight="1">
      <c r="C352" s="230"/>
      <c r="D352" s="231"/>
      <c r="E352" s="231"/>
      <c r="F352" s="231"/>
      <c r="G352" s="232"/>
      <c r="H352" s="231"/>
      <c r="I352" s="231"/>
      <c r="J352" s="231"/>
      <c r="K352" s="231"/>
      <c r="L352" s="231"/>
      <c r="M352" s="231"/>
      <c r="N352" s="231"/>
      <c r="O352" s="231"/>
      <c r="P352" s="231"/>
      <c r="Q352" s="231"/>
      <c r="R352" s="233"/>
    </row>
    <row r="353" spans="3:18" s="205" customFormat="1" ht="18.75" customHeight="1">
      <c r="C353" s="230"/>
      <c r="D353" s="231"/>
      <c r="E353" s="231"/>
      <c r="F353" s="231"/>
      <c r="G353" s="232"/>
      <c r="H353" s="231"/>
      <c r="I353" s="231"/>
      <c r="J353" s="231"/>
      <c r="K353" s="231"/>
      <c r="L353" s="231"/>
      <c r="M353" s="231"/>
      <c r="N353" s="231"/>
      <c r="O353" s="231"/>
      <c r="P353" s="231"/>
      <c r="Q353" s="231"/>
      <c r="R353" s="233"/>
    </row>
    <row r="354" spans="3:18" s="205" customFormat="1" ht="18.75" customHeight="1">
      <c r="C354" s="230"/>
      <c r="D354" s="231"/>
      <c r="E354" s="231"/>
      <c r="F354" s="231"/>
      <c r="G354" s="232"/>
      <c r="H354" s="231"/>
      <c r="I354" s="231"/>
      <c r="J354" s="231"/>
      <c r="K354" s="231"/>
      <c r="L354" s="231"/>
      <c r="M354" s="231"/>
      <c r="N354" s="231"/>
      <c r="O354" s="231"/>
      <c r="P354" s="231"/>
      <c r="Q354" s="231"/>
      <c r="R354" s="233"/>
    </row>
    <row r="355" spans="3:18" s="205" customFormat="1" ht="18.75" customHeight="1">
      <c r="C355" s="230"/>
      <c r="D355" s="231"/>
      <c r="E355" s="231"/>
      <c r="F355" s="231"/>
      <c r="G355" s="232"/>
      <c r="H355" s="231"/>
      <c r="I355" s="231"/>
      <c r="J355" s="231"/>
      <c r="K355" s="231"/>
      <c r="L355" s="231"/>
      <c r="M355" s="231"/>
      <c r="N355" s="231"/>
      <c r="O355" s="231"/>
      <c r="P355" s="231"/>
      <c r="Q355" s="231"/>
      <c r="R355" s="233"/>
    </row>
    <row r="356" spans="3:18" s="205" customFormat="1" ht="18.75" customHeight="1">
      <c r="C356" s="230"/>
      <c r="D356" s="231"/>
      <c r="E356" s="231"/>
      <c r="F356" s="231"/>
      <c r="G356" s="232"/>
      <c r="H356" s="231"/>
      <c r="I356" s="231"/>
      <c r="J356" s="231"/>
      <c r="K356" s="231"/>
      <c r="L356" s="231"/>
      <c r="M356" s="231"/>
      <c r="N356" s="231"/>
      <c r="O356" s="231"/>
      <c r="P356" s="231"/>
      <c r="Q356" s="231"/>
      <c r="R356" s="233"/>
    </row>
    <row r="357" spans="3:18" s="205" customFormat="1" ht="18.75" customHeight="1">
      <c r="C357" s="230"/>
      <c r="D357" s="231"/>
      <c r="E357" s="231"/>
      <c r="F357" s="231"/>
      <c r="G357" s="232"/>
      <c r="H357" s="231"/>
      <c r="I357" s="231"/>
      <c r="J357" s="231"/>
      <c r="K357" s="231"/>
      <c r="L357" s="231"/>
      <c r="M357" s="231"/>
      <c r="N357" s="231"/>
      <c r="O357" s="231"/>
      <c r="P357" s="231"/>
      <c r="Q357" s="231"/>
      <c r="R357" s="233"/>
    </row>
    <row r="358" spans="3:18" s="205" customFormat="1" ht="18.75" customHeight="1">
      <c r="C358" s="230"/>
      <c r="D358" s="231"/>
      <c r="E358" s="231"/>
      <c r="F358" s="231"/>
      <c r="G358" s="232"/>
      <c r="H358" s="231"/>
      <c r="I358" s="231"/>
      <c r="J358" s="231"/>
      <c r="K358" s="231"/>
      <c r="L358" s="231"/>
      <c r="M358" s="231"/>
      <c r="N358" s="231"/>
      <c r="O358" s="231"/>
      <c r="P358" s="231"/>
      <c r="Q358" s="231"/>
      <c r="R358" s="233"/>
    </row>
    <row r="359" spans="3:18" ht="18.75" customHeight="1">
      <c r="C359" s="234"/>
      <c r="D359" s="234"/>
      <c r="E359" s="234"/>
      <c r="F359" s="234"/>
      <c r="G359" s="234"/>
      <c r="H359" s="235"/>
      <c r="I359" s="235"/>
      <c r="J359" s="235"/>
      <c r="K359" s="235"/>
      <c r="L359" s="235"/>
      <c r="M359" s="235"/>
      <c r="N359" s="235"/>
      <c r="O359" s="235"/>
      <c r="P359" s="235"/>
      <c r="Q359" s="235"/>
      <c r="R359" s="236"/>
    </row>
    <row r="360" spans="3:18" ht="21.95" customHeight="1">
      <c r="C360" s="187" t="s">
        <v>95</v>
      </c>
      <c r="R360" s="189"/>
    </row>
    <row r="361" spans="3:18" ht="21.95" customHeight="1">
      <c r="C361" s="187" t="s">
        <v>96</v>
      </c>
      <c r="R361" s="189"/>
    </row>
    <row r="362" spans="3:18" ht="21.95" customHeight="1">
      <c r="C362" s="190" t="s">
        <v>97</v>
      </c>
      <c r="D362" s="191"/>
      <c r="E362" s="191"/>
      <c r="F362" s="191"/>
      <c r="G362" s="191"/>
      <c r="H362" s="191"/>
      <c r="I362" s="191"/>
      <c r="J362" s="191"/>
      <c r="K362" s="191"/>
      <c r="R362" s="189"/>
    </row>
    <row r="363" spans="3:18" ht="21.95" customHeight="1">
      <c r="C363" s="193" t="s">
        <v>22</v>
      </c>
      <c r="E363" s="209" t="s">
        <v>247</v>
      </c>
      <c r="F363" s="210" t="s">
        <v>315</v>
      </c>
      <c r="R363" s="195"/>
    </row>
    <row r="364" spans="3:18" s="196" customFormat="1" ht="21.95" customHeight="1">
      <c r="C364" s="318" t="s">
        <v>94</v>
      </c>
      <c r="D364" s="319"/>
      <c r="E364" s="322" t="s">
        <v>18</v>
      </c>
      <c r="F364" s="322" t="s">
        <v>98</v>
      </c>
      <c r="G364" s="322" t="s">
        <v>99</v>
      </c>
      <c r="H364" s="197" t="s">
        <v>100</v>
      </c>
      <c r="I364" s="198"/>
      <c r="J364" s="198"/>
      <c r="K364" s="198"/>
      <c r="L364" s="199"/>
      <c r="M364" s="197" t="s">
        <v>33</v>
      </c>
      <c r="N364" s="198"/>
      <c r="O364" s="198"/>
      <c r="P364" s="198"/>
      <c r="Q364" s="199"/>
      <c r="R364" s="324" t="s">
        <v>101</v>
      </c>
    </row>
    <row r="365" spans="3:18" s="196" customFormat="1" ht="21.95" customHeight="1">
      <c r="C365" s="320"/>
      <c r="D365" s="321"/>
      <c r="E365" s="323"/>
      <c r="F365" s="323"/>
      <c r="G365" s="323"/>
      <c r="H365" s="164">
        <f>DATE(様式一覧!$D$3,1,1)</f>
        <v>42370</v>
      </c>
      <c r="I365" s="164">
        <f>DATE(様式一覧!$D$3+1,1,1)</f>
        <v>42736</v>
      </c>
      <c r="J365" s="164">
        <f>DATE(様式一覧!$D$3+2,1,1)</f>
        <v>43101</v>
      </c>
      <c r="K365" s="164">
        <f>DATE(様式一覧!$D$3+3,1,1)</f>
        <v>43466</v>
      </c>
      <c r="L365" s="164">
        <f>DATE(様式一覧!$D$3+4,1,1)</f>
        <v>43831</v>
      </c>
      <c r="M365" s="164">
        <f>DATE(様式一覧!$D$3+5,1,1)</f>
        <v>44197</v>
      </c>
      <c r="N365" s="164">
        <f>DATE(様式一覧!$D$3+6,1,1)</f>
        <v>44562</v>
      </c>
      <c r="O365" s="164">
        <f>DATE(様式一覧!$D$3+7,1,1)</f>
        <v>44927</v>
      </c>
      <c r="P365" s="164">
        <f>DATE(様式一覧!$D$3+8,1,1)</f>
        <v>45292</v>
      </c>
      <c r="Q365" s="164">
        <f>DATE(様式一覧!$D$3+9,1,1)</f>
        <v>45658</v>
      </c>
      <c r="R365" s="325"/>
    </row>
    <row r="366" spans="3:18" s="152" customFormat="1" ht="37.5" customHeight="1">
      <c r="C366" s="327" t="s">
        <v>102</v>
      </c>
      <c r="D366" s="327" t="s">
        <v>103</v>
      </c>
      <c r="E366" s="330" t="str">
        <f>IF('様式第36(指定)_受電'!E366="","",'様式第36(指定)_受電'!E366)</f>
        <v/>
      </c>
      <c r="F366" s="330" t="str">
        <f>IF('様式第36(指定)_受電'!F366="","",'様式第36(指定)_受電'!F366)</f>
        <v/>
      </c>
      <c r="G366" s="149" t="s">
        <v>265</v>
      </c>
      <c r="H366" s="148" t="str">
        <f>IF(COUNT('様式第36(指定)_受電'!L366)=0,"",'様式第36(指定)_受電'!L366)</f>
        <v/>
      </c>
      <c r="I366" s="184"/>
      <c r="J366" s="184"/>
      <c r="K366" s="184"/>
      <c r="L366" s="184"/>
      <c r="M366" s="184"/>
      <c r="N366" s="184"/>
      <c r="O366" s="184"/>
      <c r="P366" s="184"/>
      <c r="Q366" s="184"/>
      <c r="R366" s="185"/>
    </row>
    <row r="367" spans="3:18" s="152" customFormat="1" ht="37.5" customHeight="1">
      <c r="C367" s="328"/>
      <c r="D367" s="328"/>
      <c r="E367" s="331"/>
      <c r="F367" s="331"/>
      <c r="G367" s="149" t="s">
        <v>266</v>
      </c>
      <c r="H367" s="148" t="str">
        <f>IF(COUNT('様式第36(指定)_受電'!V367)=0,"",'様式第36(指定)_受電'!V367)</f>
        <v/>
      </c>
      <c r="I367" s="184"/>
      <c r="J367" s="184"/>
      <c r="K367" s="184"/>
      <c r="L367" s="184"/>
      <c r="M367" s="184"/>
      <c r="N367" s="184"/>
      <c r="O367" s="184"/>
      <c r="P367" s="184"/>
      <c r="Q367" s="184"/>
      <c r="R367" s="185"/>
    </row>
    <row r="368" spans="3:18" s="152" customFormat="1" ht="37.5" customHeight="1">
      <c r="C368" s="328"/>
      <c r="D368" s="328"/>
      <c r="E368" s="330" t="str">
        <f>IF('様式第36(指定)_受電'!E368="","",'様式第36(指定)_受電'!E368)</f>
        <v/>
      </c>
      <c r="F368" s="330" t="str">
        <f>IF('様式第36(指定)_受電'!F368="","",'様式第36(指定)_受電'!F368)</f>
        <v/>
      </c>
      <c r="G368" s="149" t="s">
        <v>265</v>
      </c>
      <c r="H368" s="148" t="str">
        <f>IF(COUNT('様式第36(指定)_受電'!L368)=0,"",'様式第36(指定)_受電'!L368)</f>
        <v/>
      </c>
      <c r="I368" s="184"/>
      <c r="J368" s="184"/>
      <c r="K368" s="184"/>
      <c r="L368" s="184"/>
      <c r="M368" s="184"/>
      <c r="N368" s="184"/>
      <c r="O368" s="184"/>
      <c r="P368" s="184"/>
      <c r="Q368" s="184"/>
      <c r="R368" s="185"/>
    </row>
    <row r="369" spans="3:23" s="152" customFormat="1" ht="37.5" customHeight="1">
      <c r="C369" s="328"/>
      <c r="D369" s="328"/>
      <c r="E369" s="331"/>
      <c r="F369" s="331"/>
      <c r="G369" s="149" t="s">
        <v>266</v>
      </c>
      <c r="H369" s="148" t="str">
        <f>IF(COUNT('様式第36(指定)_受電'!V369)=0,"",'様式第36(指定)_受電'!V369)</f>
        <v/>
      </c>
      <c r="I369" s="184"/>
      <c r="J369" s="184"/>
      <c r="K369" s="184"/>
      <c r="L369" s="184"/>
      <c r="M369" s="184"/>
      <c r="N369" s="184"/>
      <c r="O369" s="184"/>
      <c r="P369" s="184"/>
      <c r="Q369" s="184"/>
      <c r="R369" s="185"/>
    </row>
    <row r="370" spans="3:23" s="152" customFormat="1" ht="37.5" customHeight="1">
      <c r="C370" s="328"/>
      <c r="D370" s="328"/>
      <c r="E370" s="330" t="str">
        <f>IF('様式第36(指定)_受電'!E370="","",'様式第36(指定)_受電'!E370)</f>
        <v/>
      </c>
      <c r="F370" s="330" t="str">
        <f>IF('様式第36(指定)_受電'!F370="","",'様式第36(指定)_受電'!F370)</f>
        <v/>
      </c>
      <c r="G370" s="149" t="s">
        <v>265</v>
      </c>
      <c r="H370" s="148" t="str">
        <f>IF(COUNT('様式第36(指定)_受電'!L370)=0,"",'様式第36(指定)_受電'!L370)</f>
        <v/>
      </c>
      <c r="I370" s="184"/>
      <c r="J370" s="184"/>
      <c r="K370" s="184"/>
      <c r="L370" s="184"/>
      <c r="M370" s="184"/>
      <c r="N370" s="184"/>
      <c r="O370" s="184"/>
      <c r="P370" s="184"/>
      <c r="Q370" s="184"/>
      <c r="R370" s="185"/>
    </row>
    <row r="371" spans="3:23" s="152" customFormat="1" ht="37.5" customHeight="1">
      <c r="C371" s="328"/>
      <c r="D371" s="328"/>
      <c r="E371" s="331"/>
      <c r="F371" s="331"/>
      <c r="G371" s="149" t="s">
        <v>266</v>
      </c>
      <c r="H371" s="148" t="str">
        <f>IF(COUNT('様式第36(指定)_受電'!V371)=0,"",'様式第36(指定)_受電'!V371)</f>
        <v/>
      </c>
      <c r="I371" s="184"/>
      <c r="J371" s="184"/>
      <c r="K371" s="184"/>
      <c r="L371" s="184"/>
      <c r="M371" s="184"/>
      <c r="N371" s="184"/>
      <c r="O371" s="184"/>
      <c r="P371" s="184"/>
      <c r="Q371" s="184"/>
      <c r="R371" s="185"/>
    </row>
    <row r="372" spans="3:23" s="152" customFormat="1" ht="37.5" customHeight="1">
      <c r="C372" s="328"/>
      <c r="D372" s="328"/>
      <c r="E372" s="332" t="s">
        <v>104</v>
      </c>
      <c r="F372" s="333"/>
      <c r="G372" s="154" t="s">
        <v>265</v>
      </c>
      <c r="H372" s="155" t="str">
        <f>IF(COUNTIFS($G366:$G371,$G372,H366:H371,"&gt;=0")=0,"",SUMIF($G366:$G371,$G372,H366:H371))</f>
        <v/>
      </c>
      <c r="I372" s="155" t="str">
        <f>IF(COUNTIFS($G366:$G371,$G372,I366:I371,"&lt;&gt;")=0,"",SUMIF($G366:$G371,$G372,I366:I371))</f>
        <v/>
      </c>
      <c r="J372" s="155" t="str">
        <f t="shared" ref="J372:Q372" si="122">IF(COUNTIFS($G366:$G371,$G372,J366:J371,"&lt;&gt;")=0,"",SUMIF($G366:$G371,$G372,J366:J371))</f>
        <v/>
      </c>
      <c r="K372" s="155" t="str">
        <f t="shared" si="122"/>
        <v/>
      </c>
      <c r="L372" s="155" t="str">
        <f t="shared" si="122"/>
        <v/>
      </c>
      <c r="M372" s="155" t="str">
        <f t="shared" si="122"/>
        <v/>
      </c>
      <c r="N372" s="155" t="str">
        <f t="shared" si="122"/>
        <v/>
      </c>
      <c r="O372" s="155" t="str">
        <f t="shared" si="122"/>
        <v/>
      </c>
      <c r="P372" s="155" t="str">
        <f t="shared" si="122"/>
        <v/>
      </c>
      <c r="Q372" s="155" t="str">
        <f t="shared" si="122"/>
        <v/>
      </c>
      <c r="R372" s="200"/>
      <c r="T372" s="153" t="s">
        <v>271</v>
      </c>
      <c r="W372" s="152">
        <v>1</v>
      </c>
    </row>
    <row r="373" spans="3:23" s="152" customFormat="1" ht="37.5" customHeight="1">
      <c r="C373" s="328"/>
      <c r="D373" s="329"/>
      <c r="E373" s="334"/>
      <c r="F373" s="335"/>
      <c r="G373" s="154" t="s">
        <v>266</v>
      </c>
      <c r="H373" s="155" t="str">
        <f>IF(COUNTIFS($G366:$G371,$G373,H366:H371,"&gt;=0")=0,"",SUMIF($G366:$G371,$G373,H366:H371))</f>
        <v/>
      </c>
      <c r="I373" s="155" t="str">
        <f>IF(COUNTIFS($G366:$G371,$G373,I366:I371,"&lt;&gt;")=0,"",SUMIF($G366:$G371,$G373,I366:I371))</f>
        <v/>
      </c>
      <c r="J373" s="155" t="str">
        <f t="shared" ref="J373:Q373" si="123">IF(COUNTIFS($G366:$G371,$G373,J366:J371,"&lt;&gt;")=0,"",SUMIF($G366:$G371,$G373,J366:J371))</f>
        <v/>
      </c>
      <c r="K373" s="155" t="str">
        <f t="shared" si="123"/>
        <v/>
      </c>
      <c r="L373" s="155" t="str">
        <f t="shared" si="123"/>
        <v/>
      </c>
      <c r="M373" s="155" t="str">
        <f t="shared" si="123"/>
        <v/>
      </c>
      <c r="N373" s="155" t="str">
        <f t="shared" si="123"/>
        <v/>
      </c>
      <c r="O373" s="155" t="str">
        <f t="shared" si="123"/>
        <v/>
      </c>
      <c r="P373" s="155" t="str">
        <f t="shared" si="123"/>
        <v/>
      </c>
      <c r="Q373" s="155" t="str">
        <f t="shared" si="123"/>
        <v/>
      </c>
      <c r="R373" s="200"/>
      <c r="T373" s="153" t="s">
        <v>271</v>
      </c>
      <c r="W373" s="152">
        <v>2</v>
      </c>
    </row>
    <row r="374" spans="3:23" s="152" customFormat="1" ht="37.5" customHeight="1">
      <c r="C374" s="328"/>
      <c r="D374" s="327" t="s">
        <v>211</v>
      </c>
      <c r="E374" s="330" t="str">
        <f>IF('様式第36(指定)_受電'!E374="","",'様式第36(指定)_受電'!E374)</f>
        <v/>
      </c>
      <c r="F374" s="330" t="str">
        <f>IF('様式第36(指定)_受電'!F374="","",'様式第36(指定)_受電'!F374)</f>
        <v/>
      </c>
      <c r="G374" s="149" t="s">
        <v>265</v>
      </c>
      <c r="H374" s="148" t="str">
        <f>IF(COUNT('様式第36(指定)_受電'!L374)=0,"",'様式第36(指定)_受電'!L374)</f>
        <v/>
      </c>
      <c r="I374" s="184"/>
      <c r="J374" s="184"/>
      <c r="K374" s="184"/>
      <c r="L374" s="184"/>
      <c r="M374" s="184"/>
      <c r="N374" s="184"/>
      <c r="O374" s="184"/>
      <c r="P374" s="184"/>
      <c r="Q374" s="184"/>
      <c r="R374" s="185"/>
    </row>
    <row r="375" spans="3:23" s="152" customFormat="1" ht="37.5" customHeight="1">
      <c r="C375" s="328"/>
      <c r="D375" s="328"/>
      <c r="E375" s="331"/>
      <c r="F375" s="331"/>
      <c r="G375" s="149" t="s">
        <v>266</v>
      </c>
      <c r="H375" s="148" t="str">
        <f>IF(COUNT('様式第36(指定)_受電'!V375)=0,"",'様式第36(指定)_受電'!V375)</f>
        <v/>
      </c>
      <c r="I375" s="184"/>
      <c r="J375" s="184"/>
      <c r="K375" s="184"/>
      <c r="L375" s="184"/>
      <c r="M375" s="184"/>
      <c r="N375" s="184"/>
      <c r="O375" s="184"/>
      <c r="P375" s="184"/>
      <c r="Q375" s="184"/>
      <c r="R375" s="185"/>
    </row>
    <row r="376" spans="3:23" s="152" customFormat="1" ht="37.5" customHeight="1">
      <c r="C376" s="328"/>
      <c r="D376" s="328"/>
      <c r="E376" s="330" t="str">
        <f>IF('様式第36(指定)_受電'!E376="","",'様式第36(指定)_受電'!E376)</f>
        <v/>
      </c>
      <c r="F376" s="330" t="str">
        <f>IF('様式第36(指定)_受電'!F376="","",'様式第36(指定)_受電'!F376)</f>
        <v/>
      </c>
      <c r="G376" s="149" t="s">
        <v>265</v>
      </c>
      <c r="H376" s="148" t="str">
        <f>IF(COUNT('様式第36(指定)_受電'!L376)=0,"",'様式第36(指定)_受電'!L376)</f>
        <v/>
      </c>
      <c r="I376" s="184"/>
      <c r="J376" s="184"/>
      <c r="K376" s="184"/>
      <c r="L376" s="184"/>
      <c r="M376" s="184"/>
      <c r="N376" s="184"/>
      <c r="O376" s="184"/>
      <c r="P376" s="184"/>
      <c r="Q376" s="184"/>
      <c r="R376" s="185"/>
    </row>
    <row r="377" spans="3:23" s="152" customFormat="1" ht="37.5" customHeight="1">
      <c r="C377" s="328"/>
      <c r="D377" s="328"/>
      <c r="E377" s="331"/>
      <c r="F377" s="331"/>
      <c r="G377" s="149" t="s">
        <v>266</v>
      </c>
      <c r="H377" s="148" t="str">
        <f>IF(COUNT('様式第36(指定)_受電'!V377)=0,"",'様式第36(指定)_受電'!V377)</f>
        <v/>
      </c>
      <c r="I377" s="184"/>
      <c r="J377" s="184"/>
      <c r="K377" s="184"/>
      <c r="L377" s="184"/>
      <c r="M377" s="184"/>
      <c r="N377" s="184"/>
      <c r="O377" s="184"/>
      <c r="P377" s="184"/>
      <c r="Q377" s="184"/>
      <c r="R377" s="185"/>
    </row>
    <row r="378" spans="3:23" s="152" customFormat="1" ht="37.5" customHeight="1">
      <c r="C378" s="328"/>
      <c r="D378" s="328"/>
      <c r="E378" s="330" t="str">
        <f>IF('様式第36(指定)_受電'!E378="","",'様式第36(指定)_受電'!E378)</f>
        <v/>
      </c>
      <c r="F378" s="330" t="str">
        <f>IF('様式第36(指定)_受電'!F378="","",'様式第36(指定)_受電'!F378)</f>
        <v/>
      </c>
      <c r="G378" s="149" t="s">
        <v>265</v>
      </c>
      <c r="H378" s="148" t="str">
        <f>IF(COUNT('様式第36(指定)_受電'!L378)=0,"",'様式第36(指定)_受電'!L378)</f>
        <v/>
      </c>
      <c r="I378" s="184"/>
      <c r="J378" s="184"/>
      <c r="K378" s="184"/>
      <c r="L378" s="184"/>
      <c r="M378" s="184"/>
      <c r="N378" s="184"/>
      <c r="O378" s="184"/>
      <c r="P378" s="184"/>
      <c r="Q378" s="184"/>
      <c r="R378" s="185"/>
    </row>
    <row r="379" spans="3:23" s="152" customFormat="1" ht="37.5" customHeight="1">
      <c r="C379" s="328"/>
      <c r="D379" s="328"/>
      <c r="E379" s="331"/>
      <c r="F379" s="331"/>
      <c r="G379" s="149" t="s">
        <v>266</v>
      </c>
      <c r="H379" s="148" t="str">
        <f>IF(COUNT('様式第36(指定)_受電'!V379)=0,"",'様式第36(指定)_受電'!V379)</f>
        <v/>
      </c>
      <c r="I379" s="184"/>
      <c r="J379" s="184"/>
      <c r="K379" s="184"/>
      <c r="L379" s="184"/>
      <c r="M379" s="184"/>
      <c r="N379" s="184"/>
      <c r="O379" s="184"/>
      <c r="P379" s="184"/>
      <c r="Q379" s="184"/>
      <c r="R379" s="185"/>
    </row>
    <row r="380" spans="3:23" s="152" customFormat="1" ht="37.5" customHeight="1">
      <c r="C380" s="328"/>
      <c r="D380" s="328"/>
      <c r="E380" s="332" t="s">
        <v>104</v>
      </c>
      <c r="F380" s="333"/>
      <c r="G380" s="154" t="s">
        <v>265</v>
      </c>
      <c r="H380" s="155" t="str">
        <f>IF(COUNTIFS($G374:$G379,$G380,H374:H379,"&gt;=0")=0,"",SUMIF($G374:$G379,$G380,H374:H379))</f>
        <v/>
      </c>
      <c r="I380" s="155" t="str">
        <f>IF(COUNTIFS($G374:$G379,$G380,I374:I379,"&lt;&gt;")=0,"",SUMIF($G374:$G379,$G380,I374:I379))</f>
        <v/>
      </c>
      <c r="J380" s="155" t="str">
        <f t="shared" ref="J380:Q380" si="124">IF(COUNTIFS($G374:$G379,$G380,J374:J379,"&lt;&gt;")=0,"",SUMIF($G374:$G379,$G380,J374:J379))</f>
        <v/>
      </c>
      <c r="K380" s="155" t="str">
        <f t="shared" si="124"/>
        <v/>
      </c>
      <c r="L380" s="155" t="str">
        <f t="shared" si="124"/>
        <v/>
      </c>
      <c r="M380" s="155" t="str">
        <f t="shared" si="124"/>
        <v/>
      </c>
      <c r="N380" s="155" t="str">
        <f t="shared" si="124"/>
        <v/>
      </c>
      <c r="O380" s="155" t="str">
        <f t="shared" si="124"/>
        <v/>
      </c>
      <c r="P380" s="155" t="str">
        <f t="shared" si="124"/>
        <v/>
      </c>
      <c r="Q380" s="155" t="str">
        <f t="shared" si="124"/>
        <v/>
      </c>
      <c r="R380" s="200"/>
      <c r="T380" s="153" t="s">
        <v>271</v>
      </c>
      <c r="W380" s="152">
        <v>3</v>
      </c>
    </row>
    <row r="381" spans="3:23" s="152" customFormat="1" ht="37.5" customHeight="1">
      <c r="C381" s="328"/>
      <c r="D381" s="329"/>
      <c r="E381" s="334"/>
      <c r="F381" s="335"/>
      <c r="G381" s="154" t="s">
        <v>266</v>
      </c>
      <c r="H381" s="155" t="str">
        <f>IF(COUNTIFS($G374:$G379,$G381,H374:H379,"&gt;=0")=0,"",SUMIF($G374:$G379,$G381,H374:H379))</f>
        <v/>
      </c>
      <c r="I381" s="155" t="str">
        <f>IF(COUNTIFS($G374:$G379,$G381,I374:I379,"&lt;&gt;")=0,"",SUMIF($G374:$G379,$G381,I374:I379))</f>
        <v/>
      </c>
      <c r="J381" s="155" t="str">
        <f t="shared" ref="J381:Q381" si="125">IF(COUNTIFS($G374:$G379,$G381,J374:J379,"&lt;&gt;")=0,"",SUMIF($G374:$G379,$G381,J374:J379))</f>
        <v/>
      </c>
      <c r="K381" s="155" t="str">
        <f t="shared" si="125"/>
        <v/>
      </c>
      <c r="L381" s="155" t="str">
        <f t="shared" si="125"/>
        <v/>
      </c>
      <c r="M381" s="155" t="str">
        <f t="shared" si="125"/>
        <v/>
      </c>
      <c r="N381" s="155" t="str">
        <f t="shared" si="125"/>
        <v/>
      </c>
      <c r="O381" s="155" t="str">
        <f t="shared" si="125"/>
        <v/>
      </c>
      <c r="P381" s="155" t="str">
        <f t="shared" si="125"/>
        <v/>
      </c>
      <c r="Q381" s="155" t="str">
        <f t="shared" si="125"/>
        <v/>
      </c>
      <c r="R381" s="200"/>
      <c r="T381" s="153" t="s">
        <v>271</v>
      </c>
      <c r="W381" s="152">
        <v>4</v>
      </c>
    </row>
    <row r="382" spans="3:23" s="152" customFormat="1" ht="37.5" customHeight="1">
      <c r="C382" s="328"/>
      <c r="D382" s="327" t="s">
        <v>105</v>
      </c>
      <c r="E382" s="330" t="str">
        <f>IF('様式第36(指定)_受電'!E382="","",'様式第36(指定)_受電'!E382)</f>
        <v/>
      </c>
      <c r="F382" s="330" t="str">
        <f>IF('様式第36(指定)_受電'!F382="","",'様式第36(指定)_受電'!F382)</f>
        <v/>
      </c>
      <c r="G382" s="149" t="s">
        <v>265</v>
      </c>
      <c r="H382" s="148" t="str">
        <f>IF(COUNT('様式第36(指定)_受電'!L382)=0,"",'様式第36(指定)_受電'!L382)</f>
        <v/>
      </c>
      <c r="I382" s="184"/>
      <c r="J382" s="184"/>
      <c r="K382" s="184"/>
      <c r="L382" s="184"/>
      <c r="M382" s="184"/>
      <c r="N382" s="184"/>
      <c r="O382" s="184"/>
      <c r="P382" s="184"/>
      <c r="Q382" s="184"/>
      <c r="R382" s="185"/>
    </row>
    <row r="383" spans="3:23" s="152" customFormat="1" ht="37.5" customHeight="1">
      <c r="C383" s="328"/>
      <c r="D383" s="328"/>
      <c r="E383" s="331"/>
      <c r="F383" s="331"/>
      <c r="G383" s="149" t="s">
        <v>266</v>
      </c>
      <c r="H383" s="148" t="str">
        <f>IF(COUNT('様式第36(指定)_受電'!V383)=0,"",'様式第36(指定)_受電'!V383)</f>
        <v/>
      </c>
      <c r="I383" s="184"/>
      <c r="J383" s="184"/>
      <c r="K383" s="184"/>
      <c r="L383" s="184"/>
      <c r="M383" s="184"/>
      <c r="N383" s="184"/>
      <c r="O383" s="184"/>
      <c r="P383" s="184"/>
      <c r="Q383" s="184"/>
      <c r="R383" s="185"/>
    </row>
    <row r="384" spans="3:23" s="152" customFormat="1" ht="37.5" customHeight="1">
      <c r="C384" s="328"/>
      <c r="D384" s="328"/>
      <c r="E384" s="330" t="str">
        <f>IF('様式第36(指定)_受電'!E384="","",'様式第36(指定)_受電'!E384)</f>
        <v/>
      </c>
      <c r="F384" s="330" t="str">
        <f>IF('様式第36(指定)_受電'!F384="","",'様式第36(指定)_受電'!F384)</f>
        <v/>
      </c>
      <c r="G384" s="149" t="s">
        <v>265</v>
      </c>
      <c r="H384" s="148" t="str">
        <f>IF(COUNT('様式第36(指定)_受電'!L384)=0,"",'様式第36(指定)_受電'!L384)</f>
        <v/>
      </c>
      <c r="I384" s="184"/>
      <c r="J384" s="184"/>
      <c r="K384" s="184"/>
      <c r="L384" s="184"/>
      <c r="M384" s="184"/>
      <c r="N384" s="184"/>
      <c r="O384" s="184"/>
      <c r="P384" s="184"/>
      <c r="Q384" s="184"/>
      <c r="R384" s="185"/>
    </row>
    <row r="385" spans="3:23" s="152" customFormat="1" ht="37.5" customHeight="1">
      <c r="C385" s="328"/>
      <c r="D385" s="328"/>
      <c r="E385" s="331"/>
      <c r="F385" s="331"/>
      <c r="G385" s="149" t="s">
        <v>266</v>
      </c>
      <c r="H385" s="148" t="str">
        <f>IF(COUNT('様式第36(指定)_受電'!V385)=0,"",'様式第36(指定)_受電'!V385)</f>
        <v/>
      </c>
      <c r="I385" s="184"/>
      <c r="J385" s="184"/>
      <c r="K385" s="184"/>
      <c r="L385" s="184"/>
      <c r="M385" s="184"/>
      <c r="N385" s="184"/>
      <c r="O385" s="184"/>
      <c r="P385" s="184"/>
      <c r="Q385" s="184"/>
      <c r="R385" s="185"/>
    </row>
    <row r="386" spans="3:23" s="152" customFormat="1" ht="37.5" customHeight="1">
      <c r="C386" s="328"/>
      <c r="D386" s="328"/>
      <c r="E386" s="330" t="str">
        <f>IF('様式第36(指定)_受電'!E386="","",'様式第36(指定)_受電'!E386)</f>
        <v/>
      </c>
      <c r="F386" s="330" t="str">
        <f>IF('様式第36(指定)_受電'!F386="","",'様式第36(指定)_受電'!F386)</f>
        <v/>
      </c>
      <c r="G386" s="149" t="s">
        <v>265</v>
      </c>
      <c r="H386" s="148" t="str">
        <f>IF(COUNT('様式第36(指定)_受電'!L386)=0,"",'様式第36(指定)_受電'!L386)</f>
        <v/>
      </c>
      <c r="I386" s="184"/>
      <c r="J386" s="184"/>
      <c r="K386" s="184"/>
      <c r="L386" s="184"/>
      <c r="M386" s="184"/>
      <c r="N386" s="184"/>
      <c r="O386" s="184"/>
      <c r="P386" s="184"/>
      <c r="Q386" s="184"/>
      <c r="R386" s="185"/>
    </row>
    <row r="387" spans="3:23" s="152" customFormat="1" ht="37.5" customHeight="1">
      <c r="C387" s="328"/>
      <c r="D387" s="328"/>
      <c r="E387" s="331"/>
      <c r="F387" s="331"/>
      <c r="G387" s="149" t="s">
        <v>266</v>
      </c>
      <c r="H387" s="148" t="str">
        <f>IF(COUNT('様式第36(指定)_受電'!V387)=0,"",'様式第36(指定)_受電'!V387)</f>
        <v/>
      </c>
      <c r="I387" s="184"/>
      <c r="J387" s="184"/>
      <c r="K387" s="184"/>
      <c r="L387" s="184"/>
      <c r="M387" s="184"/>
      <c r="N387" s="184"/>
      <c r="O387" s="184"/>
      <c r="P387" s="184"/>
      <c r="Q387" s="184"/>
      <c r="R387" s="185"/>
    </row>
    <row r="388" spans="3:23" s="152" customFormat="1" ht="37.5" customHeight="1">
      <c r="C388" s="328"/>
      <c r="D388" s="328"/>
      <c r="E388" s="332" t="s">
        <v>104</v>
      </c>
      <c r="F388" s="333"/>
      <c r="G388" s="154" t="s">
        <v>265</v>
      </c>
      <c r="H388" s="155" t="str">
        <f>IF(COUNTIFS($G382:$G387,$G388,H382:H387,"&gt;=0")=0,"",SUMIF($G382:$G387,$G388,H382:H387))</f>
        <v/>
      </c>
      <c r="I388" s="155" t="str">
        <f>IF(COUNTIFS($G382:$G387,$G388,I382:I387,"&lt;&gt;")=0,"",SUMIF($G382:$G387,$G388,I382:I387))</f>
        <v/>
      </c>
      <c r="J388" s="155" t="str">
        <f t="shared" ref="J388:Q388" si="126">IF(COUNTIFS($G382:$G387,$G388,J382:J387,"&lt;&gt;")=0,"",SUMIF($G382:$G387,$G388,J382:J387))</f>
        <v/>
      </c>
      <c r="K388" s="155" t="str">
        <f t="shared" si="126"/>
        <v/>
      </c>
      <c r="L388" s="155" t="str">
        <f t="shared" si="126"/>
        <v/>
      </c>
      <c r="M388" s="155" t="str">
        <f t="shared" si="126"/>
        <v/>
      </c>
      <c r="N388" s="155" t="str">
        <f t="shared" si="126"/>
        <v/>
      </c>
      <c r="O388" s="155" t="str">
        <f t="shared" si="126"/>
        <v/>
      </c>
      <c r="P388" s="155" t="str">
        <f t="shared" si="126"/>
        <v/>
      </c>
      <c r="Q388" s="155" t="str">
        <f t="shared" si="126"/>
        <v/>
      </c>
      <c r="R388" s="200"/>
      <c r="T388" s="153" t="s">
        <v>271</v>
      </c>
      <c r="W388" s="152">
        <v>5</v>
      </c>
    </row>
    <row r="389" spans="3:23" s="152" customFormat="1" ht="37.5" customHeight="1">
      <c r="C389" s="328"/>
      <c r="D389" s="329"/>
      <c r="E389" s="334"/>
      <c r="F389" s="335"/>
      <c r="G389" s="154" t="s">
        <v>266</v>
      </c>
      <c r="H389" s="155" t="str">
        <f>IF(COUNTIFS($G382:$G387,$G389,H382:H387,"&gt;=0")=0,"",SUMIF($G382:$G387,$G389,H382:H387))</f>
        <v/>
      </c>
      <c r="I389" s="155" t="str">
        <f>IF(COUNTIFS($G382:$G387,$G389,I382:I387,"&lt;&gt;")=0,"",SUMIF($G382:$G387,$G389,I382:I387))</f>
        <v/>
      </c>
      <c r="J389" s="155" t="str">
        <f t="shared" ref="J389:Q389" si="127">IF(COUNTIFS($G382:$G387,$G389,J382:J387,"&lt;&gt;")=0,"",SUMIF($G382:$G387,$G389,J382:J387))</f>
        <v/>
      </c>
      <c r="K389" s="155" t="str">
        <f t="shared" si="127"/>
        <v/>
      </c>
      <c r="L389" s="155" t="str">
        <f t="shared" si="127"/>
        <v/>
      </c>
      <c r="M389" s="155" t="str">
        <f t="shared" si="127"/>
        <v/>
      </c>
      <c r="N389" s="155" t="str">
        <f t="shared" si="127"/>
        <v/>
      </c>
      <c r="O389" s="155" t="str">
        <f t="shared" si="127"/>
        <v/>
      </c>
      <c r="P389" s="155" t="str">
        <f t="shared" si="127"/>
        <v/>
      </c>
      <c r="Q389" s="155" t="str">
        <f t="shared" si="127"/>
        <v/>
      </c>
      <c r="R389" s="200"/>
      <c r="T389" s="153" t="s">
        <v>271</v>
      </c>
      <c r="W389" s="152">
        <v>6</v>
      </c>
    </row>
    <row r="390" spans="3:23" s="152" customFormat="1" ht="37.5" customHeight="1">
      <c r="C390" s="328"/>
      <c r="D390" s="327" t="s">
        <v>106</v>
      </c>
      <c r="E390" s="330" t="str">
        <f>IF('様式第36(指定)_受電'!E390="","",'様式第36(指定)_受電'!E390)</f>
        <v/>
      </c>
      <c r="F390" s="330" t="str">
        <f>IF('様式第36(指定)_受電'!F390="","",'様式第36(指定)_受電'!F390)</f>
        <v/>
      </c>
      <c r="G390" s="149" t="s">
        <v>265</v>
      </c>
      <c r="H390" s="148" t="str">
        <f>IF(COUNT('様式第36(指定)_受電'!L390)=0,"",'様式第36(指定)_受電'!L390)</f>
        <v/>
      </c>
      <c r="I390" s="184"/>
      <c r="J390" s="184"/>
      <c r="K390" s="184"/>
      <c r="L390" s="184"/>
      <c r="M390" s="184"/>
      <c r="N390" s="184"/>
      <c r="O390" s="184"/>
      <c r="P390" s="184"/>
      <c r="Q390" s="184"/>
      <c r="R390" s="185"/>
    </row>
    <row r="391" spans="3:23" s="152" customFormat="1" ht="37.5" customHeight="1">
      <c r="C391" s="328"/>
      <c r="D391" s="328"/>
      <c r="E391" s="331"/>
      <c r="F391" s="331"/>
      <c r="G391" s="149" t="s">
        <v>266</v>
      </c>
      <c r="H391" s="148" t="str">
        <f>IF(COUNT('様式第36(指定)_受電'!V391)=0,"",'様式第36(指定)_受電'!V391)</f>
        <v/>
      </c>
      <c r="I391" s="184"/>
      <c r="J391" s="184"/>
      <c r="K391" s="184"/>
      <c r="L391" s="184"/>
      <c r="M391" s="184"/>
      <c r="N391" s="184"/>
      <c r="O391" s="184"/>
      <c r="P391" s="184"/>
      <c r="Q391" s="184"/>
      <c r="R391" s="185"/>
    </row>
    <row r="392" spans="3:23" s="152" customFormat="1" ht="37.5" customHeight="1">
      <c r="C392" s="328"/>
      <c r="D392" s="328"/>
      <c r="E392" s="330" t="str">
        <f>IF('様式第36(指定)_受電'!E392="","",'様式第36(指定)_受電'!E392)</f>
        <v/>
      </c>
      <c r="F392" s="330" t="str">
        <f>IF('様式第36(指定)_受電'!F392="","",'様式第36(指定)_受電'!F392)</f>
        <v/>
      </c>
      <c r="G392" s="149" t="s">
        <v>265</v>
      </c>
      <c r="H392" s="148" t="str">
        <f>IF(COUNT('様式第36(指定)_受電'!L392)=0,"",'様式第36(指定)_受電'!L392)</f>
        <v/>
      </c>
      <c r="I392" s="184"/>
      <c r="J392" s="184"/>
      <c r="K392" s="184"/>
      <c r="L392" s="184"/>
      <c r="M392" s="184"/>
      <c r="N392" s="184"/>
      <c r="O392" s="184"/>
      <c r="P392" s="184"/>
      <c r="Q392" s="184"/>
      <c r="R392" s="185"/>
    </row>
    <row r="393" spans="3:23" s="152" customFormat="1" ht="37.5" customHeight="1">
      <c r="C393" s="328"/>
      <c r="D393" s="328"/>
      <c r="E393" s="331"/>
      <c r="F393" s="331"/>
      <c r="G393" s="149" t="s">
        <v>266</v>
      </c>
      <c r="H393" s="148" t="str">
        <f>IF(COUNT('様式第36(指定)_受電'!V393)=0,"",'様式第36(指定)_受電'!V393)</f>
        <v/>
      </c>
      <c r="I393" s="184"/>
      <c r="J393" s="184"/>
      <c r="K393" s="184"/>
      <c r="L393" s="184"/>
      <c r="M393" s="184"/>
      <c r="N393" s="184"/>
      <c r="O393" s="184"/>
      <c r="P393" s="184"/>
      <c r="Q393" s="184"/>
      <c r="R393" s="185"/>
    </row>
    <row r="394" spans="3:23" s="152" customFormat="1" ht="37.5" customHeight="1">
      <c r="C394" s="328"/>
      <c r="D394" s="328"/>
      <c r="E394" s="330" t="str">
        <f>IF('様式第36(指定)_受電'!E394="","",'様式第36(指定)_受電'!E394)</f>
        <v/>
      </c>
      <c r="F394" s="330" t="str">
        <f>IF('様式第36(指定)_受電'!F394="","",'様式第36(指定)_受電'!F394)</f>
        <v/>
      </c>
      <c r="G394" s="149" t="s">
        <v>265</v>
      </c>
      <c r="H394" s="148" t="str">
        <f>IF(COUNT('様式第36(指定)_受電'!L394)=0,"",'様式第36(指定)_受電'!L394)</f>
        <v/>
      </c>
      <c r="I394" s="184"/>
      <c r="J394" s="184"/>
      <c r="K394" s="184"/>
      <c r="L394" s="184"/>
      <c r="M394" s="184"/>
      <c r="N394" s="184"/>
      <c r="O394" s="184"/>
      <c r="P394" s="184"/>
      <c r="Q394" s="184"/>
      <c r="R394" s="185"/>
    </row>
    <row r="395" spans="3:23" s="152" customFormat="1" ht="37.5" customHeight="1">
      <c r="C395" s="328"/>
      <c r="D395" s="328"/>
      <c r="E395" s="331"/>
      <c r="F395" s="331"/>
      <c r="G395" s="149" t="s">
        <v>266</v>
      </c>
      <c r="H395" s="148" t="str">
        <f>IF(COUNT('様式第36(指定)_受電'!V395)=0,"",'様式第36(指定)_受電'!V395)</f>
        <v/>
      </c>
      <c r="I395" s="184"/>
      <c r="J395" s="184"/>
      <c r="K395" s="184"/>
      <c r="L395" s="184"/>
      <c r="M395" s="184"/>
      <c r="N395" s="184"/>
      <c r="O395" s="184"/>
      <c r="P395" s="184"/>
      <c r="Q395" s="184"/>
      <c r="R395" s="185"/>
    </row>
    <row r="396" spans="3:23" s="152" customFormat="1" ht="37.5" customHeight="1">
      <c r="C396" s="328"/>
      <c r="D396" s="328"/>
      <c r="E396" s="332" t="s">
        <v>104</v>
      </c>
      <c r="F396" s="333"/>
      <c r="G396" s="154" t="s">
        <v>265</v>
      </c>
      <c r="H396" s="155" t="str">
        <f>IF(COUNTIFS($G390:$G395,$G396,H390:H395,"&gt;=0")=0,"",SUMIF($G390:$G395,$G396,H390:H395))</f>
        <v/>
      </c>
      <c r="I396" s="155" t="str">
        <f>IF(COUNTIFS($G390:$G395,$G396,I390:I395,"&lt;&gt;")=0,"",SUMIF($G390:$G395,$G396,I390:I395))</f>
        <v/>
      </c>
      <c r="J396" s="155" t="str">
        <f t="shared" ref="J396" si="128">IF(COUNTIFS($G390:$G395,$G396,J390:J395,"&lt;&gt;")=0,"",SUMIF($G390:$G395,$G396,J390:J395))</f>
        <v/>
      </c>
      <c r="K396" s="155" t="str">
        <f t="shared" ref="K396" si="129">IF(COUNTIFS($G390:$G395,$G396,K390:K395,"&lt;&gt;")=0,"",SUMIF($G390:$G395,$G396,K390:K395))</f>
        <v/>
      </c>
      <c r="L396" s="155" t="str">
        <f t="shared" ref="L396" si="130">IF(COUNTIFS($G390:$G395,$G396,L390:L395,"&lt;&gt;")=0,"",SUMIF($G390:$G395,$G396,L390:L395))</f>
        <v/>
      </c>
      <c r="M396" s="155" t="str">
        <f t="shared" ref="M396" si="131">IF(COUNTIFS($G390:$G395,$G396,M390:M395,"&lt;&gt;")=0,"",SUMIF($G390:$G395,$G396,M390:M395))</f>
        <v/>
      </c>
      <c r="N396" s="155" t="str">
        <f t="shared" ref="N396" si="132">IF(COUNTIFS($G390:$G395,$G396,N390:N395,"&lt;&gt;")=0,"",SUMIF($G390:$G395,$G396,N390:N395))</f>
        <v/>
      </c>
      <c r="O396" s="155" t="str">
        <f t="shared" ref="O396" si="133">IF(COUNTIFS($G390:$G395,$G396,O390:O395,"&lt;&gt;")=0,"",SUMIF($G390:$G395,$G396,O390:O395))</f>
        <v/>
      </c>
      <c r="P396" s="155" t="str">
        <f t="shared" ref="P396" si="134">IF(COUNTIFS($G390:$G395,$G396,P390:P395,"&lt;&gt;")=0,"",SUMIF($G390:$G395,$G396,P390:P395))</f>
        <v/>
      </c>
      <c r="Q396" s="155" t="str">
        <f t="shared" ref="Q396" si="135">IF(COUNTIFS($G390:$G395,$G396,Q390:Q395,"&lt;&gt;")=0,"",SUMIF($G390:$G395,$G396,Q390:Q395))</f>
        <v/>
      </c>
      <c r="R396" s="200"/>
      <c r="T396" s="153" t="s">
        <v>271</v>
      </c>
      <c r="W396" s="152">
        <v>7</v>
      </c>
    </row>
    <row r="397" spans="3:23" s="152" customFormat="1" ht="37.5" customHeight="1">
      <c r="C397" s="328"/>
      <c r="D397" s="329"/>
      <c r="E397" s="334"/>
      <c r="F397" s="335"/>
      <c r="G397" s="154" t="s">
        <v>266</v>
      </c>
      <c r="H397" s="155" t="str">
        <f>IF(COUNTIFS($G390:$G395,$G397,H390:H395,"&gt;=0")=0,"",SUMIF($G390:$G395,$G397,H390:H395))</f>
        <v/>
      </c>
      <c r="I397" s="155" t="str">
        <f>IF(COUNTIFS($G390:$G395,$G397,I390:I395,"&lt;&gt;")=0,"",SUMIF($G390:$G395,$G397,I390:I395))</f>
        <v/>
      </c>
      <c r="J397" s="155" t="str">
        <f t="shared" ref="J397:Q397" si="136">IF(COUNTIFS($G390:$G395,$G397,J390:J395,"&lt;&gt;")=0,"",SUMIF($G390:$G395,$G397,J390:J395))</f>
        <v/>
      </c>
      <c r="K397" s="155" t="str">
        <f t="shared" si="136"/>
        <v/>
      </c>
      <c r="L397" s="155" t="str">
        <f t="shared" si="136"/>
        <v/>
      </c>
      <c r="M397" s="155" t="str">
        <f t="shared" si="136"/>
        <v/>
      </c>
      <c r="N397" s="155" t="str">
        <f t="shared" si="136"/>
        <v/>
      </c>
      <c r="O397" s="155" t="str">
        <f t="shared" si="136"/>
        <v/>
      </c>
      <c r="P397" s="155" t="str">
        <f t="shared" si="136"/>
        <v/>
      </c>
      <c r="Q397" s="155" t="str">
        <f t="shared" si="136"/>
        <v/>
      </c>
      <c r="R397" s="200"/>
      <c r="T397" s="153" t="s">
        <v>271</v>
      </c>
      <c r="W397" s="152">
        <v>8</v>
      </c>
    </row>
    <row r="398" spans="3:23" s="152" customFormat="1" ht="37.5" customHeight="1">
      <c r="C398" s="328"/>
      <c r="D398" s="326" t="s">
        <v>107</v>
      </c>
      <c r="E398" s="326"/>
      <c r="F398" s="326"/>
      <c r="G398" s="154" t="s">
        <v>265</v>
      </c>
      <c r="H398" s="155" t="str">
        <f>IF(COUNT(H372,H380,H388,H396)=0,"",SUM(H372,H380,H388,H396))</f>
        <v/>
      </c>
      <c r="I398" s="155" t="str">
        <f t="shared" ref="I398:Q398" si="137">IF(COUNT(I372,I380,I388,I396)=0,"",SUM(I372,I380,I388,I396))</f>
        <v/>
      </c>
      <c r="J398" s="155" t="str">
        <f t="shared" si="137"/>
        <v/>
      </c>
      <c r="K398" s="155" t="str">
        <f t="shared" si="137"/>
        <v/>
      </c>
      <c r="L398" s="155" t="str">
        <f t="shared" si="137"/>
        <v/>
      </c>
      <c r="M398" s="155" t="str">
        <f t="shared" si="137"/>
        <v/>
      </c>
      <c r="N398" s="155" t="str">
        <f t="shared" si="137"/>
        <v/>
      </c>
      <c r="O398" s="155" t="str">
        <f t="shared" si="137"/>
        <v/>
      </c>
      <c r="P398" s="155" t="str">
        <f t="shared" si="137"/>
        <v/>
      </c>
      <c r="Q398" s="155" t="str">
        <f t="shared" si="137"/>
        <v/>
      </c>
      <c r="R398" s="200"/>
      <c r="T398" s="153" t="s">
        <v>271</v>
      </c>
    </row>
    <row r="399" spans="3:23" s="152" customFormat="1" ht="37.5" customHeight="1">
      <c r="C399" s="329"/>
      <c r="D399" s="326"/>
      <c r="E399" s="326"/>
      <c r="F399" s="326"/>
      <c r="G399" s="154" t="s">
        <v>266</v>
      </c>
      <c r="H399" s="155" t="str">
        <f>IF(COUNT(H373,H381,H389,H397)=0,"",SUM(H373,H381,H389,H397))</f>
        <v/>
      </c>
      <c r="I399" s="155" t="str">
        <f t="shared" ref="I399:Q399" si="138">IF(COUNT(I373,I381,I389,I397)=0,"",SUM(I373,I381,I389,I397))</f>
        <v/>
      </c>
      <c r="J399" s="155" t="str">
        <f t="shared" si="138"/>
        <v/>
      </c>
      <c r="K399" s="155" t="str">
        <f t="shared" si="138"/>
        <v/>
      </c>
      <c r="L399" s="155" t="str">
        <f t="shared" si="138"/>
        <v/>
      </c>
      <c r="M399" s="155" t="str">
        <f t="shared" si="138"/>
        <v/>
      </c>
      <c r="N399" s="155" t="str">
        <f t="shared" si="138"/>
        <v/>
      </c>
      <c r="O399" s="155" t="str">
        <f t="shared" si="138"/>
        <v/>
      </c>
      <c r="P399" s="155" t="str">
        <f t="shared" si="138"/>
        <v/>
      </c>
      <c r="Q399" s="155" t="str">
        <f t="shared" si="138"/>
        <v/>
      </c>
      <c r="R399" s="200"/>
      <c r="T399" s="153" t="s">
        <v>271</v>
      </c>
    </row>
    <row r="400" spans="3:23" s="205" customFormat="1" ht="18.75" customHeight="1">
      <c r="C400" s="201" t="s">
        <v>203</v>
      </c>
      <c r="D400" s="202"/>
      <c r="E400" s="202"/>
      <c r="F400" s="202"/>
      <c r="G400" s="203"/>
      <c r="H400" s="202"/>
      <c r="I400" s="202"/>
      <c r="J400" s="202"/>
      <c r="K400" s="202"/>
      <c r="L400" s="202"/>
      <c r="M400" s="202"/>
      <c r="N400" s="202"/>
      <c r="O400" s="202"/>
      <c r="P400" s="202"/>
      <c r="Q400" s="202"/>
      <c r="R400" s="204"/>
    </row>
    <row r="401" spans="3:18" s="205" customFormat="1" ht="18.75" customHeight="1">
      <c r="C401" s="230"/>
      <c r="D401" s="231"/>
      <c r="E401" s="231"/>
      <c r="F401" s="231"/>
      <c r="G401" s="232"/>
      <c r="H401" s="231"/>
      <c r="I401" s="231"/>
      <c r="J401" s="231"/>
      <c r="K401" s="231"/>
      <c r="L401" s="231"/>
      <c r="M401" s="231"/>
      <c r="N401" s="231"/>
      <c r="O401" s="231"/>
      <c r="P401" s="231"/>
      <c r="Q401" s="231"/>
      <c r="R401" s="233"/>
    </row>
    <row r="402" spans="3:18" s="205" customFormat="1" ht="18.75" customHeight="1">
      <c r="C402" s="230"/>
      <c r="D402" s="231"/>
      <c r="E402" s="231"/>
      <c r="F402" s="231"/>
      <c r="G402" s="232"/>
      <c r="H402" s="231"/>
      <c r="I402" s="231"/>
      <c r="J402" s="231"/>
      <c r="K402" s="231"/>
      <c r="L402" s="231"/>
      <c r="M402" s="231"/>
      <c r="N402" s="231"/>
      <c r="O402" s="231"/>
      <c r="P402" s="231"/>
      <c r="Q402" s="231"/>
      <c r="R402" s="233"/>
    </row>
    <row r="403" spans="3:18" s="205" customFormat="1" ht="18.75" customHeight="1">
      <c r="C403" s="230"/>
      <c r="D403" s="231"/>
      <c r="E403" s="231"/>
      <c r="F403" s="231"/>
      <c r="G403" s="232"/>
      <c r="H403" s="231"/>
      <c r="I403" s="231"/>
      <c r="J403" s="231"/>
      <c r="K403" s="231"/>
      <c r="L403" s="231"/>
      <c r="M403" s="231"/>
      <c r="N403" s="231"/>
      <c r="O403" s="231"/>
      <c r="P403" s="231"/>
      <c r="Q403" s="231"/>
      <c r="R403" s="233"/>
    </row>
    <row r="404" spans="3:18" s="205" customFormat="1" ht="18.75" customHeight="1">
      <c r="C404" s="230"/>
      <c r="D404" s="231"/>
      <c r="E404" s="231"/>
      <c r="F404" s="231"/>
      <c r="G404" s="232"/>
      <c r="H404" s="231"/>
      <c r="I404" s="231"/>
      <c r="J404" s="231"/>
      <c r="K404" s="231"/>
      <c r="L404" s="231"/>
      <c r="M404" s="231"/>
      <c r="N404" s="231"/>
      <c r="O404" s="231"/>
      <c r="P404" s="231"/>
      <c r="Q404" s="231"/>
      <c r="R404" s="233"/>
    </row>
    <row r="405" spans="3:18" s="205" customFormat="1" ht="18.75" customHeight="1">
      <c r="C405" s="230"/>
      <c r="D405" s="231"/>
      <c r="E405" s="231"/>
      <c r="F405" s="231"/>
      <c r="G405" s="232"/>
      <c r="H405" s="231"/>
      <c r="I405" s="231"/>
      <c r="J405" s="231"/>
      <c r="K405" s="231"/>
      <c r="L405" s="231"/>
      <c r="M405" s="231"/>
      <c r="N405" s="231"/>
      <c r="O405" s="231"/>
      <c r="P405" s="231"/>
      <c r="Q405" s="231"/>
      <c r="R405" s="233"/>
    </row>
    <row r="406" spans="3:18" s="205" customFormat="1" ht="18.75" customHeight="1">
      <c r="C406" s="230"/>
      <c r="D406" s="231"/>
      <c r="E406" s="231"/>
      <c r="F406" s="231"/>
      <c r="G406" s="232"/>
      <c r="H406" s="231"/>
      <c r="I406" s="231"/>
      <c r="J406" s="231"/>
      <c r="K406" s="231"/>
      <c r="L406" s="231"/>
      <c r="M406" s="231"/>
      <c r="N406" s="231"/>
      <c r="O406" s="231"/>
      <c r="P406" s="231"/>
      <c r="Q406" s="231"/>
      <c r="R406" s="233"/>
    </row>
    <row r="407" spans="3:18" s="205" customFormat="1" ht="18.75" customHeight="1">
      <c r="C407" s="230"/>
      <c r="D407" s="231"/>
      <c r="E407" s="231"/>
      <c r="F407" s="231"/>
      <c r="G407" s="232"/>
      <c r="H407" s="231"/>
      <c r="I407" s="231"/>
      <c r="J407" s="231"/>
      <c r="K407" s="231"/>
      <c r="L407" s="231"/>
      <c r="M407" s="231"/>
      <c r="N407" s="231"/>
      <c r="O407" s="231"/>
      <c r="P407" s="231"/>
      <c r="Q407" s="231"/>
      <c r="R407" s="233"/>
    </row>
    <row r="408" spans="3:18" s="205" customFormat="1" ht="18.75" customHeight="1">
      <c r="C408" s="230"/>
      <c r="D408" s="231"/>
      <c r="E408" s="231"/>
      <c r="F408" s="231"/>
      <c r="G408" s="232"/>
      <c r="H408" s="231"/>
      <c r="I408" s="231"/>
      <c r="J408" s="231"/>
      <c r="K408" s="231"/>
      <c r="L408" s="231"/>
      <c r="M408" s="231"/>
      <c r="N408" s="231"/>
      <c r="O408" s="231"/>
      <c r="P408" s="231"/>
      <c r="Q408" s="231"/>
      <c r="R408" s="233"/>
    </row>
    <row r="409" spans="3:18" s="205" customFormat="1" ht="18.75" customHeight="1">
      <c r="C409" s="230"/>
      <c r="D409" s="231"/>
      <c r="E409" s="231"/>
      <c r="F409" s="231"/>
      <c r="G409" s="232"/>
      <c r="H409" s="231"/>
      <c r="I409" s="231"/>
      <c r="J409" s="231"/>
      <c r="K409" s="231"/>
      <c r="L409" s="231"/>
      <c r="M409" s="231"/>
      <c r="N409" s="231"/>
      <c r="O409" s="231"/>
      <c r="P409" s="231"/>
      <c r="Q409" s="231"/>
      <c r="R409" s="233"/>
    </row>
    <row r="410" spans="3:18" ht="18.75" customHeight="1">
      <c r="C410" s="234"/>
      <c r="D410" s="234"/>
      <c r="E410" s="234"/>
      <c r="F410" s="234"/>
      <c r="G410" s="234"/>
      <c r="H410" s="235"/>
      <c r="I410" s="235"/>
      <c r="J410" s="235"/>
      <c r="K410" s="235"/>
      <c r="L410" s="235"/>
      <c r="M410" s="235"/>
      <c r="N410" s="235"/>
      <c r="O410" s="235"/>
      <c r="P410" s="235"/>
      <c r="Q410" s="235"/>
      <c r="R410" s="236"/>
    </row>
    <row r="411" spans="3:18" ht="21.95" customHeight="1">
      <c r="C411" s="187" t="s">
        <v>95</v>
      </c>
      <c r="R411" s="189"/>
    </row>
    <row r="412" spans="3:18" ht="21.95" customHeight="1">
      <c r="C412" s="187" t="s">
        <v>96</v>
      </c>
      <c r="R412" s="189"/>
    </row>
    <row r="413" spans="3:18" ht="21.95" customHeight="1">
      <c r="C413" s="190" t="s">
        <v>97</v>
      </c>
      <c r="D413" s="191"/>
      <c r="E413" s="191"/>
      <c r="F413" s="191"/>
      <c r="G413" s="191"/>
      <c r="H413" s="191"/>
      <c r="I413" s="191"/>
      <c r="J413" s="191"/>
      <c r="K413" s="191"/>
      <c r="R413" s="189"/>
    </row>
    <row r="414" spans="3:18" ht="21.95" customHeight="1">
      <c r="C414" s="193" t="s">
        <v>22</v>
      </c>
      <c r="E414" s="209" t="s">
        <v>243</v>
      </c>
      <c r="F414" s="210" t="s">
        <v>315</v>
      </c>
      <c r="R414" s="195"/>
    </row>
    <row r="415" spans="3:18" s="196" customFormat="1" ht="21.95" customHeight="1">
      <c r="C415" s="318" t="s">
        <v>94</v>
      </c>
      <c r="D415" s="319"/>
      <c r="E415" s="322" t="s">
        <v>18</v>
      </c>
      <c r="F415" s="322" t="s">
        <v>98</v>
      </c>
      <c r="G415" s="322" t="s">
        <v>99</v>
      </c>
      <c r="H415" s="197" t="s">
        <v>100</v>
      </c>
      <c r="I415" s="198"/>
      <c r="J415" s="198"/>
      <c r="K415" s="198"/>
      <c r="L415" s="199"/>
      <c r="M415" s="197" t="s">
        <v>33</v>
      </c>
      <c r="N415" s="198"/>
      <c r="O415" s="198"/>
      <c r="P415" s="198"/>
      <c r="Q415" s="199"/>
      <c r="R415" s="324" t="s">
        <v>101</v>
      </c>
    </row>
    <row r="416" spans="3:18" s="196" customFormat="1" ht="21.95" customHeight="1">
      <c r="C416" s="320"/>
      <c r="D416" s="321"/>
      <c r="E416" s="323"/>
      <c r="F416" s="323"/>
      <c r="G416" s="323"/>
      <c r="H416" s="164">
        <f>DATE(様式一覧!$D$3,1,1)</f>
        <v>42370</v>
      </c>
      <c r="I416" s="164">
        <f>DATE(様式一覧!$D$3+1,1,1)</f>
        <v>42736</v>
      </c>
      <c r="J416" s="164">
        <f>DATE(様式一覧!$D$3+2,1,1)</f>
        <v>43101</v>
      </c>
      <c r="K416" s="164">
        <f>DATE(様式一覧!$D$3+3,1,1)</f>
        <v>43466</v>
      </c>
      <c r="L416" s="164">
        <f>DATE(様式一覧!$D$3+4,1,1)</f>
        <v>43831</v>
      </c>
      <c r="M416" s="164">
        <f>DATE(様式一覧!$D$3+5,1,1)</f>
        <v>44197</v>
      </c>
      <c r="N416" s="164">
        <f>DATE(様式一覧!$D$3+6,1,1)</f>
        <v>44562</v>
      </c>
      <c r="O416" s="164">
        <f>DATE(様式一覧!$D$3+7,1,1)</f>
        <v>44927</v>
      </c>
      <c r="P416" s="164">
        <f>DATE(様式一覧!$D$3+8,1,1)</f>
        <v>45292</v>
      </c>
      <c r="Q416" s="164">
        <f>DATE(様式一覧!$D$3+9,1,1)</f>
        <v>45658</v>
      </c>
      <c r="R416" s="325"/>
    </row>
    <row r="417" spans="3:23" s="152" customFormat="1" ht="37.5" customHeight="1">
      <c r="C417" s="327" t="s">
        <v>102</v>
      </c>
      <c r="D417" s="327" t="s">
        <v>103</v>
      </c>
      <c r="E417" s="330" t="str">
        <f>IF('様式第36(指定)_受電'!E417="","",'様式第36(指定)_受電'!E417)</f>
        <v/>
      </c>
      <c r="F417" s="330" t="str">
        <f>IF('様式第36(指定)_受電'!F417="","",'様式第36(指定)_受電'!F417)</f>
        <v/>
      </c>
      <c r="G417" s="149" t="s">
        <v>265</v>
      </c>
      <c r="H417" s="148" t="str">
        <f>IF(COUNT('様式第36(指定)_受電'!L417)=0,"",'様式第36(指定)_受電'!L417)</f>
        <v/>
      </c>
      <c r="I417" s="184"/>
      <c r="J417" s="184"/>
      <c r="K417" s="184"/>
      <c r="L417" s="184"/>
      <c r="M417" s="184"/>
      <c r="N417" s="184"/>
      <c r="O417" s="184"/>
      <c r="P417" s="184"/>
      <c r="Q417" s="184"/>
      <c r="R417" s="185"/>
    </row>
    <row r="418" spans="3:23" s="152" customFormat="1" ht="37.5" customHeight="1">
      <c r="C418" s="328"/>
      <c r="D418" s="328"/>
      <c r="E418" s="331"/>
      <c r="F418" s="331"/>
      <c r="G418" s="149" t="s">
        <v>266</v>
      </c>
      <c r="H418" s="148" t="str">
        <f>IF(COUNT('様式第36(指定)_受電'!V418)=0,"",'様式第36(指定)_受電'!V418)</f>
        <v/>
      </c>
      <c r="I418" s="184"/>
      <c r="J418" s="184"/>
      <c r="K418" s="184"/>
      <c r="L418" s="184"/>
      <c r="M418" s="184"/>
      <c r="N418" s="184"/>
      <c r="O418" s="184"/>
      <c r="P418" s="184"/>
      <c r="Q418" s="184"/>
      <c r="R418" s="185"/>
    </row>
    <row r="419" spans="3:23" s="152" customFormat="1" ht="37.5" customHeight="1">
      <c r="C419" s="328"/>
      <c r="D419" s="328"/>
      <c r="E419" s="330" t="str">
        <f>IF('様式第36(指定)_受電'!E419="","",'様式第36(指定)_受電'!E419)</f>
        <v/>
      </c>
      <c r="F419" s="330" t="str">
        <f>IF('様式第36(指定)_受電'!F419="","",'様式第36(指定)_受電'!F419)</f>
        <v/>
      </c>
      <c r="G419" s="149" t="s">
        <v>265</v>
      </c>
      <c r="H419" s="148" t="str">
        <f>IF(COUNT('様式第36(指定)_受電'!L419)=0,"",'様式第36(指定)_受電'!L419)</f>
        <v/>
      </c>
      <c r="I419" s="184"/>
      <c r="J419" s="184"/>
      <c r="K419" s="184"/>
      <c r="L419" s="184"/>
      <c r="M419" s="184"/>
      <c r="N419" s="184"/>
      <c r="O419" s="184"/>
      <c r="P419" s="184"/>
      <c r="Q419" s="184"/>
      <c r="R419" s="185"/>
    </row>
    <row r="420" spans="3:23" s="152" customFormat="1" ht="37.5" customHeight="1">
      <c r="C420" s="328"/>
      <c r="D420" s="328"/>
      <c r="E420" s="331"/>
      <c r="F420" s="331"/>
      <c r="G420" s="149" t="s">
        <v>266</v>
      </c>
      <c r="H420" s="148" t="str">
        <f>IF(COUNT('様式第36(指定)_受電'!V420)=0,"",'様式第36(指定)_受電'!V420)</f>
        <v/>
      </c>
      <c r="I420" s="184"/>
      <c r="J420" s="184"/>
      <c r="K420" s="184"/>
      <c r="L420" s="184"/>
      <c r="M420" s="184"/>
      <c r="N420" s="184"/>
      <c r="O420" s="184"/>
      <c r="P420" s="184"/>
      <c r="Q420" s="184"/>
      <c r="R420" s="185"/>
    </row>
    <row r="421" spans="3:23" s="152" customFormat="1" ht="37.5" customHeight="1">
      <c r="C421" s="328"/>
      <c r="D421" s="328"/>
      <c r="E421" s="330" t="str">
        <f>IF('様式第36(指定)_受電'!E421="","",'様式第36(指定)_受電'!E421)</f>
        <v/>
      </c>
      <c r="F421" s="330" t="str">
        <f>IF('様式第36(指定)_受電'!F421="","",'様式第36(指定)_受電'!F421)</f>
        <v/>
      </c>
      <c r="G421" s="149" t="s">
        <v>265</v>
      </c>
      <c r="H421" s="148" t="str">
        <f>IF(COUNT('様式第36(指定)_受電'!L421)=0,"",'様式第36(指定)_受電'!L421)</f>
        <v/>
      </c>
      <c r="I421" s="184"/>
      <c r="J421" s="184"/>
      <c r="K421" s="184"/>
      <c r="L421" s="184"/>
      <c r="M421" s="184"/>
      <c r="N421" s="184"/>
      <c r="O421" s="184"/>
      <c r="P421" s="184"/>
      <c r="Q421" s="184"/>
      <c r="R421" s="185"/>
    </row>
    <row r="422" spans="3:23" s="152" customFormat="1" ht="37.5" customHeight="1">
      <c r="C422" s="328"/>
      <c r="D422" s="328"/>
      <c r="E422" s="331"/>
      <c r="F422" s="331"/>
      <c r="G422" s="149" t="s">
        <v>266</v>
      </c>
      <c r="H422" s="148" t="str">
        <f>IF(COUNT('様式第36(指定)_受電'!V422)=0,"",'様式第36(指定)_受電'!V422)</f>
        <v/>
      </c>
      <c r="I422" s="184"/>
      <c r="J422" s="184"/>
      <c r="K422" s="184"/>
      <c r="L422" s="184"/>
      <c r="M422" s="184"/>
      <c r="N422" s="184"/>
      <c r="O422" s="184"/>
      <c r="P422" s="184"/>
      <c r="Q422" s="184"/>
      <c r="R422" s="185"/>
    </row>
    <row r="423" spans="3:23" s="152" customFormat="1" ht="37.5" customHeight="1">
      <c r="C423" s="328"/>
      <c r="D423" s="328"/>
      <c r="E423" s="332" t="s">
        <v>104</v>
      </c>
      <c r="F423" s="333"/>
      <c r="G423" s="154" t="s">
        <v>265</v>
      </c>
      <c r="H423" s="155" t="str">
        <f>IF(COUNTIFS($G417:$G422,$G423,H417:H422,"&gt;=0")=0,"",SUMIF($G417:$G422,$G423,H417:H422))</f>
        <v/>
      </c>
      <c r="I423" s="155" t="str">
        <f>IF(COUNTIFS($G417:$G422,$G423,I417:I422,"&lt;&gt;")=0,"",SUMIF($G417:$G422,$G423,I417:I422))</f>
        <v/>
      </c>
      <c r="J423" s="155" t="str">
        <f t="shared" ref="J423:Q423" si="139">IF(COUNTIFS($G417:$G422,$G423,J417:J422,"&lt;&gt;")=0,"",SUMIF($G417:$G422,$G423,J417:J422))</f>
        <v/>
      </c>
      <c r="K423" s="155" t="str">
        <f t="shared" si="139"/>
        <v/>
      </c>
      <c r="L423" s="155" t="str">
        <f t="shared" si="139"/>
        <v/>
      </c>
      <c r="M423" s="155" t="str">
        <f t="shared" si="139"/>
        <v/>
      </c>
      <c r="N423" s="155" t="str">
        <f t="shared" si="139"/>
        <v/>
      </c>
      <c r="O423" s="155" t="str">
        <f t="shared" si="139"/>
        <v/>
      </c>
      <c r="P423" s="155" t="str">
        <f t="shared" si="139"/>
        <v/>
      </c>
      <c r="Q423" s="155" t="str">
        <f t="shared" si="139"/>
        <v/>
      </c>
      <c r="R423" s="200"/>
      <c r="T423" s="153" t="s">
        <v>271</v>
      </c>
      <c r="W423" s="152">
        <v>1</v>
      </c>
    </row>
    <row r="424" spans="3:23" s="152" customFormat="1" ht="37.5" customHeight="1">
      <c r="C424" s="328"/>
      <c r="D424" s="329"/>
      <c r="E424" s="334"/>
      <c r="F424" s="335"/>
      <c r="G424" s="154" t="s">
        <v>266</v>
      </c>
      <c r="H424" s="155" t="str">
        <f>IF(COUNTIFS($G417:$G422,$G424,H417:H422,"&gt;=0")=0,"",SUMIF($G417:$G422,$G424,H417:H422))</f>
        <v/>
      </c>
      <c r="I424" s="155" t="str">
        <f>IF(COUNTIFS($G417:$G422,$G424,I417:I422,"&lt;&gt;")=0,"",SUMIF($G417:$G422,$G424,I417:I422))</f>
        <v/>
      </c>
      <c r="J424" s="155" t="str">
        <f t="shared" ref="J424:Q424" si="140">IF(COUNTIFS($G417:$G422,$G424,J417:J422,"&lt;&gt;")=0,"",SUMIF($G417:$G422,$G424,J417:J422))</f>
        <v/>
      </c>
      <c r="K424" s="155" t="str">
        <f t="shared" si="140"/>
        <v/>
      </c>
      <c r="L424" s="155" t="str">
        <f t="shared" si="140"/>
        <v/>
      </c>
      <c r="M424" s="155" t="str">
        <f t="shared" si="140"/>
        <v/>
      </c>
      <c r="N424" s="155" t="str">
        <f t="shared" si="140"/>
        <v/>
      </c>
      <c r="O424" s="155" t="str">
        <f t="shared" si="140"/>
        <v/>
      </c>
      <c r="P424" s="155" t="str">
        <f t="shared" si="140"/>
        <v/>
      </c>
      <c r="Q424" s="155" t="str">
        <f t="shared" si="140"/>
        <v/>
      </c>
      <c r="R424" s="200"/>
      <c r="T424" s="153" t="s">
        <v>271</v>
      </c>
      <c r="W424" s="152">
        <v>2</v>
      </c>
    </row>
    <row r="425" spans="3:23" s="152" customFormat="1" ht="37.5" customHeight="1">
      <c r="C425" s="328"/>
      <c r="D425" s="327" t="s">
        <v>211</v>
      </c>
      <c r="E425" s="330" t="str">
        <f>IF('様式第36(指定)_受電'!E425="","",'様式第36(指定)_受電'!E425)</f>
        <v/>
      </c>
      <c r="F425" s="330" t="str">
        <f>IF('様式第36(指定)_受電'!F425="","",'様式第36(指定)_受電'!F425)</f>
        <v/>
      </c>
      <c r="G425" s="149" t="s">
        <v>265</v>
      </c>
      <c r="H425" s="148" t="str">
        <f>IF(COUNT('様式第36(指定)_受電'!L425)=0,"",'様式第36(指定)_受電'!L425)</f>
        <v/>
      </c>
      <c r="I425" s="184"/>
      <c r="J425" s="184"/>
      <c r="K425" s="184"/>
      <c r="L425" s="184"/>
      <c r="M425" s="184"/>
      <c r="N425" s="184"/>
      <c r="O425" s="184"/>
      <c r="P425" s="184"/>
      <c r="Q425" s="184"/>
      <c r="R425" s="185"/>
    </row>
    <row r="426" spans="3:23" s="152" customFormat="1" ht="37.5" customHeight="1">
      <c r="C426" s="328"/>
      <c r="D426" s="328"/>
      <c r="E426" s="331"/>
      <c r="F426" s="331"/>
      <c r="G426" s="149" t="s">
        <v>266</v>
      </c>
      <c r="H426" s="148" t="str">
        <f>IF(COUNT('様式第36(指定)_受電'!V426)=0,"",'様式第36(指定)_受電'!V426)</f>
        <v/>
      </c>
      <c r="I426" s="184"/>
      <c r="J426" s="184"/>
      <c r="K426" s="184"/>
      <c r="L426" s="184"/>
      <c r="M426" s="184"/>
      <c r="N426" s="184"/>
      <c r="O426" s="184"/>
      <c r="P426" s="184"/>
      <c r="Q426" s="184"/>
      <c r="R426" s="185"/>
    </row>
    <row r="427" spans="3:23" s="152" customFormat="1" ht="37.5" customHeight="1">
      <c r="C427" s="328"/>
      <c r="D427" s="328"/>
      <c r="E427" s="330" t="str">
        <f>IF('様式第36(指定)_受電'!E427="","",'様式第36(指定)_受電'!E427)</f>
        <v/>
      </c>
      <c r="F427" s="330" t="str">
        <f>IF('様式第36(指定)_受電'!F427="","",'様式第36(指定)_受電'!F427)</f>
        <v/>
      </c>
      <c r="G427" s="149" t="s">
        <v>265</v>
      </c>
      <c r="H427" s="148" t="str">
        <f>IF(COUNT('様式第36(指定)_受電'!L427)=0,"",'様式第36(指定)_受電'!L427)</f>
        <v/>
      </c>
      <c r="I427" s="184"/>
      <c r="J427" s="184"/>
      <c r="K427" s="184"/>
      <c r="L427" s="184"/>
      <c r="M427" s="184"/>
      <c r="N427" s="184"/>
      <c r="O427" s="184"/>
      <c r="P427" s="184"/>
      <c r="Q427" s="184"/>
      <c r="R427" s="185"/>
    </row>
    <row r="428" spans="3:23" s="152" customFormat="1" ht="37.5" customHeight="1">
      <c r="C428" s="328"/>
      <c r="D428" s="328"/>
      <c r="E428" s="331"/>
      <c r="F428" s="331"/>
      <c r="G428" s="149" t="s">
        <v>266</v>
      </c>
      <c r="H428" s="148" t="str">
        <f>IF(COUNT('様式第36(指定)_受電'!V428)=0,"",'様式第36(指定)_受電'!V428)</f>
        <v/>
      </c>
      <c r="I428" s="184"/>
      <c r="J428" s="184"/>
      <c r="K428" s="184"/>
      <c r="L428" s="184"/>
      <c r="M428" s="184"/>
      <c r="N428" s="184"/>
      <c r="O428" s="184"/>
      <c r="P428" s="184"/>
      <c r="Q428" s="184"/>
      <c r="R428" s="185"/>
    </row>
    <row r="429" spans="3:23" s="152" customFormat="1" ht="37.5" customHeight="1">
      <c r="C429" s="328"/>
      <c r="D429" s="328"/>
      <c r="E429" s="330" t="str">
        <f>IF('様式第36(指定)_受電'!E429="","",'様式第36(指定)_受電'!E429)</f>
        <v/>
      </c>
      <c r="F429" s="330" t="str">
        <f>IF('様式第36(指定)_受電'!F429="","",'様式第36(指定)_受電'!F429)</f>
        <v/>
      </c>
      <c r="G429" s="149" t="s">
        <v>265</v>
      </c>
      <c r="H429" s="148" t="str">
        <f>IF(COUNT('様式第36(指定)_受電'!L429)=0,"",'様式第36(指定)_受電'!L429)</f>
        <v/>
      </c>
      <c r="I429" s="184"/>
      <c r="J429" s="184"/>
      <c r="K429" s="184"/>
      <c r="L429" s="184"/>
      <c r="M429" s="184"/>
      <c r="N429" s="184"/>
      <c r="O429" s="184"/>
      <c r="P429" s="184"/>
      <c r="Q429" s="184"/>
      <c r="R429" s="185"/>
    </row>
    <row r="430" spans="3:23" s="152" customFormat="1" ht="37.5" customHeight="1">
      <c r="C430" s="328"/>
      <c r="D430" s="328"/>
      <c r="E430" s="331"/>
      <c r="F430" s="331"/>
      <c r="G430" s="149" t="s">
        <v>266</v>
      </c>
      <c r="H430" s="148" t="str">
        <f>IF(COUNT('様式第36(指定)_受電'!V430)=0,"",'様式第36(指定)_受電'!V430)</f>
        <v/>
      </c>
      <c r="I430" s="184"/>
      <c r="J430" s="184"/>
      <c r="K430" s="184"/>
      <c r="L430" s="184"/>
      <c r="M430" s="184"/>
      <c r="N430" s="184"/>
      <c r="O430" s="184"/>
      <c r="P430" s="184"/>
      <c r="Q430" s="184"/>
      <c r="R430" s="185"/>
    </row>
    <row r="431" spans="3:23" s="152" customFormat="1" ht="37.5" customHeight="1">
      <c r="C431" s="328"/>
      <c r="D431" s="328"/>
      <c r="E431" s="332" t="s">
        <v>104</v>
      </c>
      <c r="F431" s="333"/>
      <c r="G431" s="154" t="s">
        <v>265</v>
      </c>
      <c r="H431" s="155" t="str">
        <f>IF(COUNTIFS($G425:$G430,$G431,H425:H430,"&gt;=0")=0,"",SUMIF($G425:$G430,$G431,H425:H430))</f>
        <v/>
      </c>
      <c r="I431" s="155" t="str">
        <f>IF(COUNTIFS($G425:$G430,$G431,I425:I430,"&lt;&gt;")=0,"",SUMIF($G425:$G430,$G431,I425:I430))</f>
        <v/>
      </c>
      <c r="J431" s="155" t="str">
        <f t="shared" ref="J431:Q431" si="141">IF(COUNTIFS($G425:$G430,$G431,J425:J430,"&lt;&gt;")=0,"",SUMIF($G425:$G430,$G431,J425:J430))</f>
        <v/>
      </c>
      <c r="K431" s="155" t="str">
        <f t="shared" si="141"/>
        <v/>
      </c>
      <c r="L431" s="155" t="str">
        <f t="shared" si="141"/>
        <v/>
      </c>
      <c r="M431" s="155" t="str">
        <f t="shared" si="141"/>
        <v/>
      </c>
      <c r="N431" s="155" t="str">
        <f t="shared" si="141"/>
        <v/>
      </c>
      <c r="O431" s="155" t="str">
        <f t="shared" si="141"/>
        <v/>
      </c>
      <c r="P431" s="155" t="str">
        <f t="shared" si="141"/>
        <v/>
      </c>
      <c r="Q431" s="155" t="str">
        <f t="shared" si="141"/>
        <v/>
      </c>
      <c r="R431" s="200"/>
      <c r="T431" s="153" t="s">
        <v>271</v>
      </c>
      <c r="W431" s="152">
        <v>3</v>
      </c>
    </row>
    <row r="432" spans="3:23" s="152" customFormat="1" ht="37.5" customHeight="1">
      <c r="C432" s="328"/>
      <c r="D432" s="329"/>
      <c r="E432" s="334"/>
      <c r="F432" s="335"/>
      <c r="G432" s="154" t="s">
        <v>266</v>
      </c>
      <c r="H432" s="155" t="str">
        <f>IF(COUNTIFS($G425:$G430,$G432,H425:H430,"&gt;=0")=0,"",SUMIF($G425:$G430,$G432,H425:H430))</f>
        <v/>
      </c>
      <c r="I432" s="155" t="str">
        <f>IF(COUNTIFS($G425:$G430,$G432,I425:I430,"&lt;&gt;")=0,"",SUMIF($G425:$G430,$G432,I425:I430))</f>
        <v/>
      </c>
      <c r="J432" s="155" t="str">
        <f t="shared" ref="J432:Q432" si="142">IF(COUNTIFS($G425:$G430,$G432,J425:J430,"&lt;&gt;")=0,"",SUMIF($G425:$G430,$G432,J425:J430))</f>
        <v/>
      </c>
      <c r="K432" s="155" t="str">
        <f t="shared" si="142"/>
        <v/>
      </c>
      <c r="L432" s="155" t="str">
        <f t="shared" si="142"/>
        <v/>
      </c>
      <c r="M432" s="155" t="str">
        <f t="shared" si="142"/>
        <v/>
      </c>
      <c r="N432" s="155" t="str">
        <f t="shared" si="142"/>
        <v/>
      </c>
      <c r="O432" s="155" t="str">
        <f t="shared" si="142"/>
        <v/>
      </c>
      <c r="P432" s="155" t="str">
        <f t="shared" si="142"/>
        <v/>
      </c>
      <c r="Q432" s="155" t="str">
        <f t="shared" si="142"/>
        <v/>
      </c>
      <c r="R432" s="200"/>
      <c r="T432" s="153" t="s">
        <v>271</v>
      </c>
      <c r="W432" s="152">
        <v>4</v>
      </c>
    </row>
    <row r="433" spans="3:23" s="152" customFormat="1" ht="37.5" customHeight="1">
      <c r="C433" s="328"/>
      <c r="D433" s="327" t="s">
        <v>105</v>
      </c>
      <c r="E433" s="330" t="str">
        <f>IF('様式第36(指定)_受電'!E433="","",'様式第36(指定)_受電'!E433)</f>
        <v/>
      </c>
      <c r="F433" s="330" t="str">
        <f>IF('様式第36(指定)_受電'!F433="","",'様式第36(指定)_受電'!F433)</f>
        <v/>
      </c>
      <c r="G433" s="149" t="s">
        <v>265</v>
      </c>
      <c r="H433" s="148" t="str">
        <f>IF(COUNT('様式第36(指定)_受電'!L433)=0,"",'様式第36(指定)_受電'!L433)</f>
        <v/>
      </c>
      <c r="I433" s="184"/>
      <c r="J433" s="184"/>
      <c r="K433" s="184"/>
      <c r="L433" s="184"/>
      <c r="M433" s="184"/>
      <c r="N433" s="184"/>
      <c r="O433" s="184"/>
      <c r="P433" s="184"/>
      <c r="Q433" s="184"/>
      <c r="R433" s="185"/>
    </row>
    <row r="434" spans="3:23" s="152" customFormat="1" ht="37.5" customHeight="1">
      <c r="C434" s="328"/>
      <c r="D434" s="328"/>
      <c r="E434" s="331"/>
      <c r="F434" s="331"/>
      <c r="G434" s="149" t="s">
        <v>266</v>
      </c>
      <c r="H434" s="148" t="str">
        <f>IF(COUNT('様式第36(指定)_受電'!V434)=0,"",'様式第36(指定)_受電'!V434)</f>
        <v/>
      </c>
      <c r="I434" s="184"/>
      <c r="J434" s="184"/>
      <c r="K434" s="184"/>
      <c r="L434" s="184"/>
      <c r="M434" s="184"/>
      <c r="N434" s="184"/>
      <c r="O434" s="184"/>
      <c r="P434" s="184"/>
      <c r="Q434" s="184"/>
      <c r="R434" s="185"/>
    </row>
    <row r="435" spans="3:23" s="152" customFormat="1" ht="37.5" customHeight="1">
      <c r="C435" s="328"/>
      <c r="D435" s="328"/>
      <c r="E435" s="330" t="str">
        <f>IF('様式第36(指定)_受電'!E435="","",'様式第36(指定)_受電'!E435)</f>
        <v/>
      </c>
      <c r="F435" s="330" t="str">
        <f>IF('様式第36(指定)_受電'!F435="","",'様式第36(指定)_受電'!F435)</f>
        <v/>
      </c>
      <c r="G435" s="149" t="s">
        <v>265</v>
      </c>
      <c r="H435" s="148" t="str">
        <f>IF(COUNT('様式第36(指定)_受電'!L435)=0,"",'様式第36(指定)_受電'!L435)</f>
        <v/>
      </c>
      <c r="I435" s="184"/>
      <c r="J435" s="184"/>
      <c r="K435" s="184"/>
      <c r="L435" s="184"/>
      <c r="M435" s="184"/>
      <c r="N435" s="184"/>
      <c r="O435" s="184"/>
      <c r="P435" s="184"/>
      <c r="Q435" s="184"/>
      <c r="R435" s="185"/>
    </row>
    <row r="436" spans="3:23" s="152" customFormat="1" ht="37.5" customHeight="1">
      <c r="C436" s="328"/>
      <c r="D436" s="328"/>
      <c r="E436" s="331"/>
      <c r="F436" s="331"/>
      <c r="G436" s="149" t="s">
        <v>266</v>
      </c>
      <c r="H436" s="148" t="str">
        <f>IF(COUNT('様式第36(指定)_受電'!V436)=0,"",'様式第36(指定)_受電'!V436)</f>
        <v/>
      </c>
      <c r="I436" s="184"/>
      <c r="J436" s="184"/>
      <c r="K436" s="184"/>
      <c r="L436" s="184"/>
      <c r="M436" s="184"/>
      <c r="N436" s="184"/>
      <c r="O436" s="184"/>
      <c r="P436" s="184"/>
      <c r="Q436" s="184"/>
      <c r="R436" s="185"/>
    </row>
    <row r="437" spans="3:23" s="152" customFormat="1" ht="37.5" customHeight="1">
      <c r="C437" s="328"/>
      <c r="D437" s="328"/>
      <c r="E437" s="330" t="str">
        <f>IF('様式第36(指定)_受電'!E437="","",'様式第36(指定)_受電'!E437)</f>
        <v/>
      </c>
      <c r="F437" s="330" t="str">
        <f>IF('様式第36(指定)_受電'!F437="","",'様式第36(指定)_受電'!F437)</f>
        <v/>
      </c>
      <c r="G437" s="149" t="s">
        <v>265</v>
      </c>
      <c r="H437" s="148" t="str">
        <f>IF(COUNT('様式第36(指定)_受電'!L437)=0,"",'様式第36(指定)_受電'!L437)</f>
        <v/>
      </c>
      <c r="I437" s="184"/>
      <c r="J437" s="184"/>
      <c r="K437" s="184"/>
      <c r="L437" s="184"/>
      <c r="M437" s="184"/>
      <c r="N437" s="184"/>
      <c r="O437" s="184"/>
      <c r="P437" s="184"/>
      <c r="Q437" s="184"/>
      <c r="R437" s="185"/>
    </row>
    <row r="438" spans="3:23" s="152" customFormat="1" ht="37.5" customHeight="1">
      <c r="C438" s="328"/>
      <c r="D438" s="328"/>
      <c r="E438" s="331"/>
      <c r="F438" s="331"/>
      <c r="G438" s="149" t="s">
        <v>266</v>
      </c>
      <c r="H438" s="148" t="str">
        <f>IF(COUNT('様式第36(指定)_受電'!V438)=0,"",'様式第36(指定)_受電'!V438)</f>
        <v/>
      </c>
      <c r="I438" s="184"/>
      <c r="J438" s="184"/>
      <c r="K438" s="184"/>
      <c r="L438" s="184"/>
      <c r="M438" s="184"/>
      <c r="N438" s="184"/>
      <c r="O438" s="184"/>
      <c r="P438" s="184"/>
      <c r="Q438" s="184"/>
      <c r="R438" s="185"/>
    </row>
    <row r="439" spans="3:23" s="152" customFormat="1" ht="37.5" customHeight="1">
      <c r="C439" s="328"/>
      <c r="D439" s="328"/>
      <c r="E439" s="332" t="s">
        <v>104</v>
      </c>
      <c r="F439" s="333"/>
      <c r="G439" s="154" t="s">
        <v>265</v>
      </c>
      <c r="H439" s="155" t="str">
        <f>IF(COUNTIFS($G433:$G438,$G439,H433:H438,"&gt;=0")=0,"",SUMIF($G433:$G438,$G439,H433:H438))</f>
        <v/>
      </c>
      <c r="I439" s="155" t="str">
        <f>IF(COUNTIFS($G433:$G438,$G439,I433:I438,"&lt;&gt;")=0,"",SUMIF($G433:$G438,$G439,I433:I438))</f>
        <v/>
      </c>
      <c r="J439" s="155" t="str">
        <f t="shared" ref="J439:Q439" si="143">IF(COUNTIFS($G433:$G438,$G439,J433:J438,"&lt;&gt;")=0,"",SUMIF($G433:$G438,$G439,J433:J438))</f>
        <v/>
      </c>
      <c r="K439" s="155" t="str">
        <f t="shared" si="143"/>
        <v/>
      </c>
      <c r="L439" s="155" t="str">
        <f t="shared" si="143"/>
        <v/>
      </c>
      <c r="M439" s="155" t="str">
        <f t="shared" si="143"/>
        <v/>
      </c>
      <c r="N439" s="155" t="str">
        <f t="shared" si="143"/>
        <v/>
      </c>
      <c r="O439" s="155" t="str">
        <f t="shared" si="143"/>
        <v/>
      </c>
      <c r="P439" s="155" t="str">
        <f t="shared" si="143"/>
        <v/>
      </c>
      <c r="Q439" s="155" t="str">
        <f t="shared" si="143"/>
        <v/>
      </c>
      <c r="R439" s="200"/>
      <c r="T439" s="153" t="s">
        <v>271</v>
      </c>
      <c r="W439" s="152">
        <v>5</v>
      </c>
    </row>
    <row r="440" spans="3:23" s="152" customFormat="1" ht="37.5" customHeight="1">
      <c r="C440" s="328"/>
      <c r="D440" s="329"/>
      <c r="E440" s="334"/>
      <c r="F440" s="335"/>
      <c r="G440" s="154" t="s">
        <v>266</v>
      </c>
      <c r="H440" s="155" t="str">
        <f>IF(COUNTIFS($G433:$G438,$G440,H433:H438,"&gt;=0")=0,"",SUMIF($G433:$G438,$G440,H433:H438))</f>
        <v/>
      </c>
      <c r="I440" s="155" t="str">
        <f>IF(COUNTIFS($G433:$G438,$G440,I433:I438,"&lt;&gt;")=0,"",SUMIF($G433:$G438,$G440,I433:I438))</f>
        <v/>
      </c>
      <c r="J440" s="155" t="str">
        <f t="shared" ref="J440:Q440" si="144">IF(COUNTIFS($G433:$G438,$G440,J433:J438,"&lt;&gt;")=0,"",SUMIF($G433:$G438,$G440,J433:J438))</f>
        <v/>
      </c>
      <c r="K440" s="155" t="str">
        <f t="shared" si="144"/>
        <v/>
      </c>
      <c r="L440" s="155" t="str">
        <f t="shared" si="144"/>
        <v/>
      </c>
      <c r="M440" s="155" t="str">
        <f t="shared" si="144"/>
        <v/>
      </c>
      <c r="N440" s="155" t="str">
        <f t="shared" si="144"/>
        <v/>
      </c>
      <c r="O440" s="155" t="str">
        <f t="shared" si="144"/>
        <v/>
      </c>
      <c r="P440" s="155" t="str">
        <f t="shared" si="144"/>
        <v/>
      </c>
      <c r="Q440" s="155" t="str">
        <f t="shared" si="144"/>
        <v/>
      </c>
      <c r="R440" s="200"/>
      <c r="T440" s="153" t="s">
        <v>271</v>
      </c>
      <c r="W440" s="152">
        <v>6</v>
      </c>
    </row>
    <row r="441" spans="3:23" s="152" customFormat="1" ht="37.5" customHeight="1">
      <c r="C441" s="328"/>
      <c r="D441" s="327" t="s">
        <v>106</v>
      </c>
      <c r="E441" s="330" t="str">
        <f>IF('様式第36(指定)_受電'!E441="","",'様式第36(指定)_受電'!E441)</f>
        <v/>
      </c>
      <c r="F441" s="330" t="str">
        <f>IF('様式第36(指定)_受電'!F441="","",'様式第36(指定)_受電'!F441)</f>
        <v/>
      </c>
      <c r="G441" s="149" t="s">
        <v>265</v>
      </c>
      <c r="H441" s="148" t="str">
        <f>IF(COUNT('様式第36(指定)_受電'!L441)=0,"",'様式第36(指定)_受電'!L441)</f>
        <v/>
      </c>
      <c r="I441" s="184"/>
      <c r="J441" s="184"/>
      <c r="K441" s="184"/>
      <c r="L441" s="184"/>
      <c r="M441" s="184"/>
      <c r="N441" s="184"/>
      <c r="O441" s="184"/>
      <c r="P441" s="184"/>
      <c r="Q441" s="184"/>
      <c r="R441" s="185"/>
    </row>
    <row r="442" spans="3:23" s="152" customFormat="1" ht="37.5" customHeight="1">
      <c r="C442" s="328"/>
      <c r="D442" s="328"/>
      <c r="E442" s="331"/>
      <c r="F442" s="331"/>
      <c r="G442" s="149" t="s">
        <v>266</v>
      </c>
      <c r="H442" s="148" t="str">
        <f>IF(COUNT('様式第36(指定)_受電'!V442)=0,"",'様式第36(指定)_受電'!V442)</f>
        <v/>
      </c>
      <c r="I442" s="184"/>
      <c r="J442" s="184"/>
      <c r="K442" s="184"/>
      <c r="L442" s="184"/>
      <c r="M442" s="184"/>
      <c r="N442" s="184"/>
      <c r="O442" s="184"/>
      <c r="P442" s="184"/>
      <c r="Q442" s="184"/>
      <c r="R442" s="185"/>
    </row>
    <row r="443" spans="3:23" s="152" customFormat="1" ht="37.5" customHeight="1">
      <c r="C443" s="328"/>
      <c r="D443" s="328"/>
      <c r="E443" s="330" t="str">
        <f>IF('様式第36(指定)_受電'!E443="","",'様式第36(指定)_受電'!E443)</f>
        <v/>
      </c>
      <c r="F443" s="330" t="str">
        <f>IF('様式第36(指定)_受電'!F443="","",'様式第36(指定)_受電'!F443)</f>
        <v/>
      </c>
      <c r="G443" s="149" t="s">
        <v>265</v>
      </c>
      <c r="H443" s="148" t="str">
        <f>IF(COUNT('様式第36(指定)_受電'!L443)=0,"",'様式第36(指定)_受電'!L443)</f>
        <v/>
      </c>
      <c r="I443" s="184"/>
      <c r="J443" s="184"/>
      <c r="K443" s="184"/>
      <c r="L443" s="184"/>
      <c r="M443" s="184"/>
      <c r="N443" s="184"/>
      <c r="O443" s="184"/>
      <c r="P443" s="184"/>
      <c r="Q443" s="184"/>
      <c r="R443" s="185"/>
    </row>
    <row r="444" spans="3:23" s="152" customFormat="1" ht="37.5" customHeight="1">
      <c r="C444" s="328"/>
      <c r="D444" s="328"/>
      <c r="E444" s="331"/>
      <c r="F444" s="331"/>
      <c r="G444" s="149" t="s">
        <v>266</v>
      </c>
      <c r="H444" s="148" t="str">
        <f>IF(COUNT('様式第36(指定)_受電'!V444)=0,"",'様式第36(指定)_受電'!V444)</f>
        <v/>
      </c>
      <c r="I444" s="184"/>
      <c r="J444" s="184"/>
      <c r="K444" s="184"/>
      <c r="L444" s="184"/>
      <c r="M444" s="184"/>
      <c r="N444" s="184"/>
      <c r="O444" s="184"/>
      <c r="P444" s="184"/>
      <c r="Q444" s="184"/>
      <c r="R444" s="185"/>
    </row>
    <row r="445" spans="3:23" s="152" customFormat="1" ht="37.5" customHeight="1">
      <c r="C445" s="328"/>
      <c r="D445" s="328"/>
      <c r="E445" s="330" t="str">
        <f>IF('様式第36(指定)_受電'!E445="","",'様式第36(指定)_受電'!E445)</f>
        <v/>
      </c>
      <c r="F445" s="330" t="str">
        <f>IF('様式第36(指定)_受電'!F445="","",'様式第36(指定)_受電'!F445)</f>
        <v/>
      </c>
      <c r="G445" s="149" t="s">
        <v>265</v>
      </c>
      <c r="H445" s="148" t="str">
        <f>IF(COUNT('様式第36(指定)_受電'!L445)=0,"",'様式第36(指定)_受電'!L445)</f>
        <v/>
      </c>
      <c r="I445" s="184"/>
      <c r="J445" s="184"/>
      <c r="K445" s="184"/>
      <c r="L445" s="184"/>
      <c r="M445" s="184"/>
      <c r="N445" s="184"/>
      <c r="O445" s="184"/>
      <c r="P445" s="184"/>
      <c r="Q445" s="184"/>
      <c r="R445" s="185"/>
    </row>
    <row r="446" spans="3:23" s="152" customFormat="1" ht="37.5" customHeight="1">
      <c r="C446" s="328"/>
      <c r="D446" s="328"/>
      <c r="E446" s="331"/>
      <c r="F446" s="331"/>
      <c r="G446" s="149" t="s">
        <v>266</v>
      </c>
      <c r="H446" s="148" t="str">
        <f>IF(COUNT('様式第36(指定)_受電'!V446)=0,"",'様式第36(指定)_受電'!V446)</f>
        <v/>
      </c>
      <c r="I446" s="184"/>
      <c r="J446" s="184"/>
      <c r="K446" s="184"/>
      <c r="L446" s="184"/>
      <c r="M446" s="184"/>
      <c r="N446" s="184"/>
      <c r="O446" s="184"/>
      <c r="P446" s="184"/>
      <c r="Q446" s="184"/>
      <c r="R446" s="185"/>
    </row>
    <row r="447" spans="3:23" s="152" customFormat="1" ht="37.5" customHeight="1">
      <c r="C447" s="328"/>
      <c r="D447" s="328"/>
      <c r="E447" s="332" t="s">
        <v>104</v>
      </c>
      <c r="F447" s="333"/>
      <c r="G447" s="154" t="s">
        <v>265</v>
      </c>
      <c r="H447" s="155" t="str">
        <f>IF(COUNTIFS($G441:$G446,$G447,H441:H446,"&gt;=0")=0,"",SUMIF($G441:$G446,$G447,H441:H446))</f>
        <v/>
      </c>
      <c r="I447" s="155" t="str">
        <f>IF(COUNTIFS($G441:$G446,$G447,I441:I446,"&lt;&gt;")=0,"",SUMIF($G441:$G446,$G447,I441:I446))</f>
        <v/>
      </c>
      <c r="J447" s="155" t="str">
        <f t="shared" ref="J447" si="145">IF(COUNTIFS($G441:$G446,$G447,J441:J446,"&lt;&gt;")=0,"",SUMIF($G441:$G446,$G447,J441:J446))</f>
        <v/>
      </c>
      <c r="K447" s="155" t="str">
        <f t="shared" ref="K447" si="146">IF(COUNTIFS($G441:$G446,$G447,K441:K446,"&lt;&gt;")=0,"",SUMIF($G441:$G446,$G447,K441:K446))</f>
        <v/>
      </c>
      <c r="L447" s="155" t="str">
        <f t="shared" ref="L447" si="147">IF(COUNTIFS($G441:$G446,$G447,L441:L446,"&lt;&gt;")=0,"",SUMIF($G441:$G446,$G447,L441:L446))</f>
        <v/>
      </c>
      <c r="M447" s="155" t="str">
        <f t="shared" ref="M447" si="148">IF(COUNTIFS($G441:$G446,$G447,M441:M446,"&lt;&gt;")=0,"",SUMIF($G441:$G446,$G447,M441:M446))</f>
        <v/>
      </c>
      <c r="N447" s="155" t="str">
        <f t="shared" ref="N447" si="149">IF(COUNTIFS($G441:$G446,$G447,N441:N446,"&lt;&gt;")=0,"",SUMIF($G441:$G446,$G447,N441:N446))</f>
        <v/>
      </c>
      <c r="O447" s="155" t="str">
        <f t="shared" ref="O447" si="150">IF(COUNTIFS($G441:$G446,$G447,O441:O446,"&lt;&gt;")=0,"",SUMIF($G441:$G446,$G447,O441:O446))</f>
        <v/>
      </c>
      <c r="P447" s="155" t="str">
        <f t="shared" ref="P447" si="151">IF(COUNTIFS($G441:$G446,$G447,P441:P446,"&lt;&gt;")=0,"",SUMIF($G441:$G446,$G447,P441:P446))</f>
        <v/>
      </c>
      <c r="Q447" s="155" t="str">
        <f t="shared" ref="Q447" si="152">IF(COUNTIFS($G441:$G446,$G447,Q441:Q446,"&lt;&gt;")=0,"",SUMIF($G441:$G446,$G447,Q441:Q446))</f>
        <v/>
      </c>
      <c r="R447" s="200"/>
      <c r="T447" s="153" t="s">
        <v>271</v>
      </c>
      <c r="W447" s="152">
        <v>7</v>
      </c>
    </row>
    <row r="448" spans="3:23" s="152" customFormat="1" ht="37.5" customHeight="1">
      <c r="C448" s="328"/>
      <c r="D448" s="329"/>
      <c r="E448" s="334"/>
      <c r="F448" s="335"/>
      <c r="G448" s="154" t="s">
        <v>266</v>
      </c>
      <c r="H448" s="155" t="str">
        <f>IF(COUNTIFS($G441:$G446,$G448,H441:H446,"&gt;=0")=0,"",SUMIF($G441:$G446,$G448,H441:H446))</f>
        <v/>
      </c>
      <c r="I448" s="155" t="str">
        <f>IF(COUNTIFS($G441:$G446,$G448,I441:I446,"&lt;&gt;")=0,"",SUMIF($G441:$G446,$G448,I441:I446))</f>
        <v/>
      </c>
      <c r="J448" s="155" t="str">
        <f t="shared" ref="J448:Q448" si="153">IF(COUNTIFS($G441:$G446,$G448,J441:J446,"&lt;&gt;")=0,"",SUMIF($G441:$G446,$G448,J441:J446))</f>
        <v/>
      </c>
      <c r="K448" s="155" t="str">
        <f t="shared" si="153"/>
        <v/>
      </c>
      <c r="L448" s="155" t="str">
        <f t="shared" si="153"/>
        <v/>
      </c>
      <c r="M448" s="155" t="str">
        <f t="shared" si="153"/>
        <v/>
      </c>
      <c r="N448" s="155" t="str">
        <f t="shared" si="153"/>
        <v/>
      </c>
      <c r="O448" s="155" t="str">
        <f t="shared" si="153"/>
        <v/>
      </c>
      <c r="P448" s="155" t="str">
        <f t="shared" si="153"/>
        <v/>
      </c>
      <c r="Q448" s="155" t="str">
        <f t="shared" si="153"/>
        <v/>
      </c>
      <c r="R448" s="200"/>
      <c r="T448" s="153" t="s">
        <v>271</v>
      </c>
      <c r="W448" s="152">
        <v>8</v>
      </c>
    </row>
    <row r="449" spans="3:20" s="152" customFormat="1" ht="37.5" customHeight="1">
      <c r="C449" s="328"/>
      <c r="D449" s="326" t="s">
        <v>107</v>
      </c>
      <c r="E449" s="326"/>
      <c r="F449" s="326"/>
      <c r="G449" s="154" t="s">
        <v>265</v>
      </c>
      <c r="H449" s="155" t="str">
        <f>IF(COUNT(H423,H431,H439,H447)=0,"",SUM(H423,H431,H439,H447))</f>
        <v/>
      </c>
      <c r="I449" s="155" t="str">
        <f t="shared" ref="I449:Q449" si="154">IF(COUNT(I423,I431,I439,I447)=0,"",SUM(I423,I431,I439,I447))</f>
        <v/>
      </c>
      <c r="J449" s="155" t="str">
        <f t="shared" si="154"/>
        <v/>
      </c>
      <c r="K449" s="155" t="str">
        <f t="shared" si="154"/>
        <v/>
      </c>
      <c r="L449" s="155" t="str">
        <f t="shared" si="154"/>
        <v/>
      </c>
      <c r="M449" s="155" t="str">
        <f t="shared" si="154"/>
        <v/>
      </c>
      <c r="N449" s="155" t="str">
        <f t="shared" si="154"/>
        <v/>
      </c>
      <c r="O449" s="155" t="str">
        <f t="shared" si="154"/>
        <v/>
      </c>
      <c r="P449" s="155" t="str">
        <f t="shared" si="154"/>
        <v/>
      </c>
      <c r="Q449" s="155" t="str">
        <f t="shared" si="154"/>
        <v/>
      </c>
      <c r="R449" s="200"/>
      <c r="T449" s="153" t="s">
        <v>271</v>
      </c>
    </row>
    <row r="450" spans="3:20" s="152" customFormat="1" ht="37.5" customHeight="1">
      <c r="C450" s="329"/>
      <c r="D450" s="326"/>
      <c r="E450" s="326"/>
      <c r="F450" s="326"/>
      <c r="G450" s="154" t="s">
        <v>266</v>
      </c>
      <c r="H450" s="155" t="str">
        <f>IF(COUNT(H424,H432,H440,H448)=0,"",SUM(H424,H432,H440,H448))</f>
        <v/>
      </c>
      <c r="I450" s="155" t="str">
        <f t="shared" ref="I450:Q450" si="155">IF(COUNT(I424,I432,I440,I448)=0,"",SUM(I424,I432,I440,I448))</f>
        <v/>
      </c>
      <c r="J450" s="155" t="str">
        <f t="shared" si="155"/>
        <v/>
      </c>
      <c r="K450" s="155" t="str">
        <f t="shared" si="155"/>
        <v/>
      </c>
      <c r="L450" s="155" t="str">
        <f t="shared" si="155"/>
        <v/>
      </c>
      <c r="M450" s="155" t="str">
        <f t="shared" si="155"/>
        <v/>
      </c>
      <c r="N450" s="155" t="str">
        <f t="shared" si="155"/>
        <v/>
      </c>
      <c r="O450" s="155" t="str">
        <f t="shared" si="155"/>
        <v/>
      </c>
      <c r="P450" s="155" t="str">
        <f t="shared" si="155"/>
        <v/>
      </c>
      <c r="Q450" s="155" t="str">
        <f t="shared" si="155"/>
        <v/>
      </c>
      <c r="R450" s="200"/>
      <c r="T450" s="153" t="s">
        <v>271</v>
      </c>
    </row>
    <row r="451" spans="3:20" s="205" customFormat="1" ht="18.75" customHeight="1">
      <c r="C451" s="201" t="s">
        <v>203</v>
      </c>
      <c r="D451" s="202"/>
      <c r="E451" s="202"/>
      <c r="F451" s="202"/>
      <c r="G451" s="203"/>
      <c r="H451" s="202"/>
      <c r="I451" s="202"/>
      <c r="J451" s="202"/>
      <c r="K451" s="202"/>
      <c r="L451" s="202"/>
      <c r="M451" s="202"/>
      <c r="N451" s="202"/>
      <c r="O451" s="202"/>
      <c r="P451" s="202"/>
      <c r="Q451" s="202"/>
      <c r="R451" s="204"/>
    </row>
    <row r="452" spans="3:20" s="205" customFormat="1" ht="18.75" customHeight="1">
      <c r="C452" s="230"/>
      <c r="D452" s="231"/>
      <c r="E452" s="231"/>
      <c r="F452" s="231"/>
      <c r="G452" s="232"/>
      <c r="H452" s="231"/>
      <c r="I452" s="231"/>
      <c r="J452" s="231"/>
      <c r="K452" s="231"/>
      <c r="L452" s="231"/>
      <c r="M452" s="231"/>
      <c r="N452" s="231"/>
      <c r="O452" s="231"/>
      <c r="P452" s="231"/>
      <c r="Q452" s="231"/>
      <c r="R452" s="233"/>
    </row>
    <row r="453" spans="3:20" s="205" customFormat="1" ht="18.75" customHeight="1">
      <c r="C453" s="230"/>
      <c r="D453" s="231"/>
      <c r="E453" s="231"/>
      <c r="F453" s="231"/>
      <c r="G453" s="232"/>
      <c r="H453" s="231"/>
      <c r="I453" s="231"/>
      <c r="J453" s="231"/>
      <c r="K453" s="231"/>
      <c r="L453" s="231"/>
      <c r="M453" s="231"/>
      <c r="N453" s="231"/>
      <c r="O453" s="231"/>
      <c r="P453" s="231"/>
      <c r="Q453" s="231"/>
      <c r="R453" s="233"/>
    </row>
    <row r="454" spans="3:20" s="205" customFormat="1" ht="18.75" customHeight="1">
      <c r="C454" s="230"/>
      <c r="D454" s="231"/>
      <c r="E454" s="231"/>
      <c r="F454" s="231"/>
      <c r="G454" s="232"/>
      <c r="H454" s="231"/>
      <c r="I454" s="231"/>
      <c r="J454" s="231"/>
      <c r="K454" s="231"/>
      <c r="L454" s="231"/>
      <c r="M454" s="231"/>
      <c r="N454" s="231"/>
      <c r="O454" s="231"/>
      <c r="P454" s="231"/>
      <c r="Q454" s="231"/>
      <c r="R454" s="233"/>
    </row>
    <row r="455" spans="3:20" s="205" customFormat="1" ht="18.75" customHeight="1">
      <c r="C455" s="230"/>
      <c r="D455" s="231"/>
      <c r="E455" s="231"/>
      <c r="F455" s="231"/>
      <c r="G455" s="232"/>
      <c r="H455" s="231"/>
      <c r="I455" s="231"/>
      <c r="J455" s="231"/>
      <c r="K455" s="231"/>
      <c r="L455" s="231"/>
      <c r="M455" s="231"/>
      <c r="N455" s="231"/>
      <c r="O455" s="231"/>
      <c r="P455" s="231"/>
      <c r="Q455" s="231"/>
      <c r="R455" s="233"/>
    </row>
    <row r="456" spans="3:20" s="205" customFormat="1" ht="18.75" customHeight="1">
      <c r="C456" s="230"/>
      <c r="D456" s="231"/>
      <c r="E456" s="231"/>
      <c r="F456" s="231"/>
      <c r="G456" s="232"/>
      <c r="H456" s="231"/>
      <c r="I456" s="231"/>
      <c r="J456" s="231"/>
      <c r="K456" s="231"/>
      <c r="L456" s="231"/>
      <c r="M456" s="231"/>
      <c r="N456" s="231"/>
      <c r="O456" s="231"/>
      <c r="P456" s="231"/>
      <c r="Q456" s="231"/>
      <c r="R456" s="233"/>
    </row>
    <row r="457" spans="3:20" s="205" customFormat="1" ht="18.75" customHeight="1">
      <c r="C457" s="230"/>
      <c r="D457" s="231"/>
      <c r="E457" s="231"/>
      <c r="F457" s="231"/>
      <c r="G457" s="232"/>
      <c r="H457" s="231"/>
      <c r="I457" s="231"/>
      <c r="J457" s="231"/>
      <c r="K457" s="231"/>
      <c r="L457" s="231"/>
      <c r="M457" s="231"/>
      <c r="N457" s="231"/>
      <c r="O457" s="231"/>
      <c r="P457" s="231"/>
      <c r="Q457" s="231"/>
      <c r="R457" s="233"/>
    </row>
    <row r="458" spans="3:20" s="205" customFormat="1" ht="18.75" customHeight="1">
      <c r="C458" s="230"/>
      <c r="D458" s="231"/>
      <c r="E458" s="231"/>
      <c r="F458" s="231"/>
      <c r="G458" s="232"/>
      <c r="H458" s="231"/>
      <c r="I458" s="231"/>
      <c r="J458" s="231"/>
      <c r="K458" s="231"/>
      <c r="L458" s="231"/>
      <c r="M458" s="231"/>
      <c r="N458" s="231"/>
      <c r="O458" s="231"/>
      <c r="P458" s="231"/>
      <c r="Q458" s="231"/>
      <c r="R458" s="233"/>
    </row>
    <row r="459" spans="3:20" s="205" customFormat="1" ht="18.75" customHeight="1">
      <c r="C459" s="230"/>
      <c r="D459" s="231"/>
      <c r="E459" s="231"/>
      <c r="F459" s="231"/>
      <c r="G459" s="232"/>
      <c r="H459" s="231"/>
      <c r="I459" s="231"/>
      <c r="J459" s="231"/>
      <c r="K459" s="231"/>
      <c r="L459" s="231"/>
      <c r="M459" s="231"/>
      <c r="N459" s="231"/>
      <c r="O459" s="231"/>
      <c r="P459" s="231"/>
      <c r="Q459" s="231"/>
      <c r="R459" s="233"/>
    </row>
    <row r="460" spans="3:20" s="205" customFormat="1" ht="18.75" customHeight="1">
      <c r="C460" s="230"/>
      <c r="D460" s="231"/>
      <c r="E460" s="231"/>
      <c r="F460" s="231"/>
      <c r="G460" s="232"/>
      <c r="H460" s="231"/>
      <c r="I460" s="231"/>
      <c r="J460" s="231"/>
      <c r="K460" s="231"/>
      <c r="L460" s="231"/>
      <c r="M460" s="231"/>
      <c r="N460" s="231"/>
      <c r="O460" s="231"/>
      <c r="P460" s="231"/>
      <c r="Q460" s="231"/>
      <c r="R460" s="233"/>
    </row>
    <row r="461" spans="3:20" ht="18.75" customHeight="1">
      <c r="C461" s="234"/>
      <c r="D461" s="234"/>
      <c r="E461" s="234"/>
      <c r="F461" s="234"/>
      <c r="G461" s="234"/>
      <c r="H461" s="235"/>
      <c r="I461" s="235"/>
      <c r="J461" s="235"/>
      <c r="K461" s="235"/>
      <c r="L461" s="235"/>
      <c r="M461" s="235"/>
      <c r="N461" s="235"/>
      <c r="O461" s="235"/>
      <c r="P461" s="235"/>
      <c r="Q461" s="235"/>
      <c r="R461" s="236"/>
    </row>
    <row r="462" spans="3:20" ht="21.95" customHeight="1">
      <c r="C462" s="187" t="s">
        <v>95</v>
      </c>
      <c r="R462" s="189"/>
    </row>
    <row r="463" spans="3:20" ht="21.95" customHeight="1">
      <c r="C463" s="187" t="s">
        <v>96</v>
      </c>
      <c r="R463" s="189"/>
    </row>
    <row r="464" spans="3:20" ht="21.95" customHeight="1">
      <c r="C464" s="190" t="s">
        <v>97</v>
      </c>
      <c r="D464" s="191"/>
      <c r="E464" s="191"/>
      <c r="F464" s="191"/>
      <c r="G464" s="191"/>
      <c r="H464" s="191"/>
      <c r="I464" s="191"/>
      <c r="J464" s="191"/>
      <c r="K464" s="191"/>
      <c r="R464" s="189"/>
    </row>
    <row r="465" spans="3:23" ht="21.95" customHeight="1">
      <c r="C465" s="193" t="s">
        <v>22</v>
      </c>
      <c r="E465" s="209" t="s">
        <v>248</v>
      </c>
      <c r="F465" s="210" t="s">
        <v>316</v>
      </c>
      <c r="R465" s="195"/>
    </row>
    <row r="466" spans="3:23" s="196" customFormat="1" ht="21.95" customHeight="1">
      <c r="C466" s="318" t="s">
        <v>94</v>
      </c>
      <c r="D466" s="319"/>
      <c r="E466" s="322" t="s">
        <v>18</v>
      </c>
      <c r="F466" s="322" t="s">
        <v>98</v>
      </c>
      <c r="G466" s="322" t="s">
        <v>99</v>
      </c>
      <c r="H466" s="197" t="s">
        <v>100</v>
      </c>
      <c r="I466" s="198"/>
      <c r="J466" s="198"/>
      <c r="K466" s="198"/>
      <c r="L466" s="199"/>
      <c r="M466" s="197" t="s">
        <v>33</v>
      </c>
      <c r="N466" s="198"/>
      <c r="O466" s="198"/>
      <c r="P466" s="198"/>
      <c r="Q466" s="199"/>
      <c r="R466" s="324" t="s">
        <v>101</v>
      </c>
    </row>
    <row r="467" spans="3:23" s="196" customFormat="1" ht="21.95" customHeight="1">
      <c r="C467" s="320"/>
      <c r="D467" s="321"/>
      <c r="E467" s="323"/>
      <c r="F467" s="323"/>
      <c r="G467" s="323"/>
      <c r="H467" s="164">
        <f>DATE(様式一覧!$D$3,1,1)</f>
        <v>42370</v>
      </c>
      <c r="I467" s="164">
        <f>DATE(様式一覧!$D$3+1,1,1)</f>
        <v>42736</v>
      </c>
      <c r="J467" s="164">
        <f>DATE(様式一覧!$D$3+2,1,1)</f>
        <v>43101</v>
      </c>
      <c r="K467" s="164">
        <f>DATE(様式一覧!$D$3+3,1,1)</f>
        <v>43466</v>
      </c>
      <c r="L467" s="164">
        <f>DATE(様式一覧!$D$3+4,1,1)</f>
        <v>43831</v>
      </c>
      <c r="M467" s="164">
        <f>DATE(様式一覧!$D$3+5,1,1)</f>
        <v>44197</v>
      </c>
      <c r="N467" s="164">
        <f>DATE(様式一覧!$D$3+6,1,1)</f>
        <v>44562</v>
      </c>
      <c r="O467" s="164">
        <f>DATE(様式一覧!$D$3+7,1,1)</f>
        <v>44927</v>
      </c>
      <c r="P467" s="164">
        <f>DATE(様式一覧!$D$3+8,1,1)</f>
        <v>45292</v>
      </c>
      <c r="Q467" s="164">
        <f>DATE(様式一覧!$D$3+9,1,1)</f>
        <v>45658</v>
      </c>
      <c r="R467" s="325"/>
    </row>
    <row r="468" spans="3:23" s="152" customFormat="1" ht="37.5" customHeight="1">
      <c r="C468" s="327" t="s">
        <v>102</v>
      </c>
      <c r="D468" s="327" t="s">
        <v>103</v>
      </c>
      <c r="E468" s="330" t="str">
        <f>IF('様式第36(指定)_受電'!E468="","",'様式第36(指定)_受電'!E468)</f>
        <v/>
      </c>
      <c r="F468" s="330" t="str">
        <f>IF('様式第36(指定)_受電'!F468="","",'様式第36(指定)_受電'!F468)</f>
        <v/>
      </c>
      <c r="G468" s="149" t="s">
        <v>265</v>
      </c>
      <c r="H468" s="148" t="str">
        <f>IF(COUNT('様式第36(指定)_受電'!L468)=0,"",'様式第36(指定)_受電'!L468)</f>
        <v/>
      </c>
      <c r="I468" s="184"/>
      <c r="J468" s="184"/>
      <c r="K468" s="184"/>
      <c r="L468" s="184"/>
      <c r="M468" s="184"/>
      <c r="N468" s="184"/>
      <c r="O468" s="184"/>
      <c r="P468" s="184"/>
      <c r="Q468" s="184"/>
      <c r="R468" s="185"/>
    </row>
    <row r="469" spans="3:23" s="152" customFormat="1" ht="37.5" customHeight="1">
      <c r="C469" s="328"/>
      <c r="D469" s="328"/>
      <c r="E469" s="331"/>
      <c r="F469" s="331"/>
      <c r="G469" s="149" t="s">
        <v>266</v>
      </c>
      <c r="H469" s="148" t="str">
        <f>IF(COUNT('様式第36(指定)_受電'!V469)=0,"",'様式第36(指定)_受電'!V469)</f>
        <v/>
      </c>
      <c r="I469" s="184"/>
      <c r="J469" s="184"/>
      <c r="K469" s="184"/>
      <c r="L469" s="184"/>
      <c r="M469" s="184"/>
      <c r="N469" s="184"/>
      <c r="O469" s="184"/>
      <c r="P469" s="184"/>
      <c r="Q469" s="184"/>
      <c r="R469" s="185"/>
    </row>
    <row r="470" spans="3:23" s="152" customFormat="1" ht="37.5" customHeight="1">
      <c r="C470" s="328"/>
      <c r="D470" s="328"/>
      <c r="E470" s="330" t="str">
        <f>IF('様式第36(指定)_受電'!E470="","",'様式第36(指定)_受電'!E470)</f>
        <v/>
      </c>
      <c r="F470" s="330" t="str">
        <f>IF('様式第36(指定)_受電'!F470="","",'様式第36(指定)_受電'!F470)</f>
        <v/>
      </c>
      <c r="G470" s="149" t="s">
        <v>265</v>
      </c>
      <c r="H470" s="148" t="str">
        <f>IF(COUNT('様式第36(指定)_受電'!L470)=0,"",'様式第36(指定)_受電'!L470)</f>
        <v/>
      </c>
      <c r="I470" s="184"/>
      <c r="J470" s="184"/>
      <c r="K470" s="184"/>
      <c r="L470" s="184"/>
      <c r="M470" s="184"/>
      <c r="N470" s="184"/>
      <c r="O470" s="184"/>
      <c r="P470" s="184"/>
      <c r="Q470" s="184"/>
      <c r="R470" s="185"/>
    </row>
    <row r="471" spans="3:23" s="152" customFormat="1" ht="37.5" customHeight="1">
      <c r="C471" s="328"/>
      <c r="D471" s="328"/>
      <c r="E471" s="331"/>
      <c r="F471" s="331"/>
      <c r="G471" s="149" t="s">
        <v>266</v>
      </c>
      <c r="H471" s="148" t="str">
        <f>IF(COUNT('様式第36(指定)_受電'!V471)=0,"",'様式第36(指定)_受電'!V471)</f>
        <v/>
      </c>
      <c r="I471" s="184"/>
      <c r="J471" s="184"/>
      <c r="K471" s="184"/>
      <c r="L471" s="184"/>
      <c r="M471" s="184"/>
      <c r="N471" s="184"/>
      <c r="O471" s="184"/>
      <c r="P471" s="184"/>
      <c r="Q471" s="184"/>
      <c r="R471" s="185"/>
    </row>
    <row r="472" spans="3:23" s="152" customFormat="1" ht="37.5" customHeight="1">
      <c r="C472" s="328"/>
      <c r="D472" s="328"/>
      <c r="E472" s="330" t="str">
        <f>IF('様式第36(指定)_受電'!E472="","",'様式第36(指定)_受電'!E472)</f>
        <v/>
      </c>
      <c r="F472" s="330" t="str">
        <f>IF('様式第36(指定)_受電'!F472="","",'様式第36(指定)_受電'!F472)</f>
        <v/>
      </c>
      <c r="G472" s="149" t="s">
        <v>265</v>
      </c>
      <c r="H472" s="148" t="str">
        <f>IF(COUNT('様式第36(指定)_受電'!L472)=0,"",'様式第36(指定)_受電'!L472)</f>
        <v/>
      </c>
      <c r="I472" s="184"/>
      <c r="J472" s="184"/>
      <c r="K472" s="184"/>
      <c r="L472" s="184"/>
      <c r="M472" s="184"/>
      <c r="N472" s="184"/>
      <c r="O472" s="184"/>
      <c r="P472" s="184"/>
      <c r="Q472" s="184"/>
      <c r="R472" s="185"/>
    </row>
    <row r="473" spans="3:23" s="152" customFormat="1" ht="37.5" customHeight="1">
      <c r="C473" s="328"/>
      <c r="D473" s="328"/>
      <c r="E473" s="331"/>
      <c r="F473" s="331"/>
      <c r="G473" s="149" t="s">
        <v>266</v>
      </c>
      <c r="H473" s="148" t="str">
        <f>IF(COUNT('様式第36(指定)_受電'!V473)=0,"",'様式第36(指定)_受電'!V473)</f>
        <v/>
      </c>
      <c r="I473" s="184"/>
      <c r="J473" s="184"/>
      <c r="K473" s="184"/>
      <c r="L473" s="184"/>
      <c r="M473" s="184"/>
      <c r="N473" s="184"/>
      <c r="O473" s="184"/>
      <c r="P473" s="184"/>
      <c r="Q473" s="184"/>
      <c r="R473" s="185"/>
    </row>
    <row r="474" spans="3:23" s="152" customFormat="1" ht="37.5" customHeight="1">
      <c r="C474" s="328"/>
      <c r="D474" s="328"/>
      <c r="E474" s="332" t="s">
        <v>104</v>
      </c>
      <c r="F474" s="333"/>
      <c r="G474" s="154" t="s">
        <v>265</v>
      </c>
      <c r="H474" s="155" t="str">
        <f>IF(COUNTIFS($G468:$G473,$G474,H468:H473,"&gt;=0")=0,"",SUMIF($G468:$G473,$G474,H468:H473))</f>
        <v/>
      </c>
      <c r="I474" s="155" t="str">
        <f>IF(COUNTIFS($G468:$G473,$G474,I468:I473,"&lt;&gt;")=0,"",SUMIF($G468:$G473,$G474,I468:I473))</f>
        <v/>
      </c>
      <c r="J474" s="155" t="str">
        <f t="shared" ref="J474:Q474" si="156">IF(COUNTIFS($G468:$G473,$G474,J468:J473,"&lt;&gt;")=0,"",SUMIF($G468:$G473,$G474,J468:J473))</f>
        <v/>
      </c>
      <c r="K474" s="155" t="str">
        <f t="shared" si="156"/>
        <v/>
      </c>
      <c r="L474" s="155" t="str">
        <f t="shared" si="156"/>
        <v/>
      </c>
      <c r="M474" s="155" t="str">
        <f t="shared" si="156"/>
        <v/>
      </c>
      <c r="N474" s="155" t="str">
        <f t="shared" si="156"/>
        <v/>
      </c>
      <c r="O474" s="155" t="str">
        <f t="shared" si="156"/>
        <v/>
      </c>
      <c r="P474" s="155" t="str">
        <f t="shared" si="156"/>
        <v/>
      </c>
      <c r="Q474" s="155" t="str">
        <f t="shared" si="156"/>
        <v/>
      </c>
      <c r="R474" s="200"/>
      <c r="T474" s="153" t="s">
        <v>271</v>
      </c>
      <c r="W474" s="152">
        <v>1</v>
      </c>
    </row>
    <row r="475" spans="3:23" s="152" customFormat="1" ht="37.5" customHeight="1">
      <c r="C475" s="328"/>
      <c r="D475" s="329"/>
      <c r="E475" s="334"/>
      <c r="F475" s="335"/>
      <c r="G475" s="154" t="s">
        <v>266</v>
      </c>
      <c r="H475" s="155" t="str">
        <f>IF(COUNTIFS($G468:$G473,$G475,H468:H473,"&gt;=0")=0,"",SUMIF($G468:$G473,$G475,H468:H473))</f>
        <v/>
      </c>
      <c r="I475" s="155" t="str">
        <f>IF(COUNTIFS($G468:$G473,$G475,I468:I473,"&lt;&gt;")=0,"",SUMIF($G468:$G473,$G475,I468:I473))</f>
        <v/>
      </c>
      <c r="J475" s="155" t="str">
        <f t="shared" ref="J475:Q475" si="157">IF(COUNTIFS($G468:$G473,$G475,J468:J473,"&lt;&gt;")=0,"",SUMIF($G468:$G473,$G475,J468:J473))</f>
        <v/>
      </c>
      <c r="K475" s="155" t="str">
        <f t="shared" si="157"/>
        <v/>
      </c>
      <c r="L475" s="155" t="str">
        <f t="shared" si="157"/>
        <v/>
      </c>
      <c r="M475" s="155" t="str">
        <f t="shared" si="157"/>
        <v/>
      </c>
      <c r="N475" s="155" t="str">
        <f t="shared" si="157"/>
        <v/>
      </c>
      <c r="O475" s="155" t="str">
        <f t="shared" si="157"/>
        <v/>
      </c>
      <c r="P475" s="155" t="str">
        <f t="shared" si="157"/>
        <v/>
      </c>
      <c r="Q475" s="155" t="str">
        <f t="shared" si="157"/>
        <v/>
      </c>
      <c r="R475" s="200"/>
      <c r="T475" s="153" t="s">
        <v>271</v>
      </c>
      <c r="W475" s="152">
        <v>2</v>
      </c>
    </row>
    <row r="476" spans="3:23" s="152" customFormat="1" ht="37.5" customHeight="1">
      <c r="C476" s="328"/>
      <c r="D476" s="327" t="s">
        <v>211</v>
      </c>
      <c r="E476" s="330" t="str">
        <f>IF('様式第36(指定)_受電'!E476="","",'様式第36(指定)_受電'!E476)</f>
        <v/>
      </c>
      <c r="F476" s="330" t="str">
        <f>IF('様式第36(指定)_受電'!F476="","",'様式第36(指定)_受電'!F476)</f>
        <v/>
      </c>
      <c r="G476" s="149" t="s">
        <v>265</v>
      </c>
      <c r="H476" s="148" t="str">
        <f>IF(COUNT('様式第36(指定)_受電'!L476)=0,"",'様式第36(指定)_受電'!L476)</f>
        <v/>
      </c>
      <c r="I476" s="184"/>
      <c r="J476" s="184"/>
      <c r="K476" s="184"/>
      <c r="L476" s="184"/>
      <c r="M476" s="184"/>
      <c r="N476" s="184"/>
      <c r="O476" s="184"/>
      <c r="P476" s="184"/>
      <c r="Q476" s="184"/>
      <c r="R476" s="185"/>
    </row>
    <row r="477" spans="3:23" s="152" customFormat="1" ht="37.5" customHeight="1">
      <c r="C477" s="328"/>
      <c r="D477" s="328"/>
      <c r="E477" s="331"/>
      <c r="F477" s="331"/>
      <c r="G477" s="149" t="s">
        <v>266</v>
      </c>
      <c r="H477" s="148" t="str">
        <f>IF(COUNT('様式第36(指定)_受電'!V477)=0,"",'様式第36(指定)_受電'!V477)</f>
        <v/>
      </c>
      <c r="I477" s="184"/>
      <c r="J477" s="184"/>
      <c r="K477" s="184"/>
      <c r="L477" s="184"/>
      <c r="M477" s="184"/>
      <c r="N477" s="184"/>
      <c r="O477" s="184"/>
      <c r="P477" s="184"/>
      <c r="Q477" s="184"/>
      <c r="R477" s="185"/>
    </row>
    <row r="478" spans="3:23" s="152" customFormat="1" ht="37.5" customHeight="1">
      <c r="C478" s="328"/>
      <c r="D478" s="328"/>
      <c r="E478" s="330" t="str">
        <f>IF('様式第36(指定)_受電'!E478="","",'様式第36(指定)_受電'!E478)</f>
        <v/>
      </c>
      <c r="F478" s="330" t="str">
        <f>IF('様式第36(指定)_受電'!F478="","",'様式第36(指定)_受電'!F478)</f>
        <v/>
      </c>
      <c r="G478" s="149" t="s">
        <v>265</v>
      </c>
      <c r="H478" s="148" t="str">
        <f>IF(COUNT('様式第36(指定)_受電'!L478)=0,"",'様式第36(指定)_受電'!L478)</f>
        <v/>
      </c>
      <c r="I478" s="184"/>
      <c r="J478" s="184"/>
      <c r="K478" s="184"/>
      <c r="L478" s="184"/>
      <c r="M478" s="184"/>
      <c r="N478" s="184"/>
      <c r="O478" s="184"/>
      <c r="P478" s="184"/>
      <c r="Q478" s="184"/>
      <c r="R478" s="185"/>
    </row>
    <row r="479" spans="3:23" s="152" customFormat="1" ht="37.5" customHeight="1">
      <c r="C479" s="328"/>
      <c r="D479" s="328"/>
      <c r="E479" s="331"/>
      <c r="F479" s="331"/>
      <c r="G479" s="149" t="s">
        <v>266</v>
      </c>
      <c r="H479" s="148" t="str">
        <f>IF(COUNT('様式第36(指定)_受電'!V479)=0,"",'様式第36(指定)_受電'!V479)</f>
        <v/>
      </c>
      <c r="I479" s="184"/>
      <c r="J479" s="184"/>
      <c r="K479" s="184"/>
      <c r="L479" s="184"/>
      <c r="M479" s="184"/>
      <c r="N479" s="184"/>
      <c r="O479" s="184"/>
      <c r="P479" s="184"/>
      <c r="Q479" s="184"/>
      <c r="R479" s="185"/>
    </row>
    <row r="480" spans="3:23" s="152" customFormat="1" ht="37.5" customHeight="1">
      <c r="C480" s="328"/>
      <c r="D480" s="328"/>
      <c r="E480" s="330" t="str">
        <f>IF('様式第36(指定)_受電'!E480="","",'様式第36(指定)_受電'!E480)</f>
        <v/>
      </c>
      <c r="F480" s="330" t="str">
        <f>IF('様式第36(指定)_受電'!F480="","",'様式第36(指定)_受電'!F480)</f>
        <v/>
      </c>
      <c r="G480" s="149" t="s">
        <v>265</v>
      </c>
      <c r="H480" s="148" t="str">
        <f>IF(COUNT('様式第36(指定)_受電'!L480)=0,"",'様式第36(指定)_受電'!L480)</f>
        <v/>
      </c>
      <c r="I480" s="184"/>
      <c r="J480" s="184"/>
      <c r="K480" s="184"/>
      <c r="L480" s="184"/>
      <c r="M480" s="184"/>
      <c r="N480" s="184"/>
      <c r="O480" s="184"/>
      <c r="P480" s="184"/>
      <c r="Q480" s="184"/>
      <c r="R480" s="185"/>
    </row>
    <row r="481" spans="3:23" s="152" customFormat="1" ht="37.5" customHeight="1">
      <c r="C481" s="328"/>
      <c r="D481" s="328"/>
      <c r="E481" s="331"/>
      <c r="F481" s="331"/>
      <c r="G481" s="149" t="s">
        <v>266</v>
      </c>
      <c r="H481" s="148" t="str">
        <f>IF(COUNT('様式第36(指定)_受電'!V481)=0,"",'様式第36(指定)_受電'!V481)</f>
        <v/>
      </c>
      <c r="I481" s="184"/>
      <c r="J481" s="184"/>
      <c r="K481" s="184"/>
      <c r="L481" s="184"/>
      <c r="M481" s="184"/>
      <c r="N481" s="184"/>
      <c r="O481" s="184"/>
      <c r="P481" s="184"/>
      <c r="Q481" s="184"/>
      <c r="R481" s="185"/>
    </row>
    <row r="482" spans="3:23" s="152" customFormat="1" ht="37.5" customHeight="1">
      <c r="C482" s="328"/>
      <c r="D482" s="328"/>
      <c r="E482" s="332" t="s">
        <v>104</v>
      </c>
      <c r="F482" s="333"/>
      <c r="G482" s="154" t="s">
        <v>265</v>
      </c>
      <c r="H482" s="155" t="str">
        <f>IF(COUNTIFS($G476:$G481,$G482,H476:H481,"&gt;=0")=0,"",SUMIF($G476:$G481,$G482,H476:H481))</f>
        <v/>
      </c>
      <c r="I482" s="155" t="str">
        <f>IF(COUNTIFS($G476:$G481,$G482,I476:I481,"&lt;&gt;")=0,"",SUMIF($G476:$G481,$G482,I476:I481))</f>
        <v/>
      </c>
      <c r="J482" s="155" t="str">
        <f t="shared" ref="J482:Q482" si="158">IF(COUNTIFS($G476:$G481,$G482,J476:J481,"&lt;&gt;")=0,"",SUMIF($G476:$G481,$G482,J476:J481))</f>
        <v/>
      </c>
      <c r="K482" s="155" t="str">
        <f t="shared" si="158"/>
        <v/>
      </c>
      <c r="L482" s="155" t="str">
        <f t="shared" si="158"/>
        <v/>
      </c>
      <c r="M482" s="155" t="str">
        <f t="shared" si="158"/>
        <v/>
      </c>
      <c r="N482" s="155" t="str">
        <f t="shared" si="158"/>
        <v/>
      </c>
      <c r="O482" s="155" t="str">
        <f t="shared" si="158"/>
        <v/>
      </c>
      <c r="P482" s="155" t="str">
        <f t="shared" si="158"/>
        <v/>
      </c>
      <c r="Q482" s="155" t="str">
        <f t="shared" si="158"/>
        <v/>
      </c>
      <c r="R482" s="200"/>
      <c r="T482" s="153" t="s">
        <v>271</v>
      </c>
      <c r="W482" s="152">
        <v>3</v>
      </c>
    </row>
    <row r="483" spans="3:23" s="152" customFormat="1" ht="37.5" customHeight="1">
      <c r="C483" s="328"/>
      <c r="D483" s="329"/>
      <c r="E483" s="334"/>
      <c r="F483" s="335"/>
      <c r="G483" s="154" t="s">
        <v>266</v>
      </c>
      <c r="H483" s="155" t="str">
        <f>IF(COUNTIFS($G476:$G481,$G483,H476:H481,"&gt;=0")=0,"",SUMIF($G476:$G481,$G483,H476:H481))</f>
        <v/>
      </c>
      <c r="I483" s="155" t="str">
        <f>IF(COUNTIFS($G476:$G481,$G483,I476:I481,"&lt;&gt;")=0,"",SUMIF($G476:$G481,$G483,I476:I481))</f>
        <v/>
      </c>
      <c r="J483" s="155" t="str">
        <f t="shared" ref="J483:Q483" si="159">IF(COUNTIFS($G476:$G481,$G483,J476:J481,"&lt;&gt;")=0,"",SUMIF($G476:$G481,$G483,J476:J481))</f>
        <v/>
      </c>
      <c r="K483" s="155" t="str">
        <f t="shared" si="159"/>
        <v/>
      </c>
      <c r="L483" s="155" t="str">
        <f t="shared" si="159"/>
        <v/>
      </c>
      <c r="M483" s="155" t="str">
        <f t="shared" si="159"/>
        <v/>
      </c>
      <c r="N483" s="155" t="str">
        <f t="shared" si="159"/>
        <v/>
      </c>
      <c r="O483" s="155" t="str">
        <f t="shared" si="159"/>
        <v/>
      </c>
      <c r="P483" s="155" t="str">
        <f t="shared" si="159"/>
        <v/>
      </c>
      <c r="Q483" s="155" t="str">
        <f t="shared" si="159"/>
        <v/>
      </c>
      <c r="R483" s="200"/>
      <c r="T483" s="153" t="s">
        <v>271</v>
      </c>
      <c r="W483" s="152">
        <v>4</v>
      </c>
    </row>
    <row r="484" spans="3:23" s="152" customFormat="1" ht="37.5" customHeight="1">
      <c r="C484" s="328"/>
      <c r="D484" s="327" t="s">
        <v>105</v>
      </c>
      <c r="E484" s="330" t="str">
        <f>IF('様式第36(指定)_受電'!E484="","",'様式第36(指定)_受電'!E484)</f>
        <v/>
      </c>
      <c r="F484" s="330" t="str">
        <f>IF('様式第36(指定)_受電'!F484="","",'様式第36(指定)_受電'!F484)</f>
        <v/>
      </c>
      <c r="G484" s="149" t="s">
        <v>265</v>
      </c>
      <c r="H484" s="148" t="str">
        <f>IF(COUNT('様式第36(指定)_受電'!L484)=0,"",'様式第36(指定)_受電'!L484)</f>
        <v/>
      </c>
      <c r="I484" s="184"/>
      <c r="J484" s="184"/>
      <c r="K484" s="184"/>
      <c r="L484" s="184"/>
      <c r="M484" s="184"/>
      <c r="N484" s="184"/>
      <c r="O484" s="184"/>
      <c r="P484" s="184"/>
      <c r="Q484" s="184"/>
      <c r="R484" s="185"/>
    </row>
    <row r="485" spans="3:23" s="152" customFormat="1" ht="37.5" customHeight="1">
      <c r="C485" s="328"/>
      <c r="D485" s="328"/>
      <c r="E485" s="331"/>
      <c r="F485" s="331"/>
      <c r="G485" s="149" t="s">
        <v>266</v>
      </c>
      <c r="H485" s="148" t="str">
        <f>IF(COUNT('様式第36(指定)_受電'!V485)=0,"",'様式第36(指定)_受電'!V485)</f>
        <v/>
      </c>
      <c r="I485" s="184"/>
      <c r="J485" s="184"/>
      <c r="K485" s="184"/>
      <c r="L485" s="184"/>
      <c r="M485" s="184"/>
      <c r="N485" s="184"/>
      <c r="O485" s="184"/>
      <c r="P485" s="184"/>
      <c r="Q485" s="184"/>
      <c r="R485" s="185"/>
    </row>
    <row r="486" spans="3:23" s="152" customFormat="1" ht="37.5" customHeight="1">
      <c r="C486" s="328"/>
      <c r="D486" s="328"/>
      <c r="E486" s="330" t="str">
        <f>IF('様式第36(指定)_受電'!E486="","",'様式第36(指定)_受電'!E486)</f>
        <v/>
      </c>
      <c r="F486" s="330" t="str">
        <f>IF('様式第36(指定)_受電'!F486="","",'様式第36(指定)_受電'!F486)</f>
        <v/>
      </c>
      <c r="G486" s="149" t="s">
        <v>265</v>
      </c>
      <c r="H486" s="148" t="str">
        <f>IF(COUNT('様式第36(指定)_受電'!L486)=0,"",'様式第36(指定)_受電'!L486)</f>
        <v/>
      </c>
      <c r="I486" s="184"/>
      <c r="J486" s="184"/>
      <c r="K486" s="184"/>
      <c r="L486" s="184"/>
      <c r="M486" s="184"/>
      <c r="N486" s="184"/>
      <c r="O486" s="184"/>
      <c r="P486" s="184"/>
      <c r="Q486" s="184"/>
      <c r="R486" s="185"/>
    </row>
    <row r="487" spans="3:23" s="152" customFormat="1" ht="37.5" customHeight="1">
      <c r="C487" s="328"/>
      <c r="D487" s="328"/>
      <c r="E487" s="331"/>
      <c r="F487" s="331"/>
      <c r="G487" s="149" t="s">
        <v>266</v>
      </c>
      <c r="H487" s="148" t="str">
        <f>IF(COUNT('様式第36(指定)_受電'!V487)=0,"",'様式第36(指定)_受電'!V487)</f>
        <v/>
      </c>
      <c r="I487" s="184"/>
      <c r="J487" s="184"/>
      <c r="K487" s="184"/>
      <c r="L487" s="184"/>
      <c r="M487" s="184"/>
      <c r="N487" s="184"/>
      <c r="O487" s="184"/>
      <c r="P487" s="184"/>
      <c r="Q487" s="184"/>
      <c r="R487" s="185"/>
    </row>
    <row r="488" spans="3:23" s="152" customFormat="1" ht="37.5" customHeight="1">
      <c r="C488" s="328"/>
      <c r="D488" s="328"/>
      <c r="E488" s="330" t="str">
        <f>IF('様式第36(指定)_受電'!E488="","",'様式第36(指定)_受電'!E488)</f>
        <v/>
      </c>
      <c r="F488" s="330" t="str">
        <f>IF('様式第36(指定)_受電'!F488="","",'様式第36(指定)_受電'!F488)</f>
        <v/>
      </c>
      <c r="G488" s="149" t="s">
        <v>265</v>
      </c>
      <c r="H488" s="148" t="str">
        <f>IF(COUNT('様式第36(指定)_受電'!L488)=0,"",'様式第36(指定)_受電'!L488)</f>
        <v/>
      </c>
      <c r="I488" s="184"/>
      <c r="J488" s="184"/>
      <c r="K488" s="184"/>
      <c r="L488" s="184"/>
      <c r="M488" s="184"/>
      <c r="N488" s="184"/>
      <c r="O488" s="184"/>
      <c r="P488" s="184"/>
      <c r="Q488" s="184"/>
      <c r="R488" s="185"/>
    </row>
    <row r="489" spans="3:23" s="152" customFormat="1" ht="37.5" customHeight="1">
      <c r="C489" s="328"/>
      <c r="D489" s="328"/>
      <c r="E489" s="331"/>
      <c r="F489" s="331"/>
      <c r="G489" s="149" t="s">
        <v>266</v>
      </c>
      <c r="H489" s="148" t="str">
        <f>IF(COUNT('様式第36(指定)_受電'!V489)=0,"",'様式第36(指定)_受電'!V489)</f>
        <v/>
      </c>
      <c r="I489" s="184"/>
      <c r="J489" s="184"/>
      <c r="K489" s="184"/>
      <c r="L489" s="184"/>
      <c r="M489" s="184"/>
      <c r="N489" s="184"/>
      <c r="O489" s="184"/>
      <c r="P489" s="184"/>
      <c r="Q489" s="184"/>
      <c r="R489" s="185"/>
    </row>
    <row r="490" spans="3:23" s="152" customFormat="1" ht="37.5" customHeight="1">
      <c r="C490" s="328"/>
      <c r="D490" s="328"/>
      <c r="E490" s="332" t="s">
        <v>104</v>
      </c>
      <c r="F490" s="333"/>
      <c r="G490" s="154" t="s">
        <v>265</v>
      </c>
      <c r="H490" s="155" t="str">
        <f>IF(COUNTIFS($G484:$G489,$G490,H484:H489,"&gt;=0")=0,"",SUMIF($G484:$G489,$G490,H484:H489))</f>
        <v/>
      </c>
      <c r="I490" s="155" t="str">
        <f>IF(COUNTIFS($G484:$G489,$G490,I484:I489,"&lt;&gt;")=0,"",SUMIF($G484:$G489,$G490,I484:I489))</f>
        <v/>
      </c>
      <c r="J490" s="155" t="str">
        <f t="shared" ref="J490:Q490" si="160">IF(COUNTIFS($G484:$G489,$G490,J484:J489,"&lt;&gt;")=0,"",SUMIF($G484:$G489,$G490,J484:J489))</f>
        <v/>
      </c>
      <c r="K490" s="155" t="str">
        <f t="shared" si="160"/>
        <v/>
      </c>
      <c r="L490" s="155" t="str">
        <f t="shared" si="160"/>
        <v/>
      </c>
      <c r="M490" s="155" t="str">
        <f t="shared" si="160"/>
        <v/>
      </c>
      <c r="N490" s="155" t="str">
        <f t="shared" si="160"/>
        <v/>
      </c>
      <c r="O490" s="155" t="str">
        <f t="shared" si="160"/>
        <v/>
      </c>
      <c r="P490" s="155" t="str">
        <f t="shared" si="160"/>
        <v/>
      </c>
      <c r="Q490" s="155" t="str">
        <f t="shared" si="160"/>
        <v/>
      </c>
      <c r="R490" s="200"/>
      <c r="T490" s="153" t="s">
        <v>271</v>
      </c>
      <c r="W490" s="152">
        <v>5</v>
      </c>
    </row>
    <row r="491" spans="3:23" s="152" customFormat="1" ht="37.5" customHeight="1">
      <c r="C491" s="328"/>
      <c r="D491" s="329"/>
      <c r="E491" s="334"/>
      <c r="F491" s="335"/>
      <c r="G491" s="154" t="s">
        <v>266</v>
      </c>
      <c r="H491" s="155" t="str">
        <f>IF(COUNTIFS($G484:$G489,$G491,H484:H489,"&gt;=0")=0,"",SUMIF($G484:$G489,$G491,H484:H489))</f>
        <v/>
      </c>
      <c r="I491" s="155" t="str">
        <f>IF(COUNTIFS($G484:$G489,$G491,I484:I489,"&lt;&gt;")=0,"",SUMIF($G484:$G489,$G491,I484:I489))</f>
        <v/>
      </c>
      <c r="J491" s="155" t="str">
        <f t="shared" ref="J491:Q491" si="161">IF(COUNTIFS($G484:$G489,$G491,J484:J489,"&lt;&gt;")=0,"",SUMIF($G484:$G489,$G491,J484:J489))</f>
        <v/>
      </c>
      <c r="K491" s="155" t="str">
        <f t="shared" si="161"/>
        <v/>
      </c>
      <c r="L491" s="155" t="str">
        <f t="shared" si="161"/>
        <v/>
      </c>
      <c r="M491" s="155" t="str">
        <f t="shared" si="161"/>
        <v/>
      </c>
      <c r="N491" s="155" t="str">
        <f t="shared" si="161"/>
        <v/>
      </c>
      <c r="O491" s="155" t="str">
        <f t="shared" si="161"/>
        <v/>
      </c>
      <c r="P491" s="155" t="str">
        <f t="shared" si="161"/>
        <v/>
      </c>
      <c r="Q491" s="155" t="str">
        <f t="shared" si="161"/>
        <v/>
      </c>
      <c r="R491" s="200"/>
      <c r="T491" s="153" t="s">
        <v>271</v>
      </c>
      <c r="W491" s="152">
        <v>6</v>
      </c>
    </row>
    <row r="492" spans="3:23" s="152" customFormat="1" ht="37.5" customHeight="1">
      <c r="C492" s="328"/>
      <c r="D492" s="327" t="s">
        <v>106</v>
      </c>
      <c r="E492" s="330" t="str">
        <f>IF('様式第36(指定)_受電'!E492="","",'様式第36(指定)_受電'!E492)</f>
        <v/>
      </c>
      <c r="F492" s="330" t="str">
        <f>IF('様式第36(指定)_受電'!F492="","",'様式第36(指定)_受電'!F492)</f>
        <v/>
      </c>
      <c r="G492" s="149" t="s">
        <v>265</v>
      </c>
      <c r="H492" s="148" t="str">
        <f>IF(COUNT('様式第36(指定)_受電'!L492)=0,"",'様式第36(指定)_受電'!L492)</f>
        <v/>
      </c>
      <c r="I492" s="184"/>
      <c r="J492" s="184"/>
      <c r="K492" s="184"/>
      <c r="L492" s="184"/>
      <c r="M492" s="184"/>
      <c r="N492" s="184"/>
      <c r="O492" s="184"/>
      <c r="P492" s="184"/>
      <c r="Q492" s="184"/>
      <c r="R492" s="185"/>
    </row>
    <row r="493" spans="3:23" s="152" customFormat="1" ht="37.5" customHeight="1">
      <c r="C493" s="328"/>
      <c r="D493" s="328"/>
      <c r="E493" s="331"/>
      <c r="F493" s="331"/>
      <c r="G493" s="149" t="s">
        <v>266</v>
      </c>
      <c r="H493" s="148" t="str">
        <f>IF(COUNT('様式第36(指定)_受電'!V493)=0,"",'様式第36(指定)_受電'!V493)</f>
        <v/>
      </c>
      <c r="I493" s="184"/>
      <c r="J493" s="184"/>
      <c r="K493" s="184"/>
      <c r="L493" s="184"/>
      <c r="M493" s="184"/>
      <c r="N493" s="184"/>
      <c r="O493" s="184"/>
      <c r="P493" s="184"/>
      <c r="Q493" s="184"/>
      <c r="R493" s="185"/>
    </row>
    <row r="494" spans="3:23" s="152" customFormat="1" ht="37.5" customHeight="1">
      <c r="C494" s="328"/>
      <c r="D494" s="328"/>
      <c r="E494" s="330" t="str">
        <f>IF('様式第36(指定)_受電'!E494="","",'様式第36(指定)_受電'!E494)</f>
        <v/>
      </c>
      <c r="F494" s="330" t="str">
        <f>IF('様式第36(指定)_受電'!F494="","",'様式第36(指定)_受電'!F494)</f>
        <v/>
      </c>
      <c r="G494" s="149" t="s">
        <v>265</v>
      </c>
      <c r="H494" s="148" t="str">
        <f>IF(COUNT('様式第36(指定)_受電'!L494)=0,"",'様式第36(指定)_受電'!L494)</f>
        <v/>
      </c>
      <c r="I494" s="184"/>
      <c r="J494" s="184"/>
      <c r="K494" s="184"/>
      <c r="L494" s="184"/>
      <c r="M494" s="184"/>
      <c r="N494" s="184"/>
      <c r="O494" s="184"/>
      <c r="P494" s="184"/>
      <c r="Q494" s="184"/>
      <c r="R494" s="185"/>
    </row>
    <row r="495" spans="3:23" s="152" customFormat="1" ht="37.5" customHeight="1">
      <c r="C495" s="328"/>
      <c r="D495" s="328"/>
      <c r="E495" s="331"/>
      <c r="F495" s="331"/>
      <c r="G495" s="149" t="s">
        <v>266</v>
      </c>
      <c r="H495" s="148" t="str">
        <f>IF(COUNT('様式第36(指定)_受電'!V495)=0,"",'様式第36(指定)_受電'!V495)</f>
        <v/>
      </c>
      <c r="I495" s="184"/>
      <c r="J495" s="184"/>
      <c r="K495" s="184"/>
      <c r="L495" s="184"/>
      <c r="M495" s="184"/>
      <c r="N495" s="184"/>
      <c r="O495" s="184"/>
      <c r="P495" s="184"/>
      <c r="Q495" s="184"/>
      <c r="R495" s="185"/>
    </row>
    <row r="496" spans="3:23" s="152" customFormat="1" ht="37.5" customHeight="1">
      <c r="C496" s="328"/>
      <c r="D496" s="328"/>
      <c r="E496" s="330" t="str">
        <f>IF('様式第36(指定)_受電'!E496="","",'様式第36(指定)_受電'!E496)</f>
        <v/>
      </c>
      <c r="F496" s="330" t="str">
        <f>IF('様式第36(指定)_受電'!F496="","",'様式第36(指定)_受電'!F496)</f>
        <v/>
      </c>
      <c r="G496" s="149" t="s">
        <v>265</v>
      </c>
      <c r="H496" s="148" t="str">
        <f>IF(COUNT('様式第36(指定)_受電'!L496)=0,"",'様式第36(指定)_受電'!L496)</f>
        <v/>
      </c>
      <c r="I496" s="184"/>
      <c r="J496" s="184"/>
      <c r="K496" s="184"/>
      <c r="L496" s="184"/>
      <c r="M496" s="184"/>
      <c r="N496" s="184"/>
      <c r="O496" s="184"/>
      <c r="P496" s="184"/>
      <c r="Q496" s="184"/>
      <c r="R496" s="185"/>
    </row>
    <row r="497" spans="3:23" s="152" customFormat="1" ht="37.5" customHeight="1">
      <c r="C497" s="328"/>
      <c r="D497" s="328"/>
      <c r="E497" s="331"/>
      <c r="F497" s="331"/>
      <c r="G497" s="149" t="s">
        <v>266</v>
      </c>
      <c r="H497" s="148" t="str">
        <f>IF(COUNT('様式第36(指定)_受電'!V497)=0,"",'様式第36(指定)_受電'!V497)</f>
        <v/>
      </c>
      <c r="I497" s="184"/>
      <c r="J497" s="184"/>
      <c r="K497" s="184"/>
      <c r="L497" s="184"/>
      <c r="M497" s="184"/>
      <c r="N497" s="184"/>
      <c r="O497" s="184"/>
      <c r="P497" s="184"/>
      <c r="Q497" s="184"/>
      <c r="R497" s="185"/>
    </row>
    <row r="498" spans="3:23" s="152" customFormat="1" ht="37.5" customHeight="1">
      <c r="C498" s="328"/>
      <c r="D498" s="328"/>
      <c r="E498" s="332" t="s">
        <v>104</v>
      </c>
      <c r="F498" s="333"/>
      <c r="G498" s="154" t="s">
        <v>265</v>
      </c>
      <c r="H498" s="155" t="str">
        <f>IF(COUNTIFS($G492:$G497,$G498,H492:H497,"&gt;=0")=0,"",SUMIF($G492:$G497,$G498,H492:H497))</f>
        <v/>
      </c>
      <c r="I498" s="155" t="str">
        <f>IF(COUNTIFS($G492:$G497,$G498,I492:I497,"&lt;&gt;")=0,"",SUMIF($G492:$G497,$G498,I492:I497))</f>
        <v/>
      </c>
      <c r="J498" s="155" t="str">
        <f t="shared" ref="J498" si="162">IF(COUNTIFS($G492:$G497,$G498,J492:J497,"&lt;&gt;")=0,"",SUMIF($G492:$G497,$G498,J492:J497))</f>
        <v/>
      </c>
      <c r="K498" s="155" t="str">
        <f t="shared" ref="K498" si="163">IF(COUNTIFS($G492:$G497,$G498,K492:K497,"&lt;&gt;")=0,"",SUMIF($G492:$G497,$G498,K492:K497))</f>
        <v/>
      </c>
      <c r="L498" s="155" t="str">
        <f t="shared" ref="L498" si="164">IF(COUNTIFS($G492:$G497,$G498,L492:L497,"&lt;&gt;")=0,"",SUMIF($G492:$G497,$G498,L492:L497))</f>
        <v/>
      </c>
      <c r="M498" s="155" t="str">
        <f t="shared" ref="M498" si="165">IF(COUNTIFS($G492:$G497,$G498,M492:M497,"&lt;&gt;")=0,"",SUMIF($G492:$G497,$G498,M492:M497))</f>
        <v/>
      </c>
      <c r="N498" s="155" t="str">
        <f t="shared" ref="N498" si="166">IF(COUNTIFS($G492:$G497,$G498,N492:N497,"&lt;&gt;")=0,"",SUMIF($G492:$G497,$G498,N492:N497))</f>
        <v/>
      </c>
      <c r="O498" s="155" t="str">
        <f t="shared" ref="O498" si="167">IF(COUNTIFS($G492:$G497,$G498,O492:O497,"&lt;&gt;")=0,"",SUMIF($G492:$G497,$G498,O492:O497))</f>
        <v/>
      </c>
      <c r="P498" s="155" t="str">
        <f t="shared" ref="P498" si="168">IF(COUNTIFS($G492:$G497,$G498,P492:P497,"&lt;&gt;")=0,"",SUMIF($G492:$G497,$G498,P492:P497))</f>
        <v/>
      </c>
      <c r="Q498" s="155" t="str">
        <f t="shared" ref="Q498" si="169">IF(COUNTIFS($G492:$G497,$G498,Q492:Q497,"&lt;&gt;")=0,"",SUMIF($G492:$G497,$G498,Q492:Q497))</f>
        <v/>
      </c>
      <c r="R498" s="200"/>
      <c r="T498" s="153" t="s">
        <v>271</v>
      </c>
      <c r="W498" s="152">
        <v>7</v>
      </c>
    </row>
    <row r="499" spans="3:23" s="152" customFormat="1" ht="37.5" customHeight="1">
      <c r="C499" s="328"/>
      <c r="D499" s="329"/>
      <c r="E499" s="334"/>
      <c r="F499" s="335"/>
      <c r="G499" s="154" t="s">
        <v>266</v>
      </c>
      <c r="H499" s="155" t="str">
        <f>IF(COUNTIFS($G492:$G497,$G499,H492:H497,"&gt;=0")=0,"",SUMIF($G492:$G497,$G499,H492:H497))</f>
        <v/>
      </c>
      <c r="I499" s="155" t="str">
        <f>IF(COUNTIFS($G492:$G497,$G499,I492:I497,"&lt;&gt;")=0,"",SUMIF($G492:$G497,$G499,I492:I497))</f>
        <v/>
      </c>
      <c r="J499" s="155" t="str">
        <f t="shared" ref="J499:Q499" si="170">IF(COUNTIFS($G492:$G497,$G499,J492:J497,"&lt;&gt;")=0,"",SUMIF($G492:$G497,$G499,J492:J497))</f>
        <v/>
      </c>
      <c r="K499" s="155" t="str">
        <f t="shared" si="170"/>
        <v/>
      </c>
      <c r="L499" s="155" t="str">
        <f t="shared" si="170"/>
        <v/>
      </c>
      <c r="M499" s="155" t="str">
        <f t="shared" si="170"/>
        <v/>
      </c>
      <c r="N499" s="155" t="str">
        <f t="shared" si="170"/>
        <v/>
      </c>
      <c r="O499" s="155" t="str">
        <f t="shared" si="170"/>
        <v/>
      </c>
      <c r="P499" s="155" t="str">
        <f t="shared" si="170"/>
        <v/>
      </c>
      <c r="Q499" s="155" t="str">
        <f t="shared" si="170"/>
        <v/>
      </c>
      <c r="R499" s="200"/>
      <c r="T499" s="153" t="s">
        <v>271</v>
      </c>
      <c r="W499" s="152">
        <v>8</v>
      </c>
    </row>
    <row r="500" spans="3:23" s="152" customFormat="1" ht="37.5" customHeight="1">
      <c r="C500" s="328"/>
      <c r="D500" s="326" t="s">
        <v>107</v>
      </c>
      <c r="E500" s="326"/>
      <c r="F500" s="326"/>
      <c r="G500" s="154" t="s">
        <v>265</v>
      </c>
      <c r="H500" s="155" t="str">
        <f>IF(COUNT(H474,H482,H490,H498)=0,"",SUM(H474,H482,H490,H498))</f>
        <v/>
      </c>
      <c r="I500" s="155" t="str">
        <f t="shared" ref="I500:Q500" si="171">IF(COUNT(I474,I482,I490,I498)=0,"",SUM(I474,I482,I490,I498))</f>
        <v/>
      </c>
      <c r="J500" s="155" t="str">
        <f t="shared" si="171"/>
        <v/>
      </c>
      <c r="K500" s="155" t="str">
        <f t="shared" si="171"/>
        <v/>
      </c>
      <c r="L500" s="155" t="str">
        <f t="shared" si="171"/>
        <v/>
      </c>
      <c r="M500" s="155" t="str">
        <f t="shared" si="171"/>
        <v/>
      </c>
      <c r="N500" s="155" t="str">
        <f t="shared" si="171"/>
        <v/>
      </c>
      <c r="O500" s="155" t="str">
        <f t="shared" si="171"/>
        <v/>
      </c>
      <c r="P500" s="155" t="str">
        <f t="shared" si="171"/>
        <v/>
      </c>
      <c r="Q500" s="155" t="str">
        <f t="shared" si="171"/>
        <v/>
      </c>
      <c r="R500" s="200"/>
      <c r="T500" s="153" t="s">
        <v>271</v>
      </c>
    </row>
    <row r="501" spans="3:23" s="152" customFormat="1" ht="37.5" customHeight="1">
      <c r="C501" s="329"/>
      <c r="D501" s="326"/>
      <c r="E501" s="326"/>
      <c r="F501" s="326"/>
      <c r="G501" s="154" t="s">
        <v>266</v>
      </c>
      <c r="H501" s="155" t="str">
        <f>IF(COUNT(H475,H483,H491,H499)=0,"",SUM(H475,H483,H491,H499))</f>
        <v/>
      </c>
      <c r="I501" s="155" t="str">
        <f t="shared" ref="I501:Q501" si="172">IF(COUNT(I475,I483,I491,I499)=0,"",SUM(I475,I483,I491,I499))</f>
        <v/>
      </c>
      <c r="J501" s="155" t="str">
        <f t="shared" si="172"/>
        <v/>
      </c>
      <c r="K501" s="155" t="str">
        <f t="shared" si="172"/>
        <v/>
      </c>
      <c r="L501" s="155" t="str">
        <f t="shared" si="172"/>
        <v/>
      </c>
      <c r="M501" s="155" t="str">
        <f t="shared" si="172"/>
        <v/>
      </c>
      <c r="N501" s="155" t="str">
        <f t="shared" si="172"/>
        <v/>
      </c>
      <c r="O501" s="155" t="str">
        <f t="shared" si="172"/>
        <v/>
      </c>
      <c r="P501" s="155" t="str">
        <f t="shared" si="172"/>
        <v/>
      </c>
      <c r="Q501" s="155" t="str">
        <f t="shared" si="172"/>
        <v/>
      </c>
      <c r="R501" s="200"/>
      <c r="T501" s="153" t="s">
        <v>271</v>
      </c>
    </row>
    <row r="502" spans="3:23" s="205" customFormat="1" ht="18.75" customHeight="1">
      <c r="C502" s="201" t="s">
        <v>203</v>
      </c>
      <c r="D502" s="202"/>
      <c r="E502" s="202"/>
      <c r="F502" s="202"/>
      <c r="G502" s="203"/>
      <c r="H502" s="202"/>
      <c r="I502" s="202"/>
      <c r="J502" s="202"/>
      <c r="K502" s="202"/>
      <c r="L502" s="202"/>
      <c r="M502" s="202"/>
      <c r="N502" s="202"/>
      <c r="O502" s="202"/>
      <c r="P502" s="202"/>
      <c r="Q502" s="202"/>
      <c r="R502" s="204"/>
    </row>
    <row r="503" spans="3:23" s="205" customFormat="1" ht="18.75" customHeight="1">
      <c r="C503" s="230"/>
      <c r="D503" s="231"/>
      <c r="E503" s="231"/>
      <c r="F503" s="231"/>
      <c r="G503" s="232"/>
      <c r="H503" s="231"/>
      <c r="I503" s="231"/>
      <c r="J503" s="231"/>
      <c r="K503" s="231"/>
      <c r="L503" s="231"/>
      <c r="M503" s="231"/>
      <c r="N503" s="231"/>
      <c r="O503" s="231"/>
      <c r="P503" s="231"/>
      <c r="Q503" s="231"/>
      <c r="R503" s="233"/>
    </row>
    <row r="504" spans="3:23" s="205" customFormat="1" ht="18.75" customHeight="1">
      <c r="C504" s="230"/>
      <c r="D504" s="231"/>
      <c r="E504" s="231"/>
      <c r="F504" s="231"/>
      <c r="G504" s="232"/>
      <c r="H504" s="231"/>
      <c r="I504" s="231"/>
      <c r="J504" s="231"/>
      <c r="K504" s="231"/>
      <c r="L504" s="231"/>
      <c r="M504" s="231"/>
      <c r="N504" s="231"/>
      <c r="O504" s="231"/>
      <c r="P504" s="231"/>
      <c r="Q504" s="231"/>
      <c r="R504" s="233"/>
    </row>
    <row r="505" spans="3:23" s="205" customFormat="1" ht="18.75" customHeight="1">
      <c r="C505" s="230"/>
      <c r="D505" s="231"/>
      <c r="E505" s="231"/>
      <c r="F505" s="231"/>
      <c r="G505" s="232"/>
      <c r="H505" s="231"/>
      <c r="I505" s="231"/>
      <c r="J505" s="231"/>
      <c r="K505" s="231"/>
      <c r="L505" s="231"/>
      <c r="M505" s="231"/>
      <c r="N505" s="231"/>
      <c r="O505" s="231"/>
      <c r="P505" s="231"/>
      <c r="Q505" s="231"/>
      <c r="R505" s="233"/>
    </row>
    <row r="506" spans="3:23" s="205" customFormat="1" ht="18.75" customHeight="1">
      <c r="C506" s="230"/>
      <c r="D506" s="231"/>
      <c r="E506" s="231"/>
      <c r="F506" s="231"/>
      <c r="G506" s="232"/>
      <c r="H506" s="231"/>
      <c r="I506" s="231"/>
      <c r="J506" s="231"/>
      <c r="K506" s="231"/>
      <c r="L506" s="231"/>
      <c r="M506" s="231"/>
      <c r="N506" s="231"/>
      <c r="O506" s="231"/>
      <c r="P506" s="231"/>
      <c r="Q506" s="231"/>
      <c r="R506" s="233"/>
    </row>
    <row r="507" spans="3:23" s="205" customFormat="1" ht="18.75" customHeight="1">
      <c r="C507" s="230"/>
      <c r="D507" s="231"/>
      <c r="E507" s="231"/>
      <c r="F507" s="231"/>
      <c r="G507" s="232"/>
      <c r="H507" s="231"/>
      <c r="I507" s="231"/>
      <c r="J507" s="231"/>
      <c r="K507" s="231"/>
      <c r="L507" s="231"/>
      <c r="M507" s="231"/>
      <c r="N507" s="231"/>
      <c r="O507" s="231"/>
      <c r="P507" s="231"/>
      <c r="Q507" s="231"/>
      <c r="R507" s="233"/>
    </row>
    <row r="508" spans="3:23" s="205" customFormat="1" ht="18.75" customHeight="1">
      <c r="C508" s="230"/>
      <c r="D508" s="231"/>
      <c r="E508" s="231"/>
      <c r="F508" s="231"/>
      <c r="G508" s="232"/>
      <c r="H508" s="231"/>
      <c r="I508" s="231"/>
      <c r="J508" s="231"/>
      <c r="K508" s="231"/>
      <c r="L508" s="231"/>
      <c r="M508" s="231"/>
      <c r="N508" s="231"/>
      <c r="O508" s="231"/>
      <c r="P508" s="231"/>
      <c r="Q508" s="231"/>
      <c r="R508" s="233"/>
    </row>
    <row r="509" spans="3:23" s="205" customFormat="1" ht="18.75" customHeight="1">
      <c r="C509" s="230"/>
      <c r="D509" s="231"/>
      <c r="E509" s="231"/>
      <c r="F509" s="231"/>
      <c r="G509" s="232"/>
      <c r="H509" s="231"/>
      <c r="I509" s="231"/>
      <c r="J509" s="231"/>
      <c r="K509" s="231"/>
      <c r="L509" s="231"/>
      <c r="M509" s="231"/>
      <c r="N509" s="231"/>
      <c r="O509" s="231"/>
      <c r="P509" s="231"/>
      <c r="Q509" s="231"/>
      <c r="R509" s="233"/>
    </row>
    <row r="510" spans="3:23" s="205" customFormat="1" ht="18.75" customHeight="1">
      <c r="C510" s="230"/>
      <c r="D510" s="231"/>
      <c r="E510" s="231"/>
      <c r="F510" s="231"/>
      <c r="G510" s="232"/>
      <c r="H510" s="231"/>
      <c r="I510" s="231"/>
      <c r="J510" s="231"/>
      <c r="K510" s="231"/>
      <c r="L510" s="231"/>
      <c r="M510" s="231"/>
      <c r="N510" s="231"/>
      <c r="O510" s="231"/>
      <c r="P510" s="231"/>
      <c r="Q510" s="231"/>
      <c r="R510" s="233"/>
    </row>
    <row r="511" spans="3:23" s="205" customFormat="1" ht="18.75" customHeight="1">
      <c r="C511" s="230"/>
      <c r="D511" s="231"/>
      <c r="E511" s="231"/>
      <c r="F511" s="231"/>
      <c r="G511" s="232"/>
      <c r="H511" s="231"/>
      <c r="I511" s="231"/>
      <c r="J511" s="231"/>
      <c r="K511" s="231"/>
      <c r="L511" s="231"/>
      <c r="M511" s="231"/>
      <c r="N511" s="231"/>
      <c r="O511" s="231"/>
      <c r="P511" s="231"/>
      <c r="Q511" s="231"/>
      <c r="R511" s="233"/>
    </row>
    <row r="512" spans="3:23" ht="18.75" customHeight="1">
      <c r="C512" s="234"/>
      <c r="D512" s="234"/>
      <c r="E512" s="234"/>
      <c r="F512" s="234"/>
      <c r="G512" s="234"/>
      <c r="H512" s="235"/>
      <c r="I512" s="235"/>
      <c r="J512" s="235"/>
      <c r="K512" s="235"/>
      <c r="L512" s="235"/>
      <c r="M512" s="235"/>
      <c r="N512" s="235"/>
      <c r="O512" s="235"/>
      <c r="P512" s="235"/>
      <c r="Q512" s="235"/>
      <c r="R512" s="236"/>
    </row>
    <row r="513" spans="3:23" ht="21.95" customHeight="1">
      <c r="C513" s="187" t="s">
        <v>95</v>
      </c>
      <c r="R513" s="189"/>
    </row>
    <row r="514" spans="3:23" ht="21.95" customHeight="1">
      <c r="C514" s="187" t="s">
        <v>96</v>
      </c>
      <c r="R514" s="189"/>
    </row>
    <row r="515" spans="3:23" ht="21.95" customHeight="1">
      <c r="C515" s="190" t="s">
        <v>97</v>
      </c>
      <c r="D515" s="191"/>
      <c r="E515" s="191"/>
      <c r="F515" s="191"/>
      <c r="G515" s="191"/>
      <c r="H515" s="191"/>
      <c r="I515" s="191"/>
      <c r="J515" s="191"/>
      <c r="K515" s="191"/>
      <c r="R515" s="189"/>
    </row>
    <row r="516" spans="3:23" ht="21.95" customHeight="1">
      <c r="C516" s="193" t="s">
        <v>22</v>
      </c>
      <c r="E516" s="209" t="s">
        <v>249</v>
      </c>
      <c r="F516" s="210" t="s">
        <v>315</v>
      </c>
      <c r="R516" s="195"/>
    </row>
    <row r="517" spans="3:23" s="196" customFormat="1" ht="21.95" customHeight="1">
      <c r="C517" s="318" t="s">
        <v>94</v>
      </c>
      <c r="D517" s="319"/>
      <c r="E517" s="322" t="s">
        <v>18</v>
      </c>
      <c r="F517" s="322" t="s">
        <v>98</v>
      </c>
      <c r="G517" s="322" t="s">
        <v>99</v>
      </c>
      <c r="H517" s="197" t="s">
        <v>100</v>
      </c>
      <c r="I517" s="198"/>
      <c r="J517" s="198"/>
      <c r="K517" s="198"/>
      <c r="L517" s="199"/>
      <c r="M517" s="197" t="s">
        <v>33</v>
      </c>
      <c r="N517" s="198"/>
      <c r="O517" s="198"/>
      <c r="P517" s="198"/>
      <c r="Q517" s="199"/>
      <c r="R517" s="324" t="s">
        <v>101</v>
      </c>
    </row>
    <row r="518" spans="3:23" s="196" customFormat="1" ht="21.95" customHeight="1">
      <c r="C518" s="320"/>
      <c r="D518" s="321"/>
      <c r="E518" s="323"/>
      <c r="F518" s="323"/>
      <c r="G518" s="323"/>
      <c r="H518" s="164">
        <f>DATE(様式一覧!$D$3,1,1)</f>
        <v>42370</v>
      </c>
      <c r="I518" s="164">
        <f>DATE(様式一覧!$D$3+1,1,1)</f>
        <v>42736</v>
      </c>
      <c r="J518" s="164">
        <f>DATE(様式一覧!$D$3+2,1,1)</f>
        <v>43101</v>
      </c>
      <c r="K518" s="164">
        <f>DATE(様式一覧!$D$3+3,1,1)</f>
        <v>43466</v>
      </c>
      <c r="L518" s="164">
        <f>DATE(様式一覧!$D$3+4,1,1)</f>
        <v>43831</v>
      </c>
      <c r="M518" s="164">
        <f>DATE(様式一覧!$D$3+5,1,1)</f>
        <v>44197</v>
      </c>
      <c r="N518" s="164">
        <f>DATE(様式一覧!$D$3+6,1,1)</f>
        <v>44562</v>
      </c>
      <c r="O518" s="164">
        <f>DATE(様式一覧!$D$3+7,1,1)</f>
        <v>44927</v>
      </c>
      <c r="P518" s="164">
        <f>DATE(様式一覧!$D$3+8,1,1)</f>
        <v>45292</v>
      </c>
      <c r="Q518" s="164">
        <f>DATE(様式一覧!$D$3+9,1,1)</f>
        <v>45658</v>
      </c>
      <c r="R518" s="325"/>
    </row>
    <row r="519" spans="3:23" s="152" customFormat="1" ht="37.5" customHeight="1">
      <c r="C519" s="327" t="s">
        <v>102</v>
      </c>
      <c r="D519" s="327" t="s">
        <v>103</v>
      </c>
      <c r="E519" s="330" t="str">
        <f>IF('様式第36(指定)_受電'!E519="","",'様式第36(指定)_受電'!E519)</f>
        <v/>
      </c>
      <c r="F519" s="330" t="str">
        <f>IF('様式第36(指定)_受電'!F519="","",'様式第36(指定)_受電'!F519)</f>
        <v/>
      </c>
      <c r="G519" s="149" t="s">
        <v>265</v>
      </c>
      <c r="H519" s="148" t="str">
        <f>IF(COUNT('様式第36(指定)_受電'!L519)=0,"",'様式第36(指定)_受電'!L519)</f>
        <v/>
      </c>
      <c r="I519" s="184"/>
      <c r="J519" s="184"/>
      <c r="K519" s="184"/>
      <c r="L519" s="184"/>
      <c r="M519" s="184"/>
      <c r="N519" s="184"/>
      <c r="O519" s="184"/>
      <c r="P519" s="184"/>
      <c r="Q519" s="184"/>
      <c r="R519" s="185"/>
    </row>
    <row r="520" spans="3:23" s="152" customFormat="1" ht="37.5" customHeight="1">
      <c r="C520" s="328"/>
      <c r="D520" s="328"/>
      <c r="E520" s="331"/>
      <c r="F520" s="331"/>
      <c r="G520" s="149" t="s">
        <v>266</v>
      </c>
      <c r="H520" s="148" t="str">
        <f>IF(COUNT('様式第36(指定)_受電'!V520)=0,"",'様式第36(指定)_受電'!V520)</f>
        <v/>
      </c>
      <c r="I520" s="184"/>
      <c r="J520" s="184"/>
      <c r="K520" s="184"/>
      <c r="L520" s="184"/>
      <c r="M520" s="184"/>
      <c r="N520" s="184"/>
      <c r="O520" s="184"/>
      <c r="P520" s="184"/>
      <c r="Q520" s="184"/>
      <c r="R520" s="185"/>
    </row>
    <row r="521" spans="3:23" s="152" customFormat="1" ht="37.5" customHeight="1">
      <c r="C521" s="328"/>
      <c r="D521" s="328"/>
      <c r="E521" s="330" t="str">
        <f>IF('様式第36(指定)_受電'!E521="","",'様式第36(指定)_受電'!E521)</f>
        <v/>
      </c>
      <c r="F521" s="330" t="str">
        <f>IF('様式第36(指定)_受電'!F521="","",'様式第36(指定)_受電'!F521)</f>
        <v/>
      </c>
      <c r="G521" s="149" t="s">
        <v>265</v>
      </c>
      <c r="H521" s="148" t="str">
        <f>IF(COUNT('様式第36(指定)_受電'!L521)=0,"",'様式第36(指定)_受電'!L521)</f>
        <v/>
      </c>
      <c r="I521" s="184"/>
      <c r="J521" s="184"/>
      <c r="K521" s="184"/>
      <c r="L521" s="184"/>
      <c r="M521" s="184"/>
      <c r="N521" s="184"/>
      <c r="O521" s="184"/>
      <c r="P521" s="184"/>
      <c r="Q521" s="184"/>
      <c r="R521" s="185"/>
    </row>
    <row r="522" spans="3:23" s="152" customFormat="1" ht="37.5" customHeight="1">
      <c r="C522" s="328"/>
      <c r="D522" s="328"/>
      <c r="E522" s="331"/>
      <c r="F522" s="331"/>
      <c r="G522" s="149" t="s">
        <v>266</v>
      </c>
      <c r="H522" s="148" t="str">
        <f>IF(COUNT('様式第36(指定)_受電'!V522)=0,"",'様式第36(指定)_受電'!V522)</f>
        <v/>
      </c>
      <c r="I522" s="184"/>
      <c r="J522" s="184"/>
      <c r="K522" s="184"/>
      <c r="L522" s="184"/>
      <c r="M522" s="184"/>
      <c r="N522" s="184"/>
      <c r="O522" s="184"/>
      <c r="P522" s="184"/>
      <c r="Q522" s="184"/>
      <c r="R522" s="185"/>
    </row>
    <row r="523" spans="3:23" s="152" customFormat="1" ht="37.5" customHeight="1">
      <c r="C523" s="328"/>
      <c r="D523" s="328"/>
      <c r="E523" s="330" t="str">
        <f>IF('様式第36(指定)_受電'!E523="","",'様式第36(指定)_受電'!E523)</f>
        <v/>
      </c>
      <c r="F523" s="330" t="str">
        <f>IF('様式第36(指定)_受電'!F523="","",'様式第36(指定)_受電'!F523)</f>
        <v/>
      </c>
      <c r="G523" s="149" t="s">
        <v>265</v>
      </c>
      <c r="H523" s="148" t="str">
        <f>IF(COUNT('様式第36(指定)_受電'!L523)=0,"",'様式第36(指定)_受電'!L523)</f>
        <v/>
      </c>
      <c r="I523" s="184"/>
      <c r="J523" s="184"/>
      <c r="K523" s="184"/>
      <c r="L523" s="184"/>
      <c r="M523" s="184"/>
      <c r="N523" s="184"/>
      <c r="O523" s="184"/>
      <c r="P523" s="184"/>
      <c r="Q523" s="184"/>
      <c r="R523" s="185"/>
    </row>
    <row r="524" spans="3:23" s="152" customFormat="1" ht="37.5" customHeight="1">
      <c r="C524" s="328"/>
      <c r="D524" s="328"/>
      <c r="E524" s="331"/>
      <c r="F524" s="331"/>
      <c r="G524" s="149" t="s">
        <v>266</v>
      </c>
      <c r="H524" s="148" t="str">
        <f>IF(COUNT('様式第36(指定)_受電'!V524)=0,"",'様式第36(指定)_受電'!V524)</f>
        <v/>
      </c>
      <c r="I524" s="184"/>
      <c r="J524" s="184"/>
      <c r="K524" s="184"/>
      <c r="L524" s="184"/>
      <c r="M524" s="184"/>
      <c r="N524" s="184"/>
      <c r="O524" s="184"/>
      <c r="P524" s="184"/>
      <c r="Q524" s="184"/>
      <c r="R524" s="185"/>
    </row>
    <row r="525" spans="3:23" s="152" customFormat="1" ht="37.5" customHeight="1">
      <c r="C525" s="328"/>
      <c r="D525" s="328"/>
      <c r="E525" s="332" t="s">
        <v>104</v>
      </c>
      <c r="F525" s="333"/>
      <c r="G525" s="154" t="s">
        <v>265</v>
      </c>
      <c r="H525" s="155" t="str">
        <f>IF(COUNTIFS($G519:$G524,$G525,H519:H524,"&gt;=0")=0,"",SUMIF($G519:$G524,$G525,H519:H524))</f>
        <v/>
      </c>
      <c r="I525" s="155" t="str">
        <f>IF(COUNTIFS($G519:$G524,$G525,I519:I524,"&lt;&gt;")=0,"",SUMIF($G519:$G524,$G525,I519:I524))</f>
        <v/>
      </c>
      <c r="J525" s="155" t="str">
        <f t="shared" ref="J525:Q525" si="173">IF(COUNTIFS($G519:$G524,$G525,J519:J524,"&lt;&gt;")=0,"",SUMIF($G519:$G524,$G525,J519:J524))</f>
        <v/>
      </c>
      <c r="K525" s="155" t="str">
        <f t="shared" si="173"/>
        <v/>
      </c>
      <c r="L525" s="155" t="str">
        <f t="shared" si="173"/>
        <v/>
      </c>
      <c r="M525" s="155" t="str">
        <f t="shared" si="173"/>
        <v/>
      </c>
      <c r="N525" s="155" t="str">
        <f t="shared" si="173"/>
        <v/>
      </c>
      <c r="O525" s="155" t="str">
        <f t="shared" si="173"/>
        <v/>
      </c>
      <c r="P525" s="155" t="str">
        <f t="shared" si="173"/>
        <v/>
      </c>
      <c r="Q525" s="155" t="str">
        <f t="shared" si="173"/>
        <v/>
      </c>
      <c r="R525" s="200"/>
      <c r="T525" s="153" t="s">
        <v>271</v>
      </c>
      <c r="W525" s="152">
        <v>1</v>
      </c>
    </row>
    <row r="526" spans="3:23" s="152" customFormat="1" ht="37.5" customHeight="1">
      <c r="C526" s="328"/>
      <c r="D526" s="329"/>
      <c r="E526" s="334"/>
      <c r="F526" s="335"/>
      <c r="G526" s="154" t="s">
        <v>266</v>
      </c>
      <c r="H526" s="155" t="str">
        <f>IF(COUNTIFS($G519:$G524,$G526,H519:H524,"&gt;=0")=0,"",SUMIF($G519:$G524,$G526,H519:H524))</f>
        <v/>
      </c>
      <c r="I526" s="155" t="str">
        <f>IF(COUNTIFS($G519:$G524,$G526,I519:I524,"&lt;&gt;")=0,"",SUMIF($G519:$G524,$G526,I519:I524))</f>
        <v/>
      </c>
      <c r="J526" s="155" t="str">
        <f t="shared" ref="J526:Q526" si="174">IF(COUNTIFS($G519:$G524,$G526,J519:J524,"&lt;&gt;")=0,"",SUMIF($G519:$G524,$G526,J519:J524))</f>
        <v/>
      </c>
      <c r="K526" s="155" t="str">
        <f t="shared" si="174"/>
        <v/>
      </c>
      <c r="L526" s="155" t="str">
        <f t="shared" si="174"/>
        <v/>
      </c>
      <c r="M526" s="155" t="str">
        <f t="shared" si="174"/>
        <v/>
      </c>
      <c r="N526" s="155" t="str">
        <f t="shared" si="174"/>
        <v/>
      </c>
      <c r="O526" s="155" t="str">
        <f t="shared" si="174"/>
        <v/>
      </c>
      <c r="P526" s="155" t="str">
        <f t="shared" si="174"/>
        <v/>
      </c>
      <c r="Q526" s="155" t="str">
        <f t="shared" si="174"/>
        <v/>
      </c>
      <c r="R526" s="200"/>
      <c r="T526" s="153" t="s">
        <v>271</v>
      </c>
      <c r="W526" s="152">
        <v>2</v>
      </c>
    </row>
    <row r="527" spans="3:23" s="152" customFormat="1" ht="37.5" customHeight="1">
      <c r="C527" s="328"/>
      <c r="D527" s="327" t="s">
        <v>211</v>
      </c>
      <c r="E527" s="330" t="str">
        <f>IF('様式第36(指定)_受電'!E527="","",'様式第36(指定)_受電'!E527)</f>
        <v/>
      </c>
      <c r="F527" s="330" t="str">
        <f>IF('様式第36(指定)_受電'!F527="","",'様式第36(指定)_受電'!F527)</f>
        <v/>
      </c>
      <c r="G527" s="149" t="s">
        <v>265</v>
      </c>
      <c r="H527" s="148" t="str">
        <f>IF(COUNT('様式第36(指定)_受電'!L527)=0,"",'様式第36(指定)_受電'!L527)</f>
        <v/>
      </c>
      <c r="I527" s="184"/>
      <c r="J527" s="184"/>
      <c r="K527" s="184"/>
      <c r="L527" s="184"/>
      <c r="M527" s="184"/>
      <c r="N527" s="184"/>
      <c r="O527" s="184"/>
      <c r="P527" s="184"/>
      <c r="Q527" s="184"/>
      <c r="R527" s="185"/>
    </row>
    <row r="528" spans="3:23" s="152" customFormat="1" ht="37.5" customHeight="1">
      <c r="C528" s="328"/>
      <c r="D528" s="328"/>
      <c r="E528" s="331"/>
      <c r="F528" s="331"/>
      <c r="G528" s="149" t="s">
        <v>266</v>
      </c>
      <c r="H528" s="148" t="str">
        <f>IF(COUNT('様式第36(指定)_受電'!V528)=0,"",'様式第36(指定)_受電'!V528)</f>
        <v/>
      </c>
      <c r="I528" s="184"/>
      <c r="J528" s="184"/>
      <c r="K528" s="184"/>
      <c r="L528" s="184"/>
      <c r="M528" s="184"/>
      <c r="N528" s="184"/>
      <c r="O528" s="184"/>
      <c r="P528" s="184"/>
      <c r="Q528" s="184"/>
      <c r="R528" s="185"/>
    </row>
    <row r="529" spans="3:23" s="152" customFormat="1" ht="37.5" customHeight="1">
      <c r="C529" s="328"/>
      <c r="D529" s="328"/>
      <c r="E529" s="330" t="str">
        <f>IF('様式第36(指定)_受電'!E529="","",'様式第36(指定)_受電'!E529)</f>
        <v/>
      </c>
      <c r="F529" s="330" t="str">
        <f>IF('様式第36(指定)_受電'!F529="","",'様式第36(指定)_受電'!F529)</f>
        <v/>
      </c>
      <c r="G529" s="149" t="s">
        <v>265</v>
      </c>
      <c r="H529" s="148" t="str">
        <f>IF(COUNT('様式第36(指定)_受電'!L529)=0,"",'様式第36(指定)_受電'!L529)</f>
        <v/>
      </c>
      <c r="I529" s="184"/>
      <c r="J529" s="184"/>
      <c r="K529" s="184"/>
      <c r="L529" s="184"/>
      <c r="M529" s="184"/>
      <c r="N529" s="184"/>
      <c r="O529" s="184"/>
      <c r="P529" s="184"/>
      <c r="Q529" s="184"/>
      <c r="R529" s="185"/>
    </row>
    <row r="530" spans="3:23" s="152" customFormat="1" ht="37.5" customHeight="1">
      <c r="C530" s="328"/>
      <c r="D530" s="328"/>
      <c r="E530" s="331"/>
      <c r="F530" s="331"/>
      <c r="G530" s="149" t="s">
        <v>266</v>
      </c>
      <c r="H530" s="148" t="str">
        <f>IF(COUNT('様式第36(指定)_受電'!V530)=0,"",'様式第36(指定)_受電'!V530)</f>
        <v/>
      </c>
      <c r="I530" s="184"/>
      <c r="J530" s="184"/>
      <c r="K530" s="184"/>
      <c r="L530" s="184"/>
      <c r="M530" s="184"/>
      <c r="N530" s="184"/>
      <c r="O530" s="184"/>
      <c r="P530" s="184"/>
      <c r="Q530" s="184"/>
      <c r="R530" s="185"/>
    </row>
    <row r="531" spans="3:23" s="152" customFormat="1" ht="37.5" customHeight="1">
      <c r="C531" s="328"/>
      <c r="D531" s="328"/>
      <c r="E531" s="330" t="str">
        <f>IF('様式第36(指定)_受電'!E531="","",'様式第36(指定)_受電'!E531)</f>
        <v/>
      </c>
      <c r="F531" s="330" t="str">
        <f>IF('様式第36(指定)_受電'!F531="","",'様式第36(指定)_受電'!F531)</f>
        <v/>
      </c>
      <c r="G531" s="149" t="s">
        <v>265</v>
      </c>
      <c r="H531" s="148" t="str">
        <f>IF(COUNT('様式第36(指定)_受電'!L531)=0,"",'様式第36(指定)_受電'!L531)</f>
        <v/>
      </c>
      <c r="I531" s="184"/>
      <c r="J531" s="184"/>
      <c r="K531" s="184"/>
      <c r="L531" s="184"/>
      <c r="M531" s="184"/>
      <c r="N531" s="184"/>
      <c r="O531" s="184"/>
      <c r="P531" s="184"/>
      <c r="Q531" s="184"/>
      <c r="R531" s="185"/>
    </row>
    <row r="532" spans="3:23" s="152" customFormat="1" ht="37.5" customHeight="1">
      <c r="C532" s="328"/>
      <c r="D532" s="328"/>
      <c r="E532" s="331"/>
      <c r="F532" s="331"/>
      <c r="G532" s="149" t="s">
        <v>266</v>
      </c>
      <c r="H532" s="148" t="str">
        <f>IF(COUNT('様式第36(指定)_受電'!V532)=0,"",'様式第36(指定)_受電'!V532)</f>
        <v/>
      </c>
      <c r="I532" s="184"/>
      <c r="J532" s="184"/>
      <c r="K532" s="184"/>
      <c r="L532" s="184"/>
      <c r="M532" s="184"/>
      <c r="N532" s="184"/>
      <c r="O532" s="184"/>
      <c r="P532" s="184"/>
      <c r="Q532" s="184"/>
      <c r="R532" s="185"/>
    </row>
    <row r="533" spans="3:23" s="152" customFormat="1" ht="37.5" customHeight="1">
      <c r="C533" s="328"/>
      <c r="D533" s="328"/>
      <c r="E533" s="332" t="s">
        <v>104</v>
      </c>
      <c r="F533" s="333"/>
      <c r="G533" s="154" t="s">
        <v>265</v>
      </c>
      <c r="H533" s="155" t="str">
        <f>IF(COUNTIFS($G527:$G532,$G533,H527:H532,"&gt;=0")=0,"",SUMIF($G527:$G532,$G533,H527:H532))</f>
        <v/>
      </c>
      <c r="I533" s="155" t="str">
        <f>IF(COUNTIFS($G527:$G532,$G533,I527:I532,"&lt;&gt;")=0,"",SUMIF($G527:$G532,$G533,I527:I532))</f>
        <v/>
      </c>
      <c r="J533" s="155" t="str">
        <f t="shared" ref="J533:Q533" si="175">IF(COUNTIFS($G527:$G532,$G533,J527:J532,"&lt;&gt;")=0,"",SUMIF($G527:$G532,$G533,J527:J532))</f>
        <v/>
      </c>
      <c r="K533" s="155" t="str">
        <f t="shared" si="175"/>
        <v/>
      </c>
      <c r="L533" s="155" t="str">
        <f t="shared" si="175"/>
        <v/>
      </c>
      <c r="M533" s="155" t="str">
        <f t="shared" si="175"/>
        <v/>
      </c>
      <c r="N533" s="155" t="str">
        <f t="shared" si="175"/>
        <v/>
      </c>
      <c r="O533" s="155" t="str">
        <f t="shared" si="175"/>
        <v/>
      </c>
      <c r="P533" s="155" t="str">
        <f t="shared" si="175"/>
        <v/>
      </c>
      <c r="Q533" s="155" t="str">
        <f t="shared" si="175"/>
        <v/>
      </c>
      <c r="R533" s="200"/>
      <c r="T533" s="153" t="s">
        <v>271</v>
      </c>
      <c r="W533" s="152">
        <v>3</v>
      </c>
    </row>
    <row r="534" spans="3:23" s="152" customFormat="1" ht="37.5" customHeight="1">
      <c r="C534" s="328"/>
      <c r="D534" s="329"/>
      <c r="E534" s="334"/>
      <c r="F534" s="335"/>
      <c r="G534" s="154" t="s">
        <v>266</v>
      </c>
      <c r="H534" s="155" t="str">
        <f>IF(COUNTIFS($G527:$G532,$G534,H527:H532,"&gt;=0")=0,"",SUMIF($G527:$G532,$G534,H527:H532))</f>
        <v/>
      </c>
      <c r="I534" s="155" t="str">
        <f>IF(COUNTIFS($G527:$G532,$G534,I527:I532,"&lt;&gt;")=0,"",SUMIF($G527:$G532,$G534,I527:I532))</f>
        <v/>
      </c>
      <c r="J534" s="155" t="str">
        <f t="shared" ref="J534:Q534" si="176">IF(COUNTIFS($G527:$G532,$G534,J527:J532,"&lt;&gt;")=0,"",SUMIF($G527:$G532,$G534,J527:J532))</f>
        <v/>
      </c>
      <c r="K534" s="155" t="str">
        <f t="shared" si="176"/>
        <v/>
      </c>
      <c r="L534" s="155" t="str">
        <f t="shared" si="176"/>
        <v/>
      </c>
      <c r="M534" s="155" t="str">
        <f t="shared" si="176"/>
        <v/>
      </c>
      <c r="N534" s="155" t="str">
        <f t="shared" si="176"/>
        <v/>
      </c>
      <c r="O534" s="155" t="str">
        <f t="shared" si="176"/>
        <v/>
      </c>
      <c r="P534" s="155" t="str">
        <f t="shared" si="176"/>
        <v/>
      </c>
      <c r="Q534" s="155" t="str">
        <f t="shared" si="176"/>
        <v/>
      </c>
      <c r="R534" s="200"/>
      <c r="T534" s="153" t="s">
        <v>271</v>
      </c>
      <c r="W534" s="152">
        <v>4</v>
      </c>
    </row>
    <row r="535" spans="3:23" s="152" customFormat="1" ht="37.5" customHeight="1">
      <c r="C535" s="328"/>
      <c r="D535" s="327" t="s">
        <v>105</v>
      </c>
      <c r="E535" s="330" t="str">
        <f>IF('様式第36(指定)_受電'!E535="","",'様式第36(指定)_受電'!E535)</f>
        <v/>
      </c>
      <c r="F535" s="330" t="str">
        <f>IF('様式第36(指定)_受電'!F535="","",'様式第36(指定)_受電'!F535)</f>
        <v/>
      </c>
      <c r="G535" s="149" t="s">
        <v>265</v>
      </c>
      <c r="H535" s="148" t="str">
        <f>IF(COUNT('様式第36(指定)_受電'!L535)=0,"",'様式第36(指定)_受電'!L535)</f>
        <v/>
      </c>
      <c r="I535" s="184"/>
      <c r="J535" s="184"/>
      <c r="K535" s="184"/>
      <c r="L535" s="184"/>
      <c r="M535" s="184"/>
      <c r="N535" s="184"/>
      <c r="O535" s="184"/>
      <c r="P535" s="184"/>
      <c r="Q535" s="184"/>
      <c r="R535" s="185"/>
    </row>
    <row r="536" spans="3:23" s="152" customFormat="1" ht="37.5" customHeight="1">
      <c r="C536" s="328"/>
      <c r="D536" s="328"/>
      <c r="E536" s="331"/>
      <c r="F536" s="331"/>
      <c r="G536" s="149" t="s">
        <v>266</v>
      </c>
      <c r="H536" s="148" t="str">
        <f>IF(COUNT('様式第36(指定)_受電'!V536)=0,"",'様式第36(指定)_受電'!V536)</f>
        <v/>
      </c>
      <c r="I536" s="184"/>
      <c r="J536" s="184"/>
      <c r="K536" s="184"/>
      <c r="L536" s="184"/>
      <c r="M536" s="184"/>
      <c r="N536" s="184"/>
      <c r="O536" s="184"/>
      <c r="P536" s="184"/>
      <c r="Q536" s="184"/>
      <c r="R536" s="185"/>
    </row>
    <row r="537" spans="3:23" s="152" customFormat="1" ht="37.5" customHeight="1">
      <c r="C537" s="328"/>
      <c r="D537" s="328"/>
      <c r="E537" s="330" t="str">
        <f>IF('様式第36(指定)_受電'!E537="","",'様式第36(指定)_受電'!E537)</f>
        <v/>
      </c>
      <c r="F537" s="330" t="str">
        <f>IF('様式第36(指定)_受電'!F537="","",'様式第36(指定)_受電'!F537)</f>
        <v/>
      </c>
      <c r="G537" s="149" t="s">
        <v>265</v>
      </c>
      <c r="H537" s="148" t="str">
        <f>IF(COUNT('様式第36(指定)_受電'!L537)=0,"",'様式第36(指定)_受電'!L537)</f>
        <v/>
      </c>
      <c r="I537" s="184"/>
      <c r="J537" s="184"/>
      <c r="K537" s="184"/>
      <c r="L537" s="184"/>
      <c r="M537" s="184"/>
      <c r="N537" s="184"/>
      <c r="O537" s="184"/>
      <c r="P537" s="184"/>
      <c r="Q537" s="184"/>
      <c r="R537" s="185"/>
    </row>
    <row r="538" spans="3:23" s="152" customFormat="1" ht="37.5" customHeight="1">
      <c r="C538" s="328"/>
      <c r="D538" s="328"/>
      <c r="E538" s="331"/>
      <c r="F538" s="331"/>
      <c r="G538" s="149" t="s">
        <v>266</v>
      </c>
      <c r="H538" s="148" t="str">
        <f>IF(COUNT('様式第36(指定)_受電'!V538)=0,"",'様式第36(指定)_受電'!V538)</f>
        <v/>
      </c>
      <c r="I538" s="184"/>
      <c r="J538" s="184"/>
      <c r="K538" s="184"/>
      <c r="L538" s="184"/>
      <c r="M538" s="184"/>
      <c r="N538" s="184"/>
      <c r="O538" s="184"/>
      <c r="P538" s="184"/>
      <c r="Q538" s="184"/>
      <c r="R538" s="185"/>
    </row>
    <row r="539" spans="3:23" s="152" customFormat="1" ht="37.5" customHeight="1">
      <c r="C539" s="328"/>
      <c r="D539" s="328"/>
      <c r="E539" s="330" t="str">
        <f>IF('様式第36(指定)_受電'!E539="","",'様式第36(指定)_受電'!E539)</f>
        <v/>
      </c>
      <c r="F539" s="330" t="str">
        <f>IF('様式第36(指定)_受電'!F539="","",'様式第36(指定)_受電'!F539)</f>
        <v/>
      </c>
      <c r="G539" s="149" t="s">
        <v>265</v>
      </c>
      <c r="H539" s="148" t="str">
        <f>IF(COUNT('様式第36(指定)_受電'!L539)=0,"",'様式第36(指定)_受電'!L539)</f>
        <v/>
      </c>
      <c r="I539" s="184"/>
      <c r="J539" s="184"/>
      <c r="K539" s="184"/>
      <c r="L539" s="184"/>
      <c r="M539" s="184"/>
      <c r="N539" s="184"/>
      <c r="O539" s="184"/>
      <c r="P539" s="184"/>
      <c r="Q539" s="184"/>
      <c r="R539" s="185"/>
    </row>
    <row r="540" spans="3:23" s="152" customFormat="1" ht="37.5" customHeight="1">
      <c r="C540" s="328"/>
      <c r="D540" s="328"/>
      <c r="E540" s="331"/>
      <c r="F540" s="331"/>
      <c r="G540" s="149" t="s">
        <v>266</v>
      </c>
      <c r="H540" s="148" t="str">
        <f>IF(COUNT('様式第36(指定)_受電'!V540)=0,"",'様式第36(指定)_受電'!V540)</f>
        <v/>
      </c>
      <c r="I540" s="184"/>
      <c r="J540" s="184"/>
      <c r="K540" s="184"/>
      <c r="L540" s="184"/>
      <c r="M540" s="184"/>
      <c r="N540" s="184"/>
      <c r="O540" s="184"/>
      <c r="P540" s="184"/>
      <c r="Q540" s="184"/>
      <c r="R540" s="185"/>
    </row>
    <row r="541" spans="3:23" s="152" customFormat="1" ht="37.5" customHeight="1">
      <c r="C541" s="328"/>
      <c r="D541" s="328"/>
      <c r="E541" s="332" t="s">
        <v>104</v>
      </c>
      <c r="F541" s="333"/>
      <c r="G541" s="154" t="s">
        <v>265</v>
      </c>
      <c r="H541" s="155" t="str">
        <f>IF(COUNTIFS($G535:$G540,$G541,H535:H540,"&gt;=0")=0,"",SUMIF($G535:$G540,$G541,H535:H540))</f>
        <v/>
      </c>
      <c r="I541" s="155" t="str">
        <f>IF(COUNTIFS($G535:$G540,$G541,I535:I540,"&lt;&gt;")=0,"",SUMIF($G535:$G540,$G541,I535:I540))</f>
        <v/>
      </c>
      <c r="J541" s="155" t="str">
        <f t="shared" ref="J541:Q541" si="177">IF(COUNTIFS($G535:$G540,$G541,J535:J540,"&lt;&gt;")=0,"",SUMIF($G535:$G540,$G541,J535:J540))</f>
        <v/>
      </c>
      <c r="K541" s="155" t="str">
        <f t="shared" si="177"/>
        <v/>
      </c>
      <c r="L541" s="155" t="str">
        <f t="shared" si="177"/>
        <v/>
      </c>
      <c r="M541" s="155" t="str">
        <f t="shared" si="177"/>
        <v/>
      </c>
      <c r="N541" s="155" t="str">
        <f t="shared" si="177"/>
        <v/>
      </c>
      <c r="O541" s="155" t="str">
        <f t="shared" si="177"/>
        <v/>
      </c>
      <c r="P541" s="155" t="str">
        <f t="shared" si="177"/>
        <v/>
      </c>
      <c r="Q541" s="155" t="str">
        <f t="shared" si="177"/>
        <v/>
      </c>
      <c r="R541" s="200"/>
      <c r="T541" s="153" t="s">
        <v>271</v>
      </c>
      <c r="W541" s="152">
        <v>5</v>
      </c>
    </row>
    <row r="542" spans="3:23" s="152" customFormat="1" ht="37.5" customHeight="1">
      <c r="C542" s="328"/>
      <c r="D542" s="329"/>
      <c r="E542" s="334"/>
      <c r="F542" s="335"/>
      <c r="G542" s="154" t="s">
        <v>266</v>
      </c>
      <c r="H542" s="155" t="str">
        <f>IF(COUNTIFS($G535:$G540,$G542,H535:H540,"&gt;=0")=0,"",SUMIF($G535:$G540,$G542,H535:H540))</f>
        <v/>
      </c>
      <c r="I542" s="155" t="str">
        <f>IF(COUNTIFS($G535:$G540,$G542,I535:I540,"&lt;&gt;")=0,"",SUMIF($G535:$G540,$G542,I535:I540))</f>
        <v/>
      </c>
      <c r="J542" s="155" t="str">
        <f t="shared" ref="J542:Q542" si="178">IF(COUNTIFS($G535:$G540,$G542,J535:J540,"&lt;&gt;")=0,"",SUMIF($G535:$G540,$G542,J535:J540))</f>
        <v/>
      </c>
      <c r="K542" s="155" t="str">
        <f t="shared" si="178"/>
        <v/>
      </c>
      <c r="L542" s="155" t="str">
        <f t="shared" si="178"/>
        <v/>
      </c>
      <c r="M542" s="155" t="str">
        <f t="shared" si="178"/>
        <v/>
      </c>
      <c r="N542" s="155" t="str">
        <f t="shared" si="178"/>
        <v/>
      </c>
      <c r="O542" s="155" t="str">
        <f t="shared" si="178"/>
        <v/>
      </c>
      <c r="P542" s="155" t="str">
        <f t="shared" si="178"/>
        <v/>
      </c>
      <c r="Q542" s="155" t="str">
        <f t="shared" si="178"/>
        <v/>
      </c>
      <c r="R542" s="200"/>
      <c r="T542" s="153" t="s">
        <v>271</v>
      </c>
      <c r="W542" s="152">
        <v>6</v>
      </c>
    </row>
    <row r="543" spans="3:23" s="152" customFormat="1" ht="37.5" customHeight="1">
      <c r="C543" s="328"/>
      <c r="D543" s="327" t="s">
        <v>106</v>
      </c>
      <c r="E543" s="330" t="str">
        <f>IF('様式第36(指定)_受電'!E543="","",'様式第36(指定)_受電'!E543)</f>
        <v/>
      </c>
      <c r="F543" s="330" t="str">
        <f>IF('様式第36(指定)_受電'!F543="","",'様式第36(指定)_受電'!F543)</f>
        <v/>
      </c>
      <c r="G543" s="149" t="s">
        <v>265</v>
      </c>
      <c r="H543" s="148" t="str">
        <f>IF(COUNT('様式第36(指定)_受電'!L543)=0,"",'様式第36(指定)_受電'!L543)</f>
        <v/>
      </c>
      <c r="I543" s="184"/>
      <c r="J543" s="184"/>
      <c r="K543" s="184"/>
      <c r="L543" s="184"/>
      <c r="M543" s="184"/>
      <c r="N543" s="184"/>
      <c r="O543" s="184"/>
      <c r="P543" s="184"/>
      <c r="Q543" s="184"/>
      <c r="R543" s="185"/>
    </row>
    <row r="544" spans="3:23" s="152" customFormat="1" ht="37.5" customHeight="1">
      <c r="C544" s="328"/>
      <c r="D544" s="328"/>
      <c r="E544" s="331"/>
      <c r="F544" s="331"/>
      <c r="G544" s="149" t="s">
        <v>266</v>
      </c>
      <c r="H544" s="148" t="str">
        <f>IF(COUNT('様式第36(指定)_受電'!V544)=0,"",'様式第36(指定)_受電'!V544)</f>
        <v/>
      </c>
      <c r="I544" s="184"/>
      <c r="J544" s="184"/>
      <c r="K544" s="184"/>
      <c r="L544" s="184"/>
      <c r="M544" s="184"/>
      <c r="N544" s="184"/>
      <c r="O544" s="184"/>
      <c r="P544" s="184"/>
      <c r="Q544" s="184"/>
      <c r="R544" s="185"/>
    </row>
    <row r="545" spans="3:23" s="152" customFormat="1" ht="37.5" customHeight="1">
      <c r="C545" s="328"/>
      <c r="D545" s="328"/>
      <c r="E545" s="330" t="str">
        <f>IF('様式第36(指定)_受電'!E545="","",'様式第36(指定)_受電'!E545)</f>
        <v/>
      </c>
      <c r="F545" s="330" t="str">
        <f>IF('様式第36(指定)_受電'!F545="","",'様式第36(指定)_受電'!F545)</f>
        <v/>
      </c>
      <c r="G545" s="149" t="s">
        <v>265</v>
      </c>
      <c r="H545" s="148" t="str">
        <f>IF(COUNT('様式第36(指定)_受電'!L545)=0,"",'様式第36(指定)_受電'!L545)</f>
        <v/>
      </c>
      <c r="I545" s="184"/>
      <c r="J545" s="184"/>
      <c r="K545" s="184"/>
      <c r="L545" s="184"/>
      <c r="M545" s="184"/>
      <c r="N545" s="184"/>
      <c r="O545" s="184"/>
      <c r="P545" s="184"/>
      <c r="Q545" s="184"/>
      <c r="R545" s="185"/>
    </row>
    <row r="546" spans="3:23" s="152" customFormat="1" ht="37.5" customHeight="1">
      <c r="C546" s="328"/>
      <c r="D546" s="328"/>
      <c r="E546" s="331"/>
      <c r="F546" s="331"/>
      <c r="G546" s="149" t="s">
        <v>266</v>
      </c>
      <c r="H546" s="148" t="str">
        <f>IF(COUNT('様式第36(指定)_受電'!V546)=0,"",'様式第36(指定)_受電'!V546)</f>
        <v/>
      </c>
      <c r="I546" s="184"/>
      <c r="J546" s="184"/>
      <c r="K546" s="184"/>
      <c r="L546" s="184"/>
      <c r="M546" s="184"/>
      <c r="N546" s="184"/>
      <c r="O546" s="184"/>
      <c r="P546" s="184"/>
      <c r="Q546" s="184"/>
      <c r="R546" s="185"/>
    </row>
    <row r="547" spans="3:23" s="152" customFormat="1" ht="37.5" customHeight="1">
      <c r="C547" s="328"/>
      <c r="D547" s="328"/>
      <c r="E547" s="330" t="str">
        <f>IF('様式第36(指定)_受電'!E547="","",'様式第36(指定)_受電'!E547)</f>
        <v/>
      </c>
      <c r="F547" s="330" t="str">
        <f>IF('様式第36(指定)_受電'!F547="","",'様式第36(指定)_受電'!F547)</f>
        <v/>
      </c>
      <c r="G547" s="149" t="s">
        <v>265</v>
      </c>
      <c r="H547" s="148" t="str">
        <f>IF(COUNT('様式第36(指定)_受電'!L547)=0,"",'様式第36(指定)_受電'!L547)</f>
        <v/>
      </c>
      <c r="I547" s="184"/>
      <c r="J547" s="184"/>
      <c r="K547" s="184"/>
      <c r="L547" s="184"/>
      <c r="M547" s="184"/>
      <c r="N547" s="184"/>
      <c r="O547" s="184"/>
      <c r="P547" s="184"/>
      <c r="Q547" s="184"/>
      <c r="R547" s="185"/>
    </row>
    <row r="548" spans="3:23" s="152" customFormat="1" ht="37.5" customHeight="1">
      <c r="C548" s="328"/>
      <c r="D548" s="328"/>
      <c r="E548" s="331"/>
      <c r="F548" s="331"/>
      <c r="G548" s="149" t="s">
        <v>266</v>
      </c>
      <c r="H548" s="148" t="str">
        <f>IF(COUNT('様式第36(指定)_受電'!V548)=0,"",'様式第36(指定)_受電'!V548)</f>
        <v/>
      </c>
      <c r="I548" s="184"/>
      <c r="J548" s="184"/>
      <c r="K548" s="184"/>
      <c r="L548" s="184"/>
      <c r="M548" s="184"/>
      <c r="N548" s="184"/>
      <c r="O548" s="184"/>
      <c r="P548" s="184"/>
      <c r="Q548" s="184"/>
      <c r="R548" s="185"/>
    </row>
    <row r="549" spans="3:23" s="152" customFormat="1" ht="37.5" customHeight="1">
      <c r="C549" s="328"/>
      <c r="D549" s="328"/>
      <c r="E549" s="332" t="s">
        <v>104</v>
      </c>
      <c r="F549" s="333"/>
      <c r="G549" s="154" t="s">
        <v>265</v>
      </c>
      <c r="H549" s="155" t="str">
        <f>IF(COUNTIFS($G543:$G548,$G549,H543:H548,"&gt;=0")=0,"",SUMIF($G543:$G548,$G549,H543:H548))</f>
        <v/>
      </c>
      <c r="I549" s="155" t="str">
        <f>IF(COUNTIFS($G543:$G548,$G549,I543:I548,"&lt;&gt;")=0,"",SUMIF($G543:$G548,$G549,I543:I548))</f>
        <v/>
      </c>
      <c r="J549" s="155" t="str">
        <f t="shared" ref="J549" si="179">IF(COUNTIFS($G543:$G548,$G549,J543:J548,"&lt;&gt;")=0,"",SUMIF($G543:$G548,$G549,J543:J548))</f>
        <v/>
      </c>
      <c r="K549" s="155" t="str">
        <f t="shared" ref="K549" si="180">IF(COUNTIFS($G543:$G548,$G549,K543:K548,"&lt;&gt;")=0,"",SUMIF($G543:$G548,$G549,K543:K548))</f>
        <v/>
      </c>
      <c r="L549" s="155" t="str">
        <f t="shared" ref="L549" si="181">IF(COUNTIFS($G543:$G548,$G549,L543:L548,"&lt;&gt;")=0,"",SUMIF($G543:$G548,$G549,L543:L548))</f>
        <v/>
      </c>
      <c r="M549" s="155" t="str">
        <f t="shared" ref="M549" si="182">IF(COUNTIFS($G543:$G548,$G549,M543:M548,"&lt;&gt;")=0,"",SUMIF($G543:$G548,$G549,M543:M548))</f>
        <v/>
      </c>
      <c r="N549" s="155" t="str">
        <f t="shared" ref="N549" si="183">IF(COUNTIFS($G543:$G548,$G549,N543:N548,"&lt;&gt;")=0,"",SUMIF($G543:$G548,$G549,N543:N548))</f>
        <v/>
      </c>
      <c r="O549" s="155" t="str">
        <f t="shared" ref="O549" si="184">IF(COUNTIFS($G543:$G548,$G549,O543:O548,"&lt;&gt;")=0,"",SUMIF($G543:$G548,$G549,O543:O548))</f>
        <v/>
      </c>
      <c r="P549" s="155" t="str">
        <f t="shared" ref="P549" si="185">IF(COUNTIFS($G543:$G548,$G549,P543:P548,"&lt;&gt;")=0,"",SUMIF($G543:$G548,$G549,P543:P548))</f>
        <v/>
      </c>
      <c r="Q549" s="155" t="str">
        <f t="shared" ref="Q549" si="186">IF(COUNTIFS($G543:$G548,$G549,Q543:Q548,"&lt;&gt;")=0,"",SUMIF($G543:$G548,$G549,Q543:Q548))</f>
        <v/>
      </c>
      <c r="R549" s="200"/>
      <c r="T549" s="153" t="s">
        <v>271</v>
      </c>
      <c r="W549" s="152">
        <v>7</v>
      </c>
    </row>
    <row r="550" spans="3:23" s="152" customFormat="1" ht="37.5" customHeight="1">
      <c r="C550" s="328"/>
      <c r="D550" s="329"/>
      <c r="E550" s="334"/>
      <c r="F550" s="335"/>
      <c r="G550" s="154" t="s">
        <v>266</v>
      </c>
      <c r="H550" s="155" t="str">
        <f>IF(COUNTIFS($G543:$G548,$G550,H543:H548,"&gt;=0")=0,"",SUMIF($G543:$G548,$G550,H543:H548))</f>
        <v/>
      </c>
      <c r="I550" s="155" t="str">
        <f>IF(COUNTIFS($G543:$G548,$G550,I543:I548,"&lt;&gt;")=0,"",SUMIF($G543:$G548,$G550,I543:I548))</f>
        <v/>
      </c>
      <c r="J550" s="155" t="str">
        <f t="shared" ref="J550:Q550" si="187">IF(COUNTIFS($G543:$G548,$G550,J543:J548,"&lt;&gt;")=0,"",SUMIF($G543:$G548,$G550,J543:J548))</f>
        <v/>
      </c>
      <c r="K550" s="155" t="str">
        <f t="shared" si="187"/>
        <v/>
      </c>
      <c r="L550" s="155" t="str">
        <f t="shared" si="187"/>
        <v/>
      </c>
      <c r="M550" s="155" t="str">
        <f t="shared" si="187"/>
        <v/>
      </c>
      <c r="N550" s="155" t="str">
        <f t="shared" si="187"/>
        <v/>
      </c>
      <c r="O550" s="155" t="str">
        <f t="shared" si="187"/>
        <v/>
      </c>
      <c r="P550" s="155" t="str">
        <f t="shared" si="187"/>
        <v/>
      </c>
      <c r="Q550" s="155" t="str">
        <f t="shared" si="187"/>
        <v/>
      </c>
      <c r="R550" s="200"/>
      <c r="T550" s="153" t="s">
        <v>271</v>
      </c>
      <c r="W550" s="152">
        <v>8</v>
      </c>
    </row>
    <row r="551" spans="3:23" s="152" customFormat="1" ht="37.5" customHeight="1">
      <c r="C551" s="328"/>
      <c r="D551" s="326" t="s">
        <v>107</v>
      </c>
      <c r="E551" s="326"/>
      <c r="F551" s="326"/>
      <c r="G551" s="154" t="s">
        <v>265</v>
      </c>
      <c r="H551" s="155" t="str">
        <f>IF(COUNT(H525,H533,H541,H549)=0,"",SUM(H525,H533,H541,H549))</f>
        <v/>
      </c>
      <c r="I551" s="155" t="str">
        <f t="shared" ref="I551:Q551" si="188">IF(COUNT(I525,I533,I541,I549)=0,"",SUM(I525,I533,I541,I549))</f>
        <v/>
      </c>
      <c r="J551" s="155" t="str">
        <f t="shared" si="188"/>
        <v/>
      </c>
      <c r="K551" s="155" t="str">
        <f t="shared" si="188"/>
        <v/>
      </c>
      <c r="L551" s="155" t="str">
        <f t="shared" si="188"/>
        <v/>
      </c>
      <c r="M551" s="155" t="str">
        <f t="shared" si="188"/>
        <v/>
      </c>
      <c r="N551" s="155" t="str">
        <f t="shared" si="188"/>
        <v/>
      </c>
      <c r="O551" s="155" t="str">
        <f t="shared" si="188"/>
        <v/>
      </c>
      <c r="P551" s="155" t="str">
        <f t="shared" si="188"/>
        <v/>
      </c>
      <c r="Q551" s="155" t="str">
        <f t="shared" si="188"/>
        <v/>
      </c>
      <c r="R551" s="200"/>
      <c r="T551" s="153" t="s">
        <v>271</v>
      </c>
    </row>
    <row r="552" spans="3:23" s="152" customFormat="1" ht="37.5" customHeight="1">
      <c r="C552" s="329"/>
      <c r="D552" s="326"/>
      <c r="E552" s="326"/>
      <c r="F552" s="326"/>
      <c r="G552" s="154" t="s">
        <v>266</v>
      </c>
      <c r="H552" s="155" t="str">
        <f>IF(COUNT(H526,H534,H542,H550)=0,"",SUM(H526,H534,H542,H550))</f>
        <v/>
      </c>
      <c r="I552" s="155" t="str">
        <f t="shared" ref="I552:Q552" si="189">IF(COUNT(I526,I534,I542,I550)=0,"",SUM(I526,I534,I542,I550))</f>
        <v/>
      </c>
      <c r="J552" s="155" t="str">
        <f t="shared" si="189"/>
        <v/>
      </c>
      <c r="K552" s="155" t="str">
        <f t="shared" si="189"/>
        <v/>
      </c>
      <c r="L552" s="155" t="str">
        <f t="shared" si="189"/>
        <v/>
      </c>
      <c r="M552" s="155" t="str">
        <f t="shared" si="189"/>
        <v/>
      </c>
      <c r="N552" s="155" t="str">
        <f t="shared" si="189"/>
        <v/>
      </c>
      <c r="O552" s="155" t="str">
        <f t="shared" si="189"/>
        <v/>
      </c>
      <c r="P552" s="155" t="str">
        <f t="shared" si="189"/>
        <v/>
      </c>
      <c r="Q552" s="155" t="str">
        <f t="shared" si="189"/>
        <v/>
      </c>
      <c r="R552" s="200"/>
      <c r="T552" s="153" t="s">
        <v>271</v>
      </c>
    </row>
    <row r="553" spans="3:23" s="205" customFormat="1" ht="18.75" customHeight="1">
      <c r="C553" s="201" t="s">
        <v>203</v>
      </c>
      <c r="D553" s="202"/>
      <c r="E553" s="202"/>
      <c r="F553" s="202"/>
      <c r="G553" s="203"/>
      <c r="H553" s="202"/>
      <c r="I553" s="202"/>
      <c r="J553" s="202"/>
      <c r="K553" s="202"/>
      <c r="L553" s="202"/>
      <c r="M553" s="202"/>
      <c r="N553" s="202"/>
      <c r="O553" s="202"/>
      <c r="P553" s="202"/>
      <c r="Q553" s="202"/>
      <c r="R553" s="204"/>
    </row>
    <row r="554" spans="3:23" s="205" customFormat="1" ht="18.75" customHeight="1">
      <c r="C554" s="230"/>
      <c r="D554" s="231"/>
      <c r="E554" s="231"/>
      <c r="F554" s="231"/>
      <c r="G554" s="232"/>
      <c r="H554" s="231"/>
      <c r="I554" s="231"/>
      <c r="J554" s="231"/>
      <c r="K554" s="231"/>
      <c r="L554" s="231"/>
      <c r="M554" s="231"/>
      <c r="N554" s="231"/>
      <c r="O554" s="231"/>
      <c r="P554" s="231"/>
      <c r="Q554" s="231"/>
      <c r="R554" s="233"/>
    </row>
    <row r="555" spans="3:23" s="205" customFormat="1" ht="18.75" customHeight="1">
      <c r="C555" s="230"/>
      <c r="D555" s="231"/>
      <c r="E555" s="231"/>
      <c r="F555" s="231"/>
      <c r="G555" s="232"/>
      <c r="H555" s="231"/>
      <c r="I555" s="231"/>
      <c r="J555" s="231"/>
      <c r="K555" s="231"/>
      <c r="L555" s="231"/>
      <c r="M555" s="231"/>
      <c r="N555" s="231"/>
      <c r="O555" s="231"/>
      <c r="P555" s="231"/>
      <c r="Q555" s="231"/>
      <c r="R555" s="233"/>
    </row>
    <row r="556" spans="3:23" s="205" customFormat="1" ht="18.75" customHeight="1">
      <c r="C556" s="230"/>
      <c r="D556" s="231"/>
      <c r="E556" s="231"/>
      <c r="F556" s="231"/>
      <c r="G556" s="232"/>
      <c r="H556" s="231"/>
      <c r="I556" s="231"/>
      <c r="J556" s="231"/>
      <c r="K556" s="231"/>
      <c r="L556" s="231"/>
      <c r="M556" s="231"/>
      <c r="N556" s="231"/>
      <c r="O556" s="231"/>
      <c r="P556" s="231"/>
      <c r="Q556" s="231"/>
      <c r="R556" s="233"/>
    </row>
    <row r="557" spans="3:23" s="205" customFormat="1" ht="18.75" customHeight="1">
      <c r="C557" s="230"/>
      <c r="D557" s="231"/>
      <c r="E557" s="231"/>
      <c r="F557" s="231"/>
      <c r="G557" s="232"/>
      <c r="H557" s="231"/>
      <c r="I557" s="231"/>
      <c r="J557" s="231"/>
      <c r="K557" s="231"/>
      <c r="L557" s="231"/>
      <c r="M557" s="231"/>
      <c r="N557" s="231"/>
      <c r="O557" s="231"/>
      <c r="P557" s="231"/>
      <c r="Q557" s="231"/>
      <c r="R557" s="233"/>
    </row>
    <row r="558" spans="3:23" s="205" customFormat="1" ht="18.75" customHeight="1">
      <c r="C558" s="230"/>
      <c r="D558" s="231"/>
      <c r="E558" s="231"/>
      <c r="F558" s="231"/>
      <c r="G558" s="232"/>
      <c r="H558" s="231"/>
      <c r="I558" s="231"/>
      <c r="J558" s="231"/>
      <c r="K558" s="231"/>
      <c r="L558" s="231"/>
      <c r="M558" s="231"/>
      <c r="N558" s="231"/>
      <c r="O558" s="231"/>
      <c r="P558" s="231"/>
      <c r="Q558" s="231"/>
      <c r="R558" s="233"/>
    </row>
    <row r="559" spans="3:23" s="205" customFormat="1" ht="18.75" customHeight="1">
      <c r="C559" s="230"/>
      <c r="D559" s="231"/>
      <c r="E559" s="231"/>
      <c r="F559" s="231"/>
      <c r="G559" s="232"/>
      <c r="H559" s="231"/>
      <c r="I559" s="231"/>
      <c r="J559" s="231"/>
      <c r="K559" s="231"/>
      <c r="L559" s="231"/>
      <c r="M559" s="231"/>
      <c r="N559" s="231"/>
      <c r="O559" s="231"/>
      <c r="P559" s="231"/>
      <c r="Q559" s="231"/>
      <c r="R559" s="233"/>
    </row>
    <row r="560" spans="3:23" s="205" customFormat="1" ht="18.75" customHeight="1">
      <c r="C560" s="230"/>
      <c r="D560" s="231"/>
      <c r="E560" s="231"/>
      <c r="F560" s="231"/>
      <c r="G560" s="232"/>
      <c r="H560" s="231"/>
      <c r="I560" s="231"/>
      <c r="J560" s="231"/>
      <c r="K560" s="231"/>
      <c r="L560" s="231"/>
      <c r="M560" s="231"/>
      <c r="N560" s="231"/>
      <c r="O560" s="231"/>
      <c r="P560" s="231"/>
      <c r="Q560" s="231"/>
      <c r="R560" s="233"/>
    </row>
    <row r="561" spans="3:18" s="205" customFormat="1" ht="18.75" customHeight="1">
      <c r="C561" s="230"/>
      <c r="D561" s="231"/>
      <c r="E561" s="231"/>
      <c r="F561" s="231"/>
      <c r="G561" s="232"/>
      <c r="H561" s="231"/>
      <c r="I561" s="231"/>
      <c r="J561" s="231"/>
      <c r="K561" s="231"/>
      <c r="L561" s="231"/>
      <c r="M561" s="231"/>
      <c r="N561" s="231"/>
      <c r="O561" s="231"/>
      <c r="P561" s="231"/>
      <c r="Q561" s="231"/>
      <c r="R561" s="233"/>
    </row>
    <row r="562" spans="3:18" s="205" customFormat="1" ht="18.75" customHeight="1">
      <c r="C562" s="230"/>
      <c r="D562" s="231"/>
      <c r="E562" s="231"/>
      <c r="F562" s="231"/>
      <c r="G562" s="232"/>
      <c r="H562" s="231"/>
      <c r="I562" s="231"/>
      <c r="J562" s="231"/>
      <c r="K562" s="231"/>
      <c r="L562" s="231"/>
      <c r="M562" s="231"/>
      <c r="N562" s="231"/>
      <c r="O562" s="231"/>
      <c r="P562" s="231"/>
      <c r="Q562" s="231"/>
      <c r="R562" s="233"/>
    </row>
    <row r="563" spans="3:18" ht="18.75" customHeight="1">
      <c r="C563" s="234"/>
      <c r="D563" s="234"/>
      <c r="E563" s="234"/>
      <c r="F563" s="234"/>
      <c r="G563" s="234"/>
      <c r="H563" s="235"/>
      <c r="I563" s="235"/>
      <c r="J563" s="235"/>
      <c r="K563" s="235"/>
      <c r="L563" s="235"/>
      <c r="M563" s="235"/>
      <c r="N563" s="235"/>
      <c r="O563" s="235"/>
      <c r="P563" s="235"/>
      <c r="Q563" s="235"/>
      <c r="R563" s="236"/>
    </row>
  </sheetData>
  <sheetProtection algorithmName="SHA-512" hashValue="GlwU7JqCuIOw0aGBEnxGMFh2C4tYJU/OOcwpXokNFdSs3u+HxuY2/gm9uZfufWDB984zu5nQaYUDNsWkMW0JzA==" saltValue="muDVn67PnE5Df7nL0FTCRw==" spinCount="100000" sheet="1" objects="1" scenarios="1" formatRows="0" insertRows="0" deleteRows="0"/>
  <mergeCells count="429">
    <mergeCell ref="D33:D40"/>
    <mergeCell ref="D9:D16"/>
    <mergeCell ref="E9:E10"/>
    <mergeCell ref="F9:F10"/>
    <mergeCell ref="E11:E12"/>
    <mergeCell ref="F11:F12"/>
    <mergeCell ref="E13:E14"/>
    <mergeCell ref="F13:F14"/>
    <mergeCell ref="E15:F16"/>
    <mergeCell ref="D17:D24"/>
    <mergeCell ref="E27:E28"/>
    <mergeCell ref="F27:F28"/>
    <mergeCell ref="E31:F32"/>
    <mergeCell ref="E23:F24"/>
    <mergeCell ref="E17:E18"/>
    <mergeCell ref="F17:F18"/>
    <mergeCell ref="E19:E20"/>
    <mergeCell ref="F19:F20"/>
    <mergeCell ref="E21:E22"/>
    <mergeCell ref="F21:F22"/>
    <mergeCell ref="C60:C93"/>
    <mergeCell ref="D60:D67"/>
    <mergeCell ref="E60:E61"/>
    <mergeCell ref="F60:F61"/>
    <mergeCell ref="D68:D75"/>
    <mergeCell ref="E72:E73"/>
    <mergeCell ref="F72:F73"/>
    <mergeCell ref="E74:F75"/>
    <mergeCell ref="D76:D83"/>
    <mergeCell ref="E76:E77"/>
    <mergeCell ref="F76:F77"/>
    <mergeCell ref="E62:E63"/>
    <mergeCell ref="F62:F63"/>
    <mergeCell ref="E64:E65"/>
    <mergeCell ref="F64:F65"/>
    <mergeCell ref="E66:F67"/>
    <mergeCell ref="E68:E69"/>
    <mergeCell ref="F68:F69"/>
    <mergeCell ref="E70:E71"/>
    <mergeCell ref="F70:F71"/>
    <mergeCell ref="E78:E79"/>
    <mergeCell ref="F78:F79"/>
    <mergeCell ref="E80:E81"/>
    <mergeCell ref="F80:F81"/>
    <mergeCell ref="E82:F83"/>
    <mergeCell ref="D84:D91"/>
    <mergeCell ref="E84:E85"/>
    <mergeCell ref="F84:F85"/>
    <mergeCell ref="E86:E87"/>
    <mergeCell ref="F86:F87"/>
    <mergeCell ref="E88:E89"/>
    <mergeCell ref="F88:F89"/>
    <mergeCell ref="E90:F91"/>
    <mergeCell ref="D92:F93"/>
    <mergeCell ref="C111:C144"/>
    <mergeCell ref="D111:D118"/>
    <mergeCell ref="E115:E116"/>
    <mergeCell ref="F115:F116"/>
    <mergeCell ref="E117:F118"/>
    <mergeCell ref="D119:D126"/>
    <mergeCell ref="E119:E120"/>
    <mergeCell ref="F119:F120"/>
    <mergeCell ref="E121:E122"/>
    <mergeCell ref="E111:E112"/>
    <mergeCell ref="F111:F112"/>
    <mergeCell ref="E113:E114"/>
    <mergeCell ref="F113:F114"/>
    <mergeCell ref="F121:F122"/>
    <mergeCell ref="E123:E124"/>
    <mergeCell ref="F123:F124"/>
    <mergeCell ref="E125:F126"/>
    <mergeCell ref="D127:D134"/>
    <mergeCell ref="E127:E128"/>
    <mergeCell ref="F127:F128"/>
    <mergeCell ref="E129:E130"/>
    <mergeCell ref="F129:F130"/>
    <mergeCell ref="E131:E132"/>
    <mergeCell ref="C162:C195"/>
    <mergeCell ref="D162:D169"/>
    <mergeCell ref="E162:E163"/>
    <mergeCell ref="F162:F163"/>
    <mergeCell ref="E164:E165"/>
    <mergeCell ref="F164:F165"/>
    <mergeCell ref="E166:E167"/>
    <mergeCell ref="F166:F167"/>
    <mergeCell ref="E168:F169"/>
    <mergeCell ref="D170:D177"/>
    <mergeCell ref="E170:E171"/>
    <mergeCell ref="F170:F171"/>
    <mergeCell ref="E172:E173"/>
    <mergeCell ref="F172:F173"/>
    <mergeCell ref="E174:E175"/>
    <mergeCell ref="F174:F175"/>
    <mergeCell ref="E176:F177"/>
    <mergeCell ref="D194:F195"/>
    <mergeCell ref="D237:D244"/>
    <mergeCell ref="E237:E238"/>
    <mergeCell ref="F237:F238"/>
    <mergeCell ref="E239:E240"/>
    <mergeCell ref="F239:F240"/>
    <mergeCell ref="E241:E242"/>
    <mergeCell ref="F241:F242"/>
    <mergeCell ref="D143:F144"/>
    <mergeCell ref="D186:D193"/>
    <mergeCell ref="E186:E187"/>
    <mergeCell ref="F186:F187"/>
    <mergeCell ref="E188:E189"/>
    <mergeCell ref="F188:F189"/>
    <mergeCell ref="E190:E191"/>
    <mergeCell ref="F190:F191"/>
    <mergeCell ref="E192:F193"/>
    <mergeCell ref="D178:D185"/>
    <mergeCell ref="E178:E179"/>
    <mergeCell ref="F178:F179"/>
    <mergeCell ref="E180:E181"/>
    <mergeCell ref="F180:F181"/>
    <mergeCell ref="E182:E183"/>
    <mergeCell ref="F182:F183"/>
    <mergeCell ref="E184:F185"/>
    <mergeCell ref="F215:F216"/>
    <mergeCell ref="E217:E218"/>
    <mergeCell ref="F217:F218"/>
    <mergeCell ref="E219:F220"/>
    <mergeCell ref="D221:D228"/>
    <mergeCell ref="E221:E222"/>
    <mergeCell ref="F221:F222"/>
    <mergeCell ref="E223:E224"/>
    <mergeCell ref="F223:F224"/>
    <mergeCell ref="E225:E226"/>
    <mergeCell ref="F225:F226"/>
    <mergeCell ref="E227:F228"/>
    <mergeCell ref="C264:C297"/>
    <mergeCell ref="D264:D271"/>
    <mergeCell ref="E264:E265"/>
    <mergeCell ref="F264:F265"/>
    <mergeCell ref="E266:E267"/>
    <mergeCell ref="F266:F267"/>
    <mergeCell ref="E268:E269"/>
    <mergeCell ref="F268:F269"/>
    <mergeCell ref="E270:F271"/>
    <mergeCell ref="D272:D279"/>
    <mergeCell ref="E272:E273"/>
    <mergeCell ref="F272:F273"/>
    <mergeCell ref="E274:E275"/>
    <mergeCell ref="F274:F275"/>
    <mergeCell ref="E276:E277"/>
    <mergeCell ref="F276:F277"/>
    <mergeCell ref="E278:F279"/>
    <mergeCell ref="D296:F297"/>
    <mergeCell ref="D339:D346"/>
    <mergeCell ref="E339:E340"/>
    <mergeCell ref="F339:F340"/>
    <mergeCell ref="E341:E342"/>
    <mergeCell ref="F341:F342"/>
    <mergeCell ref="E343:E344"/>
    <mergeCell ref="F343:F344"/>
    <mergeCell ref="D245:F246"/>
    <mergeCell ref="D288:D295"/>
    <mergeCell ref="E288:E289"/>
    <mergeCell ref="F288:F289"/>
    <mergeCell ref="E290:E291"/>
    <mergeCell ref="F290:F291"/>
    <mergeCell ref="E292:E293"/>
    <mergeCell ref="F292:F293"/>
    <mergeCell ref="E294:F295"/>
    <mergeCell ref="D280:D287"/>
    <mergeCell ref="E280:E281"/>
    <mergeCell ref="F280:F281"/>
    <mergeCell ref="E282:E283"/>
    <mergeCell ref="F282:F283"/>
    <mergeCell ref="E284:E285"/>
    <mergeCell ref="F284:F285"/>
    <mergeCell ref="E286:F287"/>
    <mergeCell ref="E317:E318"/>
    <mergeCell ref="F317:F318"/>
    <mergeCell ref="E319:E320"/>
    <mergeCell ref="F319:F320"/>
    <mergeCell ref="E321:F322"/>
    <mergeCell ref="D323:D330"/>
    <mergeCell ref="E323:E324"/>
    <mergeCell ref="F323:F324"/>
    <mergeCell ref="E325:E326"/>
    <mergeCell ref="F325:F326"/>
    <mergeCell ref="E327:E328"/>
    <mergeCell ref="F327:F328"/>
    <mergeCell ref="E329:F330"/>
    <mergeCell ref="C366:C399"/>
    <mergeCell ref="D366:D373"/>
    <mergeCell ref="E366:E367"/>
    <mergeCell ref="F366:F367"/>
    <mergeCell ref="E368:E369"/>
    <mergeCell ref="F368:F369"/>
    <mergeCell ref="E370:E371"/>
    <mergeCell ref="F370:F371"/>
    <mergeCell ref="E372:F373"/>
    <mergeCell ref="D374:D381"/>
    <mergeCell ref="E374:E375"/>
    <mergeCell ref="F374:F375"/>
    <mergeCell ref="E376:E377"/>
    <mergeCell ref="F376:F377"/>
    <mergeCell ref="E378:E379"/>
    <mergeCell ref="F378:F379"/>
    <mergeCell ref="E380:F381"/>
    <mergeCell ref="D398:F399"/>
    <mergeCell ref="D390:D397"/>
    <mergeCell ref="E390:E391"/>
    <mergeCell ref="F390:F391"/>
    <mergeCell ref="E392:E393"/>
    <mergeCell ref="F392:F393"/>
    <mergeCell ref="E394:E395"/>
    <mergeCell ref="F394:F395"/>
    <mergeCell ref="E396:F397"/>
    <mergeCell ref="D382:D389"/>
    <mergeCell ref="E382:E383"/>
    <mergeCell ref="F382:F383"/>
    <mergeCell ref="E384:E385"/>
    <mergeCell ref="F384:F385"/>
    <mergeCell ref="E386:E387"/>
    <mergeCell ref="F386:F387"/>
    <mergeCell ref="E388:F389"/>
    <mergeCell ref="C417:C450"/>
    <mergeCell ref="D417:D424"/>
    <mergeCell ref="E417:E418"/>
    <mergeCell ref="F417:F418"/>
    <mergeCell ref="E419:E420"/>
    <mergeCell ref="F419:F420"/>
    <mergeCell ref="E421:E422"/>
    <mergeCell ref="F421:F422"/>
    <mergeCell ref="E423:F424"/>
    <mergeCell ref="D425:D432"/>
    <mergeCell ref="E425:E426"/>
    <mergeCell ref="F425:F426"/>
    <mergeCell ref="E427:E428"/>
    <mergeCell ref="F427:F428"/>
    <mergeCell ref="E429:E430"/>
    <mergeCell ref="F429:F430"/>
    <mergeCell ref="E431:F432"/>
    <mergeCell ref="D441:D448"/>
    <mergeCell ref="E441:E442"/>
    <mergeCell ref="F441:F442"/>
    <mergeCell ref="E443:E444"/>
    <mergeCell ref="F443:F444"/>
    <mergeCell ref="E445:E446"/>
    <mergeCell ref="F445:F446"/>
    <mergeCell ref="E447:F448"/>
    <mergeCell ref="D433:D440"/>
    <mergeCell ref="E433:E434"/>
    <mergeCell ref="F433:F434"/>
    <mergeCell ref="E435:E436"/>
    <mergeCell ref="F435:F436"/>
    <mergeCell ref="E437:E438"/>
    <mergeCell ref="F437:F438"/>
    <mergeCell ref="E439:F440"/>
    <mergeCell ref="D476:D483"/>
    <mergeCell ref="E476:E477"/>
    <mergeCell ref="F476:F477"/>
    <mergeCell ref="E478:E479"/>
    <mergeCell ref="F478:F479"/>
    <mergeCell ref="E480:E481"/>
    <mergeCell ref="F480:F481"/>
    <mergeCell ref="E482:F483"/>
    <mergeCell ref="D449:F450"/>
    <mergeCell ref="D468:D475"/>
    <mergeCell ref="E468:E469"/>
    <mergeCell ref="F468:F469"/>
    <mergeCell ref="E470:E471"/>
    <mergeCell ref="F470:F471"/>
    <mergeCell ref="E472:E473"/>
    <mergeCell ref="F472:F473"/>
    <mergeCell ref="E474:F475"/>
    <mergeCell ref="E498:F499"/>
    <mergeCell ref="D484:D491"/>
    <mergeCell ref="E484:E485"/>
    <mergeCell ref="F484:F485"/>
    <mergeCell ref="E486:E487"/>
    <mergeCell ref="F486:F487"/>
    <mergeCell ref="E488:E489"/>
    <mergeCell ref="F488:F489"/>
    <mergeCell ref="E490:F491"/>
    <mergeCell ref="C519:C552"/>
    <mergeCell ref="D519:D526"/>
    <mergeCell ref="E519:E520"/>
    <mergeCell ref="F519:F520"/>
    <mergeCell ref="E521:E522"/>
    <mergeCell ref="F521:F522"/>
    <mergeCell ref="E523:E524"/>
    <mergeCell ref="F523:F524"/>
    <mergeCell ref="E525:F526"/>
    <mergeCell ref="D535:D542"/>
    <mergeCell ref="E535:E536"/>
    <mergeCell ref="F535:F536"/>
    <mergeCell ref="E537:E538"/>
    <mergeCell ref="F537:F538"/>
    <mergeCell ref="E539:E540"/>
    <mergeCell ref="F539:F540"/>
    <mergeCell ref="E541:F542"/>
    <mergeCell ref="D527:D534"/>
    <mergeCell ref="E527:E528"/>
    <mergeCell ref="F527:F528"/>
    <mergeCell ref="E529:E530"/>
    <mergeCell ref="F529:F530"/>
    <mergeCell ref="E531:E532"/>
    <mergeCell ref="F531:F532"/>
    <mergeCell ref="E533:F534"/>
    <mergeCell ref="D551:F552"/>
    <mergeCell ref="D543:D550"/>
    <mergeCell ref="E543:E544"/>
    <mergeCell ref="F543:F544"/>
    <mergeCell ref="E545:E546"/>
    <mergeCell ref="F545:F546"/>
    <mergeCell ref="E547:E548"/>
    <mergeCell ref="F547:F548"/>
    <mergeCell ref="E549:F550"/>
    <mergeCell ref="C7:D8"/>
    <mergeCell ref="E7:E8"/>
    <mergeCell ref="F7:F8"/>
    <mergeCell ref="G7:G8"/>
    <mergeCell ref="R7:R8"/>
    <mergeCell ref="C58:D59"/>
    <mergeCell ref="E58:E59"/>
    <mergeCell ref="F58:F59"/>
    <mergeCell ref="G58:G59"/>
    <mergeCell ref="R58:R59"/>
    <mergeCell ref="C9:C42"/>
    <mergeCell ref="F29:F30"/>
    <mergeCell ref="E37:E38"/>
    <mergeCell ref="F37:F38"/>
    <mergeCell ref="E33:E34"/>
    <mergeCell ref="E39:F40"/>
    <mergeCell ref="D41:F42"/>
    <mergeCell ref="E29:E30"/>
    <mergeCell ref="F33:F34"/>
    <mergeCell ref="E35:E36"/>
    <mergeCell ref="F35:F36"/>
    <mergeCell ref="D25:D32"/>
    <mergeCell ref="E25:E26"/>
    <mergeCell ref="F25:F26"/>
    <mergeCell ref="C109:D110"/>
    <mergeCell ref="E109:E110"/>
    <mergeCell ref="F109:F110"/>
    <mergeCell ref="G109:G110"/>
    <mergeCell ref="R109:R110"/>
    <mergeCell ref="C160:D161"/>
    <mergeCell ref="E160:E161"/>
    <mergeCell ref="F160:F161"/>
    <mergeCell ref="G160:G161"/>
    <mergeCell ref="R160:R161"/>
    <mergeCell ref="F131:F132"/>
    <mergeCell ref="E133:F134"/>
    <mergeCell ref="D135:D142"/>
    <mergeCell ref="E135:E136"/>
    <mergeCell ref="F135:F136"/>
    <mergeCell ref="E137:E138"/>
    <mergeCell ref="F137:F138"/>
    <mergeCell ref="E139:E140"/>
    <mergeCell ref="F139:F140"/>
    <mergeCell ref="E141:F142"/>
    <mergeCell ref="C211:D212"/>
    <mergeCell ref="E211:E212"/>
    <mergeCell ref="F211:F212"/>
    <mergeCell ref="G211:G212"/>
    <mergeCell ref="R211:R212"/>
    <mergeCell ref="C262:D263"/>
    <mergeCell ref="E262:E263"/>
    <mergeCell ref="F262:F263"/>
    <mergeCell ref="G262:G263"/>
    <mergeCell ref="R262:R263"/>
    <mergeCell ref="E243:F244"/>
    <mergeCell ref="D229:D236"/>
    <mergeCell ref="E229:E230"/>
    <mergeCell ref="F229:F230"/>
    <mergeCell ref="E231:E232"/>
    <mergeCell ref="F231:F232"/>
    <mergeCell ref="E233:E234"/>
    <mergeCell ref="F233:F234"/>
    <mergeCell ref="E235:F236"/>
    <mergeCell ref="C213:C246"/>
    <mergeCell ref="D213:D220"/>
    <mergeCell ref="E213:E214"/>
    <mergeCell ref="F213:F214"/>
    <mergeCell ref="E215:E216"/>
    <mergeCell ref="C313:D314"/>
    <mergeCell ref="E313:E314"/>
    <mergeCell ref="F313:F314"/>
    <mergeCell ref="G313:G314"/>
    <mergeCell ref="R313:R314"/>
    <mergeCell ref="C364:D365"/>
    <mergeCell ref="E364:E365"/>
    <mergeCell ref="F364:F365"/>
    <mergeCell ref="G364:G365"/>
    <mergeCell ref="R364:R365"/>
    <mergeCell ref="D347:F348"/>
    <mergeCell ref="E345:F346"/>
    <mergeCell ref="D331:D338"/>
    <mergeCell ref="E331:E332"/>
    <mergeCell ref="F331:F332"/>
    <mergeCell ref="E333:E334"/>
    <mergeCell ref="F333:F334"/>
    <mergeCell ref="E335:E336"/>
    <mergeCell ref="F335:F336"/>
    <mergeCell ref="E337:F338"/>
    <mergeCell ref="C315:C348"/>
    <mergeCell ref="D315:D322"/>
    <mergeCell ref="E315:E316"/>
    <mergeCell ref="F315:F316"/>
    <mergeCell ref="C517:D518"/>
    <mergeCell ref="E517:E518"/>
    <mergeCell ref="F517:F518"/>
    <mergeCell ref="G517:G518"/>
    <mergeCell ref="R517:R518"/>
    <mergeCell ref="C415:D416"/>
    <mergeCell ref="E415:E416"/>
    <mergeCell ref="F415:F416"/>
    <mergeCell ref="G415:G416"/>
    <mergeCell ref="R415:R416"/>
    <mergeCell ref="C466:D467"/>
    <mergeCell ref="E466:E467"/>
    <mergeCell ref="F466:F467"/>
    <mergeCell ref="G466:G467"/>
    <mergeCell ref="R466:R467"/>
    <mergeCell ref="D500:F501"/>
    <mergeCell ref="C468:C501"/>
    <mergeCell ref="D492:D499"/>
    <mergeCell ref="E492:E493"/>
    <mergeCell ref="F492:F493"/>
    <mergeCell ref="E494:E495"/>
    <mergeCell ref="F494:F495"/>
    <mergeCell ref="E496:E497"/>
    <mergeCell ref="F496:F497"/>
  </mergeCells>
  <phoneticPr fontId="11"/>
  <conditionalFormatting sqref="H41:Q42">
    <cfRule type="expression" dxfId="5493" priority="2646">
      <formula>H41&lt;0</formula>
    </cfRule>
  </conditionalFormatting>
  <conditionalFormatting sqref="H43:Q52">
    <cfRule type="expression" dxfId="5492" priority="2645">
      <formula>H43&lt;0</formula>
    </cfRule>
  </conditionalFormatting>
  <conditionalFormatting sqref="I13:Q14">
    <cfRule type="expression" dxfId="5491" priority="2589">
      <formula>I13&lt;0</formula>
    </cfRule>
  </conditionalFormatting>
  <conditionalFormatting sqref="I11:Q12">
    <cfRule type="expression" dxfId="5490" priority="2588">
      <formula>I11&lt;0</formula>
    </cfRule>
  </conditionalFormatting>
  <conditionalFormatting sqref="H9:Q10">
    <cfRule type="expression" dxfId="5489" priority="2587">
      <formula>H9&lt;0</formula>
    </cfRule>
  </conditionalFormatting>
  <conditionalFormatting sqref="H94:Q94">
    <cfRule type="expression" dxfId="5488" priority="2350">
      <formula>H94&lt;0</formula>
    </cfRule>
  </conditionalFormatting>
  <conditionalFormatting sqref="H145:Q145">
    <cfRule type="expression" dxfId="5487" priority="2327">
      <formula>H145&lt;0</formula>
    </cfRule>
  </conditionalFormatting>
  <conditionalFormatting sqref="H196:Q196">
    <cfRule type="expression" dxfId="5486" priority="2304">
      <formula>H196&lt;0</formula>
    </cfRule>
  </conditionalFormatting>
  <conditionalFormatting sqref="H247:Q247">
    <cfRule type="expression" dxfId="5485" priority="2281">
      <formula>H247&lt;0</formula>
    </cfRule>
  </conditionalFormatting>
  <conditionalFormatting sqref="H298:Q298">
    <cfRule type="expression" dxfId="5484" priority="2258">
      <formula>H298&lt;0</formula>
    </cfRule>
  </conditionalFormatting>
  <conditionalFormatting sqref="H349:Q349">
    <cfRule type="expression" dxfId="5483" priority="2235">
      <formula>H349&lt;0</formula>
    </cfRule>
  </conditionalFormatting>
  <conditionalFormatting sqref="H400:Q400">
    <cfRule type="expression" dxfId="5482" priority="2212">
      <formula>H400&lt;0</formula>
    </cfRule>
  </conditionalFormatting>
  <conditionalFormatting sqref="H451:Q451">
    <cfRule type="expression" dxfId="5481" priority="2189">
      <formula>H451&lt;0</formula>
    </cfRule>
  </conditionalFormatting>
  <conditionalFormatting sqref="H502:Q502">
    <cfRule type="expression" dxfId="5480" priority="2166">
      <formula>H502&lt;0</formula>
    </cfRule>
  </conditionalFormatting>
  <conditionalFormatting sqref="H553:Q553">
    <cfRule type="expression" dxfId="5479" priority="2143">
      <formula>H553&lt;0</formula>
    </cfRule>
  </conditionalFormatting>
  <conditionalFormatting sqref="H11">
    <cfRule type="expression" dxfId="5478" priority="1897">
      <formula>H11&lt;0</formula>
    </cfRule>
  </conditionalFormatting>
  <conditionalFormatting sqref="H13">
    <cfRule type="expression" dxfId="5477" priority="1896">
      <formula>H13&lt;0</formula>
    </cfRule>
  </conditionalFormatting>
  <conditionalFormatting sqref="H12">
    <cfRule type="expression" dxfId="5476" priority="1895">
      <formula>H12&lt;0</formula>
    </cfRule>
  </conditionalFormatting>
  <conditionalFormatting sqref="H14">
    <cfRule type="expression" dxfId="5475" priority="1894">
      <formula>H14&lt;0</formula>
    </cfRule>
  </conditionalFormatting>
  <conditionalFormatting sqref="H92:Q93 H66:Q67">
    <cfRule type="expression" dxfId="5474" priority="909">
      <formula>H66&lt;0</formula>
    </cfRule>
  </conditionalFormatting>
  <conditionalFormatting sqref="I64:Q65">
    <cfRule type="expression" dxfId="5473" priority="908">
      <formula>I64&lt;0</formula>
    </cfRule>
  </conditionalFormatting>
  <conditionalFormatting sqref="I62:Q63">
    <cfRule type="expression" dxfId="5472" priority="907">
      <formula>I62&lt;0</formula>
    </cfRule>
  </conditionalFormatting>
  <conditionalFormatting sqref="H61:Q61 H60 J60:Q60">
    <cfRule type="expression" dxfId="5471" priority="906">
      <formula>H60&lt;0</formula>
    </cfRule>
  </conditionalFormatting>
  <conditionalFormatting sqref="H62">
    <cfRule type="expression" dxfId="5470" priority="905">
      <formula>H62&lt;0</formula>
    </cfRule>
  </conditionalFormatting>
  <conditionalFormatting sqref="H64">
    <cfRule type="expression" dxfId="5469" priority="904">
      <formula>H64&lt;0</formula>
    </cfRule>
  </conditionalFormatting>
  <conditionalFormatting sqref="H63">
    <cfRule type="expression" dxfId="5468" priority="903">
      <formula>H63&lt;0</formula>
    </cfRule>
  </conditionalFormatting>
  <conditionalFormatting sqref="H65">
    <cfRule type="expression" dxfId="5467" priority="902">
      <formula>H65&lt;0</formula>
    </cfRule>
  </conditionalFormatting>
  <conditionalFormatting sqref="H68:H69">
    <cfRule type="expression" dxfId="5466" priority="898">
      <formula>H68&lt;0</formula>
    </cfRule>
  </conditionalFormatting>
  <conditionalFormatting sqref="H70">
    <cfRule type="expression" dxfId="5465" priority="897">
      <formula>H70&lt;0</formula>
    </cfRule>
  </conditionalFormatting>
  <conditionalFormatting sqref="H72">
    <cfRule type="expression" dxfId="5464" priority="896">
      <formula>H72&lt;0</formula>
    </cfRule>
  </conditionalFormatting>
  <conditionalFormatting sqref="H71">
    <cfRule type="expression" dxfId="5463" priority="895">
      <formula>H71&lt;0</formula>
    </cfRule>
  </conditionalFormatting>
  <conditionalFormatting sqref="H73">
    <cfRule type="expression" dxfId="5462" priority="894">
      <formula>H73&lt;0</formula>
    </cfRule>
  </conditionalFormatting>
  <conditionalFormatting sqref="H76:H77">
    <cfRule type="expression" dxfId="5461" priority="890">
      <formula>H76&lt;0</formula>
    </cfRule>
  </conditionalFormatting>
  <conditionalFormatting sqref="H78">
    <cfRule type="expression" dxfId="5460" priority="889">
      <formula>H78&lt;0</formula>
    </cfRule>
  </conditionalFormatting>
  <conditionalFormatting sqref="H80">
    <cfRule type="expression" dxfId="5459" priority="888">
      <formula>H80&lt;0</formula>
    </cfRule>
  </conditionalFormatting>
  <conditionalFormatting sqref="H79">
    <cfRule type="expression" dxfId="5458" priority="887">
      <formula>H79&lt;0</formula>
    </cfRule>
  </conditionalFormatting>
  <conditionalFormatting sqref="H81">
    <cfRule type="expression" dxfId="5457" priority="886">
      <formula>H81&lt;0</formula>
    </cfRule>
  </conditionalFormatting>
  <conditionalFormatting sqref="H84:H85">
    <cfRule type="expression" dxfId="5456" priority="882">
      <formula>H84&lt;0</formula>
    </cfRule>
  </conditionalFormatting>
  <conditionalFormatting sqref="H86">
    <cfRule type="expression" dxfId="5455" priority="881">
      <formula>H86&lt;0</formula>
    </cfRule>
  </conditionalFormatting>
  <conditionalFormatting sqref="H88">
    <cfRule type="expression" dxfId="5454" priority="880">
      <formula>H88&lt;0</formula>
    </cfRule>
  </conditionalFormatting>
  <conditionalFormatting sqref="H87">
    <cfRule type="expression" dxfId="5453" priority="879">
      <formula>H87&lt;0</formula>
    </cfRule>
  </conditionalFormatting>
  <conditionalFormatting sqref="H89">
    <cfRule type="expression" dxfId="5452" priority="878">
      <formula>H89&lt;0</formula>
    </cfRule>
  </conditionalFormatting>
  <conditionalFormatting sqref="I21:Q22">
    <cfRule type="expression" dxfId="5451" priority="589">
      <formula>I21&lt;0</formula>
    </cfRule>
  </conditionalFormatting>
  <conditionalFormatting sqref="I19:Q20">
    <cfRule type="expression" dxfId="5450" priority="588">
      <formula>I19&lt;0</formula>
    </cfRule>
  </conditionalFormatting>
  <conditionalFormatting sqref="H17:Q18">
    <cfRule type="expression" dxfId="5449" priority="587">
      <formula>H17&lt;0</formula>
    </cfRule>
  </conditionalFormatting>
  <conditionalFormatting sqref="H19">
    <cfRule type="expression" dxfId="5448" priority="586">
      <formula>H19&lt;0</formula>
    </cfRule>
  </conditionalFormatting>
  <conditionalFormatting sqref="H21">
    <cfRule type="expression" dxfId="5447" priority="585">
      <formula>H21&lt;0</formula>
    </cfRule>
  </conditionalFormatting>
  <conditionalFormatting sqref="H20">
    <cfRule type="expression" dxfId="5446" priority="584">
      <formula>H20&lt;0</formula>
    </cfRule>
  </conditionalFormatting>
  <conditionalFormatting sqref="H22">
    <cfRule type="expression" dxfId="5445" priority="583">
      <formula>H22&lt;0</formula>
    </cfRule>
  </conditionalFormatting>
  <conditionalFormatting sqref="I29:Q30">
    <cfRule type="expression" dxfId="5444" priority="582">
      <formula>I29&lt;0</formula>
    </cfRule>
  </conditionalFormatting>
  <conditionalFormatting sqref="I27:Q28">
    <cfRule type="expression" dxfId="5443" priority="581">
      <formula>I27&lt;0</formula>
    </cfRule>
  </conditionalFormatting>
  <conditionalFormatting sqref="H25:Q26">
    <cfRule type="expression" dxfId="5442" priority="580">
      <formula>H25&lt;0</formula>
    </cfRule>
  </conditionalFormatting>
  <conditionalFormatting sqref="H27">
    <cfRule type="expression" dxfId="5441" priority="579">
      <formula>H27&lt;0</formula>
    </cfRule>
  </conditionalFormatting>
  <conditionalFormatting sqref="H29">
    <cfRule type="expression" dxfId="5440" priority="578">
      <formula>H29&lt;0</formula>
    </cfRule>
  </conditionalFormatting>
  <conditionalFormatting sqref="H28">
    <cfRule type="expression" dxfId="5439" priority="577">
      <formula>H28&lt;0</formula>
    </cfRule>
  </conditionalFormatting>
  <conditionalFormatting sqref="H30">
    <cfRule type="expression" dxfId="5438" priority="576">
      <formula>H30&lt;0</formula>
    </cfRule>
  </conditionalFormatting>
  <conditionalFormatting sqref="I37:Q38">
    <cfRule type="expression" dxfId="5437" priority="575">
      <formula>I37&lt;0</formula>
    </cfRule>
  </conditionalFormatting>
  <conditionalFormatting sqref="I35:Q36">
    <cfRule type="expression" dxfId="5436" priority="574">
      <formula>I35&lt;0</formula>
    </cfRule>
  </conditionalFormatting>
  <conditionalFormatting sqref="H33:Q34">
    <cfRule type="expression" dxfId="5435" priority="573">
      <formula>H33&lt;0</formula>
    </cfRule>
  </conditionalFormatting>
  <conditionalFormatting sqref="H35">
    <cfRule type="expression" dxfId="5434" priority="572">
      <formula>H35&lt;0</formula>
    </cfRule>
  </conditionalFormatting>
  <conditionalFormatting sqref="H37">
    <cfRule type="expression" dxfId="5433" priority="571">
      <formula>H37&lt;0</formula>
    </cfRule>
  </conditionalFormatting>
  <conditionalFormatting sqref="H36">
    <cfRule type="expression" dxfId="5432" priority="570">
      <formula>H36&lt;0</formula>
    </cfRule>
  </conditionalFormatting>
  <conditionalFormatting sqref="H38">
    <cfRule type="expression" dxfId="5431" priority="569">
      <formula>H38&lt;0</formula>
    </cfRule>
  </conditionalFormatting>
  <conditionalFormatting sqref="H143:Q144">
    <cfRule type="expression" dxfId="5430" priority="565">
      <formula>H143&lt;0</formula>
    </cfRule>
  </conditionalFormatting>
  <conditionalFormatting sqref="H111:H112">
    <cfRule type="expression" dxfId="5429" priority="562">
      <formula>H111&lt;0</formula>
    </cfRule>
  </conditionalFormatting>
  <conditionalFormatting sqref="H113">
    <cfRule type="expression" dxfId="5428" priority="561">
      <formula>H113&lt;0</formula>
    </cfRule>
  </conditionalFormatting>
  <conditionalFormatting sqref="H115">
    <cfRule type="expression" dxfId="5427" priority="560">
      <formula>H115&lt;0</formula>
    </cfRule>
  </conditionalFormatting>
  <conditionalFormatting sqref="H114">
    <cfRule type="expression" dxfId="5426" priority="559">
      <formula>H114&lt;0</formula>
    </cfRule>
  </conditionalFormatting>
  <conditionalFormatting sqref="H116">
    <cfRule type="expression" dxfId="5425" priority="558">
      <formula>H116&lt;0</formula>
    </cfRule>
  </conditionalFormatting>
  <conditionalFormatting sqref="H119:H120">
    <cfRule type="expression" dxfId="5424" priority="554">
      <formula>H119&lt;0</formula>
    </cfRule>
  </conditionalFormatting>
  <conditionalFormatting sqref="H121">
    <cfRule type="expression" dxfId="5423" priority="553">
      <formula>H121&lt;0</formula>
    </cfRule>
  </conditionalFormatting>
  <conditionalFormatting sqref="H123">
    <cfRule type="expression" dxfId="5422" priority="552">
      <formula>H123&lt;0</formula>
    </cfRule>
  </conditionalFormatting>
  <conditionalFormatting sqref="H122">
    <cfRule type="expression" dxfId="5421" priority="551">
      <formula>H122&lt;0</formula>
    </cfRule>
  </conditionalFormatting>
  <conditionalFormatting sqref="H124">
    <cfRule type="expression" dxfId="5420" priority="550">
      <formula>H124&lt;0</formula>
    </cfRule>
  </conditionalFormatting>
  <conditionalFormatting sqref="H127:H128">
    <cfRule type="expression" dxfId="5419" priority="546">
      <formula>H127&lt;0</formula>
    </cfRule>
  </conditionalFormatting>
  <conditionalFormatting sqref="H129">
    <cfRule type="expression" dxfId="5418" priority="545">
      <formula>H129&lt;0</formula>
    </cfRule>
  </conditionalFormatting>
  <conditionalFormatting sqref="H131">
    <cfRule type="expression" dxfId="5417" priority="544">
      <formula>H131&lt;0</formula>
    </cfRule>
  </conditionalFormatting>
  <conditionalFormatting sqref="H130">
    <cfRule type="expression" dxfId="5416" priority="543">
      <formula>H130&lt;0</formula>
    </cfRule>
  </conditionalFormatting>
  <conditionalFormatting sqref="H132">
    <cfRule type="expression" dxfId="5415" priority="542">
      <formula>H132&lt;0</formula>
    </cfRule>
  </conditionalFormatting>
  <conditionalFormatting sqref="H135:H136">
    <cfRule type="expression" dxfId="5414" priority="538">
      <formula>H135&lt;0</formula>
    </cfRule>
  </conditionalFormatting>
  <conditionalFormatting sqref="H137">
    <cfRule type="expression" dxfId="5413" priority="537">
      <formula>H137&lt;0</formula>
    </cfRule>
  </conditionalFormatting>
  <conditionalFormatting sqref="H139">
    <cfRule type="expression" dxfId="5412" priority="536">
      <formula>H139&lt;0</formula>
    </cfRule>
  </conditionalFormatting>
  <conditionalFormatting sqref="H138">
    <cfRule type="expression" dxfId="5411" priority="535">
      <formula>H138&lt;0</formula>
    </cfRule>
  </conditionalFormatting>
  <conditionalFormatting sqref="H140">
    <cfRule type="expression" dxfId="5410" priority="534">
      <formula>H140&lt;0</formula>
    </cfRule>
  </conditionalFormatting>
  <conditionalFormatting sqref="H194:Q195">
    <cfRule type="expression" dxfId="5409" priority="533">
      <formula>H194&lt;0</formula>
    </cfRule>
  </conditionalFormatting>
  <conditionalFormatting sqref="H162:H163">
    <cfRule type="expression" dxfId="5408" priority="530">
      <formula>H162&lt;0</formula>
    </cfRule>
  </conditionalFormatting>
  <conditionalFormatting sqref="H164">
    <cfRule type="expression" dxfId="5407" priority="529">
      <formula>H164&lt;0</formula>
    </cfRule>
  </conditionalFormatting>
  <conditionalFormatting sqref="H166">
    <cfRule type="expression" dxfId="5406" priority="528">
      <formula>H166&lt;0</formula>
    </cfRule>
  </conditionalFormatting>
  <conditionalFormatting sqref="H165">
    <cfRule type="expression" dxfId="5405" priority="527">
      <formula>H165&lt;0</formula>
    </cfRule>
  </conditionalFormatting>
  <conditionalFormatting sqref="H167">
    <cfRule type="expression" dxfId="5404" priority="526">
      <formula>H167&lt;0</formula>
    </cfRule>
  </conditionalFormatting>
  <conditionalFormatting sqref="H170:H171">
    <cfRule type="expression" dxfId="5403" priority="522">
      <formula>H170&lt;0</formula>
    </cfRule>
  </conditionalFormatting>
  <conditionalFormatting sqref="H172">
    <cfRule type="expression" dxfId="5402" priority="521">
      <formula>H172&lt;0</formula>
    </cfRule>
  </conditionalFormatting>
  <conditionalFormatting sqref="H174">
    <cfRule type="expression" dxfId="5401" priority="520">
      <formula>H174&lt;0</formula>
    </cfRule>
  </conditionalFormatting>
  <conditionalFormatting sqref="H173">
    <cfRule type="expression" dxfId="5400" priority="519">
      <formula>H173&lt;0</formula>
    </cfRule>
  </conditionalFormatting>
  <conditionalFormatting sqref="H175">
    <cfRule type="expression" dxfId="5399" priority="518">
      <formula>H175&lt;0</formula>
    </cfRule>
  </conditionalFormatting>
  <conditionalFormatting sqref="H178:H179">
    <cfRule type="expression" dxfId="5398" priority="514">
      <formula>H178&lt;0</formula>
    </cfRule>
  </conditionalFormatting>
  <conditionalFormatting sqref="H180">
    <cfRule type="expression" dxfId="5397" priority="513">
      <formula>H180&lt;0</formula>
    </cfRule>
  </conditionalFormatting>
  <conditionalFormatting sqref="H182">
    <cfRule type="expression" dxfId="5396" priority="512">
      <formula>H182&lt;0</formula>
    </cfRule>
  </conditionalFormatting>
  <conditionalFormatting sqref="H181">
    <cfRule type="expression" dxfId="5395" priority="511">
      <formula>H181&lt;0</formula>
    </cfRule>
  </conditionalFormatting>
  <conditionalFormatting sqref="H183">
    <cfRule type="expression" dxfId="5394" priority="510">
      <formula>H183&lt;0</formula>
    </cfRule>
  </conditionalFormatting>
  <conditionalFormatting sqref="H186:H187">
    <cfRule type="expression" dxfId="5393" priority="506">
      <formula>H186&lt;0</formula>
    </cfRule>
  </conditionalFormatting>
  <conditionalFormatting sqref="H188">
    <cfRule type="expression" dxfId="5392" priority="505">
      <formula>H188&lt;0</formula>
    </cfRule>
  </conditionalFormatting>
  <conditionalFormatting sqref="H190">
    <cfRule type="expression" dxfId="5391" priority="504">
      <formula>H190&lt;0</formula>
    </cfRule>
  </conditionalFormatting>
  <conditionalFormatting sqref="H189">
    <cfRule type="expression" dxfId="5390" priority="503">
      <formula>H189&lt;0</formula>
    </cfRule>
  </conditionalFormatting>
  <conditionalFormatting sqref="H191">
    <cfRule type="expression" dxfId="5389" priority="502">
      <formula>H191&lt;0</formula>
    </cfRule>
  </conditionalFormatting>
  <conditionalFormatting sqref="H245:Q246">
    <cfRule type="expression" dxfId="5388" priority="501">
      <formula>H245&lt;0</formula>
    </cfRule>
  </conditionalFormatting>
  <conditionalFormatting sqref="H213:H214">
    <cfRule type="expression" dxfId="5387" priority="498">
      <formula>H213&lt;0</formula>
    </cfRule>
  </conditionalFormatting>
  <conditionalFormatting sqref="H215">
    <cfRule type="expression" dxfId="5386" priority="497">
      <formula>H215&lt;0</formula>
    </cfRule>
  </conditionalFormatting>
  <conditionalFormatting sqref="H217">
    <cfRule type="expression" dxfId="5385" priority="496">
      <formula>H217&lt;0</formula>
    </cfRule>
  </conditionalFormatting>
  <conditionalFormatting sqref="H216">
    <cfRule type="expression" dxfId="5384" priority="495">
      <formula>H216&lt;0</formula>
    </cfRule>
  </conditionalFormatting>
  <conditionalFormatting sqref="H218">
    <cfRule type="expression" dxfId="5383" priority="494">
      <formula>H218&lt;0</formula>
    </cfRule>
  </conditionalFormatting>
  <conditionalFormatting sqref="H221:H222">
    <cfRule type="expression" dxfId="5382" priority="490">
      <formula>H221&lt;0</formula>
    </cfRule>
  </conditionalFormatting>
  <conditionalFormatting sqref="H223">
    <cfRule type="expression" dxfId="5381" priority="489">
      <formula>H223&lt;0</formula>
    </cfRule>
  </conditionalFormatting>
  <conditionalFormatting sqref="H225">
    <cfRule type="expression" dxfId="5380" priority="488">
      <formula>H225&lt;0</formula>
    </cfRule>
  </conditionalFormatting>
  <conditionalFormatting sqref="H224">
    <cfRule type="expression" dxfId="5379" priority="487">
      <formula>H224&lt;0</formula>
    </cfRule>
  </conditionalFormatting>
  <conditionalFormatting sqref="H226">
    <cfRule type="expression" dxfId="5378" priority="486">
      <formula>H226&lt;0</formula>
    </cfRule>
  </conditionalFormatting>
  <conditionalFormatting sqref="H229:H230">
    <cfRule type="expression" dxfId="5377" priority="482">
      <formula>H229&lt;0</formula>
    </cfRule>
  </conditionalFormatting>
  <conditionalFormatting sqref="H231">
    <cfRule type="expression" dxfId="5376" priority="481">
      <formula>H231&lt;0</formula>
    </cfRule>
  </conditionalFormatting>
  <conditionalFormatting sqref="H233">
    <cfRule type="expression" dxfId="5375" priority="480">
      <formula>H233&lt;0</formula>
    </cfRule>
  </conditionalFormatting>
  <conditionalFormatting sqref="H232">
    <cfRule type="expression" dxfId="5374" priority="479">
      <formula>H232&lt;0</formula>
    </cfRule>
  </conditionalFormatting>
  <conditionalFormatting sqref="H234">
    <cfRule type="expression" dxfId="5373" priority="478">
      <formula>H234&lt;0</formula>
    </cfRule>
  </conditionalFormatting>
  <conditionalFormatting sqref="H237:H238">
    <cfRule type="expression" dxfId="5372" priority="474">
      <formula>H237&lt;0</formula>
    </cfRule>
  </conditionalFormatting>
  <conditionalFormatting sqref="H239">
    <cfRule type="expression" dxfId="5371" priority="473">
      <formula>H239&lt;0</formula>
    </cfRule>
  </conditionalFormatting>
  <conditionalFormatting sqref="H241">
    <cfRule type="expression" dxfId="5370" priority="472">
      <formula>H241&lt;0</formula>
    </cfRule>
  </conditionalFormatting>
  <conditionalFormatting sqref="H240">
    <cfRule type="expression" dxfId="5369" priority="471">
      <formula>H240&lt;0</formula>
    </cfRule>
  </conditionalFormatting>
  <conditionalFormatting sqref="H242">
    <cfRule type="expression" dxfId="5368" priority="470">
      <formula>H242&lt;0</formula>
    </cfRule>
  </conditionalFormatting>
  <conditionalFormatting sqref="H296:Q297">
    <cfRule type="expression" dxfId="5367" priority="469">
      <formula>H296&lt;0</formula>
    </cfRule>
  </conditionalFormatting>
  <conditionalFormatting sqref="H264:H265">
    <cfRule type="expression" dxfId="5366" priority="466">
      <formula>H264&lt;0</formula>
    </cfRule>
  </conditionalFormatting>
  <conditionalFormatting sqref="H266">
    <cfRule type="expression" dxfId="5365" priority="465">
      <formula>H266&lt;0</formula>
    </cfRule>
  </conditionalFormatting>
  <conditionalFormatting sqref="H268">
    <cfRule type="expression" dxfId="5364" priority="464">
      <formula>H268&lt;0</formula>
    </cfRule>
  </conditionalFormatting>
  <conditionalFormatting sqref="H267">
    <cfRule type="expression" dxfId="5363" priority="463">
      <formula>H267&lt;0</formula>
    </cfRule>
  </conditionalFormatting>
  <conditionalFormatting sqref="H269">
    <cfRule type="expression" dxfId="5362" priority="462">
      <formula>H269&lt;0</formula>
    </cfRule>
  </conditionalFormatting>
  <conditionalFormatting sqref="H272:H273">
    <cfRule type="expression" dxfId="5361" priority="458">
      <formula>H272&lt;0</formula>
    </cfRule>
  </conditionalFormatting>
  <conditionalFormatting sqref="H274">
    <cfRule type="expression" dxfId="5360" priority="457">
      <formula>H274&lt;0</formula>
    </cfRule>
  </conditionalFormatting>
  <conditionalFormatting sqref="H276">
    <cfRule type="expression" dxfId="5359" priority="456">
      <formula>H276&lt;0</formula>
    </cfRule>
  </conditionalFormatting>
  <conditionalFormatting sqref="H275">
    <cfRule type="expression" dxfId="5358" priority="455">
      <formula>H275&lt;0</formula>
    </cfRule>
  </conditionalFormatting>
  <conditionalFormatting sqref="H277">
    <cfRule type="expression" dxfId="5357" priority="454">
      <formula>H277&lt;0</formula>
    </cfRule>
  </conditionalFormatting>
  <conditionalFormatting sqref="H280:H281">
    <cfRule type="expression" dxfId="5356" priority="450">
      <formula>H280&lt;0</formula>
    </cfRule>
  </conditionalFormatting>
  <conditionalFormatting sqref="H282">
    <cfRule type="expression" dxfId="5355" priority="449">
      <formula>H282&lt;0</formula>
    </cfRule>
  </conditionalFormatting>
  <conditionalFormatting sqref="H284">
    <cfRule type="expression" dxfId="5354" priority="448">
      <formula>H284&lt;0</formula>
    </cfRule>
  </conditionalFormatting>
  <conditionalFormatting sqref="H283">
    <cfRule type="expression" dxfId="5353" priority="447">
      <formula>H283&lt;0</formula>
    </cfRule>
  </conditionalFormatting>
  <conditionalFormatting sqref="H285">
    <cfRule type="expression" dxfId="5352" priority="446">
      <formula>H285&lt;0</formula>
    </cfRule>
  </conditionalFormatting>
  <conditionalFormatting sqref="H288:H289">
    <cfRule type="expression" dxfId="5351" priority="442">
      <formula>H288&lt;0</formula>
    </cfRule>
  </conditionalFormatting>
  <conditionalFormatting sqref="H290">
    <cfRule type="expression" dxfId="5350" priority="441">
      <formula>H290&lt;0</formula>
    </cfRule>
  </conditionalFormatting>
  <conditionalFormatting sqref="H292">
    <cfRule type="expression" dxfId="5349" priority="440">
      <formula>H292&lt;0</formula>
    </cfRule>
  </conditionalFormatting>
  <conditionalFormatting sqref="H291">
    <cfRule type="expression" dxfId="5348" priority="439">
      <formula>H291&lt;0</formula>
    </cfRule>
  </conditionalFormatting>
  <conditionalFormatting sqref="H293">
    <cfRule type="expression" dxfId="5347" priority="438">
      <formula>H293&lt;0</formula>
    </cfRule>
  </conditionalFormatting>
  <conditionalFormatting sqref="H347:Q348">
    <cfRule type="expression" dxfId="5346" priority="437">
      <formula>H347&lt;0</formula>
    </cfRule>
  </conditionalFormatting>
  <conditionalFormatting sqref="H315:H316">
    <cfRule type="expression" dxfId="5345" priority="434">
      <formula>H315&lt;0</formula>
    </cfRule>
  </conditionalFormatting>
  <conditionalFormatting sqref="H317">
    <cfRule type="expression" dxfId="5344" priority="433">
      <formula>H317&lt;0</formula>
    </cfRule>
  </conditionalFormatting>
  <conditionalFormatting sqref="H319">
    <cfRule type="expression" dxfId="5343" priority="432">
      <formula>H319&lt;0</formula>
    </cfRule>
  </conditionalFormatting>
  <conditionalFormatting sqref="H318">
    <cfRule type="expression" dxfId="5342" priority="431">
      <formula>H318&lt;0</formula>
    </cfRule>
  </conditionalFormatting>
  <conditionalFormatting sqref="H320">
    <cfRule type="expression" dxfId="5341" priority="430">
      <formula>H320&lt;0</formula>
    </cfRule>
  </conditionalFormatting>
  <conditionalFormatting sqref="H323:H324">
    <cfRule type="expression" dxfId="5340" priority="426">
      <formula>H323&lt;0</formula>
    </cfRule>
  </conditionalFormatting>
  <conditionalFormatting sqref="H325">
    <cfRule type="expression" dxfId="5339" priority="425">
      <formula>H325&lt;0</formula>
    </cfRule>
  </conditionalFormatting>
  <conditionalFormatting sqref="H327">
    <cfRule type="expression" dxfId="5338" priority="424">
      <formula>H327&lt;0</formula>
    </cfRule>
  </conditionalFormatting>
  <conditionalFormatting sqref="H326">
    <cfRule type="expression" dxfId="5337" priority="423">
      <formula>H326&lt;0</formula>
    </cfRule>
  </conditionalFormatting>
  <conditionalFormatting sqref="H328">
    <cfRule type="expression" dxfId="5336" priority="422">
      <formula>H328&lt;0</formula>
    </cfRule>
  </conditionalFormatting>
  <conditionalFormatting sqref="H331:H332">
    <cfRule type="expression" dxfId="5335" priority="418">
      <formula>H331&lt;0</formula>
    </cfRule>
  </conditionalFormatting>
  <conditionalFormatting sqref="H333">
    <cfRule type="expression" dxfId="5334" priority="417">
      <formula>H333&lt;0</formula>
    </cfRule>
  </conditionalFormatting>
  <conditionalFormatting sqref="H335">
    <cfRule type="expression" dxfId="5333" priority="416">
      <formula>H335&lt;0</formula>
    </cfRule>
  </conditionalFormatting>
  <conditionalFormatting sqref="H334">
    <cfRule type="expression" dxfId="5332" priority="415">
      <formula>H334&lt;0</formula>
    </cfRule>
  </conditionalFormatting>
  <conditionalFormatting sqref="H336">
    <cfRule type="expression" dxfId="5331" priority="414">
      <formula>H336&lt;0</formula>
    </cfRule>
  </conditionalFormatting>
  <conditionalFormatting sqref="H339:H340">
    <cfRule type="expression" dxfId="5330" priority="410">
      <formula>H339&lt;0</formula>
    </cfRule>
  </conditionalFormatting>
  <conditionalFormatting sqref="H341">
    <cfRule type="expression" dxfId="5329" priority="409">
      <formula>H341&lt;0</formula>
    </cfRule>
  </conditionalFormatting>
  <conditionalFormatting sqref="H343">
    <cfRule type="expression" dxfId="5328" priority="408">
      <formula>H343&lt;0</formula>
    </cfRule>
  </conditionalFormatting>
  <conditionalFormatting sqref="H342">
    <cfRule type="expression" dxfId="5327" priority="407">
      <formula>H342&lt;0</formula>
    </cfRule>
  </conditionalFormatting>
  <conditionalFormatting sqref="H344">
    <cfRule type="expression" dxfId="5326" priority="406">
      <formula>H344&lt;0</formula>
    </cfRule>
  </conditionalFormatting>
  <conditionalFormatting sqref="H398:Q399">
    <cfRule type="expression" dxfId="5325" priority="405">
      <formula>H398&lt;0</formula>
    </cfRule>
  </conditionalFormatting>
  <conditionalFormatting sqref="H366:H367">
    <cfRule type="expression" dxfId="5324" priority="402">
      <formula>H366&lt;0</formula>
    </cfRule>
  </conditionalFormatting>
  <conditionalFormatting sqref="H368">
    <cfRule type="expression" dxfId="5323" priority="401">
      <formula>H368&lt;0</formula>
    </cfRule>
  </conditionalFormatting>
  <conditionalFormatting sqref="H370">
    <cfRule type="expression" dxfId="5322" priority="400">
      <formula>H370&lt;0</formula>
    </cfRule>
  </conditionalFormatting>
  <conditionalFormatting sqref="H369">
    <cfRule type="expression" dxfId="5321" priority="399">
      <formula>H369&lt;0</formula>
    </cfRule>
  </conditionalFormatting>
  <conditionalFormatting sqref="H371">
    <cfRule type="expression" dxfId="5320" priority="398">
      <formula>H371&lt;0</formula>
    </cfRule>
  </conditionalFormatting>
  <conditionalFormatting sqref="H374:H375">
    <cfRule type="expression" dxfId="5319" priority="394">
      <formula>H374&lt;0</formula>
    </cfRule>
  </conditionalFormatting>
  <conditionalFormatting sqref="H376">
    <cfRule type="expression" dxfId="5318" priority="393">
      <formula>H376&lt;0</formula>
    </cfRule>
  </conditionalFormatting>
  <conditionalFormatting sqref="H378">
    <cfRule type="expression" dxfId="5317" priority="392">
      <formula>H378&lt;0</formula>
    </cfRule>
  </conditionalFormatting>
  <conditionalFormatting sqref="H377">
    <cfRule type="expression" dxfId="5316" priority="391">
      <formula>H377&lt;0</formula>
    </cfRule>
  </conditionalFormatting>
  <conditionalFormatting sqref="H379">
    <cfRule type="expression" dxfId="5315" priority="390">
      <formula>H379&lt;0</formula>
    </cfRule>
  </conditionalFormatting>
  <conditionalFormatting sqref="H382:H383">
    <cfRule type="expression" dxfId="5314" priority="386">
      <formula>H382&lt;0</formula>
    </cfRule>
  </conditionalFormatting>
  <conditionalFormatting sqref="H384">
    <cfRule type="expression" dxfId="5313" priority="385">
      <formula>H384&lt;0</formula>
    </cfRule>
  </conditionalFormatting>
  <conditionalFormatting sqref="H386">
    <cfRule type="expression" dxfId="5312" priority="384">
      <formula>H386&lt;0</formula>
    </cfRule>
  </conditionalFormatting>
  <conditionalFormatting sqref="H385">
    <cfRule type="expression" dxfId="5311" priority="383">
      <formula>H385&lt;0</formula>
    </cfRule>
  </conditionalFormatting>
  <conditionalFormatting sqref="H387">
    <cfRule type="expression" dxfId="5310" priority="382">
      <formula>H387&lt;0</formula>
    </cfRule>
  </conditionalFormatting>
  <conditionalFormatting sqref="H390:H391">
    <cfRule type="expression" dxfId="5309" priority="378">
      <formula>H390&lt;0</formula>
    </cfRule>
  </conditionalFormatting>
  <conditionalFormatting sqref="H392">
    <cfRule type="expression" dxfId="5308" priority="377">
      <formula>H392&lt;0</formula>
    </cfRule>
  </conditionalFormatting>
  <conditionalFormatting sqref="H394">
    <cfRule type="expression" dxfId="5307" priority="376">
      <formula>H394&lt;0</formula>
    </cfRule>
  </conditionalFormatting>
  <conditionalFormatting sqref="H393">
    <cfRule type="expression" dxfId="5306" priority="375">
      <formula>H393&lt;0</formula>
    </cfRule>
  </conditionalFormatting>
  <conditionalFormatting sqref="H395">
    <cfRule type="expression" dxfId="5305" priority="374">
      <formula>H395&lt;0</formula>
    </cfRule>
  </conditionalFormatting>
  <conditionalFormatting sqref="H449:Q450">
    <cfRule type="expression" dxfId="5304" priority="373">
      <formula>H449&lt;0</formula>
    </cfRule>
  </conditionalFormatting>
  <conditionalFormatting sqref="H417:H418">
    <cfRule type="expression" dxfId="5303" priority="370">
      <formula>H417&lt;0</formula>
    </cfRule>
  </conditionalFormatting>
  <conditionalFormatting sqref="H419">
    <cfRule type="expression" dxfId="5302" priority="369">
      <formula>H419&lt;0</formula>
    </cfRule>
  </conditionalFormatting>
  <conditionalFormatting sqref="H421">
    <cfRule type="expression" dxfId="5301" priority="368">
      <formula>H421&lt;0</formula>
    </cfRule>
  </conditionalFormatting>
  <conditionalFormatting sqref="H420">
    <cfRule type="expression" dxfId="5300" priority="367">
      <formula>H420&lt;0</formula>
    </cfRule>
  </conditionalFormatting>
  <conditionalFormatting sqref="H422">
    <cfRule type="expression" dxfId="5299" priority="366">
      <formula>H422&lt;0</formula>
    </cfRule>
  </conditionalFormatting>
  <conditionalFormatting sqref="H425:H426">
    <cfRule type="expression" dxfId="5298" priority="362">
      <formula>H425&lt;0</formula>
    </cfRule>
  </conditionalFormatting>
  <conditionalFormatting sqref="H427">
    <cfRule type="expression" dxfId="5297" priority="361">
      <formula>H427&lt;0</formula>
    </cfRule>
  </conditionalFormatting>
  <conditionalFormatting sqref="H429">
    <cfRule type="expression" dxfId="5296" priority="360">
      <formula>H429&lt;0</formula>
    </cfRule>
  </conditionalFormatting>
  <conditionalFormatting sqref="H428">
    <cfRule type="expression" dxfId="5295" priority="359">
      <formula>H428&lt;0</formula>
    </cfRule>
  </conditionalFormatting>
  <conditionalFormatting sqref="H430">
    <cfRule type="expression" dxfId="5294" priority="358">
      <formula>H430&lt;0</formula>
    </cfRule>
  </conditionalFormatting>
  <conditionalFormatting sqref="H433:H434">
    <cfRule type="expression" dxfId="5293" priority="354">
      <formula>H433&lt;0</formula>
    </cfRule>
  </conditionalFormatting>
  <conditionalFormatting sqref="H435">
    <cfRule type="expression" dxfId="5292" priority="353">
      <formula>H435&lt;0</formula>
    </cfRule>
  </conditionalFormatting>
  <conditionalFormatting sqref="H437">
    <cfRule type="expression" dxfId="5291" priority="352">
      <formula>H437&lt;0</formula>
    </cfRule>
  </conditionalFormatting>
  <conditionalFormatting sqref="H436">
    <cfRule type="expression" dxfId="5290" priority="351">
      <formula>H436&lt;0</formula>
    </cfRule>
  </conditionalFormatting>
  <conditionalFormatting sqref="H438">
    <cfRule type="expression" dxfId="5289" priority="350">
      <formula>H438&lt;0</formula>
    </cfRule>
  </conditionalFormatting>
  <conditionalFormatting sqref="H441:H442">
    <cfRule type="expression" dxfId="5288" priority="346">
      <formula>H441&lt;0</formula>
    </cfRule>
  </conditionalFormatting>
  <conditionalFormatting sqref="H443">
    <cfRule type="expression" dxfId="5287" priority="345">
      <formula>H443&lt;0</formula>
    </cfRule>
  </conditionalFormatting>
  <conditionalFormatting sqref="H445">
    <cfRule type="expression" dxfId="5286" priority="344">
      <formula>H445&lt;0</formula>
    </cfRule>
  </conditionalFormatting>
  <conditionalFormatting sqref="H444">
    <cfRule type="expression" dxfId="5285" priority="343">
      <formula>H444&lt;0</formula>
    </cfRule>
  </conditionalFormatting>
  <conditionalFormatting sqref="H446">
    <cfRule type="expression" dxfId="5284" priority="342">
      <formula>H446&lt;0</formula>
    </cfRule>
  </conditionalFormatting>
  <conditionalFormatting sqref="H500:Q501">
    <cfRule type="expression" dxfId="5283" priority="341">
      <formula>H500&lt;0</formula>
    </cfRule>
  </conditionalFormatting>
  <conditionalFormatting sqref="H468:H469">
    <cfRule type="expression" dxfId="5282" priority="338">
      <formula>H468&lt;0</formula>
    </cfRule>
  </conditionalFormatting>
  <conditionalFormatting sqref="H470">
    <cfRule type="expression" dxfId="5281" priority="337">
      <formula>H470&lt;0</formula>
    </cfRule>
  </conditionalFormatting>
  <conditionalFormatting sqref="H472">
    <cfRule type="expression" dxfId="5280" priority="336">
      <formula>H472&lt;0</formula>
    </cfRule>
  </conditionalFormatting>
  <conditionalFormatting sqref="H471">
    <cfRule type="expression" dxfId="5279" priority="335">
      <formula>H471&lt;0</formula>
    </cfRule>
  </conditionalFormatting>
  <conditionalFormatting sqref="H473">
    <cfRule type="expression" dxfId="5278" priority="334">
      <formula>H473&lt;0</formula>
    </cfRule>
  </conditionalFormatting>
  <conditionalFormatting sqref="H476:H477">
    <cfRule type="expression" dxfId="5277" priority="330">
      <formula>H476&lt;0</formula>
    </cfRule>
  </conditionalFormatting>
  <conditionalFormatting sqref="H478">
    <cfRule type="expression" dxfId="5276" priority="329">
      <formula>H478&lt;0</formula>
    </cfRule>
  </conditionalFormatting>
  <conditionalFormatting sqref="H480">
    <cfRule type="expression" dxfId="5275" priority="328">
      <formula>H480&lt;0</formula>
    </cfRule>
  </conditionalFormatting>
  <conditionalFormatting sqref="H479">
    <cfRule type="expression" dxfId="5274" priority="327">
      <formula>H479&lt;0</formula>
    </cfRule>
  </conditionalFormatting>
  <conditionalFormatting sqref="H481">
    <cfRule type="expression" dxfId="5273" priority="326">
      <formula>H481&lt;0</formula>
    </cfRule>
  </conditionalFormatting>
  <conditionalFormatting sqref="H484:H485">
    <cfRule type="expression" dxfId="5272" priority="322">
      <formula>H484&lt;0</formula>
    </cfRule>
  </conditionalFormatting>
  <conditionalFormatting sqref="H486">
    <cfRule type="expression" dxfId="5271" priority="321">
      <formula>H486&lt;0</formula>
    </cfRule>
  </conditionalFormatting>
  <conditionalFormatting sqref="H488">
    <cfRule type="expression" dxfId="5270" priority="320">
      <formula>H488&lt;0</formula>
    </cfRule>
  </conditionalFormatting>
  <conditionalFormatting sqref="H487">
    <cfRule type="expression" dxfId="5269" priority="319">
      <formula>H487&lt;0</formula>
    </cfRule>
  </conditionalFormatting>
  <conditionalFormatting sqref="H489">
    <cfRule type="expression" dxfId="5268" priority="318">
      <formula>H489&lt;0</formula>
    </cfRule>
  </conditionalFormatting>
  <conditionalFormatting sqref="H492:H493">
    <cfRule type="expression" dxfId="5267" priority="314">
      <formula>H492&lt;0</formula>
    </cfRule>
  </conditionalFormatting>
  <conditionalFormatting sqref="H494">
    <cfRule type="expression" dxfId="5266" priority="313">
      <formula>H494&lt;0</formula>
    </cfRule>
  </conditionalFormatting>
  <conditionalFormatting sqref="H496">
    <cfRule type="expression" dxfId="5265" priority="312">
      <formula>H496&lt;0</formula>
    </cfRule>
  </conditionalFormatting>
  <conditionalFormatting sqref="H495">
    <cfRule type="expression" dxfId="5264" priority="311">
      <formula>H495&lt;0</formula>
    </cfRule>
  </conditionalFormatting>
  <conditionalFormatting sqref="H497">
    <cfRule type="expression" dxfId="5263" priority="310">
      <formula>H497&lt;0</formula>
    </cfRule>
  </conditionalFormatting>
  <conditionalFormatting sqref="H551:Q552">
    <cfRule type="expression" dxfId="5262" priority="309">
      <formula>H551&lt;0</formula>
    </cfRule>
  </conditionalFormatting>
  <conditionalFormatting sqref="H519:H520">
    <cfRule type="expression" dxfId="5261" priority="306">
      <formula>H519&lt;0</formula>
    </cfRule>
  </conditionalFormatting>
  <conditionalFormatting sqref="H521">
    <cfRule type="expression" dxfId="5260" priority="305">
      <formula>H521&lt;0</formula>
    </cfRule>
  </conditionalFormatting>
  <conditionalFormatting sqref="H523">
    <cfRule type="expression" dxfId="5259" priority="304">
      <formula>H523&lt;0</formula>
    </cfRule>
  </conditionalFormatting>
  <conditionalFormatting sqref="H522">
    <cfRule type="expression" dxfId="5258" priority="303">
      <formula>H522&lt;0</formula>
    </cfRule>
  </conditionalFormatting>
  <conditionalFormatting sqref="H524">
    <cfRule type="expression" dxfId="5257" priority="302">
      <formula>H524&lt;0</formula>
    </cfRule>
  </conditionalFormatting>
  <conditionalFormatting sqref="H527:H528">
    <cfRule type="expression" dxfId="5256" priority="298">
      <formula>H527&lt;0</formula>
    </cfRule>
  </conditionalFormatting>
  <conditionalFormatting sqref="H529">
    <cfRule type="expression" dxfId="5255" priority="297">
      <formula>H529&lt;0</formula>
    </cfRule>
  </conditionalFormatting>
  <conditionalFormatting sqref="H531">
    <cfRule type="expression" dxfId="5254" priority="296">
      <formula>H531&lt;0</formula>
    </cfRule>
  </conditionalFormatting>
  <conditionalFormatting sqref="H530">
    <cfRule type="expression" dxfId="5253" priority="295">
      <formula>H530&lt;0</formula>
    </cfRule>
  </conditionalFormatting>
  <conditionalFormatting sqref="H532">
    <cfRule type="expression" dxfId="5252" priority="294">
      <formula>H532&lt;0</formula>
    </cfRule>
  </conditionalFormatting>
  <conditionalFormatting sqref="H535:H536">
    <cfRule type="expression" dxfId="5251" priority="290">
      <formula>H535&lt;0</formula>
    </cfRule>
  </conditionalFormatting>
  <conditionalFormatting sqref="H537">
    <cfRule type="expression" dxfId="5250" priority="289">
      <formula>H537&lt;0</formula>
    </cfRule>
  </conditionalFormatting>
  <conditionalFormatting sqref="H539">
    <cfRule type="expression" dxfId="5249" priority="288">
      <formula>H539&lt;0</formula>
    </cfRule>
  </conditionalFormatting>
  <conditionalFormatting sqref="H538">
    <cfRule type="expression" dxfId="5248" priority="287">
      <formula>H538&lt;0</formula>
    </cfRule>
  </conditionalFormatting>
  <conditionalFormatting sqref="H540">
    <cfRule type="expression" dxfId="5247" priority="286">
      <formula>H540&lt;0</formula>
    </cfRule>
  </conditionalFormatting>
  <conditionalFormatting sqref="H543:H544">
    <cfRule type="expression" dxfId="5246" priority="282">
      <formula>H543&lt;0</formula>
    </cfRule>
  </conditionalFormatting>
  <conditionalFormatting sqref="H545">
    <cfRule type="expression" dxfId="5245" priority="281">
      <formula>H545&lt;0</formula>
    </cfRule>
  </conditionalFormatting>
  <conditionalFormatting sqref="H547">
    <cfRule type="expression" dxfId="5244" priority="280">
      <formula>H547&lt;0</formula>
    </cfRule>
  </conditionalFormatting>
  <conditionalFormatting sqref="H546">
    <cfRule type="expression" dxfId="5243" priority="279">
      <formula>H546&lt;0</formula>
    </cfRule>
  </conditionalFormatting>
  <conditionalFormatting sqref="H548">
    <cfRule type="expression" dxfId="5242" priority="278">
      <formula>H548&lt;0</formula>
    </cfRule>
  </conditionalFormatting>
  <conditionalFormatting sqref="I74:Q75">
    <cfRule type="expression" dxfId="5241" priority="277">
      <formula>I74&lt;0</formula>
    </cfRule>
  </conditionalFormatting>
  <conditionalFormatting sqref="I82:Q83">
    <cfRule type="expression" dxfId="5240" priority="276">
      <formula>I82&lt;0</formula>
    </cfRule>
  </conditionalFormatting>
  <conditionalFormatting sqref="I90:Q91">
    <cfRule type="expression" dxfId="5239" priority="275">
      <formula>I90&lt;0</formula>
    </cfRule>
  </conditionalFormatting>
  <conditionalFormatting sqref="I141:Q142">
    <cfRule type="expression" dxfId="5238" priority="271">
      <formula>I141&lt;0</formula>
    </cfRule>
  </conditionalFormatting>
  <conditionalFormatting sqref="I192:Q193">
    <cfRule type="expression" dxfId="5237" priority="267">
      <formula>I192&lt;0</formula>
    </cfRule>
  </conditionalFormatting>
  <conditionalFormatting sqref="I243:Q244">
    <cfRule type="expression" dxfId="5236" priority="263">
      <formula>I243&lt;0</formula>
    </cfRule>
  </conditionalFormatting>
  <conditionalFormatting sqref="I294:Q295">
    <cfRule type="expression" dxfId="5235" priority="259">
      <formula>I294&lt;0</formula>
    </cfRule>
  </conditionalFormatting>
  <conditionalFormatting sqref="I345:Q346">
    <cfRule type="expression" dxfId="5234" priority="255">
      <formula>I345&lt;0</formula>
    </cfRule>
  </conditionalFormatting>
  <conditionalFormatting sqref="I396:Q397">
    <cfRule type="expression" dxfId="5233" priority="251">
      <formula>I396&lt;0</formula>
    </cfRule>
  </conditionalFormatting>
  <conditionalFormatting sqref="I447:Q448">
    <cfRule type="expression" dxfId="5232" priority="247">
      <formula>I447&lt;0</formula>
    </cfRule>
  </conditionalFormatting>
  <conditionalFormatting sqref="I498:Q499">
    <cfRule type="expression" dxfId="5231" priority="243">
      <formula>I498&lt;0</formula>
    </cfRule>
  </conditionalFormatting>
  <conditionalFormatting sqref="I549:Q550">
    <cfRule type="expression" dxfId="5230" priority="239">
      <formula>I549&lt;0</formula>
    </cfRule>
  </conditionalFormatting>
  <conditionalFormatting sqref="H74:H75">
    <cfRule type="expression" dxfId="5229" priority="238">
      <formula>H74&lt;0</formula>
    </cfRule>
  </conditionalFormatting>
  <conditionalFormatting sqref="H82:H83">
    <cfRule type="expression" dxfId="5228" priority="237">
      <formula>H82&lt;0</formula>
    </cfRule>
  </conditionalFormatting>
  <conditionalFormatting sqref="H90:H91">
    <cfRule type="expression" dxfId="5227" priority="236">
      <formula>H90&lt;0</formula>
    </cfRule>
  </conditionalFormatting>
  <conditionalFormatting sqref="H117:H118">
    <cfRule type="expression" dxfId="5226" priority="235">
      <formula>H117&lt;0</formula>
    </cfRule>
  </conditionalFormatting>
  <conditionalFormatting sqref="H125:H126">
    <cfRule type="expression" dxfId="5225" priority="234">
      <formula>H125&lt;0</formula>
    </cfRule>
  </conditionalFormatting>
  <conditionalFormatting sqref="H133:H134">
    <cfRule type="expression" dxfId="5224" priority="233">
      <formula>H133&lt;0</formula>
    </cfRule>
  </conditionalFormatting>
  <conditionalFormatting sqref="H141:H142">
    <cfRule type="expression" dxfId="5223" priority="232">
      <formula>H141&lt;0</formula>
    </cfRule>
  </conditionalFormatting>
  <conditionalFormatting sqref="H168:H169">
    <cfRule type="expression" dxfId="5222" priority="231">
      <formula>H168&lt;0</formula>
    </cfRule>
  </conditionalFormatting>
  <conditionalFormatting sqref="H176:H177">
    <cfRule type="expression" dxfId="5221" priority="230">
      <formula>H176&lt;0</formula>
    </cfRule>
  </conditionalFormatting>
  <conditionalFormatting sqref="H184:H185">
    <cfRule type="expression" dxfId="5220" priority="229">
      <formula>H184&lt;0</formula>
    </cfRule>
  </conditionalFormatting>
  <conditionalFormatting sqref="H192:H193">
    <cfRule type="expression" dxfId="5219" priority="228">
      <formula>H192&lt;0</formula>
    </cfRule>
  </conditionalFormatting>
  <conditionalFormatting sqref="H219:H220">
    <cfRule type="expression" dxfId="5218" priority="227">
      <formula>H219&lt;0</formula>
    </cfRule>
  </conditionalFormatting>
  <conditionalFormatting sqref="H227:H228">
    <cfRule type="expression" dxfId="5217" priority="226">
      <formula>H227&lt;0</formula>
    </cfRule>
  </conditionalFormatting>
  <conditionalFormatting sqref="H235:H236">
    <cfRule type="expression" dxfId="5216" priority="225">
      <formula>H235&lt;0</formula>
    </cfRule>
  </conditionalFormatting>
  <conditionalFormatting sqref="H243:H244">
    <cfRule type="expression" dxfId="5215" priority="224">
      <formula>H243&lt;0</formula>
    </cfRule>
  </conditionalFormatting>
  <conditionalFormatting sqref="H270:H271">
    <cfRule type="expression" dxfId="5214" priority="223">
      <formula>H270&lt;0</formula>
    </cfRule>
  </conditionalFormatting>
  <conditionalFormatting sqref="H278:H279">
    <cfRule type="expression" dxfId="5213" priority="222">
      <formula>H278&lt;0</formula>
    </cfRule>
  </conditionalFormatting>
  <conditionalFormatting sqref="H286:H287">
    <cfRule type="expression" dxfId="5212" priority="221">
      <formula>H286&lt;0</formula>
    </cfRule>
  </conditionalFormatting>
  <conditionalFormatting sqref="H294:H295">
    <cfRule type="expression" dxfId="5211" priority="220">
      <formula>H294&lt;0</formula>
    </cfRule>
  </conditionalFormatting>
  <conditionalFormatting sqref="H321:H322">
    <cfRule type="expression" dxfId="5210" priority="219">
      <formula>H321&lt;0</formula>
    </cfRule>
  </conditionalFormatting>
  <conditionalFormatting sqref="H329:H330">
    <cfRule type="expression" dxfId="5209" priority="218">
      <formula>H329&lt;0</formula>
    </cfRule>
  </conditionalFormatting>
  <conditionalFormatting sqref="H337:H338">
    <cfRule type="expression" dxfId="5208" priority="217">
      <formula>H337&lt;0</formula>
    </cfRule>
  </conditionalFormatting>
  <conditionalFormatting sqref="H345:H346">
    <cfRule type="expression" dxfId="5207" priority="216">
      <formula>H345&lt;0</formula>
    </cfRule>
  </conditionalFormatting>
  <conditionalFormatting sqref="H372:H373">
    <cfRule type="expression" dxfId="5206" priority="215">
      <formula>H372&lt;0</formula>
    </cfRule>
  </conditionalFormatting>
  <conditionalFormatting sqref="H380:H381">
    <cfRule type="expression" dxfId="5205" priority="214">
      <formula>H380&lt;0</formula>
    </cfRule>
  </conditionalFormatting>
  <conditionalFormatting sqref="H388:H389">
    <cfRule type="expression" dxfId="5204" priority="213">
      <formula>H388&lt;0</formula>
    </cfRule>
  </conditionalFormatting>
  <conditionalFormatting sqref="H396:H397">
    <cfRule type="expression" dxfId="5203" priority="212">
      <formula>H396&lt;0</formula>
    </cfRule>
  </conditionalFormatting>
  <conditionalFormatting sqref="H423:H424">
    <cfRule type="expression" dxfId="5202" priority="211">
      <formula>H423&lt;0</formula>
    </cfRule>
  </conditionalFormatting>
  <conditionalFormatting sqref="H431:H432">
    <cfRule type="expression" dxfId="5201" priority="210">
      <formula>H431&lt;0</formula>
    </cfRule>
  </conditionalFormatting>
  <conditionalFormatting sqref="H439:H440">
    <cfRule type="expression" dxfId="5200" priority="209">
      <formula>H439&lt;0</formula>
    </cfRule>
  </conditionalFormatting>
  <conditionalFormatting sqref="H447:H448">
    <cfRule type="expression" dxfId="5199" priority="208">
      <formula>H447&lt;0</formula>
    </cfRule>
  </conditionalFormatting>
  <conditionalFormatting sqref="H474:H475">
    <cfRule type="expression" dxfId="5198" priority="207">
      <formula>H474&lt;0</formula>
    </cfRule>
  </conditionalFormatting>
  <conditionalFormatting sqref="H482:H483">
    <cfRule type="expression" dxfId="5197" priority="206">
      <formula>H482&lt;0</formula>
    </cfRule>
  </conditionalFormatting>
  <conditionalFormatting sqref="H490:H491">
    <cfRule type="expression" dxfId="5196" priority="205">
      <formula>H490&lt;0</formula>
    </cfRule>
  </conditionalFormatting>
  <conditionalFormatting sqref="H498:H499">
    <cfRule type="expression" dxfId="5195" priority="204">
      <formula>H498&lt;0</formula>
    </cfRule>
  </conditionalFormatting>
  <conditionalFormatting sqref="H525:H526">
    <cfRule type="expression" dxfId="5194" priority="203">
      <formula>H525&lt;0</formula>
    </cfRule>
  </conditionalFormatting>
  <conditionalFormatting sqref="H533:H534">
    <cfRule type="expression" dxfId="5193" priority="202">
      <formula>H533&lt;0</formula>
    </cfRule>
  </conditionalFormatting>
  <conditionalFormatting sqref="H541:H542">
    <cfRule type="expression" dxfId="5192" priority="201">
      <formula>H541&lt;0</formula>
    </cfRule>
  </conditionalFormatting>
  <conditionalFormatting sqref="H549:H550">
    <cfRule type="expression" dxfId="5191" priority="200">
      <formula>H549&lt;0</formula>
    </cfRule>
  </conditionalFormatting>
  <conditionalFormatting sqref="H15:Q16">
    <cfRule type="expression" dxfId="5190" priority="199">
      <formula>H15&lt;0</formula>
    </cfRule>
  </conditionalFormatting>
  <conditionalFormatting sqref="H23:Q24">
    <cfRule type="expression" dxfId="5189" priority="198">
      <formula>H23&lt;0</formula>
    </cfRule>
  </conditionalFormatting>
  <conditionalFormatting sqref="H31:Q32">
    <cfRule type="expression" dxfId="5188" priority="197">
      <formula>H31&lt;0</formula>
    </cfRule>
  </conditionalFormatting>
  <conditionalFormatting sqref="H39:Q40">
    <cfRule type="expression" dxfId="5187" priority="196">
      <formula>H39&lt;0</formula>
    </cfRule>
  </conditionalFormatting>
  <conditionalFormatting sqref="I60:Q65">
    <cfRule type="expression" dxfId="5186" priority="195">
      <formula>I60&lt;0</formula>
    </cfRule>
  </conditionalFormatting>
  <conditionalFormatting sqref="I72:Q73">
    <cfRule type="expression" dxfId="5185" priority="193">
      <formula>I72&lt;0</formula>
    </cfRule>
  </conditionalFormatting>
  <conditionalFormatting sqref="I70:Q71">
    <cfRule type="expression" dxfId="5184" priority="192">
      <formula>I70&lt;0</formula>
    </cfRule>
  </conditionalFormatting>
  <conditionalFormatting sqref="I69:Q69 J68:Q68">
    <cfRule type="expression" dxfId="5183" priority="191">
      <formula>I68&lt;0</formula>
    </cfRule>
  </conditionalFormatting>
  <conditionalFormatting sqref="I68:Q73">
    <cfRule type="expression" dxfId="5182" priority="190">
      <formula>I68&lt;0</formula>
    </cfRule>
  </conditionalFormatting>
  <conditionalFormatting sqref="I80:Q81">
    <cfRule type="expression" dxfId="5181" priority="189">
      <formula>I80&lt;0</formula>
    </cfRule>
  </conditionalFormatting>
  <conditionalFormatting sqref="I78:Q79">
    <cfRule type="expression" dxfId="5180" priority="188">
      <formula>I78&lt;0</formula>
    </cfRule>
  </conditionalFormatting>
  <conditionalFormatting sqref="I77:Q77 J76:Q76">
    <cfRule type="expression" dxfId="5179" priority="187">
      <formula>I76&lt;0</formula>
    </cfRule>
  </conditionalFormatting>
  <conditionalFormatting sqref="I76:Q81">
    <cfRule type="expression" dxfId="5178" priority="186">
      <formula>I76&lt;0</formula>
    </cfRule>
  </conditionalFormatting>
  <conditionalFormatting sqref="I88:Q89">
    <cfRule type="expression" dxfId="5177" priority="185">
      <formula>I88&lt;0</formula>
    </cfRule>
  </conditionalFormatting>
  <conditionalFormatting sqref="I86:Q87">
    <cfRule type="expression" dxfId="5176" priority="184">
      <formula>I86&lt;0</formula>
    </cfRule>
  </conditionalFormatting>
  <conditionalFormatting sqref="I85:Q85 J84:Q84">
    <cfRule type="expression" dxfId="5175" priority="183">
      <formula>I84&lt;0</formula>
    </cfRule>
  </conditionalFormatting>
  <conditionalFormatting sqref="I84:Q89">
    <cfRule type="expression" dxfId="5174" priority="182">
      <formula>I84&lt;0</formula>
    </cfRule>
  </conditionalFormatting>
  <conditionalFormatting sqref="I117:Q118">
    <cfRule type="expression" dxfId="5173" priority="181">
      <formula>I117&lt;0</formula>
    </cfRule>
  </conditionalFormatting>
  <conditionalFormatting sqref="I115:Q116">
    <cfRule type="expression" dxfId="5172" priority="180">
      <formula>I115&lt;0</formula>
    </cfRule>
  </conditionalFormatting>
  <conditionalFormatting sqref="I113:Q114">
    <cfRule type="expression" dxfId="5171" priority="179">
      <formula>I113&lt;0</formula>
    </cfRule>
  </conditionalFormatting>
  <conditionalFormatting sqref="I112:Q112 J111:Q111">
    <cfRule type="expression" dxfId="5170" priority="178">
      <formula>I111&lt;0</formula>
    </cfRule>
  </conditionalFormatting>
  <conditionalFormatting sqref="I125:Q126">
    <cfRule type="expression" dxfId="5169" priority="177">
      <formula>I125&lt;0</formula>
    </cfRule>
  </conditionalFormatting>
  <conditionalFormatting sqref="I133:Q134">
    <cfRule type="expression" dxfId="5168" priority="176">
      <formula>I133&lt;0</formula>
    </cfRule>
  </conditionalFormatting>
  <conditionalFormatting sqref="I111:Q116">
    <cfRule type="expression" dxfId="5167" priority="175">
      <formula>I111&lt;0</formula>
    </cfRule>
  </conditionalFormatting>
  <conditionalFormatting sqref="I123:Q124">
    <cfRule type="expression" dxfId="5166" priority="174">
      <formula>I123&lt;0</formula>
    </cfRule>
  </conditionalFormatting>
  <conditionalFormatting sqref="I121:Q122">
    <cfRule type="expression" dxfId="5165" priority="173">
      <formula>I121&lt;0</formula>
    </cfRule>
  </conditionalFormatting>
  <conditionalFormatting sqref="I120:Q120 J119:Q119">
    <cfRule type="expression" dxfId="5164" priority="172">
      <formula>I119&lt;0</formula>
    </cfRule>
  </conditionalFormatting>
  <conditionalFormatting sqref="I119:Q124">
    <cfRule type="expression" dxfId="5163" priority="171">
      <formula>I119&lt;0</formula>
    </cfRule>
  </conditionalFormatting>
  <conditionalFormatting sqref="I131:Q132">
    <cfRule type="expression" dxfId="5162" priority="170">
      <formula>I131&lt;0</formula>
    </cfRule>
  </conditionalFormatting>
  <conditionalFormatting sqref="I129:Q130">
    <cfRule type="expression" dxfId="5161" priority="169">
      <formula>I129&lt;0</formula>
    </cfRule>
  </conditionalFormatting>
  <conditionalFormatting sqref="I128:Q128 J127:Q127">
    <cfRule type="expression" dxfId="5160" priority="168">
      <formula>I127&lt;0</formula>
    </cfRule>
  </conditionalFormatting>
  <conditionalFormatting sqref="I127:Q132">
    <cfRule type="expression" dxfId="5159" priority="167">
      <formula>I127&lt;0</formula>
    </cfRule>
  </conditionalFormatting>
  <conditionalFormatting sqref="I139:Q140">
    <cfRule type="expression" dxfId="5158" priority="166">
      <formula>I139&lt;0</formula>
    </cfRule>
  </conditionalFormatting>
  <conditionalFormatting sqref="I137:Q138">
    <cfRule type="expression" dxfId="5157" priority="165">
      <formula>I137&lt;0</formula>
    </cfRule>
  </conditionalFormatting>
  <conditionalFormatting sqref="I136:Q136 J135:Q135">
    <cfRule type="expression" dxfId="5156" priority="164">
      <formula>I135&lt;0</formula>
    </cfRule>
  </conditionalFormatting>
  <conditionalFormatting sqref="I135:Q140">
    <cfRule type="expression" dxfId="5155" priority="163">
      <formula>I135&lt;0</formula>
    </cfRule>
  </conditionalFormatting>
  <conditionalFormatting sqref="I168:Q169">
    <cfRule type="expression" dxfId="5154" priority="162">
      <formula>I168&lt;0</formula>
    </cfRule>
  </conditionalFormatting>
  <conditionalFormatting sqref="I166:Q167">
    <cfRule type="expression" dxfId="5153" priority="161">
      <formula>I166&lt;0</formula>
    </cfRule>
  </conditionalFormatting>
  <conditionalFormatting sqref="I164:Q165">
    <cfRule type="expression" dxfId="5152" priority="160">
      <formula>I164&lt;0</formula>
    </cfRule>
  </conditionalFormatting>
  <conditionalFormatting sqref="I163:Q163 J162:Q162">
    <cfRule type="expression" dxfId="5151" priority="159">
      <formula>I162&lt;0</formula>
    </cfRule>
  </conditionalFormatting>
  <conditionalFormatting sqref="I176:Q177">
    <cfRule type="expression" dxfId="5150" priority="158">
      <formula>I176&lt;0</formula>
    </cfRule>
  </conditionalFormatting>
  <conditionalFormatting sqref="I184:Q185">
    <cfRule type="expression" dxfId="5149" priority="157">
      <formula>I184&lt;0</formula>
    </cfRule>
  </conditionalFormatting>
  <conditionalFormatting sqref="I162:Q167">
    <cfRule type="expression" dxfId="5148" priority="156">
      <formula>I162&lt;0</formula>
    </cfRule>
  </conditionalFormatting>
  <conditionalFormatting sqref="I174:Q175">
    <cfRule type="expression" dxfId="5147" priority="155">
      <formula>I174&lt;0</formula>
    </cfRule>
  </conditionalFormatting>
  <conditionalFormatting sqref="I172:Q173">
    <cfRule type="expression" dxfId="5146" priority="154">
      <formula>I172&lt;0</formula>
    </cfRule>
  </conditionalFormatting>
  <conditionalFormatting sqref="I171:Q171 J170:Q170">
    <cfRule type="expression" dxfId="5145" priority="153">
      <formula>I170&lt;0</formula>
    </cfRule>
  </conditionalFormatting>
  <conditionalFormatting sqref="I170:Q175">
    <cfRule type="expression" dxfId="5144" priority="152">
      <formula>I170&lt;0</formula>
    </cfRule>
  </conditionalFormatting>
  <conditionalFormatting sqref="I182:Q183">
    <cfRule type="expression" dxfId="5143" priority="151">
      <formula>I182&lt;0</formula>
    </cfRule>
  </conditionalFormatting>
  <conditionalFormatting sqref="I180:Q181">
    <cfRule type="expression" dxfId="5142" priority="150">
      <formula>I180&lt;0</formula>
    </cfRule>
  </conditionalFormatting>
  <conditionalFormatting sqref="I179:Q179 J178:Q178">
    <cfRule type="expression" dxfId="5141" priority="149">
      <formula>I178&lt;0</formula>
    </cfRule>
  </conditionalFormatting>
  <conditionalFormatting sqref="I178:Q183">
    <cfRule type="expression" dxfId="5140" priority="148">
      <formula>I178&lt;0</formula>
    </cfRule>
  </conditionalFormatting>
  <conditionalFormatting sqref="I190:Q191">
    <cfRule type="expression" dxfId="5139" priority="147">
      <formula>I190&lt;0</formula>
    </cfRule>
  </conditionalFormatting>
  <conditionalFormatting sqref="I188:Q189">
    <cfRule type="expression" dxfId="5138" priority="146">
      <formula>I188&lt;0</formula>
    </cfRule>
  </conditionalFormatting>
  <conditionalFormatting sqref="I187:Q187 J186:Q186">
    <cfRule type="expression" dxfId="5137" priority="145">
      <formula>I186&lt;0</formula>
    </cfRule>
  </conditionalFormatting>
  <conditionalFormatting sqref="I186:Q191">
    <cfRule type="expression" dxfId="5136" priority="144">
      <formula>I186&lt;0</formula>
    </cfRule>
  </conditionalFormatting>
  <conditionalFormatting sqref="I219:Q220">
    <cfRule type="expression" dxfId="5135" priority="143">
      <formula>I219&lt;0</formula>
    </cfRule>
  </conditionalFormatting>
  <conditionalFormatting sqref="I217:Q218">
    <cfRule type="expression" dxfId="5134" priority="142">
      <formula>I217&lt;0</formula>
    </cfRule>
  </conditionalFormatting>
  <conditionalFormatting sqref="I215:Q216">
    <cfRule type="expression" dxfId="5133" priority="141">
      <formula>I215&lt;0</formula>
    </cfRule>
  </conditionalFormatting>
  <conditionalFormatting sqref="I214:Q214 J213:Q213">
    <cfRule type="expression" dxfId="5132" priority="140">
      <formula>I213&lt;0</formula>
    </cfRule>
  </conditionalFormatting>
  <conditionalFormatting sqref="I227:Q228">
    <cfRule type="expression" dxfId="5131" priority="139">
      <formula>I227&lt;0</formula>
    </cfRule>
  </conditionalFormatting>
  <conditionalFormatting sqref="I235:Q236">
    <cfRule type="expression" dxfId="5130" priority="138">
      <formula>I235&lt;0</formula>
    </cfRule>
  </conditionalFormatting>
  <conditionalFormatting sqref="I213:Q218">
    <cfRule type="expression" dxfId="5129" priority="137">
      <formula>I213&lt;0</formula>
    </cfRule>
  </conditionalFormatting>
  <conditionalFormatting sqref="I225:Q226">
    <cfRule type="expression" dxfId="5128" priority="136">
      <formula>I225&lt;0</formula>
    </cfRule>
  </conditionalFormatting>
  <conditionalFormatting sqref="I223:Q224">
    <cfRule type="expression" dxfId="5127" priority="135">
      <formula>I223&lt;0</formula>
    </cfRule>
  </conditionalFormatting>
  <conditionalFormatting sqref="I222:Q222 J221:Q221">
    <cfRule type="expression" dxfId="5126" priority="134">
      <formula>I221&lt;0</formula>
    </cfRule>
  </conditionalFormatting>
  <conditionalFormatting sqref="I221:Q226">
    <cfRule type="expression" dxfId="5125" priority="133">
      <formula>I221&lt;0</formula>
    </cfRule>
  </conditionalFormatting>
  <conditionalFormatting sqref="I233:Q234">
    <cfRule type="expression" dxfId="5124" priority="132">
      <formula>I233&lt;0</formula>
    </cfRule>
  </conditionalFormatting>
  <conditionalFormatting sqref="I231:Q232">
    <cfRule type="expression" dxfId="5123" priority="131">
      <formula>I231&lt;0</formula>
    </cfRule>
  </conditionalFormatting>
  <conditionalFormatting sqref="I230:Q230 J229:Q229">
    <cfRule type="expression" dxfId="5122" priority="130">
      <formula>I229&lt;0</formula>
    </cfRule>
  </conditionalFormatting>
  <conditionalFormatting sqref="I229:Q234">
    <cfRule type="expression" dxfId="5121" priority="129">
      <formula>I229&lt;0</formula>
    </cfRule>
  </conditionalFormatting>
  <conditionalFormatting sqref="I241:Q242">
    <cfRule type="expression" dxfId="5120" priority="128">
      <formula>I241&lt;0</formula>
    </cfRule>
  </conditionalFormatting>
  <conditionalFormatting sqref="I239:Q240">
    <cfRule type="expression" dxfId="5119" priority="127">
      <formula>I239&lt;0</formula>
    </cfRule>
  </conditionalFormatting>
  <conditionalFormatting sqref="I238:Q238 J237:Q237">
    <cfRule type="expression" dxfId="5118" priority="126">
      <formula>I237&lt;0</formula>
    </cfRule>
  </conditionalFormatting>
  <conditionalFormatting sqref="I237:Q242">
    <cfRule type="expression" dxfId="5117" priority="125">
      <formula>I237&lt;0</formula>
    </cfRule>
  </conditionalFormatting>
  <conditionalFormatting sqref="I270:Q271">
    <cfRule type="expression" dxfId="5116" priority="124">
      <formula>I270&lt;0</formula>
    </cfRule>
  </conditionalFormatting>
  <conditionalFormatting sqref="I268:Q269">
    <cfRule type="expression" dxfId="5115" priority="123">
      <formula>I268&lt;0</formula>
    </cfRule>
  </conditionalFormatting>
  <conditionalFormatting sqref="I266:Q267">
    <cfRule type="expression" dxfId="5114" priority="122">
      <formula>I266&lt;0</formula>
    </cfRule>
  </conditionalFormatting>
  <conditionalFormatting sqref="I265:Q265 J264:Q264">
    <cfRule type="expression" dxfId="5113" priority="121">
      <formula>I264&lt;0</formula>
    </cfRule>
  </conditionalFormatting>
  <conditionalFormatting sqref="I278:Q279">
    <cfRule type="expression" dxfId="5112" priority="120">
      <formula>I278&lt;0</formula>
    </cfRule>
  </conditionalFormatting>
  <conditionalFormatting sqref="I286:Q287">
    <cfRule type="expression" dxfId="5111" priority="119">
      <formula>I286&lt;0</formula>
    </cfRule>
  </conditionalFormatting>
  <conditionalFormatting sqref="I264:Q269">
    <cfRule type="expression" dxfId="5110" priority="118">
      <formula>I264&lt;0</formula>
    </cfRule>
  </conditionalFormatting>
  <conditionalFormatting sqref="I276:Q277">
    <cfRule type="expression" dxfId="5109" priority="117">
      <formula>I276&lt;0</formula>
    </cfRule>
  </conditionalFormatting>
  <conditionalFormatting sqref="I274:Q275">
    <cfRule type="expression" dxfId="5108" priority="116">
      <formula>I274&lt;0</formula>
    </cfRule>
  </conditionalFormatting>
  <conditionalFormatting sqref="I273:Q273 J272:Q272">
    <cfRule type="expression" dxfId="5107" priority="115">
      <formula>I272&lt;0</formula>
    </cfRule>
  </conditionalFormatting>
  <conditionalFormatting sqref="I272:Q277">
    <cfRule type="expression" dxfId="5106" priority="114">
      <formula>I272&lt;0</formula>
    </cfRule>
  </conditionalFormatting>
  <conditionalFormatting sqref="I284:Q285">
    <cfRule type="expression" dxfId="5105" priority="113">
      <formula>I284&lt;0</formula>
    </cfRule>
  </conditionalFormatting>
  <conditionalFormatting sqref="I282:Q283">
    <cfRule type="expression" dxfId="5104" priority="112">
      <formula>I282&lt;0</formula>
    </cfRule>
  </conditionalFormatting>
  <conditionalFormatting sqref="I281:Q281 J280:Q280">
    <cfRule type="expression" dxfId="5103" priority="111">
      <formula>I280&lt;0</formula>
    </cfRule>
  </conditionalFormatting>
  <conditionalFormatting sqref="I280:Q285">
    <cfRule type="expression" dxfId="5102" priority="110">
      <formula>I280&lt;0</formula>
    </cfRule>
  </conditionalFormatting>
  <conditionalFormatting sqref="I292:Q293">
    <cfRule type="expression" dxfId="5101" priority="109">
      <formula>I292&lt;0</formula>
    </cfRule>
  </conditionalFormatting>
  <conditionalFormatting sqref="I290:Q291">
    <cfRule type="expression" dxfId="5100" priority="108">
      <formula>I290&lt;0</formula>
    </cfRule>
  </conditionalFormatting>
  <conditionalFormatting sqref="I289:Q289 J288:Q288">
    <cfRule type="expression" dxfId="5099" priority="107">
      <formula>I288&lt;0</formula>
    </cfRule>
  </conditionalFormatting>
  <conditionalFormatting sqref="I288:Q293">
    <cfRule type="expression" dxfId="5098" priority="106">
      <formula>I288&lt;0</formula>
    </cfRule>
  </conditionalFormatting>
  <conditionalFormatting sqref="I321:Q322">
    <cfRule type="expression" dxfId="5097" priority="105">
      <formula>I321&lt;0</formula>
    </cfRule>
  </conditionalFormatting>
  <conditionalFormatting sqref="I319:Q320">
    <cfRule type="expression" dxfId="5096" priority="104">
      <formula>I319&lt;0</formula>
    </cfRule>
  </conditionalFormatting>
  <conditionalFormatting sqref="I317:Q318">
    <cfRule type="expression" dxfId="5095" priority="103">
      <formula>I317&lt;0</formula>
    </cfRule>
  </conditionalFormatting>
  <conditionalFormatting sqref="I316:Q316 J315:Q315">
    <cfRule type="expression" dxfId="5094" priority="102">
      <formula>I315&lt;0</formula>
    </cfRule>
  </conditionalFormatting>
  <conditionalFormatting sqref="I329:Q330">
    <cfRule type="expression" dxfId="5093" priority="101">
      <formula>I329&lt;0</formula>
    </cfRule>
  </conditionalFormatting>
  <conditionalFormatting sqref="I337:Q338">
    <cfRule type="expression" dxfId="5092" priority="100">
      <formula>I337&lt;0</formula>
    </cfRule>
  </conditionalFormatting>
  <conditionalFormatting sqref="I315:Q320">
    <cfRule type="expression" dxfId="5091" priority="99">
      <formula>I315&lt;0</formula>
    </cfRule>
  </conditionalFormatting>
  <conditionalFormatting sqref="I327:Q328">
    <cfRule type="expression" dxfId="5090" priority="98">
      <formula>I327&lt;0</formula>
    </cfRule>
  </conditionalFormatting>
  <conditionalFormatting sqref="I325:Q326">
    <cfRule type="expression" dxfId="5089" priority="97">
      <formula>I325&lt;0</formula>
    </cfRule>
  </conditionalFormatting>
  <conditionalFormatting sqref="I324:Q324 J323:Q323">
    <cfRule type="expression" dxfId="5088" priority="96">
      <formula>I323&lt;0</formula>
    </cfRule>
  </conditionalFormatting>
  <conditionalFormatting sqref="I323:Q328">
    <cfRule type="expression" dxfId="5087" priority="95">
      <formula>I323&lt;0</formula>
    </cfRule>
  </conditionalFormatting>
  <conditionalFormatting sqref="I335:Q336">
    <cfRule type="expression" dxfId="5086" priority="94">
      <formula>I335&lt;0</formula>
    </cfRule>
  </conditionalFormatting>
  <conditionalFormatting sqref="I333:Q334">
    <cfRule type="expression" dxfId="5085" priority="93">
      <formula>I333&lt;0</formula>
    </cfRule>
  </conditionalFormatting>
  <conditionalFormatting sqref="I332:Q332 J331:Q331">
    <cfRule type="expression" dxfId="5084" priority="92">
      <formula>I331&lt;0</formula>
    </cfRule>
  </conditionalFormatting>
  <conditionalFormatting sqref="I331:Q336">
    <cfRule type="expression" dxfId="5083" priority="91">
      <formula>I331&lt;0</formula>
    </cfRule>
  </conditionalFormatting>
  <conditionalFormatting sqref="I343:Q344">
    <cfRule type="expression" dxfId="5082" priority="90">
      <formula>I343&lt;0</formula>
    </cfRule>
  </conditionalFormatting>
  <conditionalFormatting sqref="I341:Q342">
    <cfRule type="expression" dxfId="5081" priority="89">
      <formula>I341&lt;0</formula>
    </cfRule>
  </conditionalFormatting>
  <conditionalFormatting sqref="I340:Q340 J339:Q339">
    <cfRule type="expression" dxfId="5080" priority="88">
      <formula>I339&lt;0</formula>
    </cfRule>
  </conditionalFormatting>
  <conditionalFormatting sqref="I339:Q344">
    <cfRule type="expression" dxfId="5079" priority="87">
      <formula>I339&lt;0</formula>
    </cfRule>
  </conditionalFormatting>
  <conditionalFormatting sqref="I372:Q373">
    <cfRule type="expression" dxfId="5078" priority="86">
      <formula>I372&lt;0</formula>
    </cfRule>
  </conditionalFormatting>
  <conditionalFormatting sqref="I370:Q371">
    <cfRule type="expression" dxfId="5077" priority="85">
      <formula>I370&lt;0</formula>
    </cfRule>
  </conditionalFormatting>
  <conditionalFormatting sqref="I368:Q369">
    <cfRule type="expression" dxfId="5076" priority="84">
      <formula>I368&lt;0</formula>
    </cfRule>
  </conditionalFormatting>
  <conditionalFormatting sqref="I367:Q367 J366:Q366">
    <cfRule type="expression" dxfId="5075" priority="83">
      <formula>I366&lt;0</formula>
    </cfRule>
  </conditionalFormatting>
  <conditionalFormatting sqref="I380:Q381">
    <cfRule type="expression" dxfId="5074" priority="82">
      <formula>I380&lt;0</formula>
    </cfRule>
  </conditionalFormatting>
  <conditionalFormatting sqref="I388:Q389">
    <cfRule type="expression" dxfId="5073" priority="81">
      <formula>I388&lt;0</formula>
    </cfRule>
  </conditionalFormatting>
  <conditionalFormatting sqref="I366:Q371">
    <cfRule type="expression" dxfId="5072" priority="80">
      <formula>I366&lt;0</formula>
    </cfRule>
  </conditionalFormatting>
  <conditionalFormatting sqref="I378:Q379">
    <cfRule type="expression" dxfId="5071" priority="79">
      <formula>I378&lt;0</formula>
    </cfRule>
  </conditionalFormatting>
  <conditionalFormatting sqref="I376:Q377">
    <cfRule type="expression" dxfId="5070" priority="78">
      <formula>I376&lt;0</formula>
    </cfRule>
  </conditionalFormatting>
  <conditionalFormatting sqref="I375:Q375 J374:Q374">
    <cfRule type="expression" dxfId="5069" priority="77">
      <formula>I374&lt;0</formula>
    </cfRule>
  </conditionalFormatting>
  <conditionalFormatting sqref="I374:Q379">
    <cfRule type="expression" dxfId="5068" priority="76">
      <formula>I374&lt;0</formula>
    </cfRule>
  </conditionalFormatting>
  <conditionalFormatting sqref="I386:Q387">
    <cfRule type="expression" dxfId="5067" priority="75">
      <formula>I386&lt;0</formula>
    </cfRule>
  </conditionalFormatting>
  <conditionalFormatting sqref="I384:Q385">
    <cfRule type="expression" dxfId="5066" priority="74">
      <formula>I384&lt;0</formula>
    </cfRule>
  </conditionalFormatting>
  <conditionalFormatting sqref="I383:Q383 J382:Q382">
    <cfRule type="expression" dxfId="5065" priority="73">
      <formula>I382&lt;0</formula>
    </cfRule>
  </conditionalFormatting>
  <conditionalFormatting sqref="I382:Q387">
    <cfRule type="expression" dxfId="5064" priority="72">
      <formula>I382&lt;0</formula>
    </cfRule>
  </conditionalFormatting>
  <conditionalFormatting sqref="I394:Q395">
    <cfRule type="expression" dxfId="5063" priority="71">
      <formula>I394&lt;0</formula>
    </cfRule>
  </conditionalFormatting>
  <conditionalFormatting sqref="I392:Q393">
    <cfRule type="expression" dxfId="5062" priority="70">
      <formula>I392&lt;0</formula>
    </cfRule>
  </conditionalFormatting>
  <conditionalFormatting sqref="I391:Q391 J390:Q390">
    <cfRule type="expression" dxfId="5061" priority="69">
      <formula>I390&lt;0</formula>
    </cfRule>
  </conditionalFormatting>
  <conditionalFormatting sqref="I390:Q395">
    <cfRule type="expression" dxfId="5060" priority="68">
      <formula>I390&lt;0</formula>
    </cfRule>
  </conditionalFormatting>
  <conditionalFormatting sqref="I423:Q424">
    <cfRule type="expression" dxfId="5059" priority="67">
      <formula>I423&lt;0</formula>
    </cfRule>
  </conditionalFormatting>
  <conditionalFormatting sqref="I421:Q422">
    <cfRule type="expression" dxfId="5058" priority="66">
      <formula>I421&lt;0</formula>
    </cfRule>
  </conditionalFormatting>
  <conditionalFormatting sqref="I419:Q420">
    <cfRule type="expression" dxfId="5057" priority="65">
      <formula>I419&lt;0</formula>
    </cfRule>
  </conditionalFormatting>
  <conditionalFormatting sqref="I418:Q418 J417:Q417">
    <cfRule type="expression" dxfId="5056" priority="64">
      <formula>I417&lt;0</formula>
    </cfRule>
  </conditionalFormatting>
  <conditionalFormatting sqref="I431:Q432">
    <cfRule type="expression" dxfId="5055" priority="63">
      <formula>I431&lt;0</formula>
    </cfRule>
  </conditionalFormatting>
  <conditionalFormatting sqref="I439:Q440">
    <cfRule type="expression" dxfId="5054" priority="62">
      <formula>I439&lt;0</formula>
    </cfRule>
  </conditionalFormatting>
  <conditionalFormatting sqref="I417:Q422">
    <cfRule type="expression" dxfId="5053" priority="61">
      <formula>I417&lt;0</formula>
    </cfRule>
  </conditionalFormatting>
  <conditionalFormatting sqref="I429:Q430">
    <cfRule type="expression" dxfId="5052" priority="60">
      <formula>I429&lt;0</formula>
    </cfRule>
  </conditionalFormatting>
  <conditionalFormatting sqref="I427:Q428">
    <cfRule type="expression" dxfId="5051" priority="59">
      <formula>I427&lt;0</formula>
    </cfRule>
  </conditionalFormatting>
  <conditionalFormatting sqref="I426:Q426 J425:Q425">
    <cfRule type="expression" dxfId="5050" priority="58">
      <formula>I425&lt;0</formula>
    </cfRule>
  </conditionalFormatting>
  <conditionalFormatting sqref="I425:Q430">
    <cfRule type="expression" dxfId="5049" priority="57">
      <formula>I425&lt;0</formula>
    </cfRule>
  </conditionalFormatting>
  <conditionalFormatting sqref="I437:Q438">
    <cfRule type="expression" dxfId="5048" priority="56">
      <formula>I437&lt;0</formula>
    </cfRule>
  </conditionalFormatting>
  <conditionalFormatting sqref="I435:Q436">
    <cfRule type="expression" dxfId="5047" priority="55">
      <formula>I435&lt;0</formula>
    </cfRule>
  </conditionalFormatting>
  <conditionalFormatting sqref="I434:Q434 J433:Q433">
    <cfRule type="expression" dxfId="5046" priority="54">
      <formula>I433&lt;0</formula>
    </cfRule>
  </conditionalFormatting>
  <conditionalFormatting sqref="I433:Q438">
    <cfRule type="expression" dxfId="5045" priority="53">
      <formula>I433&lt;0</formula>
    </cfRule>
  </conditionalFormatting>
  <conditionalFormatting sqref="I445:Q446">
    <cfRule type="expression" dxfId="5044" priority="52">
      <formula>I445&lt;0</formula>
    </cfRule>
  </conditionalFormatting>
  <conditionalFormatting sqref="I443:Q444">
    <cfRule type="expression" dxfId="5043" priority="51">
      <formula>I443&lt;0</formula>
    </cfRule>
  </conditionalFormatting>
  <conditionalFormatting sqref="I442:Q442 J441:Q441">
    <cfRule type="expression" dxfId="5042" priority="50">
      <formula>I441&lt;0</formula>
    </cfRule>
  </conditionalFormatting>
  <conditionalFormatting sqref="I441:Q446">
    <cfRule type="expression" dxfId="5041" priority="49">
      <formula>I441&lt;0</formula>
    </cfRule>
  </conditionalFormatting>
  <conditionalFormatting sqref="I474:Q475">
    <cfRule type="expression" dxfId="5040" priority="48">
      <formula>I474&lt;0</formula>
    </cfRule>
  </conditionalFormatting>
  <conditionalFormatting sqref="I472:Q473">
    <cfRule type="expression" dxfId="5039" priority="47">
      <formula>I472&lt;0</formula>
    </cfRule>
  </conditionalFormatting>
  <conditionalFormatting sqref="I470:Q471">
    <cfRule type="expression" dxfId="5038" priority="46">
      <formula>I470&lt;0</formula>
    </cfRule>
  </conditionalFormatting>
  <conditionalFormatting sqref="I469:Q469 J468:Q468">
    <cfRule type="expression" dxfId="5037" priority="45">
      <formula>I468&lt;0</formula>
    </cfRule>
  </conditionalFormatting>
  <conditionalFormatting sqref="I482:Q483">
    <cfRule type="expression" dxfId="5036" priority="44">
      <formula>I482&lt;0</formula>
    </cfRule>
  </conditionalFormatting>
  <conditionalFormatting sqref="I490:Q491">
    <cfRule type="expression" dxfId="5035" priority="43">
      <formula>I490&lt;0</formula>
    </cfRule>
  </conditionalFormatting>
  <conditionalFormatting sqref="I468:Q473">
    <cfRule type="expression" dxfId="5034" priority="42">
      <formula>I468&lt;0</formula>
    </cfRule>
  </conditionalFormatting>
  <conditionalFormatting sqref="I480:Q481">
    <cfRule type="expression" dxfId="5033" priority="41">
      <formula>I480&lt;0</formula>
    </cfRule>
  </conditionalFormatting>
  <conditionalFormatting sqref="I478:Q479">
    <cfRule type="expression" dxfId="5032" priority="40">
      <formula>I478&lt;0</formula>
    </cfRule>
  </conditionalFormatting>
  <conditionalFormatting sqref="I477:Q477 J476:Q476">
    <cfRule type="expression" dxfId="5031" priority="39">
      <formula>I476&lt;0</formula>
    </cfRule>
  </conditionalFormatting>
  <conditionalFormatting sqref="I476:Q481">
    <cfRule type="expression" dxfId="5030" priority="38">
      <formula>I476&lt;0</formula>
    </cfRule>
  </conditionalFormatting>
  <conditionalFormatting sqref="I488:Q489">
    <cfRule type="expression" dxfId="5029" priority="37">
      <formula>I488&lt;0</formula>
    </cfRule>
  </conditionalFormatting>
  <conditionalFormatting sqref="I486:Q487">
    <cfRule type="expression" dxfId="5028" priority="36">
      <formula>I486&lt;0</formula>
    </cfRule>
  </conditionalFormatting>
  <conditionalFormatting sqref="I485:Q485 J484:Q484">
    <cfRule type="expression" dxfId="5027" priority="35">
      <formula>I484&lt;0</formula>
    </cfRule>
  </conditionalFormatting>
  <conditionalFormatting sqref="I484:Q489">
    <cfRule type="expression" dxfId="5026" priority="34">
      <formula>I484&lt;0</formula>
    </cfRule>
  </conditionalFormatting>
  <conditionalFormatting sqref="I496:Q497">
    <cfRule type="expression" dxfId="5025" priority="33">
      <formula>I496&lt;0</formula>
    </cfRule>
  </conditionalFormatting>
  <conditionalFormatting sqref="I494:Q495">
    <cfRule type="expression" dxfId="5024" priority="32">
      <formula>I494&lt;0</formula>
    </cfRule>
  </conditionalFormatting>
  <conditionalFormatting sqref="I493:Q493 J492:Q492">
    <cfRule type="expression" dxfId="5023" priority="31">
      <formula>I492&lt;0</formula>
    </cfRule>
  </conditionalFormatting>
  <conditionalFormatting sqref="I492:Q497">
    <cfRule type="expression" dxfId="5022" priority="30">
      <formula>I492&lt;0</formula>
    </cfRule>
  </conditionalFormatting>
  <conditionalFormatting sqref="I525:Q526">
    <cfRule type="expression" dxfId="5021" priority="29">
      <formula>I525&lt;0</formula>
    </cfRule>
  </conditionalFormatting>
  <conditionalFormatting sqref="I523:Q524">
    <cfRule type="expression" dxfId="5020" priority="28">
      <formula>I523&lt;0</formula>
    </cfRule>
  </conditionalFormatting>
  <conditionalFormatting sqref="I521:Q522">
    <cfRule type="expression" dxfId="5019" priority="27">
      <formula>I521&lt;0</formula>
    </cfRule>
  </conditionalFormatting>
  <conditionalFormatting sqref="I520:Q520 J519:Q519">
    <cfRule type="expression" dxfId="5018" priority="26">
      <formula>I519&lt;0</formula>
    </cfRule>
  </conditionalFormatting>
  <conditionalFormatting sqref="I533:Q534">
    <cfRule type="expression" dxfId="5017" priority="25">
      <formula>I533&lt;0</formula>
    </cfRule>
  </conditionalFormatting>
  <conditionalFormatting sqref="I541:Q542">
    <cfRule type="expression" dxfId="5016" priority="24">
      <formula>I541&lt;0</formula>
    </cfRule>
  </conditionalFormatting>
  <conditionalFormatting sqref="I519:Q524">
    <cfRule type="expression" dxfId="5015" priority="23">
      <formula>I519&lt;0</formula>
    </cfRule>
  </conditionalFormatting>
  <conditionalFormatting sqref="I531:Q532">
    <cfRule type="expression" dxfId="5014" priority="22">
      <formula>I531&lt;0</formula>
    </cfRule>
  </conditionalFormatting>
  <conditionalFormatting sqref="I529:Q530">
    <cfRule type="expression" dxfId="5013" priority="21">
      <formula>I529&lt;0</formula>
    </cfRule>
  </conditionalFormatting>
  <conditionalFormatting sqref="I528:Q528 J527:Q527">
    <cfRule type="expression" dxfId="5012" priority="20">
      <formula>I527&lt;0</formula>
    </cfRule>
  </conditionalFormatting>
  <conditionalFormatting sqref="I527:Q532">
    <cfRule type="expression" dxfId="5011" priority="19">
      <formula>I527&lt;0</formula>
    </cfRule>
  </conditionalFormatting>
  <conditionalFormatting sqref="I539:Q540">
    <cfRule type="expression" dxfId="5010" priority="18">
      <formula>I539&lt;0</formula>
    </cfRule>
  </conditionalFormatting>
  <conditionalFormatting sqref="I537:Q538">
    <cfRule type="expression" dxfId="5009" priority="17">
      <formula>I537&lt;0</formula>
    </cfRule>
  </conditionalFormatting>
  <conditionalFormatting sqref="I536:Q536 J535:Q535">
    <cfRule type="expression" dxfId="5008" priority="16">
      <formula>I535&lt;0</formula>
    </cfRule>
  </conditionalFormatting>
  <conditionalFormatting sqref="I535:Q540">
    <cfRule type="expression" dxfId="5007" priority="15">
      <formula>I535&lt;0</formula>
    </cfRule>
  </conditionalFormatting>
  <conditionalFormatting sqref="I547:Q548">
    <cfRule type="expression" dxfId="5006" priority="14">
      <formula>I547&lt;0</formula>
    </cfRule>
  </conditionalFormatting>
  <conditionalFormatting sqref="I545:Q546">
    <cfRule type="expression" dxfId="5005" priority="13">
      <formula>I545&lt;0</formula>
    </cfRule>
  </conditionalFormatting>
  <conditionalFormatting sqref="I544:Q544 J543:Q543">
    <cfRule type="expression" dxfId="5004" priority="12">
      <formula>I543&lt;0</formula>
    </cfRule>
  </conditionalFormatting>
  <conditionalFormatting sqref="I543:Q548">
    <cfRule type="expression" dxfId="5003" priority="11">
      <formula>I543&lt;0</formula>
    </cfRule>
  </conditionalFormatting>
  <conditionalFormatting sqref="H95:Q103">
    <cfRule type="expression" dxfId="5002" priority="10">
      <formula>H95&lt;0</formula>
    </cfRule>
  </conditionalFormatting>
  <conditionalFormatting sqref="H146:Q154">
    <cfRule type="expression" dxfId="5001" priority="9">
      <formula>H146&lt;0</formula>
    </cfRule>
  </conditionalFormatting>
  <conditionalFormatting sqref="H197:Q205">
    <cfRule type="expression" dxfId="5000" priority="8">
      <formula>H197&lt;0</formula>
    </cfRule>
  </conditionalFormatting>
  <conditionalFormatting sqref="H248:Q256">
    <cfRule type="expression" dxfId="4999" priority="7">
      <formula>H248&lt;0</formula>
    </cfRule>
  </conditionalFormatting>
  <conditionalFormatting sqref="H299:Q307">
    <cfRule type="expression" dxfId="4998" priority="6">
      <formula>H299&lt;0</formula>
    </cfRule>
  </conditionalFormatting>
  <conditionalFormatting sqref="H350:Q358">
    <cfRule type="expression" dxfId="4997" priority="5">
      <formula>H350&lt;0</formula>
    </cfRule>
  </conditionalFormatting>
  <conditionalFormatting sqref="H401:Q409">
    <cfRule type="expression" dxfId="4996" priority="4">
      <formula>H401&lt;0</formula>
    </cfRule>
  </conditionalFormatting>
  <conditionalFormatting sqref="H452:Q460">
    <cfRule type="expression" dxfId="4995" priority="3">
      <formula>H452&lt;0</formula>
    </cfRule>
  </conditionalFormatting>
  <conditionalFormatting sqref="H503:Q511">
    <cfRule type="expression" dxfId="4994" priority="2">
      <formula>H503&lt;0</formula>
    </cfRule>
  </conditionalFormatting>
  <conditionalFormatting sqref="H554:Q562">
    <cfRule type="expression" dxfId="4993" priority="1">
      <formula>H554&lt;0</formula>
    </cfRule>
  </conditionalFormatting>
  <dataValidations count="1">
    <dataValidation type="custom" allowBlank="1" showInputMessage="1" showErrorMessage="1" errorTitle="小数点以下入力エラー" error="小数点以下は３桁までとして下さい。" sqref="I60:Q65 I68:Q73 I76:Q81 I84:Q89 I111:Q116 I119:Q124 I127:Q132 I135:Q140 I162:Q167 I170:Q175 I178:Q183 I186:Q191 I213:Q218 I221:Q226 I229:Q234 I237:Q242 I264:Q269 I272:Q277 I280:Q285 I288:Q293 I315:Q320 I323:Q328 I331:Q336 I339:Q344 I366:Q371 I374:Q379 I382:Q387 I390:Q395 I417:Q422 I425:Q430 I433:Q438 I441:Q446 I468:Q473 I476:Q481 I484:Q489 I492:Q497 I519:Q524 I527:Q532 I535:Q540 I543:Q548">
      <formula1>ROUND(I60,3)=I60</formula1>
    </dataValidation>
  </dataValidations>
  <printOptions horizontalCentered="1"/>
  <pageMargins left="0.59055118110236227" right="0.59055118110236227" top="0.78740157480314965" bottom="0.39370078740157483" header="0.19685039370078741" footer="0.19685039370078741"/>
  <pageSetup paperSize="9" scale="51" pageOrder="overThenDown" orientation="portrait" blackAndWhite="1" r:id="rId1"/>
  <headerFooter>
    <oddFooter>&amp;C&amp;"ＭＳ 明朝,標準"&amp;14- &amp;P-2 -</oddFooter>
  </headerFooter>
  <rowBreaks count="10" manualBreakCount="10">
    <brk id="53" min="1" max="18" man="1"/>
    <brk id="104" min="1" max="18" man="1"/>
    <brk id="155" min="1" max="18" man="1"/>
    <brk id="206" min="1" max="18" man="1"/>
    <brk id="257" min="1" max="18" man="1"/>
    <brk id="308" min="1" max="18" man="1"/>
    <brk id="359" min="1" max="18" man="1"/>
    <brk id="410" min="1" max="18" man="1"/>
    <brk id="461" min="1" max="18" man="1"/>
    <brk id="512" min="1" max="18" man="1"/>
  </rowBreaks>
  <colBreaks count="1" manualBreakCount="1">
    <brk id="12" min="2" max="562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リスト!$D$4:$D$13</xm:f>
          </x14:formula1>
          <xm:sqref>F9:F14 F468:F473 F17:F22 F25:F30 F60:F65 F68:F73 F76:F81 F84:F89 F476:F481 F484:F489 F492:F497 F33:F38 F111:F116 F119:F124 F127:F132 F135:F140 F162:F167 F170:F175 F178:F183 F186:F191 F213:F218 F221:F226 F229:F234 F237:F242 F264:F269 F272:F277 F280:F285 F288:F293 F315:F320 F323:F328 F331:F336 F339:F344 F366:F371 F374:F379 F382:F387 F390:F395 F417:F422 F425:F430 F433:F438 F441:F446 F519:F524 F527:F532 F535:F540 F543:F548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W563"/>
  <sheetViews>
    <sheetView showGridLines="0" view="pageBreakPreview" zoomScale="50" zoomScaleNormal="70" zoomScaleSheetLayoutView="50" workbookViewId="0">
      <selection activeCell="B3" sqref="B3"/>
    </sheetView>
  </sheetViews>
  <sheetFormatPr defaultRowHeight="13.5"/>
  <cols>
    <col min="1" max="2" width="2.83203125" style="40" customWidth="1"/>
    <col min="3" max="4" width="10.5" style="40" customWidth="1"/>
    <col min="5" max="5" width="29.83203125" style="40" customWidth="1"/>
    <col min="6" max="6" width="18.6640625" style="40" customWidth="1"/>
    <col min="7" max="7" width="26.83203125" style="40" customWidth="1"/>
    <col min="8" max="17" width="23.33203125" style="41" bestFit="1" customWidth="1"/>
    <col min="18" max="18" width="81.83203125" style="41" customWidth="1"/>
    <col min="19" max="19" width="2.83203125" style="40" customWidth="1"/>
    <col min="20" max="22" width="9.33203125" style="40"/>
    <col min="23" max="23" width="9.33203125" style="186"/>
    <col min="24" max="16384" width="9.33203125" style="40"/>
  </cols>
  <sheetData>
    <row r="1" spans="2:23" s="2" customFormat="1" ht="27.75" customHeight="1">
      <c r="B1" s="1" t="s">
        <v>206</v>
      </c>
      <c r="I1" s="15"/>
      <c r="J1" s="97"/>
    </row>
    <row r="2" spans="2:23" s="2" customFormat="1" ht="15" customHeight="1">
      <c r="C2" s="1"/>
      <c r="J2" s="15"/>
    </row>
    <row r="3" spans="2:23" ht="21.95" customHeight="1">
      <c r="C3" s="39" t="s">
        <v>95</v>
      </c>
      <c r="R3" s="42"/>
    </row>
    <row r="4" spans="2:23" ht="21.95" customHeight="1">
      <c r="C4" s="39" t="s">
        <v>96</v>
      </c>
      <c r="H4" s="67"/>
      <c r="R4" s="42"/>
    </row>
    <row r="5" spans="2:23" ht="21.95" customHeight="1">
      <c r="C5" s="43" t="s">
        <v>112</v>
      </c>
      <c r="D5" s="44"/>
      <c r="E5" s="44"/>
      <c r="F5" s="44"/>
      <c r="G5" s="44"/>
      <c r="H5" s="69"/>
      <c r="I5" s="44"/>
      <c r="J5" s="44"/>
      <c r="K5" s="44"/>
      <c r="R5" s="42"/>
    </row>
    <row r="6" spans="2:23" ht="21.95" customHeight="1">
      <c r="C6" s="38" t="s">
        <v>22</v>
      </c>
      <c r="E6" s="100" t="s">
        <v>250</v>
      </c>
      <c r="F6" s="8" t="s">
        <v>232</v>
      </c>
      <c r="H6" s="68"/>
      <c r="R6" s="45"/>
    </row>
    <row r="7" spans="2:23" s="46" customFormat="1" ht="21.95" customHeight="1">
      <c r="C7" s="341" t="s">
        <v>94</v>
      </c>
      <c r="D7" s="342"/>
      <c r="E7" s="345" t="s">
        <v>18</v>
      </c>
      <c r="F7" s="345" t="s">
        <v>98</v>
      </c>
      <c r="G7" s="345" t="s">
        <v>99</v>
      </c>
      <c r="H7" s="101" t="s">
        <v>100</v>
      </c>
      <c r="I7" s="102"/>
      <c r="J7" s="102"/>
      <c r="K7" s="102"/>
      <c r="L7" s="103"/>
      <c r="M7" s="101" t="s">
        <v>33</v>
      </c>
      <c r="N7" s="102"/>
      <c r="O7" s="102"/>
      <c r="P7" s="102"/>
      <c r="Q7" s="103"/>
      <c r="R7" s="347" t="s">
        <v>101</v>
      </c>
      <c r="W7" s="196"/>
    </row>
    <row r="8" spans="2:23" s="46" customFormat="1" ht="21.95" customHeight="1">
      <c r="C8" s="343"/>
      <c r="D8" s="344"/>
      <c r="E8" s="346"/>
      <c r="F8" s="346"/>
      <c r="G8" s="346"/>
      <c r="H8" s="19">
        <f>DATE(様式一覧!$D$3,1,1)</f>
        <v>42370</v>
      </c>
      <c r="I8" s="19">
        <f>DATE(様式一覧!$D$3+1,1,1)</f>
        <v>42736</v>
      </c>
      <c r="J8" s="19">
        <f>DATE(様式一覧!$D$3+2,1,1)</f>
        <v>43101</v>
      </c>
      <c r="K8" s="19">
        <f>DATE(様式一覧!$D$3+3,1,1)</f>
        <v>43466</v>
      </c>
      <c r="L8" s="19">
        <f>DATE(様式一覧!$D$3+4,1,1)</f>
        <v>43831</v>
      </c>
      <c r="M8" s="19">
        <f>DATE(様式一覧!$D$3+5,1,1)</f>
        <v>44197</v>
      </c>
      <c r="N8" s="19">
        <f>DATE(様式一覧!$D$3+6,1,1)</f>
        <v>44562</v>
      </c>
      <c r="O8" s="19">
        <f>DATE(様式一覧!$D$3+7,1,1)</f>
        <v>44927</v>
      </c>
      <c r="P8" s="19">
        <f>DATE(様式一覧!$D$3+8,1,1)</f>
        <v>45292</v>
      </c>
      <c r="Q8" s="19">
        <f>DATE(様式一覧!$D$3+9,1,1)</f>
        <v>45658</v>
      </c>
      <c r="R8" s="348"/>
      <c r="W8" s="196"/>
    </row>
    <row r="9" spans="2:23" s="152" customFormat="1" ht="37.5" customHeight="1">
      <c r="C9" s="336" t="s">
        <v>108</v>
      </c>
      <c r="D9" s="336" t="s">
        <v>103</v>
      </c>
      <c r="E9" s="339"/>
      <c r="F9" s="339"/>
      <c r="G9" s="154" t="s">
        <v>263</v>
      </c>
      <c r="H9" s="155"/>
      <c r="I9" s="155"/>
      <c r="J9" s="155"/>
      <c r="K9" s="155"/>
      <c r="L9" s="155"/>
      <c r="M9" s="155"/>
      <c r="N9" s="155"/>
      <c r="O9" s="155"/>
      <c r="P9" s="155"/>
      <c r="Q9" s="155"/>
      <c r="R9" s="200"/>
    </row>
    <row r="10" spans="2:23" s="152" customFormat="1" ht="37.5" customHeight="1">
      <c r="C10" s="337"/>
      <c r="D10" s="337"/>
      <c r="E10" s="340"/>
      <c r="F10" s="340"/>
      <c r="G10" s="154" t="s">
        <v>264</v>
      </c>
      <c r="H10" s="155"/>
      <c r="I10" s="155"/>
      <c r="J10" s="155"/>
      <c r="K10" s="155"/>
      <c r="L10" s="155"/>
      <c r="M10" s="155"/>
      <c r="N10" s="155"/>
      <c r="O10" s="155"/>
      <c r="P10" s="155"/>
      <c r="Q10" s="155"/>
      <c r="R10" s="200"/>
    </row>
    <row r="11" spans="2:23" s="152" customFormat="1" ht="37.5" customHeight="1">
      <c r="C11" s="337"/>
      <c r="D11" s="337"/>
      <c r="E11" s="339"/>
      <c r="F11" s="339"/>
      <c r="G11" s="154" t="s">
        <v>263</v>
      </c>
      <c r="H11" s="155"/>
      <c r="I11" s="155"/>
      <c r="J11" s="155"/>
      <c r="K11" s="155"/>
      <c r="L11" s="155"/>
      <c r="M11" s="155"/>
      <c r="N11" s="155"/>
      <c r="O11" s="155"/>
      <c r="P11" s="155"/>
      <c r="Q11" s="155"/>
      <c r="R11" s="200"/>
    </row>
    <row r="12" spans="2:23" s="152" customFormat="1" ht="37.5" customHeight="1">
      <c r="C12" s="337"/>
      <c r="D12" s="337"/>
      <c r="E12" s="340"/>
      <c r="F12" s="340"/>
      <c r="G12" s="154" t="s">
        <v>264</v>
      </c>
      <c r="H12" s="155"/>
      <c r="I12" s="155"/>
      <c r="J12" s="155"/>
      <c r="K12" s="155"/>
      <c r="L12" s="155"/>
      <c r="M12" s="155"/>
      <c r="N12" s="155"/>
      <c r="O12" s="155"/>
      <c r="P12" s="155"/>
      <c r="Q12" s="155"/>
      <c r="R12" s="200"/>
    </row>
    <row r="13" spans="2:23" s="152" customFormat="1" ht="37.5" customHeight="1">
      <c r="C13" s="337"/>
      <c r="D13" s="337"/>
      <c r="E13" s="339"/>
      <c r="F13" s="339"/>
      <c r="G13" s="154" t="s">
        <v>263</v>
      </c>
      <c r="H13" s="155"/>
      <c r="I13" s="155"/>
      <c r="J13" s="155"/>
      <c r="K13" s="155"/>
      <c r="L13" s="155"/>
      <c r="M13" s="155"/>
      <c r="N13" s="155"/>
      <c r="O13" s="155"/>
      <c r="P13" s="155"/>
      <c r="Q13" s="155"/>
      <c r="R13" s="200"/>
    </row>
    <row r="14" spans="2:23" s="152" customFormat="1" ht="37.5" customHeight="1">
      <c r="C14" s="337"/>
      <c r="D14" s="337"/>
      <c r="E14" s="340"/>
      <c r="F14" s="340"/>
      <c r="G14" s="154" t="s">
        <v>264</v>
      </c>
      <c r="H14" s="155"/>
      <c r="I14" s="155"/>
      <c r="J14" s="155"/>
      <c r="K14" s="155"/>
      <c r="L14" s="155"/>
      <c r="M14" s="155"/>
      <c r="N14" s="155"/>
      <c r="O14" s="155"/>
      <c r="P14" s="155"/>
      <c r="Q14" s="155"/>
      <c r="R14" s="200"/>
    </row>
    <row r="15" spans="2:23" s="152" customFormat="1" ht="37.5" customHeight="1">
      <c r="C15" s="337"/>
      <c r="D15" s="337"/>
      <c r="E15" s="332" t="s">
        <v>104</v>
      </c>
      <c r="F15" s="333"/>
      <c r="G15" s="154" t="s">
        <v>263</v>
      </c>
      <c r="H15" s="155" t="str">
        <f t="shared" ref="H15:Q16" si="0">IF(COUNTIFS($W$54:$W$562,$W15,H$54:H$562,"&gt;=0")=0,"",SUMIF($W$54:$W$562,$W15,H$54:H$562))</f>
        <v/>
      </c>
      <c r="I15" s="155" t="str">
        <f t="shared" si="0"/>
        <v/>
      </c>
      <c r="J15" s="155" t="str">
        <f t="shared" si="0"/>
        <v/>
      </c>
      <c r="K15" s="155" t="str">
        <f t="shared" si="0"/>
        <v/>
      </c>
      <c r="L15" s="155" t="str">
        <f t="shared" si="0"/>
        <v/>
      </c>
      <c r="M15" s="155" t="str">
        <f t="shared" si="0"/>
        <v/>
      </c>
      <c r="N15" s="155" t="str">
        <f t="shared" si="0"/>
        <v/>
      </c>
      <c r="O15" s="155" t="str">
        <f t="shared" si="0"/>
        <v/>
      </c>
      <c r="P15" s="155" t="str">
        <f t="shared" si="0"/>
        <v/>
      </c>
      <c r="Q15" s="155" t="str">
        <f t="shared" si="0"/>
        <v/>
      </c>
      <c r="R15" s="200"/>
      <c r="T15" s="153" t="s">
        <v>271</v>
      </c>
      <c r="W15" s="152">
        <v>1</v>
      </c>
    </row>
    <row r="16" spans="2:23" s="152" customFormat="1" ht="37.5" customHeight="1">
      <c r="C16" s="337"/>
      <c r="D16" s="338"/>
      <c r="E16" s="334"/>
      <c r="F16" s="335"/>
      <c r="G16" s="154" t="s">
        <v>264</v>
      </c>
      <c r="H16" s="155" t="str">
        <f t="shared" si="0"/>
        <v/>
      </c>
      <c r="I16" s="155" t="str">
        <f t="shared" si="0"/>
        <v/>
      </c>
      <c r="J16" s="155" t="str">
        <f t="shared" si="0"/>
        <v/>
      </c>
      <c r="K16" s="155" t="str">
        <f t="shared" si="0"/>
        <v/>
      </c>
      <c r="L16" s="155" t="str">
        <f t="shared" si="0"/>
        <v/>
      </c>
      <c r="M16" s="155" t="str">
        <f t="shared" si="0"/>
        <v/>
      </c>
      <c r="N16" s="155" t="str">
        <f t="shared" si="0"/>
        <v/>
      </c>
      <c r="O16" s="155" t="str">
        <f t="shared" si="0"/>
        <v/>
      </c>
      <c r="P16" s="155" t="str">
        <f t="shared" si="0"/>
        <v/>
      </c>
      <c r="Q16" s="155" t="str">
        <f t="shared" si="0"/>
        <v/>
      </c>
      <c r="R16" s="200"/>
      <c r="T16" s="153" t="s">
        <v>271</v>
      </c>
      <c r="W16" s="152">
        <v>2</v>
      </c>
    </row>
    <row r="17" spans="3:23" s="152" customFormat="1" ht="37.5" customHeight="1">
      <c r="C17" s="337"/>
      <c r="D17" s="336" t="s">
        <v>211</v>
      </c>
      <c r="E17" s="339"/>
      <c r="F17" s="339"/>
      <c r="G17" s="154" t="s">
        <v>263</v>
      </c>
      <c r="H17" s="155"/>
      <c r="I17" s="155"/>
      <c r="J17" s="155"/>
      <c r="K17" s="155"/>
      <c r="L17" s="155"/>
      <c r="M17" s="155"/>
      <c r="N17" s="155"/>
      <c r="O17" s="155"/>
      <c r="P17" s="155"/>
      <c r="Q17" s="155"/>
      <c r="R17" s="200"/>
    </row>
    <row r="18" spans="3:23" s="152" customFormat="1" ht="37.5" customHeight="1">
      <c r="C18" s="337"/>
      <c r="D18" s="337"/>
      <c r="E18" s="340"/>
      <c r="F18" s="340"/>
      <c r="G18" s="154" t="s">
        <v>264</v>
      </c>
      <c r="H18" s="155"/>
      <c r="I18" s="155"/>
      <c r="J18" s="155"/>
      <c r="K18" s="155"/>
      <c r="L18" s="155"/>
      <c r="M18" s="155"/>
      <c r="N18" s="155"/>
      <c r="O18" s="155"/>
      <c r="P18" s="155"/>
      <c r="Q18" s="155"/>
      <c r="R18" s="200"/>
    </row>
    <row r="19" spans="3:23" s="152" customFormat="1" ht="37.5" customHeight="1">
      <c r="C19" s="337"/>
      <c r="D19" s="337"/>
      <c r="E19" s="339"/>
      <c r="F19" s="339"/>
      <c r="G19" s="154" t="s">
        <v>263</v>
      </c>
      <c r="H19" s="155"/>
      <c r="I19" s="155"/>
      <c r="J19" s="155"/>
      <c r="K19" s="155"/>
      <c r="L19" s="155"/>
      <c r="M19" s="155"/>
      <c r="N19" s="155"/>
      <c r="O19" s="155"/>
      <c r="P19" s="155"/>
      <c r="Q19" s="155"/>
      <c r="R19" s="200"/>
    </row>
    <row r="20" spans="3:23" s="152" customFormat="1" ht="37.5" customHeight="1">
      <c r="C20" s="337"/>
      <c r="D20" s="337"/>
      <c r="E20" s="340"/>
      <c r="F20" s="340"/>
      <c r="G20" s="154" t="s">
        <v>264</v>
      </c>
      <c r="H20" s="155"/>
      <c r="I20" s="155"/>
      <c r="J20" s="155"/>
      <c r="K20" s="155"/>
      <c r="L20" s="155"/>
      <c r="M20" s="155"/>
      <c r="N20" s="155"/>
      <c r="O20" s="155"/>
      <c r="P20" s="155"/>
      <c r="Q20" s="155"/>
      <c r="R20" s="200"/>
    </row>
    <row r="21" spans="3:23" s="152" customFormat="1" ht="37.5" customHeight="1">
      <c r="C21" s="337"/>
      <c r="D21" s="337"/>
      <c r="E21" s="339"/>
      <c r="F21" s="339"/>
      <c r="G21" s="154" t="s">
        <v>263</v>
      </c>
      <c r="H21" s="155"/>
      <c r="I21" s="155"/>
      <c r="J21" s="155"/>
      <c r="K21" s="155"/>
      <c r="L21" s="155"/>
      <c r="M21" s="155"/>
      <c r="N21" s="155"/>
      <c r="O21" s="155"/>
      <c r="P21" s="155"/>
      <c r="Q21" s="155"/>
      <c r="R21" s="200"/>
    </row>
    <row r="22" spans="3:23" s="152" customFormat="1" ht="37.5" customHeight="1">
      <c r="C22" s="337"/>
      <c r="D22" s="337"/>
      <c r="E22" s="340"/>
      <c r="F22" s="340"/>
      <c r="G22" s="154" t="s">
        <v>264</v>
      </c>
      <c r="H22" s="155"/>
      <c r="I22" s="155"/>
      <c r="J22" s="155"/>
      <c r="K22" s="155"/>
      <c r="L22" s="155"/>
      <c r="M22" s="155"/>
      <c r="N22" s="155"/>
      <c r="O22" s="155"/>
      <c r="P22" s="155"/>
      <c r="Q22" s="155"/>
      <c r="R22" s="200"/>
    </row>
    <row r="23" spans="3:23" s="152" customFormat="1" ht="37.5" customHeight="1">
      <c r="C23" s="337"/>
      <c r="D23" s="337"/>
      <c r="E23" s="332" t="s">
        <v>104</v>
      </c>
      <c r="F23" s="333"/>
      <c r="G23" s="154" t="s">
        <v>263</v>
      </c>
      <c r="H23" s="155" t="str">
        <f t="shared" ref="H23:Q24" si="1">IF(COUNTIFS($W$54:$W$562,$W23,H$54:H$562,"&gt;=0")=0,"",SUMIF($W$54:$W$562,$W23,H$54:H$562))</f>
        <v/>
      </c>
      <c r="I23" s="155" t="str">
        <f t="shared" si="1"/>
        <v/>
      </c>
      <c r="J23" s="155" t="str">
        <f t="shared" si="1"/>
        <v/>
      </c>
      <c r="K23" s="155" t="str">
        <f t="shared" si="1"/>
        <v/>
      </c>
      <c r="L23" s="155" t="str">
        <f t="shared" si="1"/>
        <v/>
      </c>
      <c r="M23" s="155" t="str">
        <f t="shared" si="1"/>
        <v/>
      </c>
      <c r="N23" s="155" t="str">
        <f t="shared" si="1"/>
        <v/>
      </c>
      <c r="O23" s="155" t="str">
        <f t="shared" si="1"/>
        <v/>
      </c>
      <c r="P23" s="155" t="str">
        <f t="shared" si="1"/>
        <v/>
      </c>
      <c r="Q23" s="155" t="str">
        <f t="shared" si="1"/>
        <v/>
      </c>
      <c r="R23" s="200"/>
      <c r="T23" s="153" t="s">
        <v>271</v>
      </c>
      <c r="W23" s="152">
        <v>3</v>
      </c>
    </row>
    <row r="24" spans="3:23" s="152" customFormat="1" ht="37.5" customHeight="1">
      <c r="C24" s="337"/>
      <c r="D24" s="338"/>
      <c r="E24" s="334"/>
      <c r="F24" s="335"/>
      <c r="G24" s="154" t="s">
        <v>264</v>
      </c>
      <c r="H24" s="155" t="str">
        <f t="shared" si="1"/>
        <v/>
      </c>
      <c r="I24" s="155" t="str">
        <f t="shared" si="1"/>
        <v/>
      </c>
      <c r="J24" s="155" t="str">
        <f t="shared" si="1"/>
        <v/>
      </c>
      <c r="K24" s="155" t="str">
        <f t="shared" si="1"/>
        <v/>
      </c>
      <c r="L24" s="155" t="str">
        <f t="shared" si="1"/>
        <v/>
      </c>
      <c r="M24" s="155" t="str">
        <f t="shared" si="1"/>
        <v/>
      </c>
      <c r="N24" s="155" t="str">
        <f t="shared" si="1"/>
        <v/>
      </c>
      <c r="O24" s="155" t="str">
        <f t="shared" si="1"/>
        <v/>
      </c>
      <c r="P24" s="155" t="str">
        <f t="shared" si="1"/>
        <v/>
      </c>
      <c r="Q24" s="155" t="str">
        <f t="shared" si="1"/>
        <v/>
      </c>
      <c r="R24" s="200"/>
      <c r="T24" s="153" t="s">
        <v>271</v>
      </c>
      <c r="W24" s="152">
        <v>4</v>
      </c>
    </row>
    <row r="25" spans="3:23" s="152" customFormat="1" ht="37.5" customHeight="1">
      <c r="C25" s="337"/>
      <c r="D25" s="336" t="s">
        <v>105</v>
      </c>
      <c r="E25" s="339"/>
      <c r="F25" s="339"/>
      <c r="G25" s="154" t="s">
        <v>263</v>
      </c>
      <c r="H25" s="155"/>
      <c r="I25" s="155"/>
      <c r="J25" s="155"/>
      <c r="K25" s="155"/>
      <c r="L25" s="155"/>
      <c r="M25" s="155"/>
      <c r="N25" s="155"/>
      <c r="O25" s="155"/>
      <c r="P25" s="155"/>
      <c r="Q25" s="155"/>
      <c r="R25" s="200"/>
    </row>
    <row r="26" spans="3:23" s="152" customFormat="1" ht="37.5" customHeight="1">
      <c r="C26" s="337"/>
      <c r="D26" s="337"/>
      <c r="E26" s="340"/>
      <c r="F26" s="340"/>
      <c r="G26" s="154" t="s">
        <v>264</v>
      </c>
      <c r="H26" s="155"/>
      <c r="I26" s="155"/>
      <c r="J26" s="155"/>
      <c r="K26" s="155"/>
      <c r="L26" s="155"/>
      <c r="M26" s="155"/>
      <c r="N26" s="155"/>
      <c r="O26" s="155"/>
      <c r="P26" s="155"/>
      <c r="Q26" s="155"/>
      <c r="R26" s="200"/>
    </row>
    <row r="27" spans="3:23" s="152" customFormat="1" ht="37.5" customHeight="1">
      <c r="C27" s="337"/>
      <c r="D27" s="337"/>
      <c r="E27" s="339"/>
      <c r="F27" s="339"/>
      <c r="G27" s="154" t="s">
        <v>263</v>
      </c>
      <c r="H27" s="155"/>
      <c r="I27" s="155"/>
      <c r="J27" s="155"/>
      <c r="K27" s="155"/>
      <c r="L27" s="155"/>
      <c r="M27" s="155"/>
      <c r="N27" s="155"/>
      <c r="O27" s="155"/>
      <c r="P27" s="155"/>
      <c r="Q27" s="155"/>
      <c r="R27" s="200"/>
    </row>
    <row r="28" spans="3:23" s="152" customFormat="1" ht="37.5" customHeight="1">
      <c r="C28" s="337"/>
      <c r="D28" s="337"/>
      <c r="E28" s="340"/>
      <c r="F28" s="340"/>
      <c r="G28" s="154" t="s">
        <v>264</v>
      </c>
      <c r="H28" s="155"/>
      <c r="I28" s="155"/>
      <c r="J28" s="155"/>
      <c r="K28" s="155"/>
      <c r="L28" s="155"/>
      <c r="M28" s="155"/>
      <c r="N28" s="155"/>
      <c r="O28" s="155"/>
      <c r="P28" s="155"/>
      <c r="Q28" s="155"/>
      <c r="R28" s="200"/>
    </row>
    <row r="29" spans="3:23" s="152" customFormat="1" ht="37.5" customHeight="1">
      <c r="C29" s="337"/>
      <c r="D29" s="337"/>
      <c r="E29" s="339"/>
      <c r="F29" s="339"/>
      <c r="G29" s="154" t="s">
        <v>263</v>
      </c>
      <c r="H29" s="155"/>
      <c r="I29" s="155"/>
      <c r="J29" s="155"/>
      <c r="K29" s="155"/>
      <c r="L29" s="155"/>
      <c r="M29" s="155"/>
      <c r="N29" s="155"/>
      <c r="O29" s="155"/>
      <c r="P29" s="155"/>
      <c r="Q29" s="155"/>
      <c r="R29" s="200"/>
    </row>
    <row r="30" spans="3:23" s="152" customFormat="1" ht="37.5" customHeight="1">
      <c r="C30" s="337"/>
      <c r="D30" s="337"/>
      <c r="E30" s="340"/>
      <c r="F30" s="340"/>
      <c r="G30" s="154" t="s">
        <v>264</v>
      </c>
      <c r="H30" s="155"/>
      <c r="I30" s="155"/>
      <c r="J30" s="155"/>
      <c r="K30" s="155"/>
      <c r="L30" s="155"/>
      <c r="M30" s="155"/>
      <c r="N30" s="155"/>
      <c r="O30" s="155"/>
      <c r="P30" s="155"/>
      <c r="Q30" s="155"/>
      <c r="R30" s="200"/>
    </row>
    <row r="31" spans="3:23" s="152" customFormat="1" ht="37.5" customHeight="1">
      <c r="C31" s="337"/>
      <c r="D31" s="337"/>
      <c r="E31" s="332" t="s">
        <v>104</v>
      </c>
      <c r="F31" s="333"/>
      <c r="G31" s="154" t="s">
        <v>263</v>
      </c>
      <c r="H31" s="155" t="str">
        <f t="shared" ref="H31:Q32" si="2">IF(COUNTIFS($W$54:$W$562,$W31,H$54:H$562,"&gt;=0")=0,"",SUMIF($W$54:$W$562,$W31,H$54:H$562))</f>
        <v/>
      </c>
      <c r="I31" s="155" t="str">
        <f t="shared" si="2"/>
        <v/>
      </c>
      <c r="J31" s="155" t="str">
        <f t="shared" si="2"/>
        <v/>
      </c>
      <c r="K31" s="155" t="str">
        <f t="shared" si="2"/>
        <v/>
      </c>
      <c r="L31" s="155" t="str">
        <f t="shared" si="2"/>
        <v/>
      </c>
      <c r="M31" s="155" t="str">
        <f t="shared" si="2"/>
        <v/>
      </c>
      <c r="N31" s="155" t="str">
        <f t="shared" si="2"/>
        <v/>
      </c>
      <c r="O31" s="155" t="str">
        <f t="shared" si="2"/>
        <v/>
      </c>
      <c r="P31" s="155" t="str">
        <f t="shared" si="2"/>
        <v/>
      </c>
      <c r="Q31" s="155" t="str">
        <f t="shared" si="2"/>
        <v/>
      </c>
      <c r="R31" s="200"/>
      <c r="T31" s="153" t="s">
        <v>271</v>
      </c>
      <c r="W31" s="152">
        <v>5</v>
      </c>
    </row>
    <row r="32" spans="3:23" s="152" customFormat="1" ht="37.5" customHeight="1">
      <c r="C32" s="337"/>
      <c r="D32" s="338"/>
      <c r="E32" s="334"/>
      <c r="F32" s="335"/>
      <c r="G32" s="154" t="s">
        <v>264</v>
      </c>
      <c r="H32" s="155" t="str">
        <f t="shared" si="2"/>
        <v/>
      </c>
      <c r="I32" s="155" t="str">
        <f t="shared" si="2"/>
        <v/>
      </c>
      <c r="J32" s="155" t="str">
        <f t="shared" si="2"/>
        <v/>
      </c>
      <c r="K32" s="155" t="str">
        <f t="shared" si="2"/>
        <v/>
      </c>
      <c r="L32" s="155" t="str">
        <f t="shared" si="2"/>
        <v/>
      </c>
      <c r="M32" s="155" t="str">
        <f t="shared" si="2"/>
        <v/>
      </c>
      <c r="N32" s="155" t="str">
        <f t="shared" si="2"/>
        <v/>
      </c>
      <c r="O32" s="155" t="str">
        <f t="shared" si="2"/>
        <v/>
      </c>
      <c r="P32" s="155" t="str">
        <f t="shared" si="2"/>
        <v/>
      </c>
      <c r="Q32" s="155" t="str">
        <f t="shared" si="2"/>
        <v/>
      </c>
      <c r="R32" s="200"/>
      <c r="T32" s="153" t="s">
        <v>271</v>
      </c>
      <c r="W32" s="152">
        <v>6</v>
      </c>
    </row>
    <row r="33" spans="3:23" s="152" customFormat="1" ht="37.5" customHeight="1">
      <c r="C33" s="337"/>
      <c r="D33" s="336" t="s">
        <v>106</v>
      </c>
      <c r="E33" s="339"/>
      <c r="F33" s="339"/>
      <c r="G33" s="154" t="s">
        <v>263</v>
      </c>
      <c r="H33" s="155"/>
      <c r="I33" s="155"/>
      <c r="J33" s="155"/>
      <c r="K33" s="155"/>
      <c r="L33" s="155"/>
      <c r="M33" s="155"/>
      <c r="N33" s="155"/>
      <c r="O33" s="155"/>
      <c r="P33" s="155"/>
      <c r="Q33" s="155"/>
      <c r="R33" s="200"/>
    </row>
    <row r="34" spans="3:23" s="152" customFormat="1" ht="37.5" customHeight="1">
      <c r="C34" s="337"/>
      <c r="D34" s="337"/>
      <c r="E34" s="340"/>
      <c r="F34" s="340"/>
      <c r="G34" s="154" t="s">
        <v>264</v>
      </c>
      <c r="H34" s="155"/>
      <c r="I34" s="155"/>
      <c r="J34" s="155"/>
      <c r="K34" s="155"/>
      <c r="L34" s="155"/>
      <c r="M34" s="155"/>
      <c r="N34" s="155"/>
      <c r="O34" s="155"/>
      <c r="P34" s="155"/>
      <c r="Q34" s="155"/>
      <c r="R34" s="200"/>
    </row>
    <row r="35" spans="3:23" s="152" customFormat="1" ht="37.5" customHeight="1">
      <c r="C35" s="337"/>
      <c r="D35" s="337"/>
      <c r="E35" s="339"/>
      <c r="F35" s="339"/>
      <c r="G35" s="154" t="s">
        <v>263</v>
      </c>
      <c r="H35" s="155"/>
      <c r="I35" s="155"/>
      <c r="J35" s="155"/>
      <c r="K35" s="155"/>
      <c r="L35" s="155"/>
      <c r="M35" s="155"/>
      <c r="N35" s="155"/>
      <c r="O35" s="155"/>
      <c r="P35" s="155"/>
      <c r="Q35" s="155"/>
      <c r="R35" s="200"/>
    </row>
    <row r="36" spans="3:23" s="152" customFormat="1" ht="37.5" customHeight="1">
      <c r="C36" s="337"/>
      <c r="D36" s="337"/>
      <c r="E36" s="340"/>
      <c r="F36" s="340"/>
      <c r="G36" s="154" t="s">
        <v>264</v>
      </c>
      <c r="H36" s="155"/>
      <c r="I36" s="155"/>
      <c r="J36" s="155"/>
      <c r="K36" s="155"/>
      <c r="L36" s="155"/>
      <c r="M36" s="155"/>
      <c r="N36" s="155"/>
      <c r="O36" s="155"/>
      <c r="P36" s="155"/>
      <c r="Q36" s="155"/>
      <c r="R36" s="200"/>
    </row>
    <row r="37" spans="3:23" s="152" customFormat="1" ht="37.5" customHeight="1">
      <c r="C37" s="337"/>
      <c r="D37" s="337"/>
      <c r="E37" s="339"/>
      <c r="F37" s="339"/>
      <c r="G37" s="154" t="s">
        <v>263</v>
      </c>
      <c r="H37" s="155"/>
      <c r="I37" s="155"/>
      <c r="J37" s="155"/>
      <c r="K37" s="155"/>
      <c r="L37" s="155"/>
      <c r="M37" s="155"/>
      <c r="N37" s="155"/>
      <c r="O37" s="155"/>
      <c r="P37" s="155"/>
      <c r="Q37" s="155"/>
      <c r="R37" s="200"/>
    </row>
    <row r="38" spans="3:23" s="152" customFormat="1" ht="37.5" customHeight="1">
      <c r="C38" s="337"/>
      <c r="D38" s="337"/>
      <c r="E38" s="340"/>
      <c r="F38" s="340"/>
      <c r="G38" s="154" t="s">
        <v>264</v>
      </c>
      <c r="H38" s="155"/>
      <c r="I38" s="155"/>
      <c r="J38" s="155"/>
      <c r="K38" s="155"/>
      <c r="L38" s="155"/>
      <c r="M38" s="155"/>
      <c r="N38" s="155"/>
      <c r="O38" s="155"/>
      <c r="P38" s="155"/>
      <c r="Q38" s="155"/>
      <c r="R38" s="200"/>
    </row>
    <row r="39" spans="3:23" s="152" customFormat="1" ht="37.5" customHeight="1">
      <c r="C39" s="337"/>
      <c r="D39" s="337"/>
      <c r="E39" s="332" t="s">
        <v>104</v>
      </c>
      <c r="F39" s="333"/>
      <c r="G39" s="154" t="s">
        <v>263</v>
      </c>
      <c r="H39" s="155" t="str">
        <f t="shared" ref="H39:Q40" si="3">IF(COUNTIFS($W$54:$W$562,$W39,H$54:H$562,"&gt;=0")=0,"",SUMIF($W$54:$W$562,$W39,H$54:H$562))</f>
        <v/>
      </c>
      <c r="I39" s="155" t="str">
        <f t="shared" si="3"/>
        <v/>
      </c>
      <c r="J39" s="155" t="str">
        <f t="shared" si="3"/>
        <v/>
      </c>
      <c r="K39" s="155" t="str">
        <f t="shared" si="3"/>
        <v/>
      </c>
      <c r="L39" s="155" t="str">
        <f t="shared" si="3"/>
        <v/>
      </c>
      <c r="M39" s="155" t="str">
        <f t="shared" si="3"/>
        <v/>
      </c>
      <c r="N39" s="155" t="str">
        <f t="shared" si="3"/>
        <v/>
      </c>
      <c r="O39" s="155" t="str">
        <f t="shared" si="3"/>
        <v/>
      </c>
      <c r="P39" s="155" t="str">
        <f t="shared" si="3"/>
        <v/>
      </c>
      <c r="Q39" s="155" t="str">
        <f t="shared" si="3"/>
        <v/>
      </c>
      <c r="R39" s="200"/>
      <c r="T39" s="153" t="s">
        <v>271</v>
      </c>
      <c r="W39" s="152">
        <v>7</v>
      </c>
    </row>
    <row r="40" spans="3:23" s="152" customFormat="1" ht="37.5" customHeight="1">
      <c r="C40" s="337"/>
      <c r="D40" s="338"/>
      <c r="E40" s="334"/>
      <c r="F40" s="335"/>
      <c r="G40" s="154" t="s">
        <v>264</v>
      </c>
      <c r="H40" s="155" t="str">
        <f t="shared" si="3"/>
        <v/>
      </c>
      <c r="I40" s="155" t="str">
        <f t="shared" si="3"/>
        <v/>
      </c>
      <c r="J40" s="155" t="str">
        <f t="shared" si="3"/>
        <v/>
      </c>
      <c r="K40" s="155" t="str">
        <f t="shared" si="3"/>
        <v/>
      </c>
      <c r="L40" s="155" t="str">
        <f t="shared" si="3"/>
        <v/>
      </c>
      <c r="M40" s="155" t="str">
        <f t="shared" si="3"/>
        <v/>
      </c>
      <c r="N40" s="155" t="str">
        <f t="shared" si="3"/>
        <v/>
      </c>
      <c r="O40" s="155" t="str">
        <f t="shared" si="3"/>
        <v/>
      </c>
      <c r="P40" s="155" t="str">
        <f t="shared" si="3"/>
        <v/>
      </c>
      <c r="Q40" s="155" t="str">
        <f t="shared" si="3"/>
        <v/>
      </c>
      <c r="R40" s="200"/>
      <c r="T40" s="153" t="s">
        <v>271</v>
      </c>
      <c r="W40" s="152">
        <v>8</v>
      </c>
    </row>
    <row r="41" spans="3:23" s="152" customFormat="1" ht="37.5" customHeight="1">
      <c r="C41" s="337"/>
      <c r="D41" s="326" t="s">
        <v>107</v>
      </c>
      <c r="E41" s="326"/>
      <c r="F41" s="326"/>
      <c r="G41" s="154" t="s">
        <v>263</v>
      </c>
      <c r="H41" s="155" t="str">
        <f>IF(COUNT(H15,H23,H31,H39)=0,"",SUM(H15,H23,H31,H39))</f>
        <v/>
      </c>
      <c r="I41" s="155" t="str">
        <f t="shared" ref="I41:Q42" si="4">IF(COUNT(I15,I23,I31,I39)=0,"",SUM(I15,I23,I31,I39))</f>
        <v/>
      </c>
      <c r="J41" s="155" t="str">
        <f t="shared" si="4"/>
        <v/>
      </c>
      <c r="K41" s="155" t="str">
        <f t="shared" si="4"/>
        <v/>
      </c>
      <c r="L41" s="155" t="str">
        <f t="shared" si="4"/>
        <v/>
      </c>
      <c r="M41" s="155" t="str">
        <f t="shared" si="4"/>
        <v/>
      </c>
      <c r="N41" s="155" t="str">
        <f t="shared" si="4"/>
        <v/>
      </c>
      <c r="O41" s="155" t="str">
        <f t="shared" si="4"/>
        <v/>
      </c>
      <c r="P41" s="155" t="str">
        <f t="shared" si="4"/>
        <v/>
      </c>
      <c r="Q41" s="155" t="str">
        <f t="shared" si="4"/>
        <v/>
      </c>
      <c r="R41" s="200"/>
      <c r="T41" s="153" t="s">
        <v>271</v>
      </c>
    </row>
    <row r="42" spans="3:23" s="152" customFormat="1" ht="37.5" customHeight="1">
      <c r="C42" s="338"/>
      <c r="D42" s="326"/>
      <c r="E42" s="326"/>
      <c r="F42" s="326"/>
      <c r="G42" s="154" t="s">
        <v>264</v>
      </c>
      <c r="H42" s="155" t="str">
        <f>IF(COUNT(H16,H24,H32,H40)=0,"",SUM(H16,H24,H32,H40))</f>
        <v/>
      </c>
      <c r="I42" s="155" t="str">
        <f t="shared" si="4"/>
        <v/>
      </c>
      <c r="J42" s="155" t="str">
        <f t="shared" si="4"/>
        <v/>
      </c>
      <c r="K42" s="155" t="str">
        <f t="shared" si="4"/>
        <v/>
      </c>
      <c r="L42" s="155" t="str">
        <f t="shared" si="4"/>
        <v/>
      </c>
      <c r="M42" s="155" t="str">
        <f t="shared" si="4"/>
        <v/>
      </c>
      <c r="N42" s="155" t="str">
        <f t="shared" si="4"/>
        <v/>
      </c>
      <c r="O42" s="155" t="str">
        <f t="shared" si="4"/>
        <v/>
      </c>
      <c r="P42" s="155" t="str">
        <f t="shared" si="4"/>
        <v/>
      </c>
      <c r="Q42" s="155" t="str">
        <f t="shared" si="4"/>
        <v/>
      </c>
      <c r="R42" s="200"/>
      <c r="T42" s="153" t="s">
        <v>271</v>
      </c>
    </row>
    <row r="43" spans="3:23" s="53" customFormat="1" ht="18.75" customHeight="1">
      <c r="C43" s="54" t="s">
        <v>203</v>
      </c>
      <c r="D43" s="50"/>
      <c r="E43" s="50"/>
      <c r="F43" s="50"/>
      <c r="G43" s="51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2"/>
      <c r="W43" s="205"/>
    </row>
    <row r="44" spans="3:23" s="53" customFormat="1" ht="18.75" customHeight="1">
      <c r="C44" s="230"/>
      <c r="D44" s="231"/>
      <c r="E44" s="231"/>
      <c r="F44" s="231"/>
      <c r="G44" s="232"/>
      <c r="H44" s="231"/>
      <c r="I44" s="231"/>
      <c r="J44" s="231"/>
      <c r="K44" s="231"/>
      <c r="L44" s="231"/>
      <c r="M44" s="231"/>
      <c r="N44" s="231"/>
      <c r="O44" s="231"/>
      <c r="P44" s="231"/>
      <c r="Q44" s="231"/>
      <c r="R44" s="233"/>
      <c r="W44" s="205"/>
    </row>
    <row r="45" spans="3:23" s="53" customFormat="1" ht="18.75" customHeight="1">
      <c r="C45" s="230"/>
      <c r="D45" s="231"/>
      <c r="E45" s="231"/>
      <c r="F45" s="231"/>
      <c r="G45" s="232"/>
      <c r="H45" s="231"/>
      <c r="I45" s="231"/>
      <c r="J45" s="231"/>
      <c r="K45" s="231"/>
      <c r="L45" s="231"/>
      <c r="M45" s="231"/>
      <c r="N45" s="231"/>
      <c r="O45" s="231"/>
      <c r="P45" s="231"/>
      <c r="Q45" s="231"/>
      <c r="R45" s="233"/>
      <c r="W45" s="205"/>
    </row>
    <row r="46" spans="3:23" s="53" customFormat="1" ht="18.75" customHeight="1">
      <c r="C46" s="230"/>
      <c r="D46" s="231"/>
      <c r="E46" s="231"/>
      <c r="F46" s="231"/>
      <c r="G46" s="232"/>
      <c r="H46" s="231"/>
      <c r="I46" s="231"/>
      <c r="J46" s="231"/>
      <c r="K46" s="231"/>
      <c r="L46" s="231"/>
      <c r="M46" s="231"/>
      <c r="N46" s="231"/>
      <c r="O46" s="231"/>
      <c r="P46" s="231"/>
      <c r="Q46" s="231"/>
      <c r="R46" s="233"/>
      <c r="W46" s="205"/>
    </row>
    <row r="47" spans="3:23" s="53" customFormat="1" ht="18.75" customHeight="1">
      <c r="C47" s="230"/>
      <c r="D47" s="231"/>
      <c r="E47" s="231"/>
      <c r="F47" s="231"/>
      <c r="G47" s="232"/>
      <c r="H47" s="231"/>
      <c r="I47" s="231"/>
      <c r="J47" s="231"/>
      <c r="K47" s="231"/>
      <c r="L47" s="231"/>
      <c r="M47" s="231"/>
      <c r="N47" s="231"/>
      <c r="O47" s="231"/>
      <c r="P47" s="231"/>
      <c r="Q47" s="231"/>
      <c r="R47" s="233"/>
      <c r="W47" s="205"/>
    </row>
    <row r="48" spans="3:23" s="53" customFormat="1" ht="18.75" customHeight="1">
      <c r="C48" s="230"/>
      <c r="D48" s="231"/>
      <c r="E48" s="231"/>
      <c r="F48" s="231"/>
      <c r="G48" s="232"/>
      <c r="H48" s="231"/>
      <c r="I48" s="231"/>
      <c r="J48" s="231"/>
      <c r="K48" s="231"/>
      <c r="L48" s="231"/>
      <c r="M48" s="231"/>
      <c r="N48" s="231"/>
      <c r="O48" s="231"/>
      <c r="P48" s="231"/>
      <c r="Q48" s="231"/>
      <c r="R48" s="233"/>
      <c r="W48" s="205"/>
    </row>
    <row r="49" spans="3:23" s="53" customFormat="1" ht="18.75" customHeight="1">
      <c r="C49" s="230"/>
      <c r="D49" s="231"/>
      <c r="E49" s="231"/>
      <c r="F49" s="231"/>
      <c r="G49" s="232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3"/>
      <c r="W49" s="205"/>
    </row>
    <row r="50" spans="3:23" s="53" customFormat="1" ht="18.75" customHeight="1">
      <c r="C50" s="230"/>
      <c r="D50" s="231"/>
      <c r="E50" s="231"/>
      <c r="F50" s="231"/>
      <c r="G50" s="232"/>
      <c r="H50" s="231"/>
      <c r="I50" s="231"/>
      <c r="J50" s="231"/>
      <c r="K50" s="231"/>
      <c r="L50" s="231"/>
      <c r="M50" s="231"/>
      <c r="N50" s="231"/>
      <c r="O50" s="231"/>
      <c r="P50" s="231"/>
      <c r="Q50" s="231"/>
      <c r="R50" s="233"/>
      <c r="W50" s="205"/>
    </row>
    <row r="51" spans="3:23" s="53" customFormat="1" ht="18.75" customHeight="1">
      <c r="C51" s="230"/>
      <c r="D51" s="231"/>
      <c r="E51" s="231"/>
      <c r="F51" s="231"/>
      <c r="G51" s="232"/>
      <c r="H51" s="231"/>
      <c r="I51" s="231"/>
      <c r="J51" s="231"/>
      <c r="K51" s="231"/>
      <c r="L51" s="231"/>
      <c r="M51" s="231"/>
      <c r="N51" s="231"/>
      <c r="O51" s="231"/>
      <c r="P51" s="231"/>
      <c r="Q51" s="231"/>
      <c r="R51" s="233"/>
      <c r="W51" s="205"/>
    </row>
    <row r="52" spans="3:23" s="53" customFormat="1" ht="18.75" customHeight="1">
      <c r="C52" s="230"/>
      <c r="D52" s="231"/>
      <c r="E52" s="231"/>
      <c r="F52" s="231"/>
      <c r="G52" s="232"/>
      <c r="H52" s="231"/>
      <c r="I52" s="231"/>
      <c r="J52" s="231"/>
      <c r="K52" s="231"/>
      <c r="L52" s="231"/>
      <c r="M52" s="231"/>
      <c r="N52" s="231"/>
      <c r="O52" s="231"/>
      <c r="P52" s="231"/>
      <c r="Q52" s="231"/>
      <c r="R52" s="233"/>
      <c r="W52" s="205"/>
    </row>
    <row r="53" spans="3:23" ht="18.75" customHeight="1">
      <c r="C53" s="234"/>
      <c r="D53" s="234"/>
      <c r="E53" s="234"/>
      <c r="F53" s="234"/>
      <c r="G53" s="234"/>
      <c r="H53" s="235"/>
      <c r="I53" s="235"/>
      <c r="J53" s="235"/>
      <c r="K53" s="235"/>
      <c r="L53" s="235"/>
      <c r="M53" s="235"/>
      <c r="N53" s="235"/>
      <c r="O53" s="235"/>
      <c r="P53" s="235"/>
      <c r="Q53" s="235"/>
      <c r="R53" s="236"/>
    </row>
    <row r="54" spans="3:23" ht="21.95" customHeight="1">
      <c r="C54" s="39" t="s">
        <v>95</v>
      </c>
      <c r="R54" s="42"/>
    </row>
    <row r="55" spans="3:23" ht="21.95" customHeight="1">
      <c r="C55" s="39" t="s">
        <v>96</v>
      </c>
      <c r="R55" s="42"/>
    </row>
    <row r="56" spans="3:23" ht="21.95" customHeight="1">
      <c r="C56" s="43" t="s">
        <v>112</v>
      </c>
      <c r="D56" s="44"/>
      <c r="E56" s="44"/>
      <c r="F56" s="44"/>
      <c r="G56" s="44"/>
      <c r="H56" s="44"/>
      <c r="I56" s="44"/>
      <c r="J56" s="44"/>
      <c r="K56" s="44"/>
      <c r="R56" s="42"/>
    </row>
    <row r="57" spans="3:23" ht="21.95" customHeight="1">
      <c r="C57" s="38" t="s">
        <v>22</v>
      </c>
      <c r="E57" s="11" t="s">
        <v>251</v>
      </c>
      <c r="F57" s="108" t="s">
        <v>315</v>
      </c>
      <c r="R57" s="45"/>
    </row>
    <row r="58" spans="3:23" s="46" customFormat="1" ht="21.95" customHeight="1">
      <c r="C58" s="341" t="s">
        <v>94</v>
      </c>
      <c r="D58" s="342"/>
      <c r="E58" s="345" t="s">
        <v>18</v>
      </c>
      <c r="F58" s="345" t="s">
        <v>98</v>
      </c>
      <c r="G58" s="345" t="s">
        <v>99</v>
      </c>
      <c r="H58" s="101" t="s">
        <v>100</v>
      </c>
      <c r="I58" s="102"/>
      <c r="J58" s="102"/>
      <c r="K58" s="102"/>
      <c r="L58" s="103"/>
      <c r="M58" s="101" t="s">
        <v>33</v>
      </c>
      <c r="N58" s="102"/>
      <c r="O58" s="102"/>
      <c r="P58" s="102"/>
      <c r="Q58" s="103"/>
      <c r="R58" s="347" t="s">
        <v>101</v>
      </c>
      <c r="W58" s="196"/>
    </row>
    <row r="59" spans="3:23" s="46" customFormat="1" ht="21.95" customHeight="1">
      <c r="C59" s="343"/>
      <c r="D59" s="344"/>
      <c r="E59" s="346"/>
      <c r="F59" s="346"/>
      <c r="G59" s="346"/>
      <c r="H59" s="19">
        <f>DATE(様式一覧!$D$3,1,1)</f>
        <v>42370</v>
      </c>
      <c r="I59" s="19">
        <f>DATE(様式一覧!$D$3+1,1,1)</f>
        <v>42736</v>
      </c>
      <c r="J59" s="19">
        <f>DATE(様式一覧!$D$3+2,1,1)</f>
        <v>43101</v>
      </c>
      <c r="K59" s="19">
        <f>DATE(様式一覧!$D$3+3,1,1)</f>
        <v>43466</v>
      </c>
      <c r="L59" s="19">
        <f>DATE(様式一覧!$D$3+4,1,1)</f>
        <v>43831</v>
      </c>
      <c r="M59" s="19">
        <f>DATE(様式一覧!$D$3+5,1,1)</f>
        <v>44197</v>
      </c>
      <c r="N59" s="19">
        <f>DATE(様式一覧!$D$3+6,1,1)</f>
        <v>44562</v>
      </c>
      <c r="O59" s="19">
        <f>DATE(様式一覧!$D$3+7,1,1)</f>
        <v>44927</v>
      </c>
      <c r="P59" s="19">
        <f>DATE(様式一覧!$D$3+8,1,1)</f>
        <v>45292</v>
      </c>
      <c r="Q59" s="19">
        <f>DATE(様式一覧!$D$3+9,1,1)</f>
        <v>45658</v>
      </c>
      <c r="R59" s="348"/>
      <c r="W59" s="196"/>
    </row>
    <row r="60" spans="3:23" s="152" customFormat="1" ht="37.5" customHeight="1">
      <c r="C60" s="327" t="s">
        <v>108</v>
      </c>
      <c r="D60" s="327" t="s">
        <v>103</v>
      </c>
      <c r="E60" s="330" t="str">
        <f>IF('様式第36(指定)_送電'!E60="","",'様式第36(指定)_送電'!E60)</f>
        <v/>
      </c>
      <c r="F60" s="330" t="str">
        <f>IF('様式第36(指定)_送電'!F60="","",'様式第36(指定)_送電'!F60)</f>
        <v/>
      </c>
      <c r="G60" s="149" t="s">
        <v>263</v>
      </c>
      <c r="H60" s="148" t="str">
        <f>IF(COUNT('様式第36(指定)_送電'!L60)=0,"",'様式第36(指定)_送電'!L60)</f>
        <v/>
      </c>
      <c r="I60" s="184"/>
      <c r="J60" s="184"/>
      <c r="K60" s="184"/>
      <c r="L60" s="184"/>
      <c r="M60" s="184"/>
      <c r="N60" s="184"/>
      <c r="O60" s="184"/>
      <c r="P60" s="184"/>
      <c r="Q60" s="184"/>
      <c r="R60" s="185"/>
    </row>
    <row r="61" spans="3:23" s="152" customFormat="1" ht="37.5" customHeight="1">
      <c r="C61" s="328"/>
      <c r="D61" s="328"/>
      <c r="E61" s="331"/>
      <c r="F61" s="331"/>
      <c r="G61" s="149" t="s">
        <v>264</v>
      </c>
      <c r="H61" s="148" t="str">
        <f>IF(COUNT('様式第36(指定)_送電'!V61)=0,"",'様式第36(指定)_送電'!V61)</f>
        <v/>
      </c>
      <c r="I61" s="184"/>
      <c r="J61" s="184"/>
      <c r="K61" s="184"/>
      <c r="L61" s="184"/>
      <c r="M61" s="184"/>
      <c r="N61" s="184"/>
      <c r="O61" s="184"/>
      <c r="P61" s="184"/>
      <c r="Q61" s="184"/>
      <c r="R61" s="185"/>
    </row>
    <row r="62" spans="3:23" s="152" customFormat="1" ht="37.5" customHeight="1">
      <c r="C62" s="328"/>
      <c r="D62" s="328"/>
      <c r="E62" s="330" t="str">
        <f>IF('様式第36(指定)_送電'!E62="","",'様式第36(指定)_送電'!E62)</f>
        <v/>
      </c>
      <c r="F62" s="330" t="str">
        <f>IF('様式第36(指定)_送電'!F62="","",'様式第36(指定)_送電'!F62)</f>
        <v/>
      </c>
      <c r="G62" s="149" t="s">
        <v>263</v>
      </c>
      <c r="H62" s="148" t="str">
        <f>IF(COUNT('様式第36(指定)_送電'!L62)=0,"",'様式第36(指定)_送電'!L62)</f>
        <v/>
      </c>
      <c r="I62" s="184"/>
      <c r="J62" s="184"/>
      <c r="K62" s="184"/>
      <c r="L62" s="184"/>
      <c r="M62" s="184"/>
      <c r="N62" s="184"/>
      <c r="O62" s="184"/>
      <c r="P62" s="184"/>
      <c r="Q62" s="184"/>
      <c r="R62" s="185"/>
    </row>
    <row r="63" spans="3:23" s="152" customFormat="1" ht="37.5" customHeight="1">
      <c r="C63" s="328"/>
      <c r="D63" s="328"/>
      <c r="E63" s="331"/>
      <c r="F63" s="331"/>
      <c r="G63" s="149" t="s">
        <v>264</v>
      </c>
      <c r="H63" s="148" t="str">
        <f>IF(COUNT('様式第36(指定)_送電'!V63)=0,"",'様式第36(指定)_送電'!V63)</f>
        <v/>
      </c>
      <c r="I63" s="184"/>
      <c r="J63" s="184"/>
      <c r="K63" s="184"/>
      <c r="L63" s="184"/>
      <c r="M63" s="184"/>
      <c r="N63" s="184"/>
      <c r="O63" s="184"/>
      <c r="P63" s="184"/>
      <c r="Q63" s="184"/>
      <c r="R63" s="185"/>
    </row>
    <row r="64" spans="3:23" s="152" customFormat="1" ht="37.5" customHeight="1">
      <c r="C64" s="328"/>
      <c r="D64" s="328"/>
      <c r="E64" s="330" t="str">
        <f>IF('様式第36(指定)_送電'!E64="","",'様式第36(指定)_送電'!E64)</f>
        <v/>
      </c>
      <c r="F64" s="330" t="str">
        <f>IF('様式第36(指定)_送電'!F64="","",'様式第36(指定)_送電'!F64)</f>
        <v/>
      </c>
      <c r="G64" s="149" t="s">
        <v>263</v>
      </c>
      <c r="H64" s="148" t="str">
        <f>IF(COUNT('様式第36(指定)_送電'!L64)=0,"",'様式第36(指定)_送電'!L64)</f>
        <v/>
      </c>
      <c r="I64" s="184"/>
      <c r="J64" s="184"/>
      <c r="K64" s="184"/>
      <c r="L64" s="184"/>
      <c r="M64" s="184"/>
      <c r="N64" s="184"/>
      <c r="O64" s="184"/>
      <c r="P64" s="184"/>
      <c r="Q64" s="184"/>
      <c r="R64" s="185"/>
    </row>
    <row r="65" spans="3:23" s="152" customFormat="1" ht="37.5" customHeight="1">
      <c r="C65" s="328"/>
      <c r="D65" s="328"/>
      <c r="E65" s="331"/>
      <c r="F65" s="331"/>
      <c r="G65" s="149" t="s">
        <v>264</v>
      </c>
      <c r="H65" s="148" t="str">
        <f>IF(COUNT('様式第36(指定)_送電'!V65)=0,"",'様式第36(指定)_送電'!V65)</f>
        <v/>
      </c>
      <c r="I65" s="184"/>
      <c r="J65" s="184"/>
      <c r="K65" s="184"/>
      <c r="L65" s="184"/>
      <c r="M65" s="184"/>
      <c r="N65" s="184"/>
      <c r="O65" s="184"/>
      <c r="P65" s="184"/>
      <c r="Q65" s="184"/>
      <c r="R65" s="185"/>
    </row>
    <row r="66" spans="3:23" s="152" customFormat="1" ht="37.5" customHeight="1">
      <c r="C66" s="328"/>
      <c r="D66" s="328"/>
      <c r="E66" s="332" t="s">
        <v>104</v>
      </c>
      <c r="F66" s="333"/>
      <c r="G66" s="154" t="s">
        <v>263</v>
      </c>
      <c r="H66" s="155" t="str">
        <f>IF(COUNTIFS($G60:$G65,$G66,H60:H65,"&gt;=0")=0,"",SUMIF($G60:$G65,$G66,H60:H65))</f>
        <v/>
      </c>
      <c r="I66" s="155" t="str">
        <f>IF(COUNTIFS($G60:$G65,$G66,I60:I65,"&lt;&gt;")=0,"",SUMIF($G60:$G65,$G66,I60:I65))</f>
        <v/>
      </c>
      <c r="J66" s="155" t="str">
        <f t="shared" ref="J66:Q66" si="5">IF(COUNTIFS($G60:$G65,$G66,J60:J65,"&lt;&gt;")=0,"",SUMIF($G60:$G65,$G66,J60:J65))</f>
        <v/>
      </c>
      <c r="K66" s="155" t="str">
        <f t="shared" si="5"/>
        <v/>
      </c>
      <c r="L66" s="155" t="str">
        <f t="shared" si="5"/>
        <v/>
      </c>
      <c r="M66" s="155" t="str">
        <f t="shared" si="5"/>
        <v/>
      </c>
      <c r="N66" s="155" t="str">
        <f t="shared" si="5"/>
        <v/>
      </c>
      <c r="O66" s="155" t="str">
        <f t="shared" si="5"/>
        <v/>
      </c>
      <c r="P66" s="155" t="str">
        <f t="shared" si="5"/>
        <v/>
      </c>
      <c r="Q66" s="155" t="str">
        <f t="shared" si="5"/>
        <v/>
      </c>
      <c r="R66" s="200"/>
      <c r="T66" s="153" t="s">
        <v>271</v>
      </c>
      <c r="W66" s="152">
        <v>1</v>
      </c>
    </row>
    <row r="67" spans="3:23" s="152" customFormat="1" ht="37.5" customHeight="1">
      <c r="C67" s="328"/>
      <c r="D67" s="329"/>
      <c r="E67" s="334"/>
      <c r="F67" s="335"/>
      <c r="G67" s="154" t="s">
        <v>264</v>
      </c>
      <c r="H67" s="155" t="str">
        <f>IF(COUNTIFS($G60:$G65,$G67,H60:H65,"&gt;=0")=0,"",SUMIF($G60:$G65,$G67,H60:H65))</f>
        <v/>
      </c>
      <c r="I67" s="155" t="str">
        <f>IF(COUNTIFS($G60:$G65,$G67,I60:I65,"&lt;&gt;")=0,"",SUMIF($G60:$G65,$G67,I60:I65))</f>
        <v/>
      </c>
      <c r="J67" s="155" t="str">
        <f t="shared" ref="J67:Q67" si="6">IF(COUNTIFS($G60:$G65,$G67,J60:J65,"&lt;&gt;")=0,"",SUMIF($G60:$G65,$G67,J60:J65))</f>
        <v/>
      </c>
      <c r="K67" s="155" t="str">
        <f t="shared" si="6"/>
        <v/>
      </c>
      <c r="L67" s="155" t="str">
        <f t="shared" si="6"/>
        <v/>
      </c>
      <c r="M67" s="155" t="str">
        <f t="shared" si="6"/>
        <v/>
      </c>
      <c r="N67" s="155" t="str">
        <f t="shared" si="6"/>
        <v/>
      </c>
      <c r="O67" s="155" t="str">
        <f t="shared" si="6"/>
        <v/>
      </c>
      <c r="P67" s="155" t="str">
        <f t="shared" si="6"/>
        <v/>
      </c>
      <c r="Q67" s="155" t="str">
        <f t="shared" si="6"/>
        <v/>
      </c>
      <c r="R67" s="200"/>
      <c r="T67" s="153" t="s">
        <v>271</v>
      </c>
      <c r="W67" s="152">
        <v>2</v>
      </c>
    </row>
    <row r="68" spans="3:23" s="152" customFormat="1" ht="37.5" customHeight="1">
      <c r="C68" s="328"/>
      <c r="D68" s="327" t="s">
        <v>211</v>
      </c>
      <c r="E68" s="330" t="str">
        <f>IF('様式第36(指定)_送電'!E68="","",'様式第36(指定)_送電'!E68)</f>
        <v/>
      </c>
      <c r="F68" s="330" t="str">
        <f>IF('様式第36(指定)_送電'!F68="","",'様式第36(指定)_送電'!F68)</f>
        <v/>
      </c>
      <c r="G68" s="149" t="s">
        <v>263</v>
      </c>
      <c r="H68" s="148" t="str">
        <f>IF(COUNT('様式第36(指定)_送電'!L68)=0,"",'様式第36(指定)_送電'!L68)</f>
        <v/>
      </c>
      <c r="I68" s="184"/>
      <c r="J68" s="184"/>
      <c r="K68" s="184"/>
      <c r="L68" s="184"/>
      <c r="M68" s="184"/>
      <c r="N68" s="184"/>
      <c r="O68" s="184"/>
      <c r="P68" s="184"/>
      <c r="Q68" s="184"/>
      <c r="R68" s="185"/>
    </row>
    <row r="69" spans="3:23" s="152" customFormat="1" ht="37.5" customHeight="1">
      <c r="C69" s="328"/>
      <c r="D69" s="328"/>
      <c r="E69" s="331"/>
      <c r="F69" s="331"/>
      <c r="G69" s="149" t="s">
        <v>264</v>
      </c>
      <c r="H69" s="148" t="str">
        <f>IF(COUNT('様式第36(指定)_送電'!V69)=0,"",'様式第36(指定)_送電'!V69)</f>
        <v/>
      </c>
      <c r="I69" s="184"/>
      <c r="J69" s="184"/>
      <c r="K69" s="184"/>
      <c r="L69" s="184"/>
      <c r="M69" s="184"/>
      <c r="N69" s="184"/>
      <c r="O69" s="184"/>
      <c r="P69" s="184"/>
      <c r="Q69" s="184"/>
      <c r="R69" s="185"/>
    </row>
    <row r="70" spans="3:23" s="152" customFormat="1" ht="37.5" customHeight="1">
      <c r="C70" s="328"/>
      <c r="D70" s="328"/>
      <c r="E70" s="330" t="str">
        <f>IF('様式第36(指定)_送電'!E70="","",'様式第36(指定)_送電'!E70)</f>
        <v/>
      </c>
      <c r="F70" s="330" t="str">
        <f>IF('様式第36(指定)_送電'!F70="","",'様式第36(指定)_送電'!F70)</f>
        <v/>
      </c>
      <c r="G70" s="149" t="s">
        <v>263</v>
      </c>
      <c r="H70" s="148" t="str">
        <f>IF(COUNT('様式第36(指定)_送電'!L70)=0,"",'様式第36(指定)_送電'!L70)</f>
        <v/>
      </c>
      <c r="I70" s="184"/>
      <c r="J70" s="184"/>
      <c r="K70" s="184"/>
      <c r="L70" s="184"/>
      <c r="M70" s="184"/>
      <c r="N70" s="184"/>
      <c r="O70" s="184"/>
      <c r="P70" s="184"/>
      <c r="Q70" s="184"/>
      <c r="R70" s="185"/>
    </row>
    <row r="71" spans="3:23" s="152" customFormat="1" ht="37.5" customHeight="1">
      <c r="C71" s="328"/>
      <c r="D71" s="328"/>
      <c r="E71" s="331"/>
      <c r="F71" s="331"/>
      <c r="G71" s="149" t="s">
        <v>264</v>
      </c>
      <c r="H71" s="148" t="str">
        <f>IF(COUNT('様式第36(指定)_送電'!V71)=0,"",'様式第36(指定)_送電'!V71)</f>
        <v/>
      </c>
      <c r="I71" s="184"/>
      <c r="J71" s="184"/>
      <c r="K71" s="184"/>
      <c r="L71" s="184"/>
      <c r="M71" s="184"/>
      <c r="N71" s="184"/>
      <c r="O71" s="184"/>
      <c r="P71" s="184"/>
      <c r="Q71" s="184"/>
      <c r="R71" s="185"/>
    </row>
    <row r="72" spans="3:23" s="152" customFormat="1" ht="37.5" customHeight="1">
      <c r="C72" s="328"/>
      <c r="D72" s="328"/>
      <c r="E72" s="330" t="str">
        <f>IF('様式第36(指定)_送電'!E72="","",'様式第36(指定)_送電'!E72)</f>
        <v/>
      </c>
      <c r="F72" s="330" t="str">
        <f>IF('様式第36(指定)_送電'!F72="","",'様式第36(指定)_送電'!F72)</f>
        <v/>
      </c>
      <c r="G72" s="149" t="s">
        <v>263</v>
      </c>
      <c r="H72" s="148" t="str">
        <f>IF(COUNT('様式第36(指定)_送電'!L72)=0,"",'様式第36(指定)_送電'!L72)</f>
        <v/>
      </c>
      <c r="I72" s="184"/>
      <c r="J72" s="184"/>
      <c r="K72" s="184"/>
      <c r="L72" s="184"/>
      <c r="M72" s="184"/>
      <c r="N72" s="184"/>
      <c r="O72" s="184"/>
      <c r="P72" s="184"/>
      <c r="Q72" s="184"/>
      <c r="R72" s="185"/>
    </row>
    <row r="73" spans="3:23" s="152" customFormat="1" ht="37.5" customHeight="1">
      <c r="C73" s="328"/>
      <c r="D73" s="328"/>
      <c r="E73" s="331"/>
      <c r="F73" s="331"/>
      <c r="G73" s="149" t="s">
        <v>264</v>
      </c>
      <c r="H73" s="148" t="str">
        <f>IF(COUNT('様式第36(指定)_送電'!V73)=0,"",'様式第36(指定)_送電'!V73)</f>
        <v/>
      </c>
      <c r="I73" s="184"/>
      <c r="J73" s="184"/>
      <c r="K73" s="184"/>
      <c r="L73" s="184"/>
      <c r="M73" s="184"/>
      <c r="N73" s="184"/>
      <c r="O73" s="184"/>
      <c r="P73" s="184"/>
      <c r="Q73" s="184"/>
      <c r="R73" s="185"/>
    </row>
    <row r="74" spans="3:23" s="152" customFormat="1" ht="37.5" customHeight="1">
      <c r="C74" s="328"/>
      <c r="D74" s="328"/>
      <c r="E74" s="332" t="s">
        <v>104</v>
      </c>
      <c r="F74" s="333"/>
      <c r="G74" s="154" t="s">
        <v>263</v>
      </c>
      <c r="H74" s="155" t="str">
        <f>IF(COUNTIFS($G68:$G73,$G74,H68:H73,"&gt;=0")=0,"",SUMIF($G68:$G73,$G74,H68:H73))</f>
        <v/>
      </c>
      <c r="I74" s="155" t="str">
        <f>IF(COUNTIFS($G68:$G73,$G74,I68:I73,"&lt;&gt;")=0,"",SUMIF($G68:$G73,$G74,I68:I73))</f>
        <v/>
      </c>
      <c r="J74" s="155" t="str">
        <f t="shared" ref="J74:Q74" si="7">IF(COUNTIFS($G68:$G73,$G74,J68:J73,"&lt;&gt;")=0,"",SUMIF($G68:$G73,$G74,J68:J73))</f>
        <v/>
      </c>
      <c r="K74" s="155" t="str">
        <f t="shared" si="7"/>
        <v/>
      </c>
      <c r="L74" s="155" t="str">
        <f t="shared" si="7"/>
        <v/>
      </c>
      <c r="M74" s="155" t="str">
        <f t="shared" si="7"/>
        <v/>
      </c>
      <c r="N74" s="155" t="str">
        <f t="shared" si="7"/>
        <v/>
      </c>
      <c r="O74" s="155" t="str">
        <f t="shared" si="7"/>
        <v/>
      </c>
      <c r="P74" s="155" t="str">
        <f t="shared" si="7"/>
        <v/>
      </c>
      <c r="Q74" s="155" t="str">
        <f t="shared" si="7"/>
        <v/>
      </c>
      <c r="R74" s="200"/>
      <c r="T74" s="153" t="s">
        <v>271</v>
      </c>
      <c r="W74" s="152">
        <v>3</v>
      </c>
    </row>
    <row r="75" spans="3:23" s="152" customFormat="1" ht="37.5" customHeight="1">
      <c r="C75" s="328"/>
      <c r="D75" s="329"/>
      <c r="E75" s="334"/>
      <c r="F75" s="335"/>
      <c r="G75" s="154" t="s">
        <v>264</v>
      </c>
      <c r="H75" s="155" t="str">
        <f>IF(COUNTIFS($G68:$G73,$G75,H68:H73,"&gt;=0")=0,"",SUMIF($G68:$G73,$G75,H68:H73))</f>
        <v/>
      </c>
      <c r="I75" s="155" t="str">
        <f>IF(COUNTIFS($G68:$G73,$G75,I68:I73,"&lt;&gt;")=0,"",SUMIF($G68:$G73,$G75,I68:I73))</f>
        <v/>
      </c>
      <c r="J75" s="155" t="str">
        <f t="shared" ref="J75:Q75" si="8">IF(COUNTIFS($G68:$G73,$G75,J68:J73,"&lt;&gt;")=0,"",SUMIF($G68:$G73,$G75,J68:J73))</f>
        <v/>
      </c>
      <c r="K75" s="155" t="str">
        <f t="shared" si="8"/>
        <v/>
      </c>
      <c r="L75" s="155" t="str">
        <f t="shared" si="8"/>
        <v/>
      </c>
      <c r="M75" s="155" t="str">
        <f t="shared" si="8"/>
        <v/>
      </c>
      <c r="N75" s="155" t="str">
        <f t="shared" si="8"/>
        <v/>
      </c>
      <c r="O75" s="155" t="str">
        <f t="shared" si="8"/>
        <v/>
      </c>
      <c r="P75" s="155" t="str">
        <f t="shared" si="8"/>
        <v/>
      </c>
      <c r="Q75" s="155" t="str">
        <f t="shared" si="8"/>
        <v/>
      </c>
      <c r="R75" s="200"/>
      <c r="T75" s="153" t="s">
        <v>271</v>
      </c>
      <c r="W75" s="152">
        <v>4</v>
      </c>
    </row>
    <row r="76" spans="3:23" s="152" customFormat="1" ht="37.5" customHeight="1">
      <c r="C76" s="328"/>
      <c r="D76" s="327" t="s">
        <v>105</v>
      </c>
      <c r="E76" s="330" t="str">
        <f>IF('様式第36(指定)_送電'!E76="","",'様式第36(指定)_送電'!E76)</f>
        <v/>
      </c>
      <c r="F76" s="330" t="str">
        <f>IF('様式第36(指定)_送電'!F76="","",'様式第36(指定)_送電'!F76)</f>
        <v/>
      </c>
      <c r="G76" s="149" t="s">
        <v>263</v>
      </c>
      <c r="H76" s="148" t="str">
        <f>IF(COUNT('様式第36(指定)_送電'!L76)=0,"",'様式第36(指定)_送電'!L76)</f>
        <v/>
      </c>
      <c r="I76" s="184"/>
      <c r="J76" s="184"/>
      <c r="K76" s="184"/>
      <c r="L76" s="184"/>
      <c r="M76" s="184"/>
      <c r="N76" s="184"/>
      <c r="O76" s="184"/>
      <c r="P76" s="184"/>
      <c r="Q76" s="184"/>
      <c r="R76" s="185"/>
    </row>
    <row r="77" spans="3:23" s="152" customFormat="1" ht="37.5" customHeight="1">
      <c r="C77" s="328"/>
      <c r="D77" s="328"/>
      <c r="E77" s="331"/>
      <c r="F77" s="331"/>
      <c r="G77" s="149" t="s">
        <v>264</v>
      </c>
      <c r="H77" s="148" t="str">
        <f>IF(COUNT('様式第36(指定)_送電'!V77)=0,"",'様式第36(指定)_送電'!V77)</f>
        <v/>
      </c>
      <c r="I77" s="184"/>
      <c r="J77" s="184"/>
      <c r="K77" s="184"/>
      <c r="L77" s="184"/>
      <c r="M77" s="184"/>
      <c r="N77" s="184"/>
      <c r="O77" s="184"/>
      <c r="P77" s="184"/>
      <c r="Q77" s="184"/>
      <c r="R77" s="185"/>
    </row>
    <row r="78" spans="3:23" s="152" customFormat="1" ht="37.5" customHeight="1">
      <c r="C78" s="328"/>
      <c r="D78" s="328"/>
      <c r="E78" s="330" t="str">
        <f>IF('様式第36(指定)_送電'!E78="","",'様式第36(指定)_送電'!E78)</f>
        <v/>
      </c>
      <c r="F78" s="330" t="str">
        <f>IF('様式第36(指定)_送電'!F78="","",'様式第36(指定)_送電'!F78)</f>
        <v/>
      </c>
      <c r="G78" s="149" t="s">
        <v>263</v>
      </c>
      <c r="H78" s="148" t="str">
        <f>IF(COUNT('様式第36(指定)_送電'!L78)=0,"",'様式第36(指定)_送電'!L78)</f>
        <v/>
      </c>
      <c r="I78" s="184"/>
      <c r="J78" s="184"/>
      <c r="K78" s="184"/>
      <c r="L78" s="184"/>
      <c r="M78" s="184"/>
      <c r="N78" s="184"/>
      <c r="O78" s="184"/>
      <c r="P78" s="184"/>
      <c r="Q78" s="184"/>
      <c r="R78" s="185"/>
    </row>
    <row r="79" spans="3:23" s="152" customFormat="1" ht="37.5" customHeight="1">
      <c r="C79" s="328"/>
      <c r="D79" s="328"/>
      <c r="E79" s="331"/>
      <c r="F79" s="331"/>
      <c r="G79" s="149" t="s">
        <v>264</v>
      </c>
      <c r="H79" s="148" t="str">
        <f>IF(COUNT('様式第36(指定)_送電'!V79)=0,"",'様式第36(指定)_送電'!V79)</f>
        <v/>
      </c>
      <c r="I79" s="184"/>
      <c r="J79" s="184"/>
      <c r="K79" s="184"/>
      <c r="L79" s="184"/>
      <c r="M79" s="184"/>
      <c r="N79" s="184"/>
      <c r="O79" s="184"/>
      <c r="P79" s="184"/>
      <c r="Q79" s="184"/>
      <c r="R79" s="185"/>
    </row>
    <row r="80" spans="3:23" s="152" customFormat="1" ht="37.5" customHeight="1">
      <c r="C80" s="328"/>
      <c r="D80" s="328"/>
      <c r="E80" s="330" t="str">
        <f>IF('様式第36(指定)_送電'!E80="","",'様式第36(指定)_送電'!E80)</f>
        <v/>
      </c>
      <c r="F80" s="330" t="str">
        <f>IF('様式第36(指定)_送電'!F80="","",'様式第36(指定)_送電'!F80)</f>
        <v/>
      </c>
      <c r="G80" s="149" t="s">
        <v>263</v>
      </c>
      <c r="H80" s="148" t="str">
        <f>IF(COUNT('様式第36(指定)_送電'!L80)=0,"",'様式第36(指定)_送電'!L80)</f>
        <v/>
      </c>
      <c r="I80" s="184"/>
      <c r="J80" s="184"/>
      <c r="K80" s="184"/>
      <c r="L80" s="184"/>
      <c r="M80" s="184"/>
      <c r="N80" s="184"/>
      <c r="O80" s="184"/>
      <c r="P80" s="184"/>
      <c r="Q80" s="184"/>
      <c r="R80" s="185"/>
    </row>
    <row r="81" spans="3:23" s="152" customFormat="1" ht="37.5" customHeight="1">
      <c r="C81" s="328"/>
      <c r="D81" s="328"/>
      <c r="E81" s="331"/>
      <c r="F81" s="331"/>
      <c r="G81" s="149" t="s">
        <v>264</v>
      </c>
      <c r="H81" s="148" t="str">
        <f>IF(COUNT('様式第36(指定)_送電'!V81)=0,"",'様式第36(指定)_送電'!V81)</f>
        <v/>
      </c>
      <c r="I81" s="184"/>
      <c r="J81" s="184"/>
      <c r="K81" s="184"/>
      <c r="L81" s="184"/>
      <c r="M81" s="184"/>
      <c r="N81" s="184"/>
      <c r="O81" s="184"/>
      <c r="P81" s="184"/>
      <c r="Q81" s="184"/>
      <c r="R81" s="185"/>
    </row>
    <row r="82" spans="3:23" s="152" customFormat="1" ht="37.5" customHeight="1">
      <c r="C82" s="328"/>
      <c r="D82" s="328"/>
      <c r="E82" s="332" t="s">
        <v>104</v>
      </c>
      <c r="F82" s="333"/>
      <c r="G82" s="154" t="s">
        <v>263</v>
      </c>
      <c r="H82" s="155" t="str">
        <f>IF(COUNTIFS($G76:$G81,$G82,H76:H81,"&gt;=0")=0,"",SUMIF($G76:$G81,$G82,H76:H81))</f>
        <v/>
      </c>
      <c r="I82" s="155" t="str">
        <f>IF(COUNTIFS($G76:$G81,$G82,I76:I81,"&lt;&gt;")=0,"",SUMIF($G76:$G81,$G82,I76:I81))</f>
        <v/>
      </c>
      <c r="J82" s="155" t="str">
        <f t="shared" ref="J82:Q82" si="9">IF(COUNTIFS($G76:$G81,$G82,J76:J81,"&lt;&gt;")=0,"",SUMIF($G76:$G81,$G82,J76:J81))</f>
        <v/>
      </c>
      <c r="K82" s="155" t="str">
        <f t="shared" si="9"/>
        <v/>
      </c>
      <c r="L82" s="155" t="str">
        <f t="shared" si="9"/>
        <v/>
      </c>
      <c r="M82" s="155" t="str">
        <f t="shared" si="9"/>
        <v/>
      </c>
      <c r="N82" s="155" t="str">
        <f t="shared" si="9"/>
        <v/>
      </c>
      <c r="O82" s="155" t="str">
        <f t="shared" si="9"/>
        <v/>
      </c>
      <c r="P82" s="155" t="str">
        <f t="shared" si="9"/>
        <v/>
      </c>
      <c r="Q82" s="155" t="str">
        <f t="shared" si="9"/>
        <v/>
      </c>
      <c r="R82" s="200"/>
      <c r="T82" s="153" t="s">
        <v>271</v>
      </c>
      <c r="W82" s="152">
        <v>5</v>
      </c>
    </row>
    <row r="83" spans="3:23" s="152" customFormat="1" ht="37.5" customHeight="1">
      <c r="C83" s="328"/>
      <c r="D83" s="329"/>
      <c r="E83" s="334"/>
      <c r="F83" s="335"/>
      <c r="G83" s="154" t="s">
        <v>264</v>
      </c>
      <c r="H83" s="155" t="str">
        <f>IF(COUNTIFS($G76:$G81,$G83,H76:H81,"&gt;=0")=0,"",SUMIF($G76:$G81,$G83,H76:H81))</f>
        <v/>
      </c>
      <c r="I83" s="155" t="str">
        <f>IF(COUNTIFS($G76:$G81,$G83,I76:I81,"&lt;&gt;")=0,"",SUMIF($G76:$G81,$G83,I76:I81))</f>
        <v/>
      </c>
      <c r="J83" s="155" t="str">
        <f t="shared" ref="J83:Q83" si="10">IF(COUNTIFS($G76:$G81,$G83,J76:J81,"&lt;&gt;")=0,"",SUMIF($G76:$G81,$G83,J76:J81))</f>
        <v/>
      </c>
      <c r="K83" s="155" t="str">
        <f t="shared" si="10"/>
        <v/>
      </c>
      <c r="L83" s="155" t="str">
        <f t="shared" si="10"/>
        <v/>
      </c>
      <c r="M83" s="155" t="str">
        <f t="shared" si="10"/>
        <v/>
      </c>
      <c r="N83" s="155" t="str">
        <f t="shared" si="10"/>
        <v/>
      </c>
      <c r="O83" s="155" t="str">
        <f t="shared" si="10"/>
        <v/>
      </c>
      <c r="P83" s="155" t="str">
        <f t="shared" si="10"/>
        <v/>
      </c>
      <c r="Q83" s="155" t="str">
        <f t="shared" si="10"/>
        <v/>
      </c>
      <c r="R83" s="200"/>
      <c r="T83" s="153" t="s">
        <v>271</v>
      </c>
      <c r="W83" s="152">
        <v>6</v>
      </c>
    </row>
    <row r="84" spans="3:23" s="152" customFormat="1" ht="37.5" customHeight="1">
      <c r="C84" s="328"/>
      <c r="D84" s="327" t="s">
        <v>106</v>
      </c>
      <c r="E84" s="330" t="str">
        <f>IF('様式第36(指定)_送電'!E84="","",'様式第36(指定)_送電'!E84)</f>
        <v/>
      </c>
      <c r="F84" s="330" t="str">
        <f>IF('様式第36(指定)_送電'!F84="","",'様式第36(指定)_送電'!F84)</f>
        <v/>
      </c>
      <c r="G84" s="149" t="s">
        <v>263</v>
      </c>
      <c r="H84" s="148" t="str">
        <f>IF(COUNT('様式第36(指定)_送電'!L84)=0,"",'様式第36(指定)_送電'!L84)</f>
        <v/>
      </c>
      <c r="I84" s="184"/>
      <c r="J84" s="184"/>
      <c r="K84" s="184"/>
      <c r="L84" s="184"/>
      <c r="M84" s="184"/>
      <c r="N84" s="184"/>
      <c r="O84" s="184"/>
      <c r="P84" s="184"/>
      <c r="Q84" s="184"/>
      <c r="R84" s="185"/>
    </row>
    <row r="85" spans="3:23" s="152" customFormat="1" ht="37.5" customHeight="1">
      <c r="C85" s="328"/>
      <c r="D85" s="328"/>
      <c r="E85" s="331"/>
      <c r="F85" s="331"/>
      <c r="G85" s="149" t="s">
        <v>264</v>
      </c>
      <c r="H85" s="148" t="str">
        <f>IF(COUNT('様式第36(指定)_送電'!V85)=0,"",'様式第36(指定)_送電'!V85)</f>
        <v/>
      </c>
      <c r="I85" s="184"/>
      <c r="J85" s="184"/>
      <c r="K85" s="184"/>
      <c r="L85" s="184"/>
      <c r="M85" s="184"/>
      <c r="N85" s="184"/>
      <c r="O85" s="184"/>
      <c r="P85" s="184"/>
      <c r="Q85" s="184"/>
      <c r="R85" s="185"/>
    </row>
    <row r="86" spans="3:23" s="152" customFormat="1" ht="37.5" customHeight="1">
      <c r="C86" s="328"/>
      <c r="D86" s="328"/>
      <c r="E86" s="330" t="str">
        <f>IF('様式第36(指定)_送電'!E86="","",'様式第36(指定)_送電'!E86)</f>
        <v/>
      </c>
      <c r="F86" s="330" t="str">
        <f>IF('様式第36(指定)_送電'!F86="","",'様式第36(指定)_送電'!F86)</f>
        <v/>
      </c>
      <c r="G86" s="149" t="s">
        <v>263</v>
      </c>
      <c r="H86" s="148" t="str">
        <f>IF(COUNT('様式第36(指定)_送電'!L86)=0,"",'様式第36(指定)_送電'!L86)</f>
        <v/>
      </c>
      <c r="I86" s="184"/>
      <c r="J86" s="184"/>
      <c r="K86" s="184"/>
      <c r="L86" s="184"/>
      <c r="M86" s="184"/>
      <c r="N86" s="184"/>
      <c r="O86" s="184"/>
      <c r="P86" s="184"/>
      <c r="Q86" s="184"/>
      <c r="R86" s="185"/>
    </row>
    <row r="87" spans="3:23" s="152" customFormat="1" ht="37.5" customHeight="1">
      <c r="C87" s="328"/>
      <c r="D87" s="328"/>
      <c r="E87" s="331"/>
      <c r="F87" s="331"/>
      <c r="G87" s="149" t="s">
        <v>264</v>
      </c>
      <c r="H87" s="148" t="str">
        <f>IF(COUNT('様式第36(指定)_送電'!V87)=0,"",'様式第36(指定)_送電'!V87)</f>
        <v/>
      </c>
      <c r="I87" s="184"/>
      <c r="J87" s="184"/>
      <c r="K87" s="184"/>
      <c r="L87" s="184"/>
      <c r="M87" s="184"/>
      <c r="N87" s="184"/>
      <c r="O87" s="184"/>
      <c r="P87" s="184"/>
      <c r="Q87" s="184"/>
      <c r="R87" s="185"/>
    </row>
    <row r="88" spans="3:23" s="152" customFormat="1" ht="37.5" customHeight="1">
      <c r="C88" s="328"/>
      <c r="D88" s="328"/>
      <c r="E88" s="330" t="str">
        <f>IF('様式第36(指定)_送電'!E88="","",'様式第36(指定)_送電'!E88)</f>
        <v/>
      </c>
      <c r="F88" s="330" t="str">
        <f>IF('様式第36(指定)_送電'!F88="","",'様式第36(指定)_送電'!F88)</f>
        <v/>
      </c>
      <c r="G88" s="149" t="s">
        <v>263</v>
      </c>
      <c r="H88" s="148" t="str">
        <f>IF(COUNT('様式第36(指定)_送電'!L88)=0,"",'様式第36(指定)_送電'!L88)</f>
        <v/>
      </c>
      <c r="I88" s="184"/>
      <c r="J88" s="184"/>
      <c r="K88" s="184"/>
      <c r="L88" s="184"/>
      <c r="M88" s="184"/>
      <c r="N88" s="184"/>
      <c r="O88" s="184"/>
      <c r="P88" s="184"/>
      <c r="Q88" s="184"/>
      <c r="R88" s="185"/>
    </row>
    <row r="89" spans="3:23" s="152" customFormat="1" ht="37.5" customHeight="1">
      <c r="C89" s="328"/>
      <c r="D89" s="328"/>
      <c r="E89" s="331"/>
      <c r="F89" s="331"/>
      <c r="G89" s="149" t="s">
        <v>264</v>
      </c>
      <c r="H89" s="148" t="str">
        <f>IF(COUNT('様式第36(指定)_送電'!V89)=0,"",'様式第36(指定)_送電'!V89)</f>
        <v/>
      </c>
      <c r="I89" s="184"/>
      <c r="J89" s="184"/>
      <c r="K89" s="184"/>
      <c r="L89" s="184"/>
      <c r="M89" s="184"/>
      <c r="N89" s="184"/>
      <c r="O89" s="184"/>
      <c r="P89" s="184"/>
      <c r="Q89" s="184"/>
      <c r="R89" s="185"/>
    </row>
    <row r="90" spans="3:23" s="152" customFormat="1" ht="37.5" customHeight="1">
      <c r="C90" s="328"/>
      <c r="D90" s="328"/>
      <c r="E90" s="332" t="s">
        <v>104</v>
      </c>
      <c r="F90" s="333"/>
      <c r="G90" s="154" t="s">
        <v>263</v>
      </c>
      <c r="H90" s="155" t="str">
        <f>IF(COUNTIFS($G84:$G89,$G90,H84:H89,"&gt;=0")=0,"",SUMIF($G84:$G89,$G90,H84:H89))</f>
        <v/>
      </c>
      <c r="I90" s="155" t="str">
        <f>IF(COUNTIFS($G84:$G89,$G90,I84:I89,"&lt;&gt;")=0,"",SUMIF($G84:$G89,$G90,I84:I89))</f>
        <v/>
      </c>
      <c r="J90" s="155" t="str">
        <f t="shared" ref="J90:Q90" si="11">IF(COUNTIFS($G84:$G89,$G90,J84:J89,"&lt;&gt;")=0,"",SUMIF($G84:$G89,$G90,J84:J89))</f>
        <v/>
      </c>
      <c r="K90" s="155" t="str">
        <f t="shared" si="11"/>
        <v/>
      </c>
      <c r="L90" s="155" t="str">
        <f t="shared" si="11"/>
        <v/>
      </c>
      <c r="M90" s="155" t="str">
        <f t="shared" si="11"/>
        <v/>
      </c>
      <c r="N90" s="155" t="str">
        <f t="shared" si="11"/>
        <v/>
      </c>
      <c r="O90" s="155" t="str">
        <f t="shared" si="11"/>
        <v/>
      </c>
      <c r="P90" s="155" t="str">
        <f t="shared" si="11"/>
        <v/>
      </c>
      <c r="Q90" s="155" t="str">
        <f t="shared" si="11"/>
        <v/>
      </c>
      <c r="R90" s="200"/>
      <c r="T90" s="153" t="s">
        <v>271</v>
      </c>
      <c r="W90" s="152">
        <v>7</v>
      </c>
    </row>
    <row r="91" spans="3:23" s="152" customFormat="1" ht="37.5" customHeight="1">
      <c r="C91" s="328"/>
      <c r="D91" s="329"/>
      <c r="E91" s="334"/>
      <c r="F91" s="335"/>
      <c r="G91" s="154" t="s">
        <v>264</v>
      </c>
      <c r="H91" s="155" t="str">
        <f>IF(COUNTIFS($G84:$G89,$G91,H84:H89,"&gt;=0")=0,"",SUMIF($G84:$G89,$G91,H84:H89))</f>
        <v/>
      </c>
      <c r="I91" s="155" t="str">
        <f>IF(COUNTIFS($G84:$G89,$G91,I84:I89,"&lt;&gt;")=0,"",SUMIF($G84:$G89,$G91,I84:I89))</f>
        <v/>
      </c>
      <c r="J91" s="155" t="str">
        <f t="shared" ref="J91:Q91" si="12">IF(COUNTIFS($G84:$G89,$G91,J84:J89,"&lt;&gt;")=0,"",SUMIF($G84:$G89,$G91,J84:J89))</f>
        <v/>
      </c>
      <c r="K91" s="155" t="str">
        <f t="shared" si="12"/>
        <v/>
      </c>
      <c r="L91" s="155" t="str">
        <f t="shared" si="12"/>
        <v/>
      </c>
      <c r="M91" s="155" t="str">
        <f t="shared" si="12"/>
        <v/>
      </c>
      <c r="N91" s="155" t="str">
        <f t="shared" si="12"/>
        <v/>
      </c>
      <c r="O91" s="155" t="str">
        <f t="shared" si="12"/>
        <v/>
      </c>
      <c r="P91" s="155" t="str">
        <f t="shared" si="12"/>
        <v/>
      </c>
      <c r="Q91" s="155" t="str">
        <f t="shared" si="12"/>
        <v/>
      </c>
      <c r="R91" s="200"/>
      <c r="T91" s="153" t="s">
        <v>271</v>
      </c>
      <c r="W91" s="152">
        <v>8</v>
      </c>
    </row>
    <row r="92" spans="3:23" s="152" customFormat="1" ht="37.5" customHeight="1">
      <c r="C92" s="328"/>
      <c r="D92" s="326" t="s">
        <v>107</v>
      </c>
      <c r="E92" s="326"/>
      <c r="F92" s="326"/>
      <c r="G92" s="154" t="s">
        <v>263</v>
      </c>
      <c r="H92" s="155" t="str">
        <f>IF(COUNT(H66,H74,H82,H90)=0,"",SUM(H66,H74,H82,H90))</f>
        <v/>
      </c>
      <c r="I92" s="155" t="str">
        <f t="shared" ref="I92:Q93" si="13">IF(COUNT(I66,I74,I82,I90)=0,"",SUM(I66,I74,I82,I90))</f>
        <v/>
      </c>
      <c r="J92" s="155" t="str">
        <f t="shared" si="13"/>
        <v/>
      </c>
      <c r="K92" s="155" t="str">
        <f t="shared" si="13"/>
        <v/>
      </c>
      <c r="L92" s="155" t="str">
        <f t="shared" si="13"/>
        <v/>
      </c>
      <c r="M92" s="155" t="str">
        <f t="shared" si="13"/>
        <v/>
      </c>
      <c r="N92" s="155" t="str">
        <f t="shared" si="13"/>
        <v/>
      </c>
      <c r="O92" s="155" t="str">
        <f t="shared" si="13"/>
        <v/>
      </c>
      <c r="P92" s="155" t="str">
        <f t="shared" si="13"/>
        <v/>
      </c>
      <c r="Q92" s="155" t="str">
        <f t="shared" si="13"/>
        <v/>
      </c>
      <c r="R92" s="200"/>
      <c r="T92" s="153" t="s">
        <v>271</v>
      </c>
    </row>
    <row r="93" spans="3:23" s="152" customFormat="1" ht="37.5" customHeight="1">
      <c r="C93" s="329"/>
      <c r="D93" s="326"/>
      <c r="E93" s="326"/>
      <c r="F93" s="326"/>
      <c r="G93" s="154" t="s">
        <v>264</v>
      </c>
      <c r="H93" s="155" t="str">
        <f>IF(COUNT(H67,H75,H83,H91)=0,"",SUM(H67,H75,H83,H91))</f>
        <v/>
      </c>
      <c r="I93" s="155" t="str">
        <f t="shared" si="13"/>
        <v/>
      </c>
      <c r="J93" s="155" t="str">
        <f t="shared" si="13"/>
        <v/>
      </c>
      <c r="K93" s="155" t="str">
        <f t="shared" si="13"/>
        <v/>
      </c>
      <c r="L93" s="155" t="str">
        <f t="shared" si="13"/>
        <v/>
      </c>
      <c r="M93" s="155" t="str">
        <f t="shared" si="13"/>
        <v/>
      </c>
      <c r="N93" s="155" t="str">
        <f t="shared" si="13"/>
        <v/>
      </c>
      <c r="O93" s="155" t="str">
        <f t="shared" si="13"/>
        <v/>
      </c>
      <c r="P93" s="155" t="str">
        <f t="shared" si="13"/>
        <v/>
      </c>
      <c r="Q93" s="155" t="str">
        <f t="shared" si="13"/>
        <v/>
      </c>
      <c r="R93" s="200"/>
      <c r="T93" s="153" t="s">
        <v>271</v>
      </c>
    </row>
    <row r="94" spans="3:23" s="53" customFormat="1" ht="18.75" customHeight="1">
      <c r="C94" s="54" t="s">
        <v>203</v>
      </c>
      <c r="D94" s="50"/>
      <c r="E94" s="50"/>
      <c r="F94" s="50"/>
      <c r="G94" s="51"/>
      <c r="H94" s="50"/>
      <c r="I94" s="202"/>
      <c r="J94" s="202"/>
      <c r="K94" s="202"/>
      <c r="L94" s="202"/>
      <c r="M94" s="202"/>
      <c r="N94" s="202"/>
      <c r="O94" s="202"/>
      <c r="P94" s="202"/>
      <c r="Q94" s="202"/>
      <c r="R94" s="52"/>
      <c r="W94" s="205"/>
    </row>
    <row r="95" spans="3:23" s="53" customFormat="1" ht="18.75" customHeight="1">
      <c r="C95" s="230"/>
      <c r="D95" s="231"/>
      <c r="E95" s="231"/>
      <c r="F95" s="231"/>
      <c r="G95" s="232"/>
      <c r="H95" s="231"/>
      <c r="I95" s="231"/>
      <c r="J95" s="231"/>
      <c r="K95" s="231"/>
      <c r="L95" s="231"/>
      <c r="M95" s="231"/>
      <c r="N95" s="231"/>
      <c r="O95" s="231"/>
      <c r="P95" s="231"/>
      <c r="Q95" s="231"/>
      <c r="R95" s="233"/>
      <c r="W95" s="205"/>
    </row>
    <row r="96" spans="3:23" s="53" customFormat="1" ht="18.75" customHeight="1">
      <c r="C96" s="230"/>
      <c r="D96" s="231"/>
      <c r="E96" s="231"/>
      <c r="F96" s="231"/>
      <c r="G96" s="232"/>
      <c r="H96" s="231"/>
      <c r="I96" s="231"/>
      <c r="J96" s="231"/>
      <c r="K96" s="231"/>
      <c r="L96" s="231"/>
      <c r="M96" s="231"/>
      <c r="N96" s="231"/>
      <c r="O96" s="231"/>
      <c r="P96" s="231"/>
      <c r="Q96" s="231"/>
      <c r="R96" s="233"/>
      <c r="W96" s="205"/>
    </row>
    <row r="97" spans="3:23" s="53" customFormat="1" ht="18.75" customHeight="1">
      <c r="C97" s="230"/>
      <c r="D97" s="231"/>
      <c r="E97" s="231"/>
      <c r="F97" s="231"/>
      <c r="G97" s="232"/>
      <c r="H97" s="231"/>
      <c r="I97" s="231"/>
      <c r="J97" s="231"/>
      <c r="K97" s="231"/>
      <c r="L97" s="231"/>
      <c r="M97" s="231"/>
      <c r="N97" s="231"/>
      <c r="O97" s="231"/>
      <c r="P97" s="231"/>
      <c r="Q97" s="231"/>
      <c r="R97" s="233"/>
      <c r="W97" s="205"/>
    </row>
    <row r="98" spans="3:23" s="53" customFormat="1" ht="18.75" customHeight="1">
      <c r="C98" s="230"/>
      <c r="D98" s="231"/>
      <c r="E98" s="231"/>
      <c r="F98" s="231"/>
      <c r="G98" s="232"/>
      <c r="H98" s="231"/>
      <c r="I98" s="231"/>
      <c r="J98" s="231"/>
      <c r="K98" s="231"/>
      <c r="L98" s="231"/>
      <c r="M98" s="231"/>
      <c r="N98" s="231"/>
      <c r="O98" s="231"/>
      <c r="P98" s="231"/>
      <c r="Q98" s="231"/>
      <c r="R98" s="233"/>
      <c r="W98" s="205"/>
    </row>
    <row r="99" spans="3:23" s="53" customFormat="1" ht="18.75" customHeight="1">
      <c r="C99" s="230"/>
      <c r="D99" s="231"/>
      <c r="E99" s="231"/>
      <c r="F99" s="231"/>
      <c r="G99" s="232"/>
      <c r="H99" s="231"/>
      <c r="I99" s="231"/>
      <c r="J99" s="231"/>
      <c r="K99" s="231"/>
      <c r="L99" s="231"/>
      <c r="M99" s="231"/>
      <c r="N99" s="231"/>
      <c r="O99" s="231"/>
      <c r="P99" s="231"/>
      <c r="Q99" s="231"/>
      <c r="R99" s="233"/>
      <c r="W99" s="205"/>
    </row>
    <row r="100" spans="3:23" s="53" customFormat="1" ht="18.75" customHeight="1">
      <c r="C100" s="230"/>
      <c r="D100" s="231"/>
      <c r="E100" s="231"/>
      <c r="F100" s="231"/>
      <c r="G100" s="232"/>
      <c r="H100" s="231"/>
      <c r="I100" s="231"/>
      <c r="J100" s="231"/>
      <c r="K100" s="231"/>
      <c r="L100" s="231"/>
      <c r="M100" s="231"/>
      <c r="N100" s="231"/>
      <c r="O100" s="231"/>
      <c r="P100" s="231"/>
      <c r="Q100" s="231"/>
      <c r="R100" s="233"/>
      <c r="W100" s="205"/>
    </row>
    <row r="101" spans="3:23" s="53" customFormat="1" ht="18.75" customHeight="1">
      <c r="C101" s="230"/>
      <c r="D101" s="231"/>
      <c r="E101" s="231"/>
      <c r="F101" s="231"/>
      <c r="G101" s="232"/>
      <c r="H101" s="231"/>
      <c r="I101" s="231"/>
      <c r="J101" s="231"/>
      <c r="K101" s="231"/>
      <c r="L101" s="231"/>
      <c r="M101" s="231"/>
      <c r="N101" s="231"/>
      <c r="O101" s="231"/>
      <c r="P101" s="231"/>
      <c r="Q101" s="231"/>
      <c r="R101" s="233"/>
      <c r="W101" s="205"/>
    </row>
    <row r="102" spans="3:23" s="53" customFormat="1" ht="18.75" customHeight="1">
      <c r="C102" s="230"/>
      <c r="D102" s="231"/>
      <c r="E102" s="231"/>
      <c r="F102" s="231"/>
      <c r="G102" s="232"/>
      <c r="H102" s="231"/>
      <c r="I102" s="231"/>
      <c r="J102" s="231"/>
      <c r="K102" s="231"/>
      <c r="L102" s="231"/>
      <c r="M102" s="231"/>
      <c r="N102" s="231"/>
      <c r="O102" s="231"/>
      <c r="P102" s="231"/>
      <c r="Q102" s="231"/>
      <c r="R102" s="233"/>
      <c r="W102" s="205"/>
    </row>
    <row r="103" spans="3:23" s="53" customFormat="1" ht="18.75" customHeight="1">
      <c r="C103" s="230"/>
      <c r="D103" s="231"/>
      <c r="E103" s="231"/>
      <c r="F103" s="231"/>
      <c r="G103" s="232"/>
      <c r="H103" s="231"/>
      <c r="I103" s="231"/>
      <c r="J103" s="231"/>
      <c r="K103" s="231"/>
      <c r="L103" s="231"/>
      <c r="M103" s="231"/>
      <c r="N103" s="231"/>
      <c r="O103" s="231"/>
      <c r="P103" s="231"/>
      <c r="Q103" s="231"/>
      <c r="R103" s="233"/>
      <c r="W103" s="205"/>
    </row>
    <row r="104" spans="3:23" ht="18.75" customHeight="1">
      <c r="C104" s="234"/>
      <c r="D104" s="234"/>
      <c r="E104" s="234"/>
      <c r="F104" s="234"/>
      <c r="G104" s="234"/>
      <c r="H104" s="235"/>
      <c r="I104" s="235"/>
      <c r="J104" s="235"/>
      <c r="K104" s="235"/>
      <c r="L104" s="235"/>
      <c r="M104" s="235"/>
      <c r="N104" s="235"/>
      <c r="O104" s="235"/>
      <c r="P104" s="235"/>
      <c r="Q104" s="235"/>
      <c r="R104" s="236"/>
    </row>
    <row r="105" spans="3:23" ht="21.95" customHeight="1">
      <c r="C105" s="39" t="s">
        <v>95</v>
      </c>
      <c r="I105" s="188"/>
      <c r="J105" s="188"/>
      <c r="K105" s="188"/>
      <c r="L105" s="188"/>
      <c r="M105" s="188"/>
      <c r="N105" s="188"/>
      <c r="O105" s="188"/>
      <c r="P105" s="188"/>
      <c r="Q105" s="188"/>
      <c r="R105" s="42"/>
    </row>
    <row r="106" spans="3:23" ht="21.95" customHeight="1">
      <c r="C106" s="39" t="s">
        <v>96</v>
      </c>
      <c r="I106" s="188"/>
      <c r="J106" s="188"/>
      <c r="K106" s="188"/>
      <c r="L106" s="188"/>
      <c r="M106" s="188"/>
      <c r="N106" s="188"/>
      <c r="O106" s="188"/>
      <c r="P106" s="188"/>
      <c r="Q106" s="188"/>
      <c r="R106" s="42"/>
    </row>
    <row r="107" spans="3:23" ht="21.95" customHeight="1">
      <c r="C107" s="43" t="s">
        <v>112</v>
      </c>
      <c r="D107" s="44"/>
      <c r="E107" s="44"/>
      <c r="F107" s="44"/>
      <c r="G107" s="44"/>
      <c r="H107" s="44"/>
      <c r="I107" s="191"/>
      <c r="J107" s="191"/>
      <c r="K107" s="191"/>
      <c r="L107" s="188"/>
      <c r="M107" s="188"/>
      <c r="N107" s="188"/>
      <c r="O107" s="188"/>
      <c r="P107" s="188"/>
      <c r="Q107" s="188"/>
      <c r="R107" s="42"/>
    </row>
    <row r="108" spans="3:23" ht="21.95" customHeight="1">
      <c r="C108" s="38" t="s">
        <v>22</v>
      </c>
      <c r="E108" s="11" t="s">
        <v>58</v>
      </c>
      <c r="F108" s="108" t="s">
        <v>315</v>
      </c>
      <c r="I108" s="188"/>
      <c r="J108" s="188"/>
      <c r="K108" s="188"/>
      <c r="L108" s="188"/>
      <c r="M108" s="188"/>
      <c r="N108" s="188"/>
      <c r="O108" s="188"/>
      <c r="P108" s="188"/>
      <c r="Q108" s="188"/>
      <c r="R108" s="45"/>
    </row>
    <row r="109" spans="3:23" s="46" customFormat="1" ht="21.95" customHeight="1">
      <c r="C109" s="341" t="s">
        <v>94</v>
      </c>
      <c r="D109" s="342"/>
      <c r="E109" s="345" t="s">
        <v>18</v>
      </c>
      <c r="F109" s="345" t="s">
        <v>98</v>
      </c>
      <c r="G109" s="345" t="s">
        <v>99</v>
      </c>
      <c r="H109" s="101" t="s">
        <v>100</v>
      </c>
      <c r="I109" s="198"/>
      <c r="J109" s="198"/>
      <c r="K109" s="198"/>
      <c r="L109" s="199"/>
      <c r="M109" s="197" t="s">
        <v>33</v>
      </c>
      <c r="N109" s="198"/>
      <c r="O109" s="198"/>
      <c r="P109" s="198"/>
      <c r="Q109" s="199"/>
      <c r="R109" s="347" t="s">
        <v>101</v>
      </c>
      <c r="W109" s="196"/>
    </row>
    <row r="110" spans="3:23" s="46" customFormat="1" ht="21.95" customHeight="1">
      <c r="C110" s="343"/>
      <c r="D110" s="344"/>
      <c r="E110" s="346"/>
      <c r="F110" s="346"/>
      <c r="G110" s="346"/>
      <c r="H110" s="19">
        <f>DATE(様式一覧!$D$3,1,1)</f>
        <v>42370</v>
      </c>
      <c r="I110" s="164">
        <f>DATE(様式一覧!$D$3+1,1,1)</f>
        <v>42736</v>
      </c>
      <c r="J110" s="164">
        <f>DATE(様式一覧!$D$3+2,1,1)</f>
        <v>43101</v>
      </c>
      <c r="K110" s="164">
        <f>DATE(様式一覧!$D$3+3,1,1)</f>
        <v>43466</v>
      </c>
      <c r="L110" s="164">
        <f>DATE(様式一覧!$D$3+4,1,1)</f>
        <v>43831</v>
      </c>
      <c r="M110" s="164">
        <f>DATE(様式一覧!$D$3+5,1,1)</f>
        <v>44197</v>
      </c>
      <c r="N110" s="164">
        <f>DATE(様式一覧!$D$3+6,1,1)</f>
        <v>44562</v>
      </c>
      <c r="O110" s="164">
        <f>DATE(様式一覧!$D$3+7,1,1)</f>
        <v>44927</v>
      </c>
      <c r="P110" s="164">
        <f>DATE(様式一覧!$D$3+8,1,1)</f>
        <v>45292</v>
      </c>
      <c r="Q110" s="164">
        <f>DATE(様式一覧!$D$3+9,1,1)</f>
        <v>45658</v>
      </c>
      <c r="R110" s="348"/>
      <c r="W110" s="196"/>
    </row>
    <row r="111" spans="3:23" s="152" customFormat="1" ht="37.5" customHeight="1">
      <c r="C111" s="327" t="s">
        <v>108</v>
      </c>
      <c r="D111" s="327" t="s">
        <v>103</v>
      </c>
      <c r="E111" s="330" t="str">
        <f>IF('様式第36(指定)_送電'!E111="","",'様式第36(指定)_送電'!E111)</f>
        <v/>
      </c>
      <c r="F111" s="330" t="str">
        <f>IF('様式第36(指定)_送電'!F111="","",'様式第36(指定)_送電'!F111)</f>
        <v/>
      </c>
      <c r="G111" s="149" t="s">
        <v>263</v>
      </c>
      <c r="H111" s="148" t="str">
        <f>IF(COUNT('様式第36(指定)_送電'!L111)=0,"",'様式第36(指定)_送電'!L111)</f>
        <v/>
      </c>
      <c r="I111" s="184"/>
      <c r="J111" s="184"/>
      <c r="K111" s="184"/>
      <c r="L111" s="184"/>
      <c r="M111" s="184"/>
      <c r="N111" s="184"/>
      <c r="O111" s="184"/>
      <c r="P111" s="184"/>
      <c r="Q111" s="184"/>
      <c r="R111" s="185"/>
    </row>
    <row r="112" spans="3:23" s="152" customFormat="1" ht="37.5" customHeight="1">
      <c r="C112" s="328"/>
      <c r="D112" s="328"/>
      <c r="E112" s="331"/>
      <c r="F112" s="331"/>
      <c r="G112" s="149" t="s">
        <v>264</v>
      </c>
      <c r="H112" s="148" t="str">
        <f>IF(COUNT('様式第36(指定)_送電'!V112)=0,"",'様式第36(指定)_送電'!V112)</f>
        <v/>
      </c>
      <c r="I112" s="184"/>
      <c r="J112" s="184"/>
      <c r="K112" s="184"/>
      <c r="L112" s="184"/>
      <c r="M112" s="184"/>
      <c r="N112" s="184"/>
      <c r="O112" s="184"/>
      <c r="P112" s="184"/>
      <c r="Q112" s="184"/>
      <c r="R112" s="185"/>
    </row>
    <row r="113" spans="3:23" s="152" customFormat="1" ht="37.5" customHeight="1">
      <c r="C113" s="328"/>
      <c r="D113" s="328"/>
      <c r="E113" s="330" t="str">
        <f>IF('様式第36(指定)_送電'!E113="","",'様式第36(指定)_送電'!E113)</f>
        <v/>
      </c>
      <c r="F113" s="330" t="str">
        <f>IF('様式第36(指定)_送電'!F113="","",'様式第36(指定)_送電'!F113)</f>
        <v/>
      </c>
      <c r="G113" s="149" t="s">
        <v>263</v>
      </c>
      <c r="H113" s="148" t="str">
        <f>IF(COUNT('様式第36(指定)_送電'!L113)=0,"",'様式第36(指定)_送電'!L113)</f>
        <v/>
      </c>
      <c r="I113" s="184"/>
      <c r="J113" s="184"/>
      <c r="K113" s="184"/>
      <c r="L113" s="184"/>
      <c r="M113" s="184"/>
      <c r="N113" s="184"/>
      <c r="O113" s="184"/>
      <c r="P113" s="184"/>
      <c r="Q113" s="184"/>
      <c r="R113" s="185"/>
    </row>
    <row r="114" spans="3:23" s="152" customFormat="1" ht="37.5" customHeight="1">
      <c r="C114" s="328"/>
      <c r="D114" s="328"/>
      <c r="E114" s="331"/>
      <c r="F114" s="331"/>
      <c r="G114" s="149" t="s">
        <v>264</v>
      </c>
      <c r="H114" s="148" t="str">
        <f>IF(COUNT('様式第36(指定)_送電'!V114)=0,"",'様式第36(指定)_送電'!V114)</f>
        <v/>
      </c>
      <c r="I114" s="184"/>
      <c r="J114" s="184"/>
      <c r="K114" s="184"/>
      <c r="L114" s="184"/>
      <c r="M114" s="184"/>
      <c r="N114" s="184"/>
      <c r="O114" s="184"/>
      <c r="P114" s="184"/>
      <c r="Q114" s="184"/>
      <c r="R114" s="185"/>
    </row>
    <row r="115" spans="3:23" s="152" customFormat="1" ht="37.5" customHeight="1">
      <c r="C115" s="328"/>
      <c r="D115" s="328"/>
      <c r="E115" s="330" t="str">
        <f>IF('様式第36(指定)_送電'!E115="","",'様式第36(指定)_送電'!E115)</f>
        <v/>
      </c>
      <c r="F115" s="330" t="str">
        <f>IF('様式第36(指定)_送電'!F115="","",'様式第36(指定)_送電'!F115)</f>
        <v/>
      </c>
      <c r="G115" s="149" t="s">
        <v>263</v>
      </c>
      <c r="H115" s="148" t="str">
        <f>IF(COUNT('様式第36(指定)_送電'!L115)=0,"",'様式第36(指定)_送電'!L115)</f>
        <v/>
      </c>
      <c r="I115" s="184"/>
      <c r="J115" s="184"/>
      <c r="K115" s="184"/>
      <c r="L115" s="184"/>
      <c r="M115" s="184"/>
      <c r="N115" s="184"/>
      <c r="O115" s="184"/>
      <c r="P115" s="184"/>
      <c r="Q115" s="184"/>
      <c r="R115" s="185"/>
    </row>
    <row r="116" spans="3:23" s="152" customFormat="1" ht="37.5" customHeight="1">
      <c r="C116" s="328"/>
      <c r="D116" s="328"/>
      <c r="E116" s="331"/>
      <c r="F116" s="331"/>
      <c r="G116" s="149" t="s">
        <v>264</v>
      </c>
      <c r="H116" s="148" t="str">
        <f>IF(COUNT('様式第36(指定)_送電'!V116)=0,"",'様式第36(指定)_送電'!V116)</f>
        <v/>
      </c>
      <c r="I116" s="184"/>
      <c r="J116" s="184"/>
      <c r="K116" s="184"/>
      <c r="L116" s="184"/>
      <c r="M116" s="184"/>
      <c r="N116" s="184"/>
      <c r="O116" s="184"/>
      <c r="P116" s="184"/>
      <c r="Q116" s="184"/>
      <c r="R116" s="185"/>
    </row>
    <row r="117" spans="3:23" s="152" customFormat="1" ht="37.5" customHeight="1">
      <c r="C117" s="328"/>
      <c r="D117" s="328"/>
      <c r="E117" s="332" t="s">
        <v>104</v>
      </c>
      <c r="F117" s="333"/>
      <c r="G117" s="154" t="s">
        <v>263</v>
      </c>
      <c r="H117" s="155" t="str">
        <f>IF(COUNTIFS($G111:$G116,$G117,H111:H116,"&gt;=0")=0,"",SUMIF($G111:$G116,$G117,H111:H116))</f>
        <v/>
      </c>
      <c r="I117" s="155" t="str">
        <f>IF(COUNTIFS($G111:$G116,$G117,I111:I116,"&lt;&gt;")=0,"",SUMIF($G111:$G116,$G117,I111:I116))</f>
        <v/>
      </c>
      <c r="J117" s="155" t="str">
        <f t="shared" ref="J117:Q117" si="14">IF(COUNTIFS($G111:$G116,$G117,J111:J116,"&lt;&gt;")=0,"",SUMIF($G111:$G116,$G117,J111:J116))</f>
        <v/>
      </c>
      <c r="K117" s="155" t="str">
        <f t="shared" si="14"/>
        <v/>
      </c>
      <c r="L117" s="155" t="str">
        <f t="shared" si="14"/>
        <v/>
      </c>
      <c r="M117" s="155" t="str">
        <f t="shared" si="14"/>
        <v/>
      </c>
      <c r="N117" s="155" t="str">
        <f t="shared" si="14"/>
        <v/>
      </c>
      <c r="O117" s="155" t="str">
        <f t="shared" si="14"/>
        <v/>
      </c>
      <c r="P117" s="155" t="str">
        <f t="shared" si="14"/>
        <v/>
      </c>
      <c r="Q117" s="155" t="str">
        <f t="shared" si="14"/>
        <v/>
      </c>
      <c r="R117" s="200"/>
      <c r="T117" s="153" t="s">
        <v>271</v>
      </c>
      <c r="W117" s="152">
        <v>1</v>
      </c>
    </row>
    <row r="118" spans="3:23" s="152" customFormat="1" ht="37.5" customHeight="1">
      <c r="C118" s="328"/>
      <c r="D118" s="329"/>
      <c r="E118" s="334"/>
      <c r="F118" s="335"/>
      <c r="G118" s="154" t="s">
        <v>264</v>
      </c>
      <c r="H118" s="155" t="str">
        <f>IF(COUNTIFS($G111:$G116,$G118,H111:H116,"&gt;=0")=0,"",SUMIF($G111:$G116,$G118,H111:H116))</f>
        <v/>
      </c>
      <c r="I118" s="155" t="str">
        <f>IF(COUNTIFS($G111:$G116,$G118,I111:I116,"&lt;&gt;")=0,"",SUMIF($G111:$G116,$G118,I111:I116))</f>
        <v/>
      </c>
      <c r="J118" s="155" t="str">
        <f t="shared" ref="J118:Q118" si="15">IF(COUNTIFS($G111:$G116,$G118,J111:J116,"&lt;&gt;")=0,"",SUMIF($G111:$G116,$G118,J111:J116))</f>
        <v/>
      </c>
      <c r="K118" s="155" t="str">
        <f t="shared" si="15"/>
        <v/>
      </c>
      <c r="L118" s="155" t="str">
        <f t="shared" si="15"/>
        <v/>
      </c>
      <c r="M118" s="155" t="str">
        <f t="shared" si="15"/>
        <v/>
      </c>
      <c r="N118" s="155" t="str">
        <f t="shared" si="15"/>
        <v/>
      </c>
      <c r="O118" s="155" t="str">
        <f t="shared" si="15"/>
        <v/>
      </c>
      <c r="P118" s="155" t="str">
        <f t="shared" si="15"/>
        <v/>
      </c>
      <c r="Q118" s="155" t="str">
        <f t="shared" si="15"/>
        <v/>
      </c>
      <c r="R118" s="200"/>
      <c r="T118" s="153" t="s">
        <v>271</v>
      </c>
      <c r="W118" s="152">
        <v>2</v>
      </c>
    </row>
    <row r="119" spans="3:23" s="152" customFormat="1" ht="37.5" customHeight="1">
      <c r="C119" s="328"/>
      <c r="D119" s="327" t="s">
        <v>211</v>
      </c>
      <c r="E119" s="330" t="str">
        <f>IF('様式第36(指定)_送電'!E119="","",'様式第36(指定)_送電'!E119)</f>
        <v/>
      </c>
      <c r="F119" s="330" t="str">
        <f>IF('様式第36(指定)_送電'!F119="","",'様式第36(指定)_送電'!F119)</f>
        <v/>
      </c>
      <c r="G119" s="149" t="s">
        <v>263</v>
      </c>
      <c r="H119" s="148" t="str">
        <f>IF(COUNT('様式第36(指定)_送電'!L119)=0,"",'様式第36(指定)_送電'!L119)</f>
        <v/>
      </c>
      <c r="I119" s="184"/>
      <c r="J119" s="184"/>
      <c r="K119" s="184"/>
      <c r="L119" s="184"/>
      <c r="M119" s="184"/>
      <c r="N119" s="184"/>
      <c r="O119" s="184"/>
      <c r="P119" s="184"/>
      <c r="Q119" s="184"/>
      <c r="R119" s="185"/>
    </row>
    <row r="120" spans="3:23" s="152" customFormat="1" ht="37.5" customHeight="1">
      <c r="C120" s="328"/>
      <c r="D120" s="328"/>
      <c r="E120" s="331"/>
      <c r="F120" s="331"/>
      <c r="G120" s="149" t="s">
        <v>264</v>
      </c>
      <c r="H120" s="148" t="str">
        <f>IF(COUNT('様式第36(指定)_送電'!V120)=0,"",'様式第36(指定)_送電'!V120)</f>
        <v/>
      </c>
      <c r="I120" s="184"/>
      <c r="J120" s="184"/>
      <c r="K120" s="184"/>
      <c r="L120" s="184"/>
      <c r="M120" s="184"/>
      <c r="N120" s="184"/>
      <c r="O120" s="184"/>
      <c r="P120" s="184"/>
      <c r="Q120" s="184"/>
      <c r="R120" s="185"/>
    </row>
    <row r="121" spans="3:23" s="152" customFormat="1" ht="37.5" customHeight="1">
      <c r="C121" s="328"/>
      <c r="D121" s="328"/>
      <c r="E121" s="330" t="str">
        <f>IF('様式第36(指定)_送電'!E121="","",'様式第36(指定)_送電'!E121)</f>
        <v/>
      </c>
      <c r="F121" s="330" t="str">
        <f>IF('様式第36(指定)_送電'!F121="","",'様式第36(指定)_送電'!F121)</f>
        <v/>
      </c>
      <c r="G121" s="149" t="s">
        <v>263</v>
      </c>
      <c r="H121" s="148" t="str">
        <f>IF(COUNT('様式第36(指定)_送電'!L121)=0,"",'様式第36(指定)_送電'!L121)</f>
        <v/>
      </c>
      <c r="I121" s="184"/>
      <c r="J121" s="184"/>
      <c r="K121" s="184"/>
      <c r="L121" s="184"/>
      <c r="M121" s="184"/>
      <c r="N121" s="184"/>
      <c r="O121" s="184"/>
      <c r="P121" s="184"/>
      <c r="Q121" s="184"/>
      <c r="R121" s="185"/>
    </row>
    <row r="122" spans="3:23" s="152" customFormat="1" ht="37.5" customHeight="1">
      <c r="C122" s="328"/>
      <c r="D122" s="328"/>
      <c r="E122" s="331"/>
      <c r="F122" s="331"/>
      <c r="G122" s="149" t="s">
        <v>264</v>
      </c>
      <c r="H122" s="148" t="str">
        <f>IF(COUNT('様式第36(指定)_送電'!V122)=0,"",'様式第36(指定)_送電'!V122)</f>
        <v/>
      </c>
      <c r="I122" s="184"/>
      <c r="J122" s="184"/>
      <c r="K122" s="184"/>
      <c r="L122" s="184"/>
      <c r="M122" s="184"/>
      <c r="N122" s="184"/>
      <c r="O122" s="184"/>
      <c r="P122" s="184"/>
      <c r="Q122" s="184"/>
      <c r="R122" s="185"/>
    </row>
    <row r="123" spans="3:23" s="152" customFormat="1" ht="37.5" customHeight="1">
      <c r="C123" s="328"/>
      <c r="D123" s="328"/>
      <c r="E123" s="330" t="str">
        <f>IF('様式第36(指定)_送電'!E123="","",'様式第36(指定)_送電'!E123)</f>
        <v/>
      </c>
      <c r="F123" s="330" t="str">
        <f>IF('様式第36(指定)_送電'!F123="","",'様式第36(指定)_送電'!F123)</f>
        <v/>
      </c>
      <c r="G123" s="149" t="s">
        <v>263</v>
      </c>
      <c r="H123" s="148" t="str">
        <f>IF(COUNT('様式第36(指定)_送電'!L123)=0,"",'様式第36(指定)_送電'!L123)</f>
        <v/>
      </c>
      <c r="I123" s="184"/>
      <c r="J123" s="184"/>
      <c r="K123" s="184"/>
      <c r="L123" s="184"/>
      <c r="M123" s="184"/>
      <c r="N123" s="184"/>
      <c r="O123" s="184"/>
      <c r="P123" s="184"/>
      <c r="Q123" s="184"/>
      <c r="R123" s="185"/>
    </row>
    <row r="124" spans="3:23" s="152" customFormat="1" ht="37.5" customHeight="1">
      <c r="C124" s="328"/>
      <c r="D124" s="328"/>
      <c r="E124" s="331"/>
      <c r="F124" s="331"/>
      <c r="G124" s="149" t="s">
        <v>264</v>
      </c>
      <c r="H124" s="148" t="str">
        <f>IF(COUNT('様式第36(指定)_送電'!V124)=0,"",'様式第36(指定)_送電'!V124)</f>
        <v/>
      </c>
      <c r="I124" s="184"/>
      <c r="J124" s="184"/>
      <c r="K124" s="184"/>
      <c r="L124" s="184"/>
      <c r="M124" s="184"/>
      <c r="N124" s="184"/>
      <c r="O124" s="184"/>
      <c r="P124" s="184"/>
      <c r="Q124" s="184"/>
      <c r="R124" s="185"/>
    </row>
    <row r="125" spans="3:23" s="152" customFormat="1" ht="37.5" customHeight="1">
      <c r="C125" s="328"/>
      <c r="D125" s="328"/>
      <c r="E125" s="332" t="s">
        <v>104</v>
      </c>
      <c r="F125" s="333"/>
      <c r="G125" s="154" t="s">
        <v>263</v>
      </c>
      <c r="H125" s="155" t="str">
        <f>IF(COUNTIFS($G119:$G124,$G125,H119:H124,"&gt;=0")=0,"",SUMIF($G119:$G124,$G125,H119:H124))</f>
        <v/>
      </c>
      <c r="I125" s="155" t="str">
        <f>IF(COUNTIFS($G119:$G124,$G125,I119:I124,"&lt;&gt;")=0,"",SUMIF($G119:$G124,$G125,I119:I124))</f>
        <v/>
      </c>
      <c r="J125" s="155" t="str">
        <f t="shared" ref="J125:Q125" si="16">IF(COUNTIFS($G119:$G124,$G125,J119:J124,"&lt;&gt;")=0,"",SUMIF($G119:$G124,$G125,J119:J124))</f>
        <v/>
      </c>
      <c r="K125" s="155" t="str">
        <f t="shared" si="16"/>
        <v/>
      </c>
      <c r="L125" s="155" t="str">
        <f t="shared" si="16"/>
        <v/>
      </c>
      <c r="M125" s="155" t="str">
        <f t="shared" si="16"/>
        <v/>
      </c>
      <c r="N125" s="155" t="str">
        <f t="shared" si="16"/>
        <v/>
      </c>
      <c r="O125" s="155" t="str">
        <f t="shared" si="16"/>
        <v/>
      </c>
      <c r="P125" s="155" t="str">
        <f t="shared" si="16"/>
        <v/>
      </c>
      <c r="Q125" s="155" t="str">
        <f t="shared" si="16"/>
        <v/>
      </c>
      <c r="R125" s="200"/>
      <c r="T125" s="153" t="s">
        <v>271</v>
      </c>
      <c r="W125" s="152">
        <v>3</v>
      </c>
    </row>
    <row r="126" spans="3:23" s="152" customFormat="1" ht="37.5" customHeight="1">
      <c r="C126" s="328"/>
      <c r="D126" s="329"/>
      <c r="E126" s="334"/>
      <c r="F126" s="335"/>
      <c r="G126" s="154" t="s">
        <v>264</v>
      </c>
      <c r="H126" s="155" t="str">
        <f>IF(COUNTIFS($G119:$G124,$G126,H119:H124,"&gt;=0")=0,"",SUMIF($G119:$G124,$G126,H119:H124))</f>
        <v/>
      </c>
      <c r="I126" s="155" t="str">
        <f>IF(COUNTIFS($G119:$G124,$G126,I119:I124,"&lt;&gt;")=0,"",SUMIF($G119:$G124,$G126,I119:I124))</f>
        <v/>
      </c>
      <c r="J126" s="155" t="str">
        <f t="shared" ref="J126:Q126" si="17">IF(COUNTIFS($G119:$G124,$G126,J119:J124,"&lt;&gt;")=0,"",SUMIF($G119:$G124,$G126,J119:J124))</f>
        <v/>
      </c>
      <c r="K126" s="155" t="str">
        <f t="shared" si="17"/>
        <v/>
      </c>
      <c r="L126" s="155" t="str">
        <f t="shared" si="17"/>
        <v/>
      </c>
      <c r="M126" s="155" t="str">
        <f t="shared" si="17"/>
        <v/>
      </c>
      <c r="N126" s="155" t="str">
        <f t="shared" si="17"/>
        <v/>
      </c>
      <c r="O126" s="155" t="str">
        <f t="shared" si="17"/>
        <v/>
      </c>
      <c r="P126" s="155" t="str">
        <f t="shared" si="17"/>
        <v/>
      </c>
      <c r="Q126" s="155" t="str">
        <f t="shared" si="17"/>
        <v/>
      </c>
      <c r="R126" s="200"/>
      <c r="T126" s="153" t="s">
        <v>271</v>
      </c>
      <c r="W126" s="152">
        <v>4</v>
      </c>
    </row>
    <row r="127" spans="3:23" s="152" customFormat="1" ht="37.5" customHeight="1">
      <c r="C127" s="328"/>
      <c r="D127" s="327" t="s">
        <v>105</v>
      </c>
      <c r="E127" s="330" t="str">
        <f>IF('様式第36(指定)_送電'!E127="","",'様式第36(指定)_送電'!E127)</f>
        <v/>
      </c>
      <c r="F127" s="330" t="str">
        <f>IF('様式第36(指定)_送電'!F127="","",'様式第36(指定)_送電'!F127)</f>
        <v/>
      </c>
      <c r="G127" s="149" t="s">
        <v>263</v>
      </c>
      <c r="H127" s="148" t="str">
        <f>IF(COUNT('様式第36(指定)_送電'!L127)=0,"",'様式第36(指定)_送電'!L127)</f>
        <v/>
      </c>
      <c r="I127" s="184"/>
      <c r="J127" s="184"/>
      <c r="K127" s="184"/>
      <c r="L127" s="184"/>
      <c r="M127" s="184"/>
      <c r="N127" s="184"/>
      <c r="O127" s="184"/>
      <c r="P127" s="184"/>
      <c r="Q127" s="184"/>
      <c r="R127" s="185"/>
    </row>
    <row r="128" spans="3:23" s="152" customFormat="1" ht="37.5" customHeight="1">
      <c r="C128" s="328"/>
      <c r="D128" s="328"/>
      <c r="E128" s="331"/>
      <c r="F128" s="331"/>
      <c r="G128" s="149" t="s">
        <v>264</v>
      </c>
      <c r="H128" s="148" t="str">
        <f>IF(COUNT('様式第36(指定)_送電'!V128)=0,"",'様式第36(指定)_送電'!V128)</f>
        <v/>
      </c>
      <c r="I128" s="184"/>
      <c r="J128" s="184"/>
      <c r="K128" s="184"/>
      <c r="L128" s="184"/>
      <c r="M128" s="184"/>
      <c r="N128" s="184"/>
      <c r="O128" s="184"/>
      <c r="P128" s="184"/>
      <c r="Q128" s="184"/>
      <c r="R128" s="185"/>
    </row>
    <row r="129" spans="3:23" s="152" customFormat="1" ht="37.5" customHeight="1">
      <c r="C129" s="328"/>
      <c r="D129" s="328"/>
      <c r="E129" s="330" t="str">
        <f>IF('様式第36(指定)_送電'!E129="","",'様式第36(指定)_送電'!E129)</f>
        <v/>
      </c>
      <c r="F129" s="330" t="str">
        <f>IF('様式第36(指定)_送電'!F129="","",'様式第36(指定)_送電'!F129)</f>
        <v/>
      </c>
      <c r="G129" s="149" t="s">
        <v>263</v>
      </c>
      <c r="H129" s="148" t="str">
        <f>IF(COUNT('様式第36(指定)_送電'!L129)=0,"",'様式第36(指定)_送電'!L129)</f>
        <v/>
      </c>
      <c r="I129" s="184"/>
      <c r="J129" s="184"/>
      <c r="K129" s="184"/>
      <c r="L129" s="184"/>
      <c r="M129" s="184"/>
      <c r="N129" s="184"/>
      <c r="O129" s="184"/>
      <c r="P129" s="184"/>
      <c r="Q129" s="184"/>
      <c r="R129" s="185"/>
    </row>
    <row r="130" spans="3:23" s="152" customFormat="1" ht="37.5" customHeight="1">
      <c r="C130" s="328"/>
      <c r="D130" s="328"/>
      <c r="E130" s="331"/>
      <c r="F130" s="331"/>
      <c r="G130" s="149" t="s">
        <v>264</v>
      </c>
      <c r="H130" s="148" t="str">
        <f>IF(COUNT('様式第36(指定)_送電'!V130)=0,"",'様式第36(指定)_送電'!V130)</f>
        <v/>
      </c>
      <c r="I130" s="184"/>
      <c r="J130" s="184"/>
      <c r="K130" s="184"/>
      <c r="L130" s="184"/>
      <c r="M130" s="184"/>
      <c r="N130" s="184"/>
      <c r="O130" s="184"/>
      <c r="P130" s="184"/>
      <c r="Q130" s="184"/>
      <c r="R130" s="185"/>
    </row>
    <row r="131" spans="3:23" s="152" customFormat="1" ht="37.5" customHeight="1">
      <c r="C131" s="328"/>
      <c r="D131" s="328"/>
      <c r="E131" s="330" t="str">
        <f>IF('様式第36(指定)_送電'!E131="","",'様式第36(指定)_送電'!E131)</f>
        <v/>
      </c>
      <c r="F131" s="330" t="str">
        <f>IF('様式第36(指定)_送電'!F131="","",'様式第36(指定)_送電'!F131)</f>
        <v/>
      </c>
      <c r="G131" s="149" t="s">
        <v>263</v>
      </c>
      <c r="H131" s="148" t="str">
        <f>IF(COUNT('様式第36(指定)_送電'!L131)=0,"",'様式第36(指定)_送電'!L131)</f>
        <v/>
      </c>
      <c r="I131" s="184"/>
      <c r="J131" s="184"/>
      <c r="K131" s="184"/>
      <c r="L131" s="184"/>
      <c r="M131" s="184"/>
      <c r="N131" s="184"/>
      <c r="O131" s="184"/>
      <c r="P131" s="184"/>
      <c r="Q131" s="184"/>
      <c r="R131" s="185"/>
    </row>
    <row r="132" spans="3:23" s="152" customFormat="1" ht="37.5" customHeight="1">
      <c r="C132" s="328"/>
      <c r="D132" s="328"/>
      <c r="E132" s="331"/>
      <c r="F132" s="331"/>
      <c r="G132" s="149" t="s">
        <v>264</v>
      </c>
      <c r="H132" s="148" t="str">
        <f>IF(COUNT('様式第36(指定)_送電'!V132)=0,"",'様式第36(指定)_送電'!V132)</f>
        <v/>
      </c>
      <c r="I132" s="184"/>
      <c r="J132" s="184"/>
      <c r="K132" s="184"/>
      <c r="L132" s="184"/>
      <c r="M132" s="184"/>
      <c r="N132" s="184"/>
      <c r="O132" s="184"/>
      <c r="P132" s="184"/>
      <c r="Q132" s="184"/>
      <c r="R132" s="185"/>
    </row>
    <row r="133" spans="3:23" s="152" customFormat="1" ht="37.5" customHeight="1">
      <c r="C133" s="328"/>
      <c r="D133" s="328"/>
      <c r="E133" s="332" t="s">
        <v>104</v>
      </c>
      <c r="F133" s="333"/>
      <c r="G133" s="154" t="s">
        <v>263</v>
      </c>
      <c r="H133" s="155" t="str">
        <f>IF(COUNTIFS($G127:$G132,$G133,H127:H132,"&gt;=0")=0,"",SUMIF($G127:$G132,$G133,H127:H132))</f>
        <v/>
      </c>
      <c r="I133" s="155" t="str">
        <f>IF(COUNTIFS($G127:$G132,$G133,I127:I132,"&lt;&gt;")=0,"",SUMIF($G127:$G132,$G133,I127:I132))</f>
        <v/>
      </c>
      <c r="J133" s="155" t="str">
        <f t="shared" ref="J133:Q133" si="18">IF(COUNTIFS($G127:$G132,$G133,J127:J132,"&lt;&gt;")=0,"",SUMIF($G127:$G132,$G133,J127:J132))</f>
        <v/>
      </c>
      <c r="K133" s="155" t="str">
        <f t="shared" si="18"/>
        <v/>
      </c>
      <c r="L133" s="155" t="str">
        <f t="shared" si="18"/>
        <v/>
      </c>
      <c r="M133" s="155" t="str">
        <f t="shared" si="18"/>
        <v/>
      </c>
      <c r="N133" s="155" t="str">
        <f t="shared" si="18"/>
        <v/>
      </c>
      <c r="O133" s="155" t="str">
        <f t="shared" si="18"/>
        <v/>
      </c>
      <c r="P133" s="155" t="str">
        <f t="shared" si="18"/>
        <v/>
      </c>
      <c r="Q133" s="155" t="str">
        <f t="shared" si="18"/>
        <v/>
      </c>
      <c r="R133" s="200"/>
      <c r="T133" s="153" t="s">
        <v>271</v>
      </c>
      <c r="W133" s="152">
        <v>5</v>
      </c>
    </row>
    <row r="134" spans="3:23" s="152" customFormat="1" ht="37.5" customHeight="1">
      <c r="C134" s="328"/>
      <c r="D134" s="329"/>
      <c r="E134" s="334"/>
      <c r="F134" s="335"/>
      <c r="G134" s="154" t="s">
        <v>264</v>
      </c>
      <c r="H134" s="155" t="str">
        <f>IF(COUNTIFS($G127:$G132,$G134,H127:H132,"&gt;=0")=0,"",SUMIF($G127:$G132,$G134,H127:H132))</f>
        <v/>
      </c>
      <c r="I134" s="155" t="str">
        <f>IF(COUNTIFS($G127:$G132,$G134,I127:I132,"&lt;&gt;")=0,"",SUMIF($G127:$G132,$G134,I127:I132))</f>
        <v/>
      </c>
      <c r="J134" s="155" t="str">
        <f t="shared" ref="J134:Q134" si="19">IF(COUNTIFS($G127:$G132,$G134,J127:J132,"&lt;&gt;")=0,"",SUMIF($G127:$G132,$G134,J127:J132))</f>
        <v/>
      </c>
      <c r="K134" s="155" t="str">
        <f t="shared" si="19"/>
        <v/>
      </c>
      <c r="L134" s="155" t="str">
        <f t="shared" si="19"/>
        <v/>
      </c>
      <c r="M134" s="155" t="str">
        <f t="shared" si="19"/>
        <v/>
      </c>
      <c r="N134" s="155" t="str">
        <f t="shared" si="19"/>
        <v/>
      </c>
      <c r="O134" s="155" t="str">
        <f t="shared" si="19"/>
        <v/>
      </c>
      <c r="P134" s="155" t="str">
        <f t="shared" si="19"/>
        <v/>
      </c>
      <c r="Q134" s="155" t="str">
        <f t="shared" si="19"/>
        <v/>
      </c>
      <c r="R134" s="200"/>
      <c r="T134" s="153" t="s">
        <v>271</v>
      </c>
      <c r="W134" s="152">
        <v>6</v>
      </c>
    </row>
    <row r="135" spans="3:23" s="152" customFormat="1" ht="37.5" customHeight="1">
      <c r="C135" s="328"/>
      <c r="D135" s="327" t="s">
        <v>106</v>
      </c>
      <c r="E135" s="330" t="str">
        <f>IF('様式第36(指定)_送電'!E135="","",'様式第36(指定)_送電'!E135)</f>
        <v/>
      </c>
      <c r="F135" s="330" t="str">
        <f>IF('様式第36(指定)_送電'!F135="","",'様式第36(指定)_送電'!F135)</f>
        <v/>
      </c>
      <c r="G135" s="149" t="s">
        <v>263</v>
      </c>
      <c r="H135" s="148" t="str">
        <f>IF(COUNT('様式第36(指定)_送電'!L135)=0,"",'様式第36(指定)_送電'!L135)</f>
        <v/>
      </c>
      <c r="I135" s="184"/>
      <c r="J135" s="184"/>
      <c r="K135" s="184"/>
      <c r="L135" s="184"/>
      <c r="M135" s="184"/>
      <c r="N135" s="184"/>
      <c r="O135" s="184"/>
      <c r="P135" s="184"/>
      <c r="Q135" s="184"/>
      <c r="R135" s="185"/>
    </row>
    <row r="136" spans="3:23" s="152" customFormat="1" ht="37.5" customHeight="1">
      <c r="C136" s="328"/>
      <c r="D136" s="328"/>
      <c r="E136" s="331"/>
      <c r="F136" s="331"/>
      <c r="G136" s="149" t="s">
        <v>264</v>
      </c>
      <c r="H136" s="148" t="str">
        <f>IF(COUNT('様式第36(指定)_送電'!V136)=0,"",'様式第36(指定)_送電'!V136)</f>
        <v/>
      </c>
      <c r="I136" s="184"/>
      <c r="J136" s="184"/>
      <c r="K136" s="184"/>
      <c r="L136" s="184"/>
      <c r="M136" s="184"/>
      <c r="N136" s="184"/>
      <c r="O136" s="184"/>
      <c r="P136" s="184"/>
      <c r="Q136" s="184"/>
      <c r="R136" s="185"/>
    </row>
    <row r="137" spans="3:23" s="152" customFormat="1" ht="37.5" customHeight="1">
      <c r="C137" s="328"/>
      <c r="D137" s="328"/>
      <c r="E137" s="330" t="str">
        <f>IF('様式第36(指定)_送電'!E137="","",'様式第36(指定)_送電'!E137)</f>
        <v/>
      </c>
      <c r="F137" s="330" t="str">
        <f>IF('様式第36(指定)_送電'!F137="","",'様式第36(指定)_送電'!F137)</f>
        <v/>
      </c>
      <c r="G137" s="149" t="s">
        <v>263</v>
      </c>
      <c r="H137" s="148" t="str">
        <f>IF(COUNT('様式第36(指定)_送電'!L137)=0,"",'様式第36(指定)_送電'!L137)</f>
        <v/>
      </c>
      <c r="I137" s="184"/>
      <c r="J137" s="184"/>
      <c r="K137" s="184"/>
      <c r="L137" s="184"/>
      <c r="M137" s="184"/>
      <c r="N137" s="184"/>
      <c r="O137" s="184"/>
      <c r="P137" s="184"/>
      <c r="Q137" s="184"/>
      <c r="R137" s="185"/>
    </row>
    <row r="138" spans="3:23" s="152" customFormat="1" ht="37.5" customHeight="1">
      <c r="C138" s="328"/>
      <c r="D138" s="328"/>
      <c r="E138" s="331"/>
      <c r="F138" s="331"/>
      <c r="G138" s="149" t="s">
        <v>264</v>
      </c>
      <c r="H138" s="148" t="str">
        <f>IF(COUNT('様式第36(指定)_送電'!V138)=0,"",'様式第36(指定)_送電'!V138)</f>
        <v/>
      </c>
      <c r="I138" s="184"/>
      <c r="J138" s="184"/>
      <c r="K138" s="184"/>
      <c r="L138" s="184"/>
      <c r="M138" s="184"/>
      <c r="N138" s="184"/>
      <c r="O138" s="184"/>
      <c r="P138" s="184"/>
      <c r="Q138" s="184"/>
      <c r="R138" s="185"/>
    </row>
    <row r="139" spans="3:23" s="152" customFormat="1" ht="37.5" customHeight="1">
      <c r="C139" s="328"/>
      <c r="D139" s="328"/>
      <c r="E139" s="330" t="str">
        <f>IF('様式第36(指定)_送電'!E139="","",'様式第36(指定)_送電'!E139)</f>
        <v/>
      </c>
      <c r="F139" s="330" t="str">
        <f>IF('様式第36(指定)_送電'!F139="","",'様式第36(指定)_送電'!F139)</f>
        <v/>
      </c>
      <c r="G139" s="149" t="s">
        <v>263</v>
      </c>
      <c r="H139" s="148" t="str">
        <f>IF(COUNT('様式第36(指定)_送電'!L139)=0,"",'様式第36(指定)_送電'!L139)</f>
        <v/>
      </c>
      <c r="I139" s="184"/>
      <c r="J139" s="184"/>
      <c r="K139" s="184"/>
      <c r="L139" s="184"/>
      <c r="M139" s="184"/>
      <c r="N139" s="184"/>
      <c r="O139" s="184"/>
      <c r="P139" s="184"/>
      <c r="Q139" s="184"/>
      <c r="R139" s="185"/>
    </row>
    <row r="140" spans="3:23" s="152" customFormat="1" ht="37.5" customHeight="1">
      <c r="C140" s="328"/>
      <c r="D140" s="328"/>
      <c r="E140" s="331"/>
      <c r="F140" s="331"/>
      <c r="G140" s="149" t="s">
        <v>264</v>
      </c>
      <c r="H140" s="148" t="str">
        <f>IF(COUNT('様式第36(指定)_送電'!V140)=0,"",'様式第36(指定)_送電'!V140)</f>
        <v/>
      </c>
      <c r="I140" s="184"/>
      <c r="J140" s="184"/>
      <c r="K140" s="184"/>
      <c r="L140" s="184"/>
      <c r="M140" s="184"/>
      <c r="N140" s="184"/>
      <c r="O140" s="184"/>
      <c r="P140" s="184"/>
      <c r="Q140" s="184"/>
      <c r="R140" s="185"/>
    </row>
    <row r="141" spans="3:23" s="152" customFormat="1" ht="37.5" customHeight="1">
      <c r="C141" s="328"/>
      <c r="D141" s="328"/>
      <c r="E141" s="332" t="s">
        <v>104</v>
      </c>
      <c r="F141" s="333"/>
      <c r="G141" s="154" t="s">
        <v>263</v>
      </c>
      <c r="H141" s="155" t="str">
        <f>IF(COUNTIFS($G135:$G140,$G141,H135:H140,"&gt;=0")=0,"",SUMIF($G135:$G140,$G141,H135:H140))</f>
        <v/>
      </c>
      <c r="I141" s="155" t="str">
        <f>IF(COUNTIFS($G135:$G140,$G141,I135:I140,"&lt;&gt;")=0,"",SUMIF($G135:$G140,$G141,I135:I140))</f>
        <v/>
      </c>
      <c r="J141" s="155" t="str">
        <f t="shared" ref="J141:Q141" si="20">IF(COUNTIFS($G135:$G140,$G141,J135:J140,"&lt;&gt;")=0,"",SUMIF($G135:$G140,$G141,J135:J140))</f>
        <v/>
      </c>
      <c r="K141" s="155" t="str">
        <f t="shared" si="20"/>
        <v/>
      </c>
      <c r="L141" s="155" t="str">
        <f t="shared" si="20"/>
        <v/>
      </c>
      <c r="M141" s="155" t="str">
        <f t="shared" si="20"/>
        <v/>
      </c>
      <c r="N141" s="155" t="str">
        <f t="shared" si="20"/>
        <v/>
      </c>
      <c r="O141" s="155" t="str">
        <f t="shared" si="20"/>
        <v/>
      </c>
      <c r="P141" s="155" t="str">
        <f t="shared" si="20"/>
        <v/>
      </c>
      <c r="Q141" s="155" t="str">
        <f t="shared" si="20"/>
        <v/>
      </c>
      <c r="R141" s="200"/>
      <c r="T141" s="153" t="s">
        <v>271</v>
      </c>
      <c r="W141" s="152">
        <v>7</v>
      </c>
    </row>
    <row r="142" spans="3:23" s="152" customFormat="1" ht="37.5" customHeight="1">
      <c r="C142" s="328"/>
      <c r="D142" s="329"/>
      <c r="E142" s="334"/>
      <c r="F142" s="335"/>
      <c r="G142" s="154" t="s">
        <v>264</v>
      </c>
      <c r="H142" s="155" t="str">
        <f>IF(COUNTIFS($G135:$G140,$G142,H135:H140,"&gt;=0")=0,"",SUMIF($G135:$G140,$G142,H135:H140))</f>
        <v/>
      </c>
      <c r="I142" s="155" t="str">
        <f>IF(COUNTIFS($G135:$G140,$G142,I135:I140,"&lt;&gt;")=0,"",SUMIF($G135:$G140,$G142,I135:I140))</f>
        <v/>
      </c>
      <c r="J142" s="155" t="str">
        <f t="shared" ref="J142:Q142" si="21">IF(COUNTIFS($G135:$G140,$G142,J135:J140,"&lt;&gt;")=0,"",SUMIF($G135:$G140,$G142,J135:J140))</f>
        <v/>
      </c>
      <c r="K142" s="155" t="str">
        <f t="shared" si="21"/>
        <v/>
      </c>
      <c r="L142" s="155" t="str">
        <f t="shared" si="21"/>
        <v/>
      </c>
      <c r="M142" s="155" t="str">
        <f t="shared" si="21"/>
        <v/>
      </c>
      <c r="N142" s="155" t="str">
        <f t="shared" si="21"/>
        <v/>
      </c>
      <c r="O142" s="155" t="str">
        <f t="shared" si="21"/>
        <v/>
      </c>
      <c r="P142" s="155" t="str">
        <f t="shared" si="21"/>
        <v/>
      </c>
      <c r="Q142" s="155" t="str">
        <f t="shared" si="21"/>
        <v/>
      </c>
      <c r="R142" s="200"/>
      <c r="T142" s="153" t="s">
        <v>271</v>
      </c>
      <c r="W142" s="152">
        <v>8</v>
      </c>
    </row>
    <row r="143" spans="3:23" s="152" customFormat="1" ht="37.5" customHeight="1">
      <c r="C143" s="328"/>
      <c r="D143" s="326" t="s">
        <v>107</v>
      </c>
      <c r="E143" s="326"/>
      <c r="F143" s="326"/>
      <c r="G143" s="154" t="s">
        <v>263</v>
      </c>
      <c r="H143" s="155" t="str">
        <f>IF(COUNT(H117,H125,H133,H141)=0,"",SUM(H117,H125,H133,H141))</f>
        <v/>
      </c>
      <c r="I143" s="155" t="str">
        <f t="shared" ref="I143:Q144" si="22">IF(COUNT(I117,I125,I133,I141)=0,"",SUM(I117,I125,I133,I141))</f>
        <v/>
      </c>
      <c r="J143" s="155" t="str">
        <f t="shared" si="22"/>
        <v/>
      </c>
      <c r="K143" s="155" t="str">
        <f t="shared" si="22"/>
        <v/>
      </c>
      <c r="L143" s="155" t="str">
        <f t="shared" si="22"/>
        <v/>
      </c>
      <c r="M143" s="155" t="str">
        <f t="shared" si="22"/>
        <v/>
      </c>
      <c r="N143" s="155" t="str">
        <f t="shared" si="22"/>
        <v/>
      </c>
      <c r="O143" s="155" t="str">
        <f t="shared" si="22"/>
        <v/>
      </c>
      <c r="P143" s="155" t="str">
        <f t="shared" si="22"/>
        <v/>
      </c>
      <c r="Q143" s="155" t="str">
        <f t="shared" si="22"/>
        <v/>
      </c>
      <c r="R143" s="200"/>
      <c r="T143" s="153" t="s">
        <v>271</v>
      </c>
    </row>
    <row r="144" spans="3:23" s="152" customFormat="1" ht="37.5" customHeight="1">
      <c r="C144" s="329"/>
      <c r="D144" s="326"/>
      <c r="E144" s="326"/>
      <c r="F144" s="326"/>
      <c r="G144" s="154" t="s">
        <v>264</v>
      </c>
      <c r="H144" s="155" t="str">
        <f>IF(COUNT(H118,H126,H134,H142)=0,"",SUM(H118,H126,H134,H142))</f>
        <v/>
      </c>
      <c r="I144" s="155" t="str">
        <f t="shared" si="22"/>
        <v/>
      </c>
      <c r="J144" s="155" t="str">
        <f t="shared" si="22"/>
        <v/>
      </c>
      <c r="K144" s="155" t="str">
        <f t="shared" si="22"/>
        <v/>
      </c>
      <c r="L144" s="155" t="str">
        <f t="shared" si="22"/>
        <v/>
      </c>
      <c r="M144" s="155" t="str">
        <f t="shared" si="22"/>
        <v/>
      </c>
      <c r="N144" s="155" t="str">
        <f t="shared" si="22"/>
        <v/>
      </c>
      <c r="O144" s="155" t="str">
        <f t="shared" si="22"/>
        <v/>
      </c>
      <c r="P144" s="155" t="str">
        <f t="shared" si="22"/>
        <v/>
      </c>
      <c r="Q144" s="155" t="str">
        <f t="shared" si="22"/>
        <v/>
      </c>
      <c r="R144" s="200"/>
      <c r="T144" s="153" t="s">
        <v>271</v>
      </c>
    </row>
    <row r="145" spans="3:23" s="53" customFormat="1" ht="18.75" customHeight="1">
      <c r="C145" s="54" t="s">
        <v>203</v>
      </c>
      <c r="D145" s="50"/>
      <c r="E145" s="50"/>
      <c r="F145" s="50"/>
      <c r="G145" s="51"/>
      <c r="H145" s="50"/>
      <c r="I145" s="202"/>
      <c r="J145" s="202"/>
      <c r="K145" s="202"/>
      <c r="L145" s="202"/>
      <c r="M145" s="202"/>
      <c r="N145" s="202"/>
      <c r="O145" s="202"/>
      <c r="P145" s="202"/>
      <c r="Q145" s="202"/>
      <c r="R145" s="52"/>
      <c r="W145" s="205"/>
    </row>
    <row r="146" spans="3:23" s="53" customFormat="1" ht="18.75" customHeight="1">
      <c r="C146" s="230"/>
      <c r="D146" s="231"/>
      <c r="E146" s="231"/>
      <c r="F146" s="231"/>
      <c r="G146" s="232"/>
      <c r="H146" s="231"/>
      <c r="I146" s="231"/>
      <c r="J146" s="231"/>
      <c r="K146" s="231"/>
      <c r="L146" s="231"/>
      <c r="M146" s="231"/>
      <c r="N146" s="231"/>
      <c r="O146" s="231"/>
      <c r="P146" s="231"/>
      <c r="Q146" s="231"/>
      <c r="R146" s="233"/>
      <c r="W146" s="205"/>
    </row>
    <row r="147" spans="3:23" s="53" customFormat="1" ht="18.75" customHeight="1">
      <c r="C147" s="230"/>
      <c r="D147" s="231"/>
      <c r="E147" s="231"/>
      <c r="F147" s="231"/>
      <c r="G147" s="232"/>
      <c r="H147" s="231"/>
      <c r="I147" s="231"/>
      <c r="J147" s="231"/>
      <c r="K147" s="231"/>
      <c r="L147" s="231"/>
      <c r="M147" s="231"/>
      <c r="N147" s="231"/>
      <c r="O147" s="231"/>
      <c r="P147" s="231"/>
      <c r="Q147" s="231"/>
      <c r="R147" s="233"/>
      <c r="W147" s="205"/>
    </row>
    <row r="148" spans="3:23" s="53" customFormat="1" ht="18.75" customHeight="1">
      <c r="C148" s="230"/>
      <c r="D148" s="231"/>
      <c r="E148" s="231"/>
      <c r="F148" s="231"/>
      <c r="G148" s="232"/>
      <c r="H148" s="231"/>
      <c r="I148" s="231"/>
      <c r="J148" s="231"/>
      <c r="K148" s="231"/>
      <c r="L148" s="231"/>
      <c r="M148" s="231"/>
      <c r="N148" s="231"/>
      <c r="O148" s="231"/>
      <c r="P148" s="231"/>
      <c r="Q148" s="231"/>
      <c r="R148" s="233"/>
      <c r="W148" s="205"/>
    </row>
    <row r="149" spans="3:23" s="53" customFormat="1" ht="18.75" customHeight="1">
      <c r="C149" s="230"/>
      <c r="D149" s="231"/>
      <c r="E149" s="231"/>
      <c r="F149" s="231"/>
      <c r="G149" s="232"/>
      <c r="H149" s="231"/>
      <c r="I149" s="231"/>
      <c r="J149" s="231"/>
      <c r="K149" s="231"/>
      <c r="L149" s="231"/>
      <c r="M149" s="231"/>
      <c r="N149" s="231"/>
      <c r="O149" s="231"/>
      <c r="P149" s="231"/>
      <c r="Q149" s="231"/>
      <c r="R149" s="233"/>
      <c r="W149" s="205"/>
    </row>
    <row r="150" spans="3:23" s="53" customFormat="1" ht="18.75" customHeight="1">
      <c r="C150" s="230"/>
      <c r="D150" s="231"/>
      <c r="E150" s="231"/>
      <c r="F150" s="231"/>
      <c r="G150" s="232"/>
      <c r="H150" s="231"/>
      <c r="I150" s="231"/>
      <c r="J150" s="231"/>
      <c r="K150" s="231"/>
      <c r="L150" s="231"/>
      <c r="M150" s="231"/>
      <c r="N150" s="231"/>
      <c r="O150" s="231"/>
      <c r="P150" s="231"/>
      <c r="Q150" s="231"/>
      <c r="R150" s="233"/>
      <c r="W150" s="205"/>
    </row>
    <row r="151" spans="3:23" s="53" customFormat="1" ht="18.75" customHeight="1">
      <c r="C151" s="230"/>
      <c r="D151" s="231"/>
      <c r="E151" s="231"/>
      <c r="F151" s="231"/>
      <c r="G151" s="232"/>
      <c r="H151" s="231"/>
      <c r="I151" s="231"/>
      <c r="J151" s="231"/>
      <c r="K151" s="231"/>
      <c r="L151" s="231"/>
      <c r="M151" s="231"/>
      <c r="N151" s="231"/>
      <c r="O151" s="231"/>
      <c r="P151" s="231"/>
      <c r="Q151" s="231"/>
      <c r="R151" s="233"/>
      <c r="W151" s="205"/>
    </row>
    <row r="152" spans="3:23" s="53" customFormat="1" ht="18.75" customHeight="1">
      <c r="C152" s="230"/>
      <c r="D152" s="231"/>
      <c r="E152" s="231"/>
      <c r="F152" s="231"/>
      <c r="G152" s="232"/>
      <c r="H152" s="231"/>
      <c r="I152" s="231"/>
      <c r="J152" s="231"/>
      <c r="K152" s="231"/>
      <c r="L152" s="231"/>
      <c r="M152" s="231"/>
      <c r="N152" s="231"/>
      <c r="O152" s="231"/>
      <c r="P152" s="231"/>
      <c r="Q152" s="231"/>
      <c r="R152" s="233"/>
      <c r="W152" s="205"/>
    </row>
    <row r="153" spans="3:23" s="53" customFormat="1" ht="18.75" customHeight="1">
      <c r="C153" s="230"/>
      <c r="D153" s="231"/>
      <c r="E153" s="231"/>
      <c r="F153" s="231"/>
      <c r="G153" s="232"/>
      <c r="H153" s="231"/>
      <c r="I153" s="231"/>
      <c r="J153" s="231"/>
      <c r="K153" s="231"/>
      <c r="L153" s="231"/>
      <c r="M153" s="231"/>
      <c r="N153" s="231"/>
      <c r="O153" s="231"/>
      <c r="P153" s="231"/>
      <c r="Q153" s="231"/>
      <c r="R153" s="233"/>
      <c r="W153" s="205"/>
    </row>
    <row r="154" spans="3:23" s="53" customFormat="1" ht="18.75" customHeight="1">
      <c r="C154" s="230"/>
      <c r="D154" s="231"/>
      <c r="E154" s="231"/>
      <c r="F154" s="231"/>
      <c r="G154" s="232"/>
      <c r="H154" s="231"/>
      <c r="I154" s="231"/>
      <c r="J154" s="231"/>
      <c r="K154" s="231"/>
      <c r="L154" s="231"/>
      <c r="M154" s="231"/>
      <c r="N154" s="231"/>
      <c r="O154" s="231"/>
      <c r="P154" s="231"/>
      <c r="Q154" s="231"/>
      <c r="R154" s="233"/>
      <c r="W154" s="205"/>
    </row>
    <row r="155" spans="3:23" ht="18.75" customHeight="1">
      <c r="C155" s="234"/>
      <c r="D155" s="234"/>
      <c r="E155" s="234"/>
      <c r="F155" s="234"/>
      <c r="G155" s="234"/>
      <c r="H155" s="235"/>
      <c r="I155" s="235"/>
      <c r="J155" s="235"/>
      <c r="K155" s="235"/>
      <c r="L155" s="235"/>
      <c r="M155" s="235"/>
      <c r="N155" s="235"/>
      <c r="O155" s="235"/>
      <c r="P155" s="235"/>
      <c r="Q155" s="235"/>
      <c r="R155" s="236"/>
    </row>
    <row r="156" spans="3:23" ht="21.95" customHeight="1">
      <c r="C156" s="39" t="s">
        <v>95</v>
      </c>
      <c r="I156" s="188"/>
      <c r="J156" s="188"/>
      <c r="K156" s="188"/>
      <c r="L156" s="188"/>
      <c r="M156" s="188"/>
      <c r="N156" s="188"/>
      <c r="O156" s="188"/>
      <c r="P156" s="188"/>
      <c r="Q156" s="188"/>
      <c r="R156" s="42"/>
    </row>
    <row r="157" spans="3:23" ht="21.95" customHeight="1">
      <c r="C157" s="39" t="s">
        <v>96</v>
      </c>
      <c r="I157" s="188"/>
      <c r="J157" s="188"/>
      <c r="K157" s="188"/>
      <c r="L157" s="188"/>
      <c r="M157" s="188"/>
      <c r="N157" s="188"/>
      <c r="O157" s="188"/>
      <c r="P157" s="188"/>
      <c r="Q157" s="188"/>
      <c r="R157" s="42"/>
    </row>
    <row r="158" spans="3:23" ht="21.95" customHeight="1">
      <c r="C158" s="43" t="s">
        <v>112</v>
      </c>
      <c r="D158" s="44"/>
      <c r="E158" s="44"/>
      <c r="F158" s="44"/>
      <c r="G158" s="44"/>
      <c r="H158" s="44"/>
      <c r="I158" s="191"/>
      <c r="J158" s="191"/>
      <c r="K158" s="191"/>
      <c r="L158" s="188"/>
      <c r="M158" s="188"/>
      <c r="N158" s="188"/>
      <c r="O158" s="188"/>
      <c r="P158" s="188"/>
      <c r="Q158" s="188"/>
      <c r="R158" s="42"/>
    </row>
    <row r="159" spans="3:23" ht="21.95" customHeight="1">
      <c r="C159" s="38" t="s">
        <v>22</v>
      </c>
      <c r="E159" s="11" t="s">
        <v>60</v>
      </c>
      <c r="F159" s="108" t="s">
        <v>315</v>
      </c>
      <c r="I159" s="188"/>
      <c r="J159" s="188"/>
      <c r="K159" s="188"/>
      <c r="L159" s="188"/>
      <c r="M159" s="188"/>
      <c r="N159" s="188"/>
      <c r="O159" s="188"/>
      <c r="P159" s="188"/>
      <c r="Q159" s="188"/>
      <c r="R159" s="45"/>
    </row>
    <row r="160" spans="3:23" s="46" customFormat="1" ht="21.95" customHeight="1">
      <c r="C160" s="341" t="s">
        <v>94</v>
      </c>
      <c r="D160" s="342"/>
      <c r="E160" s="345" t="s">
        <v>18</v>
      </c>
      <c r="F160" s="345" t="s">
        <v>98</v>
      </c>
      <c r="G160" s="345" t="s">
        <v>99</v>
      </c>
      <c r="H160" s="101" t="s">
        <v>100</v>
      </c>
      <c r="I160" s="198"/>
      <c r="J160" s="198"/>
      <c r="K160" s="198"/>
      <c r="L160" s="199"/>
      <c r="M160" s="197" t="s">
        <v>33</v>
      </c>
      <c r="N160" s="198"/>
      <c r="O160" s="198"/>
      <c r="P160" s="198"/>
      <c r="Q160" s="199"/>
      <c r="R160" s="347" t="s">
        <v>101</v>
      </c>
      <c r="W160" s="196"/>
    </row>
    <row r="161" spans="3:23" s="46" customFormat="1" ht="21.95" customHeight="1">
      <c r="C161" s="343"/>
      <c r="D161" s="344"/>
      <c r="E161" s="346"/>
      <c r="F161" s="346"/>
      <c r="G161" s="346"/>
      <c r="H161" s="19">
        <f>DATE(様式一覧!$D$3,1,1)</f>
        <v>42370</v>
      </c>
      <c r="I161" s="164">
        <f>DATE(様式一覧!$D$3+1,1,1)</f>
        <v>42736</v>
      </c>
      <c r="J161" s="164">
        <f>DATE(様式一覧!$D$3+2,1,1)</f>
        <v>43101</v>
      </c>
      <c r="K161" s="164">
        <f>DATE(様式一覧!$D$3+3,1,1)</f>
        <v>43466</v>
      </c>
      <c r="L161" s="164">
        <f>DATE(様式一覧!$D$3+4,1,1)</f>
        <v>43831</v>
      </c>
      <c r="M161" s="164">
        <f>DATE(様式一覧!$D$3+5,1,1)</f>
        <v>44197</v>
      </c>
      <c r="N161" s="164">
        <f>DATE(様式一覧!$D$3+6,1,1)</f>
        <v>44562</v>
      </c>
      <c r="O161" s="164">
        <f>DATE(様式一覧!$D$3+7,1,1)</f>
        <v>44927</v>
      </c>
      <c r="P161" s="164">
        <f>DATE(様式一覧!$D$3+8,1,1)</f>
        <v>45292</v>
      </c>
      <c r="Q161" s="164">
        <f>DATE(様式一覧!$D$3+9,1,1)</f>
        <v>45658</v>
      </c>
      <c r="R161" s="348"/>
      <c r="W161" s="196"/>
    </row>
    <row r="162" spans="3:23" s="152" customFormat="1" ht="37.5" customHeight="1">
      <c r="C162" s="327" t="s">
        <v>108</v>
      </c>
      <c r="D162" s="327" t="s">
        <v>103</v>
      </c>
      <c r="E162" s="330" t="str">
        <f>IF('様式第36(指定)_送電'!E162="","",'様式第36(指定)_送電'!E162)</f>
        <v/>
      </c>
      <c r="F162" s="330" t="str">
        <f>IF('様式第36(指定)_送電'!F162="","",'様式第36(指定)_送電'!F162)</f>
        <v/>
      </c>
      <c r="G162" s="149" t="s">
        <v>263</v>
      </c>
      <c r="H162" s="148" t="str">
        <f>IF(COUNT('様式第36(指定)_送電'!L162)=0,"",'様式第36(指定)_送電'!L162)</f>
        <v/>
      </c>
      <c r="I162" s="184"/>
      <c r="J162" s="184"/>
      <c r="K162" s="184"/>
      <c r="L162" s="184"/>
      <c r="M162" s="184"/>
      <c r="N162" s="184"/>
      <c r="O162" s="184"/>
      <c r="P162" s="184"/>
      <c r="Q162" s="184"/>
      <c r="R162" s="185"/>
    </row>
    <row r="163" spans="3:23" s="152" customFormat="1" ht="37.5" customHeight="1">
      <c r="C163" s="328"/>
      <c r="D163" s="328"/>
      <c r="E163" s="331"/>
      <c r="F163" s="331"/>
      <c r="G163" s="149" t="s">
        <v>264</v>
      </c>
      <c r="H163" s="148" t="str">
        <f>IF(COUNT('様式第36(指定)_送電'!V163)=0,"",'様式第36(指定)_送電'!V163)</f>
        <v/>
      </c>
      <c r="I163" s="184"/>
      <c r="J163" s="184"/>
      <c r="K163" s="184"/>
      <c r="L163" s="184"/>
      <c r="M163" s="184"/>
      <c r="N163" s="184"/>
      <c r="O163" s="184"/>
      <c r="P163" s="184"/>
      <c r="Q163" s="184"/>
      <c r="R163" s="185"/>
    </row>
    <row r="164" spans="3:23" s="152" customFormat="1" ht="37.5" customHeight="1">
      <c r="C164" s="328"/>
      <c r="D164" s="328"/>
      <c r="E164" s="330" t="str">
        <f>IF('様式第36(指定)_送電'!E164="","",'様式第36(指定)_送電'!E164)</f>
        <v/>
      </c>
      <c r="F164" s="330" t="str">
        <f>IF('様式第36(指定)_送電'!F164="","",'様式第36(指定)_送電'!F164)</f>
        <v/>
      </c>
      <c r="G164" s="149" t="s">
        <v>263</v>
      </c>
      <c r="H164" s="148" t="str">
        <f>IF(COUNT('様式第36(指定)_送電'!L164)=0,"",'様式第36(指定)_送電'!L164)</f>
        <v/>
      </c>
      <c r="I164" s="184"/>
      <c r="J164" s="184"/>
      <c r="K164" s="184"/>
      <c r="L164" s="184"/>
      <c r="M164" s="184"/>
      <c r="N164" s="184"/>
      <c r="O164" s="184"/>
      <c r="P164" s="184"/>
      <c r="Q164" s="184"/>
      <c r="R164" s="185"/>
    </row>
    <row r="165" spans="3:23" s="152" customFormat="1" ht="37.5" customHeight="1">
      <c r="C165" s="328"/>
      <c r="D165" s="328"/>
      <c r="E165" s="331"/>
      <c r="F165" s="331"/>
      <c r="G165" s="149" t="s">
        <v>264</v>
      </c>
      <c r="H165" s="148" t="str">
        <f>IF(COUNT('様式第36(指定)_送電'!V165)=0,"",'様式第36(指定)_送電'!V165)</f>
        <v/>
      </c>
      <c r="I165" s="184"/>
      <c r="J165" s="184"/>
      <c r="K165" s="184"/>
      <c r="L165" s="184"/>
      <c r="M165" s="184"/>
      <c r="N165" s="184"/>
      <c r="O165" s="184"/>
      <c r="P165" s="184"/>
      <c r="Q165" s="184"/>
      <c r="R165" s="185"/>
    </row>
    <row r="166" spans="3:23" s="152" customFormat="1" ht="37.5" customHeight="1">
      <c r="C166" s="328"/>
      <c r="D166" s="328"/>
      <c r="E166" s="330" t="str">
        <f>IF('様式第36(指定)_送電'!E166="","",'様式第36(指定)_送電'!E166)</f>
        <v/>
      </c>
      <c r="F166" s="330" t="str">
        <f>IF('様式第36(指定)_送電'!F166="","",'様式第36(指定)_送電'!F166)</f>
        <v/>
      </c>
      <c r="G166" s="149" t="s">
        <v>263</v>
      </c>
      <c r="H166" s="148" t="str">
        <f>IF(COUNT('様式第36(指定)_送電'!L166)=0,"",'様式第36(指定)_送電'!L166)</f>
        <v/>
      </c>
      <c r="I166" s="184"/>
      <c r="J166" s="184"/>
      <c r="K166" s="184"/>
      <c r="L166" s="184"/>
      <c r="M166" s="184"/>
      <c r="N166" s="184"/>
      <c r="O166" s="184"/>
      <c r="P166" s="184"/>
      <c r="Q166" s="184"/>
      <c r="R166" s="185"/>
    </row>
    <row r="167" spans="3:23" s="152" customFormat="1" ht="37.5" customHeight="1">
      <c r="C167" s="328"/>
      <c r="D167" s="328"/>
      <c r="E167" s="331"/>
      <c r="F167" s="331"/>
      <c r="G167" s="149" t="s">
        <v>264</v>
      </c>
      <c r="H167" s="148" t="str">
        <f>IF(COUNT('様式第36(指定)_送電'!V167)=0,"",'様式第36(指定)_送電'!V167)</f>
        <v/>
      </c>
      <c r="I167" s="184"/>
      <c r="J167" s="184"/>
      <c r="K167" s="184"/>
      <c r="L167" s="184"/>
      <c r="M167" s="184"/>
      <c r="N167" s="184"/>
      <c r="O167" s="184"/>
      <c r="P167" s="184"/>
      <c r="Q167" s="184"/>
      <c r="R167" s="185"/>
    </row>
    <row r="168" spans="3:23" s="152" customFormat="1" ht="37.5" customHeight="1">
      <c r="C168" s="328"/>
      <c r="D168" s="328"/>
      <c r="E168" s="332" t="s">
        <v>104</v>
      </c>
      <c r="F168" s="333"/>
      <c r="G168" s="154" t="s">
        <v>263</v>
      </c>
      <c r="H168" s="155" t="str">
        <f>IF(COUNTIFS($G162:$G167,$G168,H162:H167,"&gt;=0")=0,"",SUMIF($G162:$G167,$G168,H162:H167))</f>
        <v/>
      </c>
      <c r="I168" s="155" t="str">
        <f>IF(COUNTIFS($G162:$G167,$G168,I162:I167,"&lt;&gt;")=0,"",SUMIF($G162:$G167,$G168,I162:I167))</f>
        <v/>
      </c>
      <c r="J168" s="155" t="str">
        <f t="shared" ref="J168:Q168" si="23">IF(COUNTIFS($G162:$G167,$G168,J162:J167,"&lt;&gt;")=0,"",SUMIF($G162:$G167,$G168,J162:J167))</f>
        <v/>
      </c>
      <c r="K168" s="155" t="str">
        <f t="shared" si="23"/>
        <v/>
      </c>
      <c r="L168" s="155" t="str">
        <f t="shared" si="23"/>
        <v/>
      </c>
      <c r="M168" s="155" t="str">
        <f t="shared" si="23"/>
        <v/>
      </c>
      <c r="N168" s="155" t="str">
        <f t="shared" si="23"/>
        <v/>
      </c>
      <c r="O168" s="155" t="str">
        <f t="shared" si="23"/>
        <v/>
      </c>
      <c r="P168" s="155" t="str">
        <f t="shared" si="23"/>
        <v/>
      </c>
      <c r="Q168" s="155" t="str">
        <f t="shared" si="23"/>
        <v/>
      </c>
      <c r="R168" s="200"/>
      <c r="T168" s="153" t="s">
        <v>271</v>
      </c>
      <c r="W168" s="152">
        <v>1</v>
      </c>
    </row>
    <row r="169" spans="3:23" s="152" customFormat="1" ht="37.5" customHeight="1">
      <c r="C169" s="328"/>
      <c r="D169" s="329"/>
      <c r="E169" s="334"/>
      <c r="F169" s="335"/>
      <c r="G169" s="154" t="s">
        <v>264</v>
      </c>
      <c r="H169" s="155" t="str">
        <f>IF(COUNTIFS($G162:$G167,$G169,H162:H167,"&gt;=0")=0,"",SUMIF($G162:$G167,$G169,H162:H167))</f>
        <v/>
      </c>
      <c r="I169" s="155" t="str">
        <f>IF(COUNTIFS($G162:$G167,$G169,I162:I167,"&lt;&gt;")=0,"",SUMIF($G162:$G167,$G169,I162:I167))</f>
        <v/>
      </c>
      <c r="J169" s="155" t="str">
        <f t="shared" ref="J169:Q169" si="24">IF(COUNTIFS($G162:$G167,$G169,J162:J167,"&lt;&gt;")=0,"",SUMIF($G162:$G167,$G169,J162:J167))</f>
        <v/>
      </c>
      <c r="K169" s="155" t="str">
        <f t="shared" si="24"/>
        <v/>
      </c>
      <c r="L169" s="155" t="str">
        <f t="shared" si="24"/>
        <v/>
      </c>
      <c r="M169" s="155" t="str">
        <f t="shared" si="24"/>
        <v/>
      </c>
      <c r="N169" s="155" t="str">
        <f t="shared" si="24"/>
        <v/>
      </c>
      <c r="O169" s="155" t="str">
        <f t="shared" si="24"/>
        <v/>
      </c>
      <c r="P169" s="155" t="str">
        <f t="shared" si="24"/>
        <v/>
      </c>
      <c r="Q169" s="155" t="str">
        <f t="shared" si="24"/>
        <v/>
      </c>
      <c r="R169" s="200"/>
      <c r="T169" s="153" t="s">
        <v>271</v>
      </c>
      <c r="W169" s="152">
        <v>2</v>
      </c>
    </row>
    <row r="170" spans="3:23" s="152" customFormat="1" ht="37.5" customHeight="1">
      <c r="C170" s="328"/>
      <c r="D170" s="327" t="s">
        <v>211</v>
      </c>
      <c r="E170" s="330" t="str">
        <f>IF('様式第36(指定)_送電'!E170="","",'様式第36(指定)_送電'!E170)</f>
        <v/>
      </c>
      <c r="F170" s="330" t="str">
        <f>IF('様式第36(指定)_送電'!F170="","",'様式第36(指定)_送電'!F170)</f>
        <v/>
      </c>
      <c r="G170" s="149" t="s">
        <v>263</v>
      </c>
      <c r="H170" s="148" t="str">
        <f>IF(COUNT('様式第36(指定)_送電'!L170)=0,"",'様式第36(指定)_送電'!L170)</f>
        <v/>
      </c>
      <c r="I170" s="184"/>
      <c r="J170" s="184"/>
      <c r="K170" s="184"/>
      <c r="L170" s="184"/>
      <c r="M170" s="184"/>
      <c r="N170" s="184"/>
      <c r="O170" s="184"/>
      <c r="P170" s="184"/>
      <c r="Q170" s="184"/>
      <c r="R170" s="185"/>
    </row>
    <row r="171" spans="3:23" s="152" customFormat="1" ht="37.5" customHeight="1">
      <c r="C171" s="328"/>
      <c r="D171" s="328"/>
      <c r="E171" s="331"/>
      <c r="F171" s="331"/>
      <c r="G171" s="149" t="s">
        <v>264</v>
      </c>
      <c r="H171" s="148" t="str">
        <f>IF(COUNT('様式第36(指定)_送電'!V171)=0,"",'様式第36(指定)_送電'!V171)</f>
        <v/>
      </c>
      <c r="I171" s="184"/>
      <c r="J171" s="184"/>
      <c r="K171" s="184"/>
      <c r="L171" s="184"/>
      <c r="M171" s="184"/>
      <c r="N171" s="184"/>
      <c r="O171" s="184"/>
      <c r="P171" s="184"/>
      <c r="Q171" s="184"/>
      <c r="R171" s="185"/>
    </row>
    <row r="172" spans="3:23" s="152" customFormat="1" ht="37.5" customHeight="1">
      <c r="C172" s="328"/>
      <c r="D172" s="328"/>
      <c r="E172" s="330" t="str">
        <f>IF('様式第36(指定)_送電'!E172="","",'様式第36(指定)_送電'!E172)</f>
        <v/>
      </c>
      <c r="F172" s="330" t="str">
        <f>IF('様式第36(指定)_送電'!F172="","",'様式第36(指定)_送電'!F172)</f>
        <v/>
      </c>
      <c r="G172" s="149" t="s">
        <v>263</v>
      </c>
      <c r="H172" s="148" t="str">
        <f>IF(COUNT('様式第36(指定)_送電'!L172)=0,"",'様式第36(指定)_送電'!L172)</f>
        <v/>
      </c>
      <c r="I172" s="184"/>
      <c r="J172" s="184"/>
      <c r="K172" s="184"/>
      <c r="L172" s="184"/>
      <c r="M172" s="184"/>
      <c r="N172" s="184"/>
      <c r="O172" s="184"/>
      <c r="P172" s="184"/>
      <c r="Q172" s="184"/>
      <c r="R172" s="185"/>
    </row>
    <row r="173" spans="3:23" s="152" customFormat="1" ht="37.5" customHeight="1">
      <c r="C173" s="328"/>
      <c r="D173" s="328"/>
      <c r="E173" s="331"/>
      <c r="F173" s="331"/>
      <c r="G173" s="149" t="s">
        <v>264</v>
      </c>
      <c r="H173" s="148" t="str">
        <f>IF(COUNT('様式第36(指定)_送電'!V173)=0,"",'様式第36(指定)_送電'!V173)</f>
        <v/>
      </c>
      <c r="I173" s="184"/>
      <c r="J173" s="184"/>
      <c r="K173" s="184"/>
      <c r="L173" s="184"/>
      <c r="M173" s="184"/>
      <c r="N173" s="184"/>
      <c r="O173" s="184"/>
      <c r="P173" s="184"/>
      <c r="Q173" s="184"/>
      <c r="R173" s="185"/>
    </row>
    <row r="174" spans="3:23" s="152" customFormat="1" ht="37.5" customHeight="1">
      <c r="C174" s="328"/>
      <c r="D174" s="328"/>
      <c r="E174" s="330" t="str">
        <f>IF('様式第36(指定)_送電'!E174="","",'様式第36(指定)_送電'!E174)</f>
        <v/>
      </c>
      <c r="F174" s="330" t="str">
        <f>IF('様式第36(指定)_送電'!F174="","",'様式第36(指定)_送電'!F174)</f>
        <v/>
      </c>
      <c r="G174" s="149" t="s">
        <v>263</v>
      </c>
      <c r="H174" s="148" t="str">
        <f>IF(COUNT('様式第36(指定)_送電'!L174)=0,"",'様式第36(指定)_送電'!L174)</f>
        <v/>
      </c>
      <c r="I174" s="184"/>
      <c r="J174" s="184"/>
      <c r="K174" s="184"/>
      <c r="L174" s="184"/>
      <c r="M174" s="184"/>
      <c r="N174" s="184"/>
      <c r="O174" s="184"/>
      <c r="P174" s="184"/>
      <c r="Q174" s="184"/>
      <c r="R174" s="185"/>
    </row>
    <row r="175" spans="3:23" s="152" customFormat="1" ht="37.5" customHeight="1">
      <c r="C175" s="328"/>
      <c r="D175" s="328"/>
      <c r="E175" s="331"/>
      <c r="F175" s="331"/>
      <c r="G175" s="149" t="s">
        <v>264</v>
      </c>
      <c r="H175" s="148" t="str">
        <f>IF(COUNT('様式第36(指定)_送電'!V175)=0,"",'様式第36(指定)_送電'!V175)</f>
        <v/>
      </c>
      <c r="I175" s="184"/>
      <c r="J175" s="184"/>
      <c r="K175" s="184"/>
      <c r="L175" s="184"/>
      <c r="M175" s="184"/>
      <c r="N175" s="184"/>
      <c r="O175" s="184"/>
      <c r="P175" s="184"/>
      <c r="Q175" s="184"/>
      <c r="R175" s="185"/>
    </row>
    <row r="176" spans="3:23" s="152" customFormat="1" ht="37.5" customHeight="1">
      <c r="C176" s="328"/>
      <c r="D176" s="328"/>
      <c r="E176" s="332" t="s">
        <v>104</v>
      </c>
      <c r="F176" s="333"/>
      <c r="G176" s="154" t="s">
        <v>263</v>
      </c>
      <c r="H176" s="155" t="str">
        <f>IF(COUNTIFS($G170:$G175,$G176,H170:H175,"&gt;=0")=0,"",SUMIF($G170:$G175,$G176,H170:H175))</f>
        <v/>
      </c>
      <c r="I176" s="155" t="str">
        <f>IF(COUNTIFS($G170:$G175,$G176,I170:I175,"&lt;&gt;")=0,"",SUMIF($G170:$G175,$G176,I170:I175))</f>
        <v/>
      </c>
      <c r="J176" s="155" t="str">
        <f t="shared" ref="J176:Q176" si="25">IF(COUNTIFS($G170:$G175,$G176,J170:J175,"&lt;&gt;")=0,"",SUMIF($G170:$G175,$G176,J170:J175))</f>
        <v/>
      </c>
      <c r="K176" s="155" t="str">
        <f t="shared" si="25"/>
        <v/>
      </c>
      <c r="L176" s="155" t="str">
        <f t="shared" si="25"/>
        <v/>
      </c>
      <c r="M176" s="155" t="str">
        <f t="shared" si="25"/>
        <v/>
      </c>
      <c r="N176" s="155" t="str">
        <f t="shared" si="25"/>
        <v/>
      </c>
      <c r="O176" s="155" t="str">
        <f t="shared" si="25"/>
        <v/>
      </c>
      <c r="P176" s="155" t="str">
        <f t="shared" si="25"/>
        <v/>
      </c>
      <c r="Q176" s="155" t="str">
        <f t="shared" si="25"/>
        <v/>
      </c>
      <c r="R176" s="200"/>
      <c r="T176" s="153" t="s">
        <v>271</v>
      </c>
      <c r="W176" s="152">
        <v>3</v>
      </c>
    </row>
    <row r="177" spans="3:23" s="152" customFormat="1" ht="37.5" customHeight="1">
      <c r="C177" s="328"/>
      <c r="D177" s="329"/>
      <c r="E177" s="334"/>
      <c r="F177" s="335"/>
      <c r="G177" s="154" t="s">
        <v>264</v>
      </c>
      <c r="H177" s="155" t="str">
        <f>IF(COUNTIFS($G170:$G175,$G177,H170:H175,"&gt;=0")=0,"",SUMIF($G170:$G175,$G177,H170:H175))</f>
        <v/>
      </c>
      <c r="I177" s="155" t="str">
        <f>IF(COUNTIFS($G170:$G175,$G177,I170:I175,"&lt;&gt;")=0,"",SUMIF($G170:$G175,$G177,I170:I175))</f>
        <v/>
      </c>
      <c r="J177" s="155" t="str">
        <f t="shared" ref="J177:Q177" si="26">IF(COUNTIFS($G170:$G175,$G177,J170:J175,"&lt;&gt;")=0,"",SUMIF($G170:$G175,$G177,J170:J175))</f>
        <v/>
      </c>
      <c r="K177" s="155" t="str">
        <f t="shared" si="26"/>
        <v/>
      </c>
      <c r="L177" s="155" t="str">
        <f t="shared" si="26"/>
        <v/>
      </c>
      <c r="M177" s="155" t="str">
        <f t="shared" si="26"/>
        <v/>
      </c>
      <c r="N177" s="155" t="str">
        <f t="shared" si="26"/>
        <v/>
      </c>
      <c r="O177" s="155" t="str">
        <f t="shared" si="26"/>
        <v/>
      </c>
      <c r="P177" s="155" t="str">
        <f t="shared" si="26"/>
        <v/>
      </c>
      <c r="Q177" s="155" t="str">
        <f t="shared" si="26"/>
        <v/>
      </c>
      <c r="R177" s="200"/>
      <c r="T177" s="153" t="s">
        <v>271</v>
      </c>
      <c r="W177" s="152">
        <v>4</v>
      </c>
    </row>
    <row r="178" spans="3:23" s="152" customFormat="1" ht="37.5" customHeight="1">
      <c r="C178" s="328"/>
      <c r="D178" s="327" t="s">
        <v>105</v>
      </c>
      <c r="E178" s="330" t="str">
        <f>IF('様式第36(指定)_送電'!E178="","",'様式第36(指定)_送電'!E178)</f>
        <v/>
      </c>
      <c r="F178" s="330" t="str">
        <f>IF('様式第36(指定)_送電'!F178="","",'様式第36(指定)_送電'!F178)</f>
        <v/>
      </c>
      <c r="G178" s="149" t="s">
        <v>263</v>
      </c>
      <c r="H178" s="148" t="str">
        <f>IF(COUNT('様式第36(指定)_送電'!L178)=0,"",'様式第36(指定)_送電'!L178)</f>
        <v/>
      </c>
      <c r="I178" s="184"/>
      <c r="J178" s="184"/>
      <c r="K178" s="184"/>
      <c r="L178" s="184"/>
      <c r="M178" s="184"/>
      <c r="N178" s="184"/>
      <c r="O178" s="184"/>
      <c r="P178" s="184"/>
      <c r="Q178" s="184"/>
      <c r="R178" s="185"/>
    </row>
    <row r="179" spans="3:23" s="152" customFormat="1" ht="37.5" customHeight="1">
      <c r="C179" s="328"/>
      <c r="D179" s="328"/>
      <c r="E179" s="331"/>
      <c r="F179" s="331"/>
      <c r="G179" s="149" t="s">
        <v>264</v>
      </c>
      <c r="H179" s="148" t="str">
        <f>IF(COUNT('様式第36(指定)_送電'!V179)=0,"",'様式第36(指定)_送電'!V179)</f>
        <v/>
      </c>
      <c r="I179" s="184"/>
      <c r="J179" s="184"/>
      <c r="K179" s="184"/>
      <c r="L179" s="184"/>
      <c r="M179" s="184"/>
      <c r="N179" s="184"/>
      <c r="O179" s="184"/>
      <c r="P179" s="184"/>
      <c r="Q179" s="184"/>
      <c r="R179" s="185"/>
    </row>
    <row r="180" spans="3:23" s="152" customFormat="1" ht="37.5" customHeight="1">
      <c r="C180" s="328"/>
      <c r="D180" s="328"/>
      <c r="E180" s="330" t="str">
        <f>IF('様式第36(指定)_送電'!E180="","",'様式第36(指定)_送電'!E180)</f>
        <v/>
      </c>
      <c r="F180" s="330" t="str">
        <f>IF('様式第36(指定)_送電'!F180="","",'様式第36(指定)_送電'!F180)</f>
        <v/>
      </c>
      <c r="G180" s="149" t="s">
        <v>263</v>
      </c>
      <c r="H180" s="148" t="str">
        <f>IF(COUNT('様式第36(指定)_送電'!L180)=0,"",'様式第36(指定)_送電'!L180)</f>
        <v/>
      </c>
      <c r="I180" s="184"/>
      <c r="J180" s="184"/>
      <c r="K180" s="184"/>
      <c r="L180" s="184"/>
      <c r="M180" s="184"/>
      <c r="N180" s="184"/>
      <c r="O180" s="184"/>
      <c r="P180" s="184"/>
      <c r="Q180" s="184"/>
      <c r="R180" s="185"/>
    </row>
    <row r="181" spans="3:23" s="152" customFormat="1" ht="37.5" customHeight="1">
      <c r="C181" s="328"/>
      <c r="D181" s="328"/>
      <c r="E181" s="331"/>
      <c r="F181" s="331"/>
      <c r="G181" s="149" t="s">
        <v>264</v>
      </c>
      <c r="H181" s="148" t="str">
        <f>IF(COUNT('様式第36(指定)_送電'!V181)=0,"",'様式第36(指定)_送電'!V181)</f>
        <v/>
      </c>
      <c r="I181" s="184"/>
      <c r="J181" s="184"/>
      <c r="K181" s="184"/>
      <c r="L181" s="184"/>
      <c r="M181" s="184"/>
      <c r="N181" s="184"/>
      <c r="O181" s="184"/>
      <c r="P181" s="184"/>
      <c r="Q181" s="184"/>
      <c r="R181" s="185"/>
    </row>
    <row r="182" spans="3:23" s="152" customFormat="1" ht="37.5" customHeight="1">
      <c r="C182" s="328"/>
      <c r="D182" s="328"/>
      <c r="E182" s="330" t="str">
        <f>IF('様式第36(指定)_送電'!E182="","",'様式第36(指定)_送電'!E182)</f>
        <v/>
      </c>
      <c r="F182" s="330" t="str">
        <f>IF('様式第36(指定)_送電'!F182="","",'様式第36(指定)_送電'!F182)</f>
        <v/>
      </c>
      <c r="G182" s="149" t="s">
        <v>263</v>
      </c>
      <c r="H182" s="148" t="str">
        <f>IF(COUNT('様式第36(指定)_送電'!L182)=0,"",'様式第36(指定)_送電'!L182)</f>
        <v/>
      </c>
      <c r="I182" s="184"/>
      <c r="J182" s="184"/>
      <c r="K182" s="184"/>
      <c r="L182" s="184"/>
      <c r="M182" s="184"/>
      <c r="N182" s="184"/>
      <c r="O182" s="184"/>
      <c r="P182" s="184"/>
      <c r="Q182" s="184"/>
      <c r="R182" s="185"/>
    </row>
    <row r="183" spans="3:23" s="152" customFormat="1" ht="37.5" customHeight="1">
      <c r="C183" s="328"/>
      <c r="D183" s="328"/>
      <c r="E183" s="331"/>
      <c r="F183" s="331"/>
      <c r="G183" s="149" t="s">
        <v>264</v>
      </c>
      <c r="H183" s="148" t="str">
        <f>IF(COUNT('様式第36(指定)_送電'!V183)=0,"",'様式第36(指定)_送電'!V183)</f>
        <v/>
      </c>
      <c r="I183" s="184"/>
      <c r="J183" s="184"/>
      <c r="K183" s="184"/>
      <c r="L183" s="184"/>
      <c r="M183" s="184"/>
      <c r="N183" s="184"/>
      <c r="O183" s="184"/>
      <c r="P183" s="184"/>
      <c r="Q183" s="184"/>
      <c r="R183" s="185"/>
    </row>
    <row r="184" spans="3:23" s="152" customFormat="1" ht="37.5" customHeight="1">
      <c r="C184" s="328"/>
      <c r="D184" s="328"/>
      <c r="E184" s="332" t="s">
        <v>104</v>
      </c>
      <c r="F184" s="333"/>
      <c r="G184" s="154" t="s">
        <v>263</v>
      </c>
      <c r="H184" s="155" t="str">
        <f>IF(COUNTIFS($G178:$G183,$G184,H178:H183,"&gt;=0")=0,"",SUMIF($G178:$G183,$G184,H178:H183))</f>
        <v/>
      </c>
      <c r="I184" s="155" t="str">
        <f>IF(COUNTIFS($G178:$G183,$G184,I178:I183,"&lt;&gt;")=0,"",SUMIF($G178:$G183,$G184,I178:I183))</f>
        <v/>
      </c>
      <c r="J184" s="155" t="str">
        <f t="shared" ref="J184:Q184" si="27">IF(COUNTIFS($G178:$G183,$G184,J178:J183,"&lt;&gt;")=0,"",SUMIF($G178:$G183,$G184,J178:J183))</f>
        <v/>
      </c>
      <c r="K184" s="155" t="str">
        <f t="shared" si="27"/>
        <v/>
      </c>
      <c r="L184" s="155" t="str">
        <f t="shared" si="27"/>
        <v/>
      </c>
      <c r="M184" s="155" t="str">
        <f t="shared" si="27"/>
        <v/>
      </c>
      <c r="N184" s="155" t="str">
        <f t="shared" si="27"/>
        <v/>
      </c>
      <c r="O184" s="155" t="str">
        <f t="shared" si="27"/>
        <v/>
      </c>
      <c r="P184" s="155" t="str">
        <f t="shared" si="27"/>
        <v/>
      </c>
      <c r="Q184" s="155" t="str">
        <f t="shared" si="27"/>
        <v/>
      </c>
      <c r="R184" s="200"/>
      <c r="T184" s="153" t="s">
        <v>271</v>
      </c>
      <c r="W184" s="152">
        <v>5</v>
      </c>
    </row>
    <row r="185" spans="3:23" s="152" customFormat="1" ht="37.5" customHeight="1">
      <c r="C185" s="328"/>
      <c r="D185" s="329"/>
      <c r="E185" s="334"/>
      <c r="F185" s="335"/>
      <c r="G185" s="154" t="s">
        <v>264</v>
      </c>
      <c r="H185" s="155" t="str">
        <f>IF(COUNTIFS($G178:$G183,$G185,H178:H183,"&gt;=0")=0,"",SUMIF($G178:$G183,$G185,H178:H183))</f>
        <v/>
      </c>
      <c r="I185" s="155" t="str">
        <f>IF(COUNTIFS($G178:$G183,$G185,I178:I183,"&lt;&gt;")=0,"",SUMIF($G178:$G183,$G185,I178:I183))</f>
        <v/>
      </c>
      <c r="J185" s="155" t="str">
        <f t="shared" ref="J185:Q185" si="28">IF(COUNTIFS($G178:$G183,$G185,J178:J183,"&lt;&gt;")=0,"",SUMIF($G178:$G183,$G185,J178:J183))</f>
        <v/>
      </c>
      <c r="K185" s="155" t="str">
        <f t="shared" si="28"/>
        <v/>
      </c>
      <c r="L185" s="155" t="str">
        <f t="shared" si="28"/>
        <v/>
      </c>
      <c r="M185" s="155" t="str">
        <f t="shared" si="28"/>
        <v/>
      </c>
      <c r="N185" s="155" t="str">
        <f t="shared" si="28"/>
        <v/>
      </c>
      <c r="O185" s="155" t="str">
        <f t="shared" si="28"/>
        <v/>
      </c>
      <c r="P185" s="155" t="str">
        <f t="shared" si="28"/>
        <v/>
      </c>
      <c r="Q185" s="155" t="str">
        <f t="shared" si="28"/>
        <v/>
      </c>
      <c r="R185" s="200"/>
      <c r="T185" s="153" t="s">
        <v>271</v>
      </c>
      <c r="W185" s="152">
        <v>6</v>
      </c>
    </row>
    <row r="186" spans="3:23" s="152" customFormat="1" ht="37.5" customHeight="1">
      <c r="C186" s="328"/>
      <c r="D186" s="327" t="s">
        <v>106</v>
      </c>
      <c r="E186" s="330" t="str">
        <f>IF('様式第36(指定)_送電'!E186="","",'様式第36(指定)_送電'!E186)</f>
        <v/>
      </c>
      <c r="F186" s="330" t="str">
        <f>IF('様式第36(指定)_送電'!F186="","",'様式第36(指定)_送電'!F186)</f>
        <v/>
      </c>
      <c r="G186" s="149" t="s">
        <v>263</v>
      </c>
      <c r="H186" s="148" t="str">
        <f>IF(COUNT('様式第36(指定)_送電'!L186)=0,"",'様式第36(指定)_送電'!L186)</f>
        <v/>
      </c>
      <c r="I186" s="184"/>
      <c r="J186" s="184"/>
      <c r="K186" s="184"/>
      <c r="L186" s="184"/>
      <c r="M186" s="184"/>
      <c r="N186" s="184"/>
      <c r="O186" s="184"/>
      <c r="P186" s="184"/>
      <c r="Q186" s="184"/>
      <c r="R186" s="185"/>
    </row>
    <row r="187" spans="3:23" s="152" customFormat="1" ht="37.5" customHeight="1">
      <c r="C187" s="328"/>
      <c r="D187" s="328"/>
      <c r="E187" s="331"/>
      <c r="F187" s="331"/>
      <c r="G187" s="149" t="s">
        <v>264</v>
      </c>
      <c r="H187" s="148" t="str">
        <f>IF(COUNT('様式第36(指定)_送電'!V187)=0,"",'様式第36(指定)_送電'!V187)</f>
        <v/>
      </c>
      <c r="I187" s="184"/>
      <c r="J187" s="184"/>
      <c r="K187" s="184"/>
      <c r="L187" s="184"/>
      <c r="M187" s="184"/>
      <c r="N187" s="184"/>
      <c r="O187" s="184"/>
      <c r="P187" s="184"/>
      <c r="Q187" s="184"/>
      <c r="R187" s="185"/>
    </row>
    <row r="188" spans="3:23" s="152" customFormat="1" ht="37.5" customHeight="1">
      <c r="C188" s="328"/>
      <c r="D188" s="328"/>
      <c r="E188" s="330" t="str">
        <f>IF('様式第36(指定)_送電'!E188="","",'様式第36(指定)_送電'!E188)</f>
        <v/>
      </c>
      <c r="F188" s="330" t="str">
        <f>IF('様式第36(指定)_送電'!F188="","",'様式第36(指定)_送電'!F188)</f>
        <v/>
      </c>
      <c r="G188" s="149" t="s">
        <v>263</v>
      </c>
      <c r="H188" s="148" t="str">
        <f>IF(COUNT('様式第36(指定)_送電'!L188)=0,"",'様式第36(指定)_送電'!L188)</f>
        <v/>
      </c>
      <c r="I188" s="184"/>
      <c r="J188" s="184"/>
      <c r="K188" s="184"/>
      <c r="L188" s="184"/>
      <c r="M188" s="184"/>
      <c r="N188" s="184"/>
      <c r="O188" s="184"/>
      <c r="P188" s="184"/>
      <c r="Q188" s="184"/>
      <c r="R188" s="185"/>
    </row>
    <row r="189" spans="3:23" s="152" customFormat="1" ht="37.5" customHeight="1">
      <c r="C189" s="328"/>
      <c r="D189" s="328"/>
      <c r="E189" s="331"/>
      <c r="F189" s="331"/>
      <c r="G189" s="149" t="s">
        <v>264</v>
      </c>
      <c r="H189" s="148" t="str">
        <f>IF(COUNT('様式第36(指定)_送電'!V189)=0,"",'様式第36(指定)_送電'!V189)</f>
        <v/>
      </c>
      <c r="I189" s="184"/>
      <c r="J189" s="184"/>
      <c r="K189" s="184"/>
      <c r="L189" s="184"/>
      <c r="M189" s="184"/>
      <c r="N189" s="184"/>
      <c r="O189" s="184"/>
      <c r="P189" s="184"/>
      <c r="Q189" s="184"/>
      <c r="R189" s="185"/>
    </row>
    <row r="190" spans="3:23" s="152" customFormat="1" ht="37.5" customHeight="1">
      <c r="C190" s="328"/>
      <c r="D190" s="328"/>
      <c r="E190" s="330" t="str">
        <f>IF('様式第36(指定)_送電'!E190="","",'様式第36(指定)_送電'!E190)</f>
        <v/>
      </c>
      <c r="F190" s="330" t="str">
        <f>IF('様式第36(指定)_送電'!F190="","",'様式第36(指定)_送電'!F190)</f>
        <v/>
      </c>
      <c r="G190" s="149" t="s">
        <v>263</v>
      </c>
      <c r="H190" s="148" t="str">
        <f>IF(COUNT('様式第36(指定)_送電'!L190)=0,"",'様式第36(指定)_送電'!L190)</f>
        <v/>
      </c>
      <c r="I190" s="184"/>
      <c r="J190" s="184"/>
      <c r="K190" s="184"/>
      <c r="L190" s="184"/>
      <c r="M190" s="184"/>
      <c r="N190" s="184"/>
      <c r="O190" s="184"/>
      <c r="P190" s="184"/>
      <c r="Q190" s="184"/>
      <c r="R190" s="185"/>
    </row>
    <row r="191" spans="3:23" s="152" customFormat="1" ht="37.5" customHeight="1">
      <c r="C191" s="328"/>
      <c r="D191" s="328"/>
      <c r="E191" s="331"/>
      <c r="F191" s="331"/>
      <c r="G191" s="149" t="s">
        <v>264</v>
      </c>
      <c r="H191" s="148" t="str">
        <f>IF(COUNT('様式第36(指定)_送電'!V191)=0,"",'様式第36(指定)_送電'!V191)</f>
        <v/>
      </c>
      <c r="I191" s="184"/>
      <c r="J191" s="184"/>
      <c r="K191" s="184"/>
      <c r="L191" s="184"/>
      <c r="M191" s="184"/>
      <c r="N191" s="184"/>
      <c r="O191" s="184"/>
      <c r="P191" s="184"/>
      <c r="Q191" s="184"/>
      <c r="R191" s="185"/>
    </row>
    <row r="192" spans="3:23" s="152" customFormat="1" ht="37.5" customHeight="1">
      <c r="C192" s="328"/>
      <c r="D192" s="328"/>
      <c r="E192" s="332" t="s">
        <v>104</v>
      </c>
      <c r="F192" s="333"/>
      <c r="G192" s="154" t="s">
        <v>263</v>
      </c>
      <c r="H192" s="155" t="str">
        <f>IF(COUNTIFS($G186:$G191,$G192,H186:H191,"&gt;=0")=0,"",SUMIF($G186:$G191,$G192,H186:H191))</f>
        <v/>
      </c>
      <c r="I192" s="155" t="str">
        <f>IF(COUNTIFS($G186:$G191,$G192,I186:I191,"&lt;&gt;")=0,"",SUMIF($G186:$G191,$G192,I186:I191))</f>
        <v/>
      </c>
      <c r="J192" s="155" t="str">
        <f t="shared" ref="J192:Q192" si="29">IF(COUNTIFS($G186:$G191,$G192,J186:J191,"&lt;&gt;")=0,"",SUMIF($G186:$G191,$G192,J186:J191))</f>
        <v/>
      </c>
      <c r="K192" s="155" t="str">
        <f t="shared" si="29"/>
        <v/>
      </c>
      <c r="L192" s="155" t="str">
        <f t="shared" si="29"/>
        <v/>
      </c>
      <c r="M192" s="155" t="str">
        <f t="shared" si="29"/>
        <v/>
      </c>
      <c r="N192" s="155" t="str">
        <f t="shared" si="29"/>
        <v/>
      </c>
      <c r="O192" s="155" t="str">
        <f t="shared" si="29"/>
        <v/>
      </c>
      <c r="P192" s="155" t="str">
        <f t="shared" si="29"/>
        <v/>
      </c>
      <c r="Q192" s="155" t="str">
        <f t="shared" si="29"/>
        <v/>
      </c>
      <c r="R192" s="200"/>
      <c r="T192" s="153" t="s">
        <v>271</v>
      </c>
      <c r="W192" s="152">
        <v>7</v>
      </c>
    </row>
    <row r="193" spans="3:23" s="152" customFormat="1" ht="37.5" customHeight="1">
      <c r="C193" s="328"/>
      <c r="D193" s="329"/>
      <c r="E193" s="334"/>
      <c r="F193" s="335"/>
      <c r="G193" s="154" t="s">
        <v>264</v>
      </c>
      <c r="H193" s="155" t="str">
        <f>IF(COUNTIFS($G186:$G191,$G193,H186:H191,"&gt;=0")=0,"",SUMIF($G186:$G191,$G193,H186:H191))</f>
        <v/>
      </c>
      <c r="I193" s="155" t="str">
        <f>IF(COUNTIFS($G186:$G191,$G193,I186:I191,"&lt;&gt;")=0,"",SUMIF($G186:$G191,$G193,I186:I191))</f>
        <v/>
      </c>
      <c r="J193" s="155" t="str">
        <f t="shared" ref="J193:Q193" si="30">IF(COUNTIFS($G186:$G191,$G193,J186:J191,"&lt;&gt;")=0,"",SUMIF($G186:$G191,$G193,J186:J191))</f>
        <v/>
      </c>
      <c r="K193" s="155" t="str">
        <f t="shared" si="30"/>
        <v/>
      </c>
      <c r="L193" s="155" t="str">
        <f t="shared" si="30"/>
        <v/>
      </c>
      <c r="M193" s="155" t="str">
        <f t="shared" si="30"/>
        <v/>
      </c>
      <c r="N193" s="155" t="str">
        <f t="shared" si="30"/>
        <v/>
      </c>
      <c r="O193" s="155" t="str">
        <f t="shared" si="30"/>
        <v/>
      </c>
      <c r="P193" s="155" t="str">
        <f t="shared" si="30"/>
        <v/>
      </c>
      <c r="Q193" s="155" t="str">
        <f t="shared" si="30"/>
        <v/>
      </c>
      <c r="R193" s="200"/>
      <c r="T193" s="153" t="s">
        <v>271</v>
      </c>
      <c r="W193" s="152">
        <v>8</v>
      </c>
    </row>
    <row r="194" spans="3:23" s="152" customFormat="1" ht="37.5" customHeight="1">
      <c r="C194" s="328"/>
      <c r="D194" s="326" t="s">
        <v>107</v>
      </c>
      <c r="E194" s="326"/>
      <c r="F194" s="326"/>
      <c r="G194" s="154" t="s">
        <v>263</v>
      </c>
      <c r="H194" s="155" t="str">
        <f>IF(COUNT(H168,H176,H184,H192)=0,"",SUM(H168,H176,H184,H192))</f>
        <v/>
      </c>
      <c r="I194" s="155" t="str">
        <f t="shared" ref="I194:Q195" si="31">IF(COUNT(I168,I176,I184,I192)=0,"",SUM(I168,I176,I184,I192))</f>
        <v/>
      </c>
      <c r="J194" s="155" t="str">
        <f t="shared" si="31"/>
        <v/>
      </c>
      <c r="K194" s="155" t="str">
        <f t="shared" si="31"/>
        <v/>
      </c>
      <c r="L194" s="155" t="str">
        <f t="shared" si="31"/>
        <v/>
      </c>
      <c r="M194" s="155" t="str">
        <f t="shared" si="31"/>
        <v/>
      </c>
      <c r="N194" s="155" t="str">
        <f t="shared" si="31"/>
        <v/>
      </c>
      <c r="O194" s="155" t="str">
        <f t="shared" si="31"/>
        <v/>
      </c>
      <c r="P194" s="155" t="str">
        <f t="shared" si="31"/>
        <v/>
      </c>
      <c r="Q194" s="155" t="str">
        <f t="shared" si="31"/>
        <v/>
      </c>
      <c r="R194" s="200"/>
      <c r="T194" s="153" t="s">
        <v>271</v>
      </c>
    </row>
    <row r="195" spans="3:23" s="152" customFormat="1" ht="37.5" customHeight="1">
      <c r="C195" s="329"/>
      <c r="D195" s="326"/>
      <c r="E195" s="326"/>
      <c r="F195" s="326"/>
      <c r="G195" s="154" t="s">
        <v>264</v>
      </c>
      <c r="H195" s="155" t="str">
        <f>IF(COUNT(H169,H177,H185,H193)=0,"",SUM(H169,H177,H185,H193))</f>
        <v/>
      </c>
      <c r="I195" s="155" t="str">
        <f t="shared" si="31"/>
        <v/>
      </c>
      <c r="J195" s="155" t="str">
        <f t="shared" si="31"/>
        <v/>
      </c>
      <c r="K195" s="155" t="str">
        <f t="shared" si="31"/>
        <v/>
      </c>
      <c r="L195" s="155" t="str">
        <f t="shared" si="31"/>
        <v/>
      </c>
      <c r="M195" s="155" t="str">
        <f t="shared" si="31"/>
        <v/>
      </c>
      <c r="N195" s="155" t="str">
        <f t="shared" si="31"/>
        <v/>
      </c>
      <c r="O195" s="155" t="str">
        <f t="shared" si="31"/>
        <v/>
      </c>
      <c r="P195" s="155" t="str">
        <f t="shared" si="31"/>
        <v/>
      </c>
      <c r="Q195" s="155" t="str">
        <f t="shared" si="31"/>
        <v/>
      </c>
      <c r="R195" s="200"/>
      <c r="T195" s="153" t="s">
        <v>271</v>
      </c>
    </row>
    <row r="196" spans="3:23" s="53" customFormat="1" ht="18.75" customHeight="1">
      <c r="C196" s="54" t="s">
        <v>203</v>
      </c>
      <c r="D196" s="50"/>
      <c r="E196" s="50"/>
      <c r="F196" s="50"/>
      <c r="G196" s="51"/>
      <c r="H196" s="50"/>
      <c r="I196" s="202"/>
      <c r="J196" s="202"/>
      <c r="K196" s="202"/>
      <c r="L196" s="202"/>
      <c r="M196" s="202"/>
      <c r="N196" s="202"/>
      <c r="O196" s="202"/>
      <c r="P196" s="202"/>
      <c r="Q196" s="202"/>
      <c r="R196" s="52"/>
      <c r="W196" s="205"/>
    </row>
    <row r="197" spans="3:23" s="53" customFormat="1" ht="18.75" customHeight="1">
      <c r="C197" s="230"/>
      <c r="D197" s="231"/>
      <c r="E197" s="231"/>
      <c r="F197" s="231"/>
      <c r="G197" s="232"/>
      <c r="H197" s="231"/>
      <c r="I197" s="231"/>
      <c r="J197" s="231"/>
      <c r="K197" s="231"/>
      <c r="L197" s="231"/>
      <c r="M197" s="231"/>
      <c r="N197" s="231"/>
      <c r="O197" s="231"/>
      <c r="P197" s="231"/>
      <c r="Q197" s="231"/>
      <c r="R197" s="233"/>
      <c r="W197" s="205"/>
    </row>
    <row r="198" spans="3:23" s="53" customFormat="1" ht="18.75" customHeight="1">
      <c r="C198" s="230"/>
      <c r="D198" s="231"/>
      <c r="E198" s="231"/>
      <c r="F198" s="231"/>
      <c r="G198" s="232"/>
      <c r="H198" s="231"/>
      <c r="I198" s="231"/>
      <c r="J198" s="231"/>
      <c r="K198" s="231"/>
      <c r="L198" s="231"/>
      <c r="M198" s="231"/>
      <c r="N198" s="231"/>
      <c r="O198" s="231"/>
      <c r="P198" s="231"/>
      <c r="Q198" s="231"/>
      <c r="R198" s="233"/>
      <c r="W198" s="205"/>
    </row>
    <row r="199" spans="3:23" s="53" customFormat="1" ht="18.75" customHeight="1">
      <c r="C199" s="230"/>
      <c r="D199" s="231"/>
      <c r="E199" s="231"/>
      <c r="F199" s="231"/>
      <c r="G199" s="232"/>
      <c r="H199" s="231"/>
      <c r="I199" s="231"/>
      <c r="J199" s="231"/>
      <c r="K199" s="231"/>
      <c r="L199" s="231"/>
      <c r="M199" s="231"/>
      <c r="N199" s="231"/>
      <c r="O199" s="231"/>
      <c r="P199" s="231"/>
      <c r="Q199" s="231"/>
      <c r="R199" s="233"/>
      <c r="W199" s="205"/>
    </row>
    <row r="200" spans="3:23" s="53" customFormat="1" ht="18.75" customHeight="1">
      <c r="C200" s="230"/>
      <c r="D200" s="231"/>
      <c r="E200" s="231"/>
      <c r="F200" s="231"/>
      <c r="G200" s="232"/>
      <c r="H200" s="231"/>
      <c r="I200" s="231"/>
      <c r="J200" s="231"/>
      <c r="K200" s="231"/>
      <c r="L200" s="231"/>
      <c r="M200" s="231"/>
      <c r="N200" s="231"/>
      <c r="O200" s="231"/>
      <c r="P200" s="231"/>
      <c r="Q200" s="231"/>
      <c r="R200" s="233"/>
      <c r="W200" s="205"/>
    </row>
    <row r="201" spans="3:23" s="53" customFormat="1" ht="18.75" customHeight="1">
      <c r="C201" s="230"/>
      <c r="D201" s="231"/>
      <c r="E201" s="231"/>
      <c r="F201" s="231"/>
      <c r="G201" s="232"/>
      <c r="H201" s="231"/>
      <c r="I201" s="231"/>
      <c r="J201" s="231"/>
      <c r="K201" s="231"/>
      <c r="L201" s="231"/>
      <c r="M201" s="231"/>
      <c r="N201" s="231"/>
      <c r="O201" s="231"/>
      <c r="P201" s="231"/>
      <c r="Q201" s="231"/>
      <c r="R201" s="233"/>
      <c r="W201" s="205"/>
    </row>
    <row r="202" spans="3:23" s="53" customFormat="1" ht="18.75" customHeight="1">
      <c r="C202" s="230"/>
      <c r="D202" s="231"/>
      <c r="E202" s="231"/>
      <c r="F202" s="231"/>
      <c r="G202" s="232"/>
      <c r="H202" s="231"/>
      <c r="I202" s="231"/>
      <c r="J202" s="231"/>
      <c r="K202" s="231"/>
      <c r="L202" s="231"/>
      <c r="M202" s="231"/>
      <c r="N202" s="231"/>
      <c r="O202" s="231"/>
      <c r="P202" s="231"/>
      <c r="Q202" s="231"/>
      <c r="R202" s="233"/>
      <c r="W202" s="205"/>
    </row>
    <row r="203" spans="3:23" s="53" customFormat="1" ht="18.75" customHeight="1">
      <c r="C203" s="230"/>
      <c r="D203" s="231"/>
      <c r="E203" s="231"/>
      <c r="F203" s="231"/>
      <c r="G203" s="232"/>
      <c r="H203" s="231"/>
      <c r="I203" s="231"/>
      <c r="J203" s="231"/>
      <c r="K203" s="231"/>
      <c r="L203" s="231"/>
      <c r="M203" s="231"/>
      <c r="N203" s="231"/>
      <c r="O203" s="231"/>
      <c r="P203" s="231"/>
      <c r="Q203" s="231"/>
      <c r="R203" s="233"/>
      <c r="W203" s="205"/>
    </row>
    <row r="204" spans="3:23" s="53" customFormat="1" ht="18.75" customHeight="1">
      <c r="C204" s="230"/>
      <c r="D204" s="231"/>
      <c r="E204" s="231"/>
      <c r="F204" s="231"/>
      <c r="G204" s="232"/>
      <c r="H204" s="231"/>
      <c r="I204" s="231"/>
      <c r="J204" s="231"/>
      <c r="K204" s="231"/>
      <c r="L204" s="231"/>
      <c r="M204" s="231"/>
      <c r="N204" s="231"/>
      <c r="O204" s="231"/>
      <c r="P204" s="231"/>
      <c r="Q204" s="231"/>
      <c r="R204" s="233"/>
      <c r="W204" s="205"/>
    </row>
    <row r="205" spans="3:23" s="53" customFormat="1" ht="18.75" customHeight="1">
      <c r="C205" s="230"/>
      <c r="D205" s="231"/>
      <c r="E205" s="231"/>
      <c r="F205" s="231"/>
      <c r="G205" s="232"/>
      <c r="H205" s="231"/>
      <c r="I205" s="231"/>
      <c r="J205" s="231"/>
      <c r="K205" s="231"/>
      <c r="L205" s="231"/>
      <c r="M205" s="231"/>
      <c r="N205" s="231"/>
      <c r="O205" s="231"/>
      <c r="P205" s="231"/>
      <c r="Q205" s="231"/>
      <c r="R205" s="233"/>
      <c r="W205" s="205"/>
    </row>
    <row r="206" spans="3:23" ht="18.75" customHeight="1">
      <c r="C206" s="234"/>
      <c r="D206" s="234"/>
      <c r="E206" s="234"/>
      <c r="F206" s="234"/>
      <c r="G206" s="234"/>
      <c r="H206" s="235"/>
      <c r="I206" s="235"/>
      <c r="J206" s="235"/>
      <c r="K206" s="235"/>
      <c r="L206" s="235"/>
      <c r="M206" s="235"/>
      <c r="N206" s="235"/>
      <c r="O206" s="235"/>
      <c r="P206" s="235"/>
      <c r="Q206" s="235"/>
      <c r="R206" s="236"/>
    </row>
    <row r="207" spans="3:23" ht="21.95" customHeight="1">
      <c r="C207" s="39" t="s">
        <v>95</v>
      </c>
      <c r="I207" s="188"/>
      <c r="J207" s="188"/>
      <c r="K207" s="188"/>
      <c r="L207" s="188"/>
      <c r="M207" s="188"/>
      <c r="N207" s="188"/>
      <c r="O207" s="188"/>
      <c r="P207" s="188"/>
      <c r="Q207" s="188"/>
      <c r="R207" s="42"/>
    </row>
    <row r="208" spans="3:23" ht="21.95" customHeight="1">
      <c r="C208" s="39" t="s">
        <v>96</v>
      </c>
      <c r="I208" s="188"/>
      <c r="J208" s="188"/>
      <c r="K208" s="188"/>
      <c r="L208" s="188"/>
      <c r="M208" s="188"/>
      <c r="N208" s="188"/>
      <c r="O208" s="188"/>
      <c r="P208" s="188"/>
      <c r="Q208" s="188"/>
      <c r="R208" s="42"/>
    </row>
    <row r="209" spans="3:23" ht="21.95" customHeight="1">
      <c r="C209" s="43" t="s">
        <v>112</v>
      </c>
      <c r="D209" s="44"/>
      <c r="E209" s="44"/>
      <c r="F209" s="44"/>
      <c r="G209" s="44"/>
      <c r="H209" s="44"/>
      <c r="I209" s="191"/>
      <c r="J209" s="191"/>
      <c r="K209" s="191"/>
      <c r="L209" s="188"/>
      <c r="M209" s="188"/>
      <c r="N209" s="188"/>
      <c r="O209" s="188"/>
      <c r="P209" s="188"/>
      <c r="Q209" s="188"/>
      <c r="R209" s="42"/>
    </row>
    <row r="210" spans="3:23" ht="21.95" customHeight="1">
      <c r="C210" s="38" t="s">
        <v>22</v>
      </c>
      <c r="E210" s="11" t="s">
        <v>63</v>
      </c>
      <c r="F210" s="108" t="s">
        <v>315</v>
      </c>
      <c r="I210" s="188"/>
      <c r="J210" s="188"/>
      <c r="K210" s="188"/>
      <c r="L210" s="188"/>
      <c r="M210" s="188"/>
      <c r="N210" s="188"/>
      <c r="O210" s="188"/>
      <c r="P210" s="188"/>
      <c r="Q210" s="188"/>
      <c r="R210" s="45"/>
    </row>
    <row r="211" spans="3:23" s="46" customFormat="1" ht="21.95" customHeight="1">
      <c r="C211" s="341" t="s">
        <v>94</v>
      </c>
      <c r="D211" s="342"/>
      <c r="E211" s="345" t="s">
        <v>18</v>
      </c>
      <c r="F211" s="345" t="s">
        <v>98</v>
      </c>
      <c r="G211" s="345" t="s">
        <v>99</v>
      </c>
      <c r="H211" s="101" t="s">
        <v>100</v>
      </c>
      <c r="I211" s="198"/>
      <c r="J211" s="198"/>
      <c r="K211" s="198"/>
      <c r="L211" s="199"/>
      <c r="M211" s="197" t="s">
        <v>33</v>
      </c>
      <c r="N211" s="198"/>
      <c r="O211" s="198"/>
      <c r="P211" s="198"/>
      <c r="Q211" s="199"/>
      <c r="R211" s="347" t="s">
        <v>101</v>
      </c>
      <c r="W211" s="196"/>
    </row>
    <row r="212" spans="3:23" s="46" customFormat="1" ht="21.95" customHeight="1">
      <c r="C212" s="343"/>
      <c r="D212" s="344"/>
      <c r="E212" s="346"/>
      <c r="F212" s="346"/>
      <c r="G212" s="346"/>
      <c r="H212" s="19">
        <f>DATE(様式一覧!$D$3,1,1)</f>
        <v>42370</v>
      </c>
      <c r="I212" s="164">
        <f>DATE(様式一覧!$D$3+1,1,1)</f>
        <v>42736</v>
      </c>
      <c r="J212" s="164">
        <f>DATE(様式一覧!$D$3+2,1,1)</f>
        <v>43101</v>
      </c>
      <c r="K212" s="164">
        <f>DATE(様式一覧!$D$3+3,1,1)</f>
        <v>43466</v>
      </c>
      <c r="L212" s="164">
        <f>DATE(様式一覧!$D$3+4,1,1)</f>
        <v>43831</v>
      </c>
      <c r="M212" s="164">
        <f>DATE(様式一覧!$D$3+5,1,1)</f>
        <v>44197</v>
      </c>
      <c r="N212" s="164">
        <f>DATE(様式一覧!$D$3+6,1,1)</f>
        <v>44562</v>
      </c>
      <c r="O212" s="164">
        <f>DATE(様式一覧!$D$3+7,1,1)</f>
        <v>44927</v>
      </c>
      <c r="P212" s="164">
        <f>DATE(様式一覧!$D$3+8,1,1)</f>
        <v>45292</v>
      </c>
      <c r="Q212" s="164">
        <f>DATE(様式一覧!$D$3+9,1,1)</f>
        <v>45658</v>
      </c>
      <c r="R212" s="348"/>
      <c r="W212" s="196"/>
    </row>
    <row r="213" spans="3:23" s="152" customFormat="1" ht="37.5" customHeight="1">
      <c r="C213" s="327" t="s">
        <v>108</v>
      </c>
      <c r="D213" s="327" t="s">
        <v>103</v>
      </c>
      <c r="E213" s="330" t="str">
        <f>IF('様式第36(指定)_送電'!E213="","",'様式第36(指定)_送電'!E213)</f>
        <v/>
      </c>
      <c r="F213" s="330" t="str">
        <f>IF('様式第36(指定)_送電'!F213="","",'様式第36(指定)_送電'!F213)</f>
        <v/>
      </c>
      <c r="G213" s="149" t="s">
        <v>263</v>
      </c>
      <c r="H213" s="148" t="str">
        <f>IF(COUNT('様式第36(指定)_送電'!L213)=0,"",'様式第36(指定)_送電'!L213)</f>
        <v/>
      </c>
      <c r="I213" s="184"/>
      <c r="J213" s="184"/>
      <c r="K213" s="184"/>
      <c r="L213" s="184"/>
      <c r="M213" s="184"/>
      <c r="N213" s="184"/>
      <c r="O213" s="184"/>
      <c r="P213" s="184"/>
      <c r="Q213" s="184"/>
      <c r="R213" s="185"/>
    </row>
    <row r="214" spans="3:23" s="152" customFormat="1" ht="37.5" customHeight="1">
      <c r="C214" s="328"/>
      <c r="D214" s="328"/>
      <c r="E214" s="331"/>
      <c r="F214" s="331"/>
      <c r="G214" s="149" t="s">
        <v>264</v>
      </c>
      <c r="H214" s="148" t="str">
        <f>IF(COUNT('様式第36(指定)_送電'!V214)=0,"",'様式第36(指定)_送電'!V214)</f>
        <v/>
      </c>
      <c r="I214" s="184"/>
      <c r="J214" s="184"/>
      <c r="K214" s="184"/>
      <c r="L214" s="184"/>
      <c r="M214" s="184"/>
      <c r="N214" s="184"/>
      <c r="O214" s="184"/>
      <c r="P214" s="184"/>
      <c r="Q214" s="184"/>
      <c r="R214" s="185"/>
    </row>
    <row r="215" spans="3:23" s="152" customFormat="1" ht="37.5" customHeight="1">
      <c r="C215" s="328"/>
      <c r="D215" s="328"/>
      <c r="E215" s="330" t="str">
        <f>IF('様式第36(指定)_送電'!E215="","",'様式第36(指定)_送電'!E215)</f>
        <v/>
      </c>
      <c r="F215" s="330" t="str">
        <f>IF('様式第36(指定)_送電'!F215="","",'様式第36(指定)_送電'!F215)</f>
        <v/>
      </c>
      <c r="G215" s="149" t="s">
        <v>263</v>
      </c>
      <c r="H215" s="148" t="str">
        <f>IF(COUNT('様式第36(指定)_送電'!L215)=0,"",'様式第36(指定)_送電'!L215)</f>
        <v/>
      </c>
      <c r="I215" s="184"/>
      <c r="J215" s="184"/>
      <c r="K215" s="184"/>
      <c r="L215" s="184"/>
      <c r="M215" s="184"/>
      <c r="N215" s="184"/>
      <c r="O215" s="184"/>
      <c r="P215" s="184"/>
      <c r="Q215" s="184"/>
      <c r="R215" s="185"/>
    </row>
    <row r="216" spans="3:23" s="152" customFormat="1" ht="37.5" customHeight="1">
      <c r="C216" s="328"/>
      <c r="D216" s="328"/>
      <c r="E216" s="331"/>
      <c r="F216" s="331"/>
      <c r="G216" s="149" t="s">
        <v>264</v>
      </c>
      <c r="H216" s="148" t="str">
        <f>IF(COUNT('様式第36(指定)_送電'!V216)=0,"",'様式第36(指定)_送電'!V216)</f>
        <v/>
      </c>
      <c r="I216" s="184"/>
      <c r="J216" s="184"/>
      <c r="K216" s="184"/>
      <c r="L216" s="184"/>
      <c r="M216" s="184"/>
      <c r="N216" s="184"/>
      <c r="O216" s="184"/>
      <c r="P216" s="184"/>
      <c r="Q216" s="184"/>
      <c r="R216" s="185"/>
    </row>
    <row r="217" spans="3:23" s="152" customFormat="1" ht="37.5" customHeight="1">
      <c r="C217" s="328"/>
      <c r="D217" s="328"/>
      <c r="E217" s="330" t="str">
        <f>IF('様式第36(指定)_送電'!E217="","",'様式第36(指定)_送電'!E217)</f>
        <v/>
      </c>
      <c r="F217" s="330" t="str">
        <f>IF('様式第36(指定)_送電'!F217="","",'様式第36(指定)_送電'!F217)</f>
        <v/>
      </c>
      <c r="G217" s="149" t="s">
        <v>263</v>
      </c>
      <c r="H217" s="148" t="str">
        <f>IF(COUNT('様式第36(指定)_送電'!L217)=0,"",'様式第36(指定)_送電'!L217)</f>
        <v/>
      </c>
      <c r="I217" s="184"/>
      <c r="J217" s="184"/>
      <c r="K217" s="184"/>
      <c r="L217" s="184"/>
      <c r="M217" s="184"/>
      <c r="N217" s="184"/>
      <c r="O217" s="184"/>
      <c r="P217" s="184"/>
      <c r="Q217" s="184"/>
      <c r="R217" s="185"/>
    </row>
    <row r="218" spans="3:23" s="152" customFormat="1" ht="37.5" customHeight="1">
      <c r="C218" s="328"/>
      <c r="D218" s="328"/>
      <c r="E218" s="331"/>
      <c r="F218" s="331"/>
      <c r="G218" s="149" t="s">
        <v>264</v>
      </c>
      <c r="H218" s="148" t="str">
        <f>IF(COUNT('様式第36(指定)_送電'!V218)=0,"",'様式第36(指定)_送電'!V218)</f>
        <v/>
      </c>
      <c r="I218" s="184"/>
      <c r="J218" s="184"/>
      <c r="K218" s="184"/>
      <c r="L218" s="184"/>
      <c r="M218" s="184"/>
      <c r="N218" s="184"/>
      <c r="O218" s="184"/>
      <c r="P218" s="184"/>
      <c r="Q218" s="184"/>
      <c r="R218" s="185"/>
    </row>
    <row r="219" spans="3:23" s="152" customFormat="1" ht="37.5" customHeight="1">
      <c r="C219" s="328"/>
      <c r="D219" s="328"/>
      <c r="E219" s="332" t="s">
        <v>104</v>
      </c>
      <c r="F219" s="333"/>
      <c r="G219" s="154" t="s">
        <v>263</v>
      </c>
      <c r="H219" s="155" t="str">
        <f>IF(COUNTIFS($G213:$G218,$G219,H213:H218,"&gt;=0")=0,"",SUMIF($G213:$G218,$G219,H213:H218))</f>
        <v/>
      </c>
      <c r="I219" s="155" t="str">
        <f>IF(COUNTIFS($G213:$G218,$G219,I213:I218,"&lt;&gt;")=0,"",SUMIF($G213:$G218,$G219,I213:I218))</f>
        <v/>
      </c>
      <c r="J219" s="155" t="str">
        <f t="shared" ref="J219:Q219" si="32">IF(COUNTIFS($G213:$G218,$G219,J213:J218,"&lt;&gt;")=0,"",SUMIF($G213:$G218,$G219,J213:J218))</f>
        <v/>
      </c>
      <c r="K219" s="155" t="str">
        <f t="shared" si="32"/>
        <v/>
      </c>
      <c r="L219" s="155" t="str">
        <f t="shared" si="32"/>
        <v/>
      </c>
      <c r="M219" s="155" t="str">
        <f t="shared" si="32"/>
        <v/>
      </c>
      <c r="N219" s="155" t="str">
        <f t="shared" si="32"/>
        <v/>
      </c>
      <c r="O219" s="155" t="str">
        <f t="shared" si="32"/>
        <v/>
      </c>
      <c r="P219" s="155" t="str">
        <f t="shared" si="32"/>
        <v/>
      </c>
      <c r="Q219" s="155" t="str">
        <f t="shared" si="32"/>
        <v/>
      </c>
      <c r="R219" s="200"/>
      <c r="T219" s="153" t="s">
        <v>271</v>
      </c>
      <c r="W219" s="152">
        <v>1</v>
      </c>
    </row>
    <row r="220" spans="3:23" s="152" customFormat="1" ht="37.5" customHeight="1">
      <c r="C220" s="328"/>
      <c r="D220" s="329"/>
      <c r="E220" s="334"/>
      <c r="F220" s="335"/>
      <c r="G220" s="154" t="s">
        <v>264</v>
      </c>
      <c r="H220" s="155" t="str">
        <f>IF(COUNTIFS($G213:$G218,$G220,H213:H218,"&gt;=0")=0,"",SUMIF($G213:$G218,$G220,H213:H218))</f>
        <v/>
      </c>
      <c r="I220" s="155" t="str">
        <f>IF(COUNTIFS($G213:$G218,$G220,I213:I218,"&lt;&gt;")=0,"",SUMIF($G213:$G218,$G220,I213:I218))</f>
        <v/>
      </c>
      <c r="J220" s="155" t="str">
        <f t="shared" ref="J220:Q220" si="33">IF(COUNTIFS($G213:$G218,$G220,J213:J218,"&lt;&gt;")=0,"",SUMIF($G213:$G218,$G220,J213:J218))</f>
        <v/>
      </c>
      <c r="K220" s="155" t="str">
        <f t="shared" si="33"/>
        <v/>
      </c>
      <c r="L220" s="155" t="str">
        <f t="shared" si="33"/>
        <v/>
      </c>
      <c r="M220" s="155" t="str">
        <f t="shared" si="33"/>
        <v/>
      </c>
      <c r="N220" s="155" t="str">
        <f t="shared" si="33"/>
        <v/>
      </c>
      <c r="O220" s="155" t="str">
        <f t="shared" si="33"/>
        <v/>
      </c>
      <c r="P220" s="155" t="str">
        <f t="shared" si="33"/>
        <v/>
      </c>
      <c r="Q220" s="155" t="str">
        <f t="shared" si="33"/>
        <v/>
      </c>
      <c r="R220" s="200"/>
      <c r="T220" s="153" t="s">
        <v>271</v>
      </c>
      <c r="W220" s="152">
        <v>2</v>
      </c>
    </row>
    <row r="221" spans="3:23" s="152" customFormat="1" ht="37.5" customHeight="1">
      <c r="C221" s="328"/>
      <c r="D221" s="327" t="s">
        <v>211</v>
      </c>
      <c r="E221" s="330" t="str">
        <f>IF('様式第36(指定)_送電'!E221="","",'様式第36(指定)_送電'!E221)</f>
        <v/>
      </c>
      <c r="F221" s="330" t="str">
        <f>IF('様式第36(指定)_送電'!F221="","",'様式第36(指定)_送電'!F221)</f>
        <v/>
      </c>
      <c r="G221" s="149" t="s">
        <v>263</v>
      </c>
      <c r="H221" s="148" t="str">
        <f>IF(COUNT('様式第36(指定)_送電'!L221)=0,"",'様式第36(指定)_送電'!L221)</f>
        <v/>
      </c>
      <c r="I221" s="184"/>
      <c r="J221" s="184"/>
      <c r="K221" s="184"/>
      <c r="L221" s="184"/>
      <c r="M221" s="184"/>
      <c r="N221" s="184"/>
      <c r="O221" s="184"/>
      <c r="P221" s="184"/>
      <c r="Q221" s="184"/>
      <c r="R221" s="185"/>
    </row>
    <row r="222" spans="3:23" s="152" customFormat="1" ht="37.5" customHeight="1">
      <c r="C222" s="328"/>
      <c r="D222" s="328"/>
      <c r="E222" s="331"/>
      <c r="F222" s="331"/>
      <c r="G222" s="149" t="s">
        <v>264</v>
      </c>
      <c r="H222" s="148" t="str">
        <f>IF(COUNT('様式第36(指定)_送電'!V222)=0,"",'様式第36(指定)_送電'!V222)</f>
        <v/>
      </c>
      <c r="I222" s="184"/>
      <c r="J222" s="184"/>
      <c r="K222" s="184"/>
      <c r="L222" s="184"/>
      <c r="M222" s="184"/>
      <c r="N222" s="184"/>
      <c r="O222" s="184"/>
      <c r="P222" s="184"/>
      <c r="Q222" s="184"/>
      <c r="R222" s="185"/>
    </row>
    <row r="223" spans="3:23" s="152" customFormat="1" ht="37.5" customHeight="1">
      <c r="C223" s="328"/>
      <c r="D223" s="328"/>
      <c r="E223" s="330" t="str">
        <f>IF('様式第36(指定)_送電'!E223="","",'様式第36(指定)_送電'!E223)</f>
        <v/>
      </c>
      <c r="F223" s="330" t="str">
        <f>IF('様式第36(指定)_送電'!F223="","",'様式第36(指定)_送電'!F223)</f>
        <v/>
      </c>
      <c r="G223" s="149" t="s">
        <v>263</v>
      </c>
      <c r="H223" s="148" t="str">
        <f>IF(COUNT('様式第36(指定)_送電'!L223)=0,"",'様式第36(指定)_送電'!L223)</f>
        <v/>
      </c>
      <c r="I223" s="184"/>
      <c r="J223" s="184"/>
      <c r="K223" s="184"/>
      <c r="L223" s="184"/>
      <c r="M223" s="184"/>
      <c r="N223" s="184"/>
      <c r="O223" s="184"/>
      <c r="P223" s="184"/>
      <c r="Q223" s="184"/>
      <c r="R223" s="185"/>
    </row>
    <row r="224" spans="3:23" s="152" customFormat="1" ht="37.5" customHeight="1">
      <c r="C224" s="328"/>
      <c r="D224" s="328"/>
      <c r="E224" s="331"/>
      <c r="F224" s="331"/>
      <c r="G224" s="149" t="s">
        <v>264</v>
      </c>
      <c r="H224" s="148" t="str">
        <f>IF(COUNT('様式第36(指定)_送電'!V224)=0,"",'様式第36(指定)_送電'!V224)</f>
        <v/>
      </c>
      <c r="I224" s="184"/>
      <c r="J224" s="184"/>
      <c r="K224" s="184"/>
      <c r="L224" s="184"/>
      <c r="M224" s="184"/>
      <c r="N224" s="184"/>
      <c r="O224" s="184"/>
      <c r="P224" s="184"/>
      <c r="Q224" s="184"/>
      <c r="R224" s="185"/>
    </row>
    <row r="225" spans="3:23" s="152" customFormat="1" ht="37.5" customHeight="1">
      <c r="C225" s="328"/>
      <c r="D225" s="328"/>
      <c r="E225" s="330" t="str">
        <f>IF('様式第36(指定)_送電'!E225="","",'様式第36(指定)_送電'!E225)</f>
        <v/>
      </c>
      <c r="F225" s="330" t="str">
        <f>IF('様式第36(指定)_送電'!F225="","",'様式第36(指定)_送電'!F225)</f>
        <v/>
      </c>
      <c r="G225" s="149" t="s">
        <v>263</v>
      </c>
      <c r="H225" s="148" t="str">
        <f>IF(COUNT('様式第36(指定)_送電'!L225)=0,"",'様式第36(指定)_送電'!L225)</f>
        <v/>
      </c>
      <c r="I225" s="184"/>
      <c r="J225" s="184"/>
      <c r="K225" s="184"/>
      <c r="L225" s="184"/>
      <c r="M225" s="184"/>
      <c r="N225" s="184"/>
      <c r="O225" s="184"/>
      <c r="P225" s="184"/>
      <c r="Q225" s="184"/>
      <c r="R225" s="185"/>
    </row>
    <row r="226" spans="3:23" s="152" customFormat="1" ht="37.5" customHeight="1">
      <c r="C226" s="328"/>
      <c r="D226" s="328"/>
      <c r="E226" s="331"/>
      <c r="F226" s="331"/>
      <c r="G226" s="149" t="s">
        <v>264</v>
      </c>
      <c r="H226" s="148" t="str">
        <f>IF(COUNT('様式第36(指定)_送電'!V226)=0,"",'様式第36(指定)_送電'!V226)</f>
        <v/>
      </c>
      <c r="I226" s="184"/>
      <c r="J226" s="184"/>
      <c r="K226" s="184"/>
      <c r="L226" s="184"/>
      <c r="M226" s="184"/>
      <c r="N226" s="184"/>
      <c r="O226" s="184"/>
      <c r="P226" s="184"/>
      <c r="Q226" s="184"/>
      <c r="R226" s="185"/>
    </row>
    <row r="227" spans="3:23" s="152" customFormat="1" ht="37.5" customHeight="1">
      <c r="C227" s="328"/>
      <c r="D227" s="328"/>
      <c r="E227" s="332" t="s">
        <v>104</v>
      </c>
      <c r="F227" s="333"/>
      <c r="G227" s="154" t="s">
        <v>263</v>
      </c>
      <c r="H227" s="155" t="str">
        <f>IF(COUNTIFS($G221:$G226,$G227,H221:H226,"&gt;=0")=0,"",SUMIF($G221:$G226,$G227,H221:H226))</f>
        <v/>
      </c>
      <c r="I227" s="155" t="str">
        <f>IF(COUNTIFS($G221:$G226,$G227,I221:I226,"&lt;&gt;")=0,"",SUMIF($G221:$G226,$G227,I221:I226))</f>
        <v/>
      </c>
      <c r="J227" s="155" t="str">
        <f t="shared" ref="J227:Q227" si="34">IF(COUNTIFS($G221:$G226,$G227,J221:J226,"&lt;&gt;")=0,"",SUMIF($G221:$G226,$G227,J221:J226))</f>
        <v/>
      </c>
      <c r="K227" s="155" t="str">
        <f t="shared" si="34"/>
        <v/>
      </c>
      <c r="L227" s="155" t="str">
        <f t="shared" si="34"/>
        <v/>
      </c>
      <c r="M227" s="155" t="str">
        <f t="shared" si="34"/>
        <v/>
      </c>
      <c r="N227" s="155" t="str">
        <f t="shared" si="34"/>
        <v/>
      </c>
      <c r="O227" s="155" t="str">
        <f t="shared" si="34"/>
        <v/>
      </c>
      <c r="P227" s="155" t="str">
        <f t="shared" si="34"/>
        <v/>
      </c>
      <c r="Q227" s="155" t="str">
        <f t="shared" si="34"/>
        <v/>
      </c>
      <c r="R227" s="200"/>
      <c r="T227" s="153" t="s">
        <v>271</v>
      </c>
      <c r="W227" s="152">
        <v>3</v>
      </c>
    </row>
    <row r="228" spans="3:23" s="152" customFormat="1" ht="37.5" customHeight="1">
      <c r="C228" s="328"/>
      <c r="D228" s="329"/>
      <c r="E228" s="334"/>
      <c r="F228" s="335"/>
      <c r="G228" s="154" t="s">
        <v>264</v>
      </c>
      <c r="H228" s="155" t="str">
        <f>IF(COUNTIFS($G221:$G226,$G228,H221:H226,"&gt;=0")=0,"",SUMIF($G221:$G226,$G228,H221:H226))</f>
        <v/>
      </c>
      <c r="I228" s="155" t="str">
        <f>IF(COUNTIFS($G221:$G226,$G228,I221:I226,"&lt;&gt;")=0,"",SUMIF($G221:$G226,$G228,I221:I226))</f>
        <v/>
      </c>
      <c r="J228" s="155" t="str">
        <f t="shared" ref="J228:Q228" si="35">IF(COUNTIFS($G221:$G226,$G228,J221:J226,"&lt;&gt;")=0,"",SUMIF($G221:$G226,$G228,J221:J226))</f>
        <v/>
      </c>
      <c r="K228" s="155" t="str">
        <f t="shared" si="35"/>
        <v/>
      </c>
      <c r="L228" s="155" t="str">
        <f t="shared" si="35"/>
        <v/>
      </c>
      <c r="M228" s="155" t="str">
        <f t="shared" si="35"/>
        <v/>
      </c>
      <c r="N228" s="155" t="str">
        <f t="shared" si="35"/>
        <v/>
      </c>
      <c r="O228" s="155" t="str">
        <f t="shared" si="35"/>
        <v/>
      </c>
      <c r="P228" s="155" t="str">
        <f t="shared" si="35"/>
        <v/>
      </c>
      <c r="Q228" s="155" t="str">
        <f t="shared" si="35"/>
        <v/>
      </c>
      <c r="R228" s="200"/>
      <c r="T228" s="153" t="s">
        <v>271</v>
      </c>
      <c r="W228" s="152">
        <v>4</v>
      </c>
    </row>
    <row r="229" spans="3:23" s="152" customFormat="1" ht="37.5" customHeight="1">
      <c r="C229" s="328"/>
      <c r="D229" s="327" t="s">
        <v>105</v>
      </c>
      <c r="E229" s="330" t="str">
        <f>IF('様式第36(指定)_送電'!E229="","",'様式第36(指定)_送電'!E229)</f>
        <v/>
      </c>
      <c r="F229" s="330" t="str">
        <f>IF('様式第36(指定)_送電'!F229="","",'様式第36(指定)_送電'!F229)</f>
        <v/>
      </c>
      <c r="G229" s="149" t="s">
        <v>263</v>
      </c>
      <c r="H229" s="148" t="str">
        <f>IF(COUNT('様式第36(指定)_送電'!L229)=0,"",'様式第36(指定)_送電'!L229)</f>
        <v/>
      </c>
      <c r="I229" s="184"/>
      <c r="J229" s="184"/>
      <c r="K229" s="184"/>
      <c r="L229" s="184"/>
      <c r="M229" s="184"/>
      <c r="N229" s="184"/>
      <c r="O229" s="184"/>
      <c r="P229" s="184"/>
      <c r="Q229" s="184"/>
      <c r="R229" s="185"/>
    </row>
    <row r="230" spans="3:23" s="152" customFormat="1" ht="37.5" customHeight="1">
      <c r="C230" s="328"/>
      <c r="D230" s="328"/>
      <c r="E230" s="331"/>
      <c r="F230" s="331"/>
      <c r="G230" s="149" t="s">
        <v>264</v>
      </c>
      <c r="H230" s="148" t="str">
        <f>IF(COUNT('様式第36(指定)_送電'!V230)=0,"",'様式第36(指定)_送電'!V230)</f>
        <v/>
      </c>
      <c r="I230" s="184"/>
      <c r="J230" s="184"/>
      <c r="K230" s="184"/>
      <c r="L230" s="184"/>
      <c r="M230" s="184"/>
      <c r="N230" s="184"/>
      <c r="O230" s="184"/>
      <c r="P230" s="184"/>
      <c r="Q230" s="184"/>
      <c r="R230" s="185"/>
    </row>
    <row r="231" spans="3:23" s="152" customFormat="1" ht="37.5" customHeight="1">
      <c r="C231" s="328"/>
      <c r="D231" s="328"/>
      <c r="E231" s="330" t="str">
        <f>IF('様式第36(指定)_送電'!E231="","",'様式第36(指定)_送電'!E231)</f>
        <v/>
      </c>
      <c r="F231" s="330" t="str">
        <f>IF('様式第36(指定)_送電'!F231="","",'様式第36(指定)_送電'!F231)</f>
        <v/>
      </c>
      <c r="G231" s="149" t="s">
        <v>263</v>
      </c>
      <c r="H231" s="148" t="str">
        <f>IF(COUNT('様式第36(指定)_送電'!L231)=0,"",'様式第36(指定)_送電'!L231)</f>
        <v/>
      </c>
      <c r="I231" s="184"/>
      <c r="J231" s="184"/>
      <c r="K231" s="184"/>
      <c r="L231" s="184"/>
      <c r="M231" s="184"/>
      <c r="N231" s="184"/>
      <c r="O231" s="184"/>
      <c r="P231" s="184"/>
      <c r="Q231" s="184"/>
      <c r="R231" s="185"/>
    </row>
    <row r="232" spans="3:23" s="152" customFormat="1" ht="37.5" customHeight="1">
      <c r="C232" s="328"/>
      <c r="D232" s="328"/>
      <c r="E232" s="331"/>
      <c r="F232" s="331"/>
      <c r="G232" s="149" t="s">
        <v>264</v>
      </c>
      <c r="H232" s="148" t="str">
        <f>IF(COUNT('様式第36(指定)_送電'!V232)=0,"",'様式第36(指定)_送電'!V232)</f>
        <v/>
      </c>
      <c r="I232" s="184"/>
      <c r="J232" s="184"/>
      <c r="K232" s="184"/>
      <c r="L232" s="184"/>
      <c r="M232" s="184"/>
      <c r="N232" s="184"/>
      <c r="O232" s="184"/>
      <c r="P232" s="184"/>
      <c r="Q232" s="184"/>
      <c r="R232" s="185"/>
    </row>
    <row r="233" spans="3:23" s="152" customFormat="1" ht="37.5" customHeight="1">
      <c r="C233" s="328"/>
      <c r="D233" s="328"/>
      <c r="E233" s="330" t="str">
        <f>IF('様式第36(指定)_送電'!E233="","",'様式第36(指定)_送電'!E233)</f>
        <v/>
      </c>
      <c r="F233" s="330" t="str">
        <f>IF('様式第36(指定)_送電'!F233="","",'様式第36(指定)_送電'!F233)</f>
        <v/>
      </c>
      <c r="G233" s="149" t="s">
        <v>263</v>
      </c>
      <c r="H233" s="148" t="str">
        <f>IF(COUNT('様式第36(指定)_送電'!L233)=0,"",'様式第36(指定)_送電'!L233)</f>
        <v/>
      </c>
      <c r="I233" s="184"/>
      <c r="J233" s="184"/>
      <c r="K233" s="184"/>
      <c r="L233" s="184"/>
      <c r="M233" s="184"/>
      <c r="N233" s="184"/>
      <c r="O233" s="184"/>
      <c r="P233" s="184"/>
      <c r="Q233" s="184"/>
      <c r="R233" s="185"/>
    </row>
    <row r="234" spans="3:23" s="152" customFormat="1" ht="37.5" customHeight="1">
      <c r="C234" s="328"/>
      <c r="D234" s="328"/>
      <c r="E234" s="331"/>
      <c r="F234" s="331"/>
      <c r="G234" s="149" t="s">
        <v>264</v>
      </c>
      <c r="H234" s="148" t="str">
        <f>IF(COUNT('様式第36(指定)_送電'!V234)=0,"",'様式第36(指定)_送電'!V234)</f>
        <v/>
      </c>
      <c r="I234" s="184"/>
      <c r="J234" s="184"/>
      <c r="K234" s="184"/>
      <c r="L234" s="184"/>
      <c r="M234" s="184"/>
      <c r="N234" s="184"/>
      <c r="O234" s="184"/>
      <c r="P234" s="184"/>
      <c r="Q234" s="184"/>
      <c r="R234" s="185"/>
    </row>
    <row r="235" spans="3:23" s="152" customFormat="1" ht="37.5" customHeight="1">
      <c r="C235" s="328"/>
      <c r="D235" s="328"/>
      <c r="E235" s="332" t="s">
        <v>104</v>
      </c>
      <c r="F235" s="333"/>
      <c r="G235" s="154" t="s">
        <v>263</v>
      </c>
      <c r="H235" s="155" t="str">
        <f>IF(COUNTIFS($G229:$G234,$G235,H229:H234,"&gt;=0")=0,"",SUMIF($G229:$G234,$G235,H229:H234))</f>
        <v/>
      </c>
      <c r="I235" s="155" t="str">
        <f>IF(COUNTIFS($G229:$G234,$G235,I229:I234,"&lt;&gt;")=0,"",SUMIF($G229:$G234,$G235,I229:I234))</f>
        <v/>
      </c>
      <c r="J235" s="155" t="str">
        <f t="shared" ref="J235:Q235" si="36">IF(COUNTIFS($G229:$G234,$G235,J229:J234,"&lt;&gt;")=0,"",SUMIF($G229:$G234,$G235,J229:J234))</f>
        <v/>
      </c>
      <c r="K235" s="155" t="str">
        <f t="shared" si="36"/>
        <v/>
      </c>
      <c r="L235" s="155" t="str">
        <f t="shared" si="36"/>
        <v/>
      </c>
      <c r="M235" s="155" t="str">
        <f t="shared" si="36"/>
        <v/>
      </c>
      <c r="N235" s="155" t="str">
        <f t="shared" si="36"/>
        <v/>
      </c>
      <c r="O235" s="155" t="str">
        <f t="shared" si="36"/>
        <v/>
      </c>
      <c r="P235" s="155" t="str">
        <f t="shared" si="36"/>
        <v/>
      </c>
      <c r="Q235" s="155" t="str">
        <f t="shared" si="36"/>
        <v/>
      </c>
      <c r="R235" s="200"/>
      <c r="T235" s="153" t="s">
        <v>271</v>
      </c>
      <c r="W235" s="152">
        <v>5</v>
      </c>
    </row>
    <row r="236" spans="3:23" s="152" customFormat="1" ht="37.5" customHeight="1">
      <c r="C236" s="328"/>
      <c r="D236" s="329"/>
      <c r="E236" s="334"/>
      <c r="F236" s="335"/>
      <c r="G236" s="154" t="s">
        <v>264</v>
      </c>
      <c r="H236" s="155" t="str">
        <f>IF(COUNTIFS($G229:$G234,$G236,H229:H234,"&gt;=0")=0,"",SUMIF($G229:$G234,$G236,H229:H234))</f>
        <v/>
      </c>
      <c r="I236" s="155" t="str">
        <f>IF(COUNTIFS($G229:$G234,$G236,I229:I234,"&lt;&gt;")=0,"",SUMIF($G229:$G234,$G236,I229:I234))</f>
        <v/>
      </c>
      <c r="J236" s="155" t="str">
        <f t="shared" ref="J236:Q236" si="37">IF(COUNTIFS($G229:$G234,$G236,J229:J234,"&lt;&gt;")=0,"",SUMIF($G229:$G234,$G236,J229:J234))</f>
        <v/>
      </c>
      <c r="K236" s="155" t="str">
        <f t="shared" si="37"/>
        <v/>
      </c>
      <c r="L236" s="155" t="str">
        <f t="shared" si="37"/>
        <v/>
      </c>
      <c r="M236" s="155" t="str">
        <f t="shared" si="37"/>
        <v/>
      </c>
      <c r="N236" s="155" t="str">
        <f t="shared" si="37"/>
        <v/>
      </c>
      <c r="O236" s="155" t="str">
        <f t="shared" si="37"/>
        <v/>
      </c>
      <c r="P236" s="155" t="str">
        <f t="shared" si="37"/>
        <v/>
      </c>
      <c r="Q236" s="155" t="str">
        <f t="shared" si="37"/>
        <v/>
      </c>
      <c r="R236" s="200"/>
      <c r="T236" s="153" t="s">
        <v>271</v>
      </c>
      <c r="W236" s="152">
        <v>6</v>
      </c>
    </row>
    <row r="237" spans="3:23" s="152" customFormat="1" ht="37.5" customHeight="1">
      <c r="C237" s="328"/>
      <c r="D237" s="327" t="s">
        <v>106</v>
      </c>
      <c r="E237" s="330" t="str">
        <f>IF('様式第36(指定)_送電'!E237="","",'様式第36(指定)_送電'!E237)</f>
        <v/>
      </c>
      <c r="F237" s="330" t="str">
        <f>IF('様式第36(指定)_送電'!F237="","",'様式第36(指定)_送電'!F237)</f>
        <v/>
      </c>
      <c r="G237" s="149" t="s">
        <v>263</v>
      </c>
      <c r="H237" s="148" t="str">
        <f>IF(COUNT('様式第36(指定)_送電'!L237)=0,"",'様式第36(指定)_送電'!L237)</f>
        <v/>
      </c>
      <c r="I237" s="184"/>
      <c r="J237" s="184"/>
      <c r="K237" s="184"/>
      <c r="L237" s="184"/>
      <c r="M237" s="184"/>
      <c r="N237" s="184"/>
      <c r="O237" s="184"/>
      <c r="P237" s="184"/>
      <c r="Q237" s="184"/>
      <c r="R237" s="185"/>
    </row>
    <row r="238" spans="3:23" s="152" customFormat="1" ht="37.5" customHeight="1">
      <c r="C238" s="328"/>
      <c r="D238" s="328"/>
      <c r="E238" s="331"/>
      <c r="F238" s="331"/>
      <c r="G238" s="149" t="s">
        <v>264</v>
      </c>
      <c r="H238" s="148" t="str">
        <f>IF(COUNT('様式第36(指定)_送電'!V238)=0,"",'様式第36(指定)_送電'!V238)</f>
        <v/>
      </c>
      <c r="I238" s="184"/>
      <c r="J238" s="184"/>
      <c r="K238" s="184"/>
      <c r="L238" s="184"/>
      <c r="M238" s="184"/>
      <c r="N238" s="184"/>
      <c r="O238" s="184"/>
      <c r="P238" s="184"/>
      <c r="Q238" s="184"/>
      <c r="R238" s="185"/>
    </row>
    <row r="239" spans="3:23" s="152" customFormat="1" ht="37.5" customHeight="1">
      <c r="C239" s="328"/>
      <c r="D239" s="328"/>
      <c r="E239" s="330" t="str">
        <f>IF('様式第36(指定)_送電'!E239="","",'様式第36(指定)_送電'!E239)</f>
        <v/>
      </c>
      <c r="F239" s="330" t="str">
        <f>IF('様式第36(指定)_送電'!F239="","",'様式第36(指定)_送電'!F239)</f>
        <v/>
      </c>
      <c r="G239" s="149" t="s">
        <v>263</v>
      </c>
      <c r="H239" s="148" t="str">
        <f>IF(COUNT('様式第36(指定)_送電'!L239)=0,"",'様式第36(指定)_送電'!L239)</f>
        <v/>
      </c>
      <c r="I239" s="184"/>
      <c r="J239" s="184"/>
      <c r="K239" s="184"/>
      <c r="L239" s="184"/>
      <c r="M239" s="184"/>
      <c r="N239" s="184"/>
      <c r="O239" s="184"/>
      <c r="P239" s="184"/>
      <c r="Q239" s="184"/>
      <c r="R239" s="185"/>
    </row>
    <row r="240" spans="3:23" s="152" customFormat="1" ht="37.5" customHeight="1">
      <c r="C240" s="328"/>
      <c r="D240" s="328"/>
      <c r="E240" s="331"/>
      <c r="F240" s="331"/>
      <c r="G240" s="149" t="s">
        <v>264</v>
      </c>
      <c r="H240" s="148" t="str">
        <f>IF(COUNT('様式第36(指定)_送電'!V240)=0,"",'様式第36(指定)_送電'!V240)</f>
        <v/>
      </c>
      <c r="I240" s="184"/>
      <c r="J240" s="184"/>
      <c r="K240" s="184"/>
      <c r="L240" s="184"/>
      <c r="M240" s="184"/>
      <c r="N240" s="184"/>
      <c r="O240" s="184"/>
      <c r="P240" s="184"/>
      <c r="Q240" s="184"/>
      <c r="R240" s="185"/>
    </row>
    <row r="241" spans="3:23" s="152" customFormat="1" ht="37.5" customHeight="1">
      <c r="C241" s="328"/>
      <c r="D241" s="328"/>
      <c r="E241" s="330" t="str">
        <f>IF('様式第36(指定)_送電'!E241="","",'様式第36(指定)_送電'!E241)</f>
        <v/>
      </c>
      <c r="F241" s="330" t="str">
        <f>IF('様式第36(指定)_送電'!F241="","",'様式第36(指定)_送電'!F241)</f>
        <v/>
      </c>
      <c r="G241" s="149" t="s">
        <v>263</v>
      </c>
      <c r="H241" s="148" t="str">
        <f>IF(COUNT('様式第36(指定)_送電'!L241)=0,"",'様式第36(指定)_送電'!L241)</f>
        <v/>
      </c>
      <c r="I241" s="184"/>
      <c r="J241" s="184"/>
      <c r="K241" s="184"/>
      <c r="L241" s="184"/>
      <c r="M241" s="184"/>
      <c r="N241" s="184"/>
      <c r="O241" s="184"/>
      <c r="P241" s="184"/>
      <c r="Q241" s="184"/>
      <c r="R241" s="185"/>
    </row>
    <row r="242" spans="3:23" s="152" customFormat="1" ht="37.5" customHeight="1">
      <c r="C242" s="328"/>
      <c r="D242" s="328"/>
      <c r="E242" s="331"/>
      <c r="F242" s="331"/>
      <c r="G242" s="149" t="s">
        <v>264</v>
      </c>
      <c r="H242" s="148" t="str">
        <f>IF(COUNT('様式第36(指定)_送電'!V242)=0,"",'様式第36(指定)_送電'!V242)</f>
        <v/>
      </c>
      <c r="I242" s="184"/>
      <c r="J242" s="184"/>
      <c r="K242" s="184"/>
      <c r="L242" s="184"/>
      <c r="M242" s="184"/>
      <c r="N242" s="184"/>
      <c r="O242" s="184"/>
      <c r="P242" s="184"/>
      <c r="Q242" s="184"/>
      <c r="R242" s="185"/>
    </row>
    <row r="243" spans="3:23" s="152" customFormat="1" ht="37.5" customHeight="1">
      <c r="C243" s="328"/>
      <c r="D243" s="328"/>
      <c r="E243" s="332" t="s">
        <v>104</v>
      </c>
      <c r="F243" s="333"/>
      <c r="G243" s="154" t="s">
        <v>263</v>
      </c>
      <c r="H243" s="155" t="str">
        <f>IF(COUNTIFS($G237:$G242,$G243,H237:H242,"&gt;=0")=0,"",SUMIF($G237:$G242,$G243,H237:H242))</f>
        <v/>
      </c>
      <c r="I243" s="155" t="str">
        <f>IF(COUNTIFS($G237:$G242,$G243,I237:I242,"&lt;&gt;")=0,"",SUMIF($G237:$G242,$G243,I237:I242))</f>
        <v/>
      </c>
      <c r="J243" s="155" t="str">
        <f t="shared" ref="J243:Q243" si="38">IF(COUNTIFS($G237:$G242,$G243,J237:J242,"&lt;&gt;")=0,"",SUMIF($G237:$G242,$G243,J237:J242))</f>
        <v/>
      </c>
      <c r="K243" s="155" t="str">
        <f t="shared" si="38"/>
        <v/>
      </c>
      <c r="L243" s="155" t="str">
        <f t="shared" si="38"/>
        <v/>
      </c>
      <c r="M243" s="155" t="str">
        <f t="shared" si="38"/>
        <v/>
      </c>
      <c r="N243" s="155" t="str">
        <f t="shared" si="38"/>
        <v/>
      </c>
      <c r="O243" s="155" t="str">
        <f t="shared" si="38"/>
        <v/>
      </c>
      <c r="P243" s="155" t="str">
        <f t="shared" si="38"/>
        <v/>
      </c>
      <c r="Q243" s="155" t="str">
        <f t="shared" si="38"/>
        <v/>
      </c>
      <c r="R243" s="200"/>
      <c r="T243" s="153" t="s">
        <v>271</v>
      </c>
      <c r="W243" s="152">
        <v>7</v>
      </c>
    </row>
    <row r="244" spans="3:23" s="152" customFormat="1" ht="37.5" customHeight="1">
      <c r="C244" s="328"/>
      <c r="D244" s="329"/>
      <c r="E244" s="334"/>
      <c r="F244" s="335"/>
      <c r="G244" s="154" t="s">
        <v>264</v>
      </c>
      <c r="H244" s="155" t="str">
        <f>IF(COUNTIFS($G237:$G242,$G244,H237:H242,"&gt;=0")=0,"",SUMIF($G237:$G242,$G244,H237:H242))</f>
        <v/>
      </c>
      <c r="I244" s="155" t="str">
        <f>IF(COUNTIFS($G237:$G242,$G244,I237:I242,"&lt;&gt;")=0,"",SUMIF($G237:$G242,$G244,I237:I242))</f>
        <v/>
      </c>
      <c r="J244" s="155" t="str">
        <f t="shared" ref="J244:Q244" si="39">IF(COUNTIFS($G237:$G242,$G244,J237:J242,"&lt;&gt;")=0,"",SUMIF($G237:$G242,$G244,J237:J242))</f>
        <v/>
      </c>
      <c r="K244" s="155" t="str">
        <f t="shared" si="39"/>
        <v/>
      </c>
      <c r="L244" s="155" t="str">
        <f t="shared" si="39"/>
        <v/>
      </c>
      <c r="M244" s="155" t="str">
        <f t="shared" si="39"/>
        <v/>
      </c>
      <c r="N244" s="155" t="str">
        <f t="shared" si="39"/>
        <v/>
      </c>
      <c r="O244" s="155" t="str">
        <f t="shared" si="39"/>
        <v/>
      </c>
      <c r="P244" s="155" t="str">
        <f t="shared" si="39"/>
        <v/>
      </c>
      <c r="Q244" s="155" t="str">
        <f t="shared" si="39"/>
        <v/>
      </c>
      <c r="R244" s="200"/>
      <c r="T244" s="153" t="s">
        <v>271</v>
      </c>
      <c r="W244" s="152">
        <v>8</v>
      </c>
    </row>
    <row r="245" spans="3:23" s="152" customFormat="1" ht="37.5" customHeight="1">
      <c r="C245" s="328"/>
      <c r="D245" s="326" t="s">
        <v>107</v>
      </c>
      <c r="E245" s="326"/>
      <c r="F245" s="326"/>
      <c r="G245" s="154" t="s">
        <v>263</v>
      </c>
      <c r="H245" s="155" t="str">
        <f>IF(COUNT(H219,H227,H235,H243)=0,"",SUM(H219,H227,H235,H243))</f>
        <v/>
      </c>
      <c r="I245" s="155" t="str">
        <f t="shared" ref="I245:Q246" si="40">IF(COUNT(I219,I227,I235,I243)=0,"",SUM(I219,I227,I235,I243))</f>
        <v/>
      </c>
      <c r="J245" s="155" t="str">
        <f t="shared" si="40"/>
        <v/>
      </c>
      <c r="K245" s="155" t="str">
        <f t="shared" si="40"/>
        <v/>
      </c>
      <c r="L245" s="155" t="str">
        <f t="shared" si="40"/>
        <v/>
      </c>
      <c r="M245" s="155" t="str">
        <f t="shared" si="40"/>
        <v/>
      </c>
      <c r="N245" s="155" t="str">
        <f t="shared" si="40"/>
        <v/>
      </c>
      <c r="O245" s="155" t="str">
        <f t="shared" si="40"/>
        <v/>
      </c>
      <c r="P245" s="155" t="str">
        <f t="shared" si="40"/>
        <v/>
      </c>
      <c r="Q245" s="155" t="str">
        <f t="shared" si="40"/>
        <v/>
      </c>
      <c r="R245" s="200"/>
      <c r="T245" s="153" t="s">
        <v>271</v>
      </c>
    </row>
    <row r="246" spans="3:23" s="152" customFormat="1" ht="37.5" customHeight="1">
      <c r="C246" s="329"/>
      <c r="D246" s="326"/>
      <c r="E246" s="326"/>
      <c r="F246" s="326"/>
      <c r="G246" s="154" t="s">
        <v>264</v>
      </c>
      <c r="H246" s="155" t="str">
        <f>IF(COUNT(H220,H228,H236,H244)=0,"",SUM(H220,H228,H236,H244))</f>
        <v/>
      </c>
      <c r="I246" s="155" t="str">
        <f t="shared" si="40"/>
        <v/>
      </c>
      <c r="J246" s="155" t="str">
        <f t="shared" si="40"/>
        <v/>
      </c>
      <c r="K246" s="155" t="str">
        <f t="shared" si="40"/>
        <v/>
      </c>
      <c r="L246" s="155" t="str">
        <f t="shared" si="40"/>
        <v/>
      </c>
      <c r="M246" s="155" t="str">
        <f t="shared" si="40"/>
        <v/>
      </c>
      <c r="N246" s="155" t="str">
        <f t="shared" si="40"/>
        <v/>
      </c>
      <c r="O246" s="155" t="str">
        <f t="shared" si="40"/>
        <v/>
      </c>
      <c r="P246" s="155" t="str">
        <f t="shared" si="40"/>
        <v/>
      </c>
      <c r="Q246" s="155" t="str">
        <f t="shared" si="40"/>
        <v/>
      </c>
      <c r="R246" s="200"/>
      <c r="T246" s="153" t="s">
        <v>271</v>
      </c>
    </row>
    <row r="247" spans="3:23" s="53" customFormat="1" ht="18.75" customHeight="1">
      <c r="C247" s="54" t="s">
        <v>203</v>
      </c>
      <c r="D247" s="50"/>
      <c r="E247" s="50"/>
      <c r="F247" s="50"/>
      <c r="G247" s="51"/>
      <c r="H247" s="50"/>
      <c r="I247" s="202"/>
      <c r="J247" s="202"/>
      <c r="K247" s="202"/>
      <c r="L247" s="202"/>
      <c r="M247" s="202"/>
      <c r="N247" s="202"/>
      <c r="O247" s="202"/>
      <c r="P247" s="202"/>
      <c r="Q247" s="202"/>
      <c r="R247" s="52"/>
      <c r="W247" s="205"/>
    </row>
    <row r="248" spans="3:23" s="53" customFormat="1" ht="18.75" customHeight="1">
      <c r="C248" s="230"/>
      <c r="D248" s="231"/>
      <c r="E248" s="231"/>
      <c r="F248" s="231"/>
      <c r="G248" s="232"/>
      <c r="H248" s="231"/>
      <c r="I248" s="231"/>
      <c r="J248" s="231"/>
      <c r="K248" s="231"/>
      <c r="L248" s="231"/>
      <c r="M248" s="231"/>
      <c r="N248" s="231"/>
      <c r="O248" s="231"/>
      <c r="P248" s="231"/>
      <c r="Q248" s="231"/>
      <c r="R248" s="233"/>
      <c r="W248" s="205"/>
    </row>
    <row r="249" spans="3:23" s="53" customFormat="1" ht="18.75" customHeight="1">
      <c r="C249" s="230"/>
      <c r="D249" s="231"/>
      <c r="E249" s="231"/>
      <c r="F249" s="231"/>
      <c r="G249" s="232"/>
      <c r="H249" s="231"/>
      <c r="I249" s="231"/>
      <c r="J249" s="231"/>
      <c r="K249" s="231"/>
      <c r="L249" s="231"/>
      <c r="M249" s="231"/>
      <c r="N249" s="231"/>
      <c r="O249" s="231"/>
      <c r="P249" s="231"/>
      <c r="Q249" s="231"/>
      <c r="R249" s="233"/>
      <c r="W249" s="205"/>
    </row>
    <row r="250" spans="3:23" s="53" customFormat="1" ht="18.75" customHeight="1">
      <c r="C250" s="230"/>
      <c r="D250" s="231"/>
      <c r="E250" s="231"/>
      <c r="F250" s="231"/>
      <c r="G250" s="232"/>
      <c r="H250" s="231"/>
      <c r="I250" s="231"/>
      <c r="J250" s="231"/>
      <c r="K250" s="231"/>
      <c r="L250" s="231"/>
      <c r="M250" s="231"/>
      <c r="N250" s="231"/>
      <c r="O250" s="231"/>
      <c r="P250" s="231"/>
      <c r="Q250" s="231"/>
      <c r="R250" s="233"/>
      <c r="W250" s="205"/>
    </row>
    <row r="251" spans="3:23" s="53" customFormat="1" ht="18.75" customHeight="1">
      <c r="C251" s="230"/>
      <c r="D251" s="231"/>
      <c r="E251" s="231"/>
      <c r="F251" s="231"/>
      <c r="G251" s="232"/>
      <c r="H251" s="231"/>
      <c r="I251" s="231"/>
      <c r="J251" s="231"/>
      <c r="K251" s="231"/>
      <c r="L251" s="231"/>
      <c r="M251" s="231"/>
      <c r="N251" s="231"/>
      <c r="O251" s="231"/>
      <c r="P251" s="231"/>
      <c r="Q251" s="231"/>
      <c r="R251" s="233"/>
      <c r="W251" s="205"/>
    </row>
    <row r="252" spans="3:23" s="53" customFormat="1" ht="18.75" customHeight="1">
      <c r="C252" s="230"/>
      <c r="D252" s="231"/>
      <c r="E252" s="231"/>
      <c r="F252" s="231"/>
      <c r="G252" s="232"/>
      <c r="H252" s="231"/>
      <c r="I252" s="231"/>
      <c r="J252" s="231"/>
      <c r="K252" s="231"/>
      <c r="L252" s="231"/>
      <c r="M252" s="231"/>
      <c r="N252" s="231"/>
      <c r="O252" s="231"/>
      <c r="P252" s="231"/>
      <c r="Q252" s="231"/>
      <c r="R252" s="233"/>
      <c r="W252" s="205"/>
    </row>
    <row r="253" spans="3:23" s="53" customFormat="1" ht="18.75" customHeight="1">
      <c r="C253" s="230"/>
      <c r="D253" s="231"/>
      <c r="E253" s="231"/>
      <c r="F253" s="231"/>
      <c r="G253" s="232"/>
      <c r="H253" s="231"/>
      <c r="I253" s="231"/>
      <c r="J253" s="231"/>
      <c r="K253" s="231"/>
      <c r="L253" s="231"/>
      <c r="M253" s="231"/>
      <c r="N253" s="231"/>
      <c r="O253" s="231"/>
      <c r="P253" s="231"/>
      <c r="Q253" s="231"/>
      <c r="R253" s="233"/>
      <c r="W253" s="205"/>
    </row>
    <row r="254" spans="3:23" s="53" customFormat="1" ht="18.75" customHeight="1">
      <c r="C254" s="230"/>
      <c r="D254" s="231"/>
      <c r="E254" s="231"/>
      <c r="F254" s="231"/>
      <c r="G254" s="232"/>
      <c r="H254" s="231"/>
      <c r="I254" s="231"/>
      <c r="J254" s="231"/>
      <c r="K254" s="231"/>
      <c r="L254" s="231"/>
      <c r="M254" s="231"/>
      <c r="N254" s="231"/>
      <c r="O254" s="231"/>
      <c r="P254" s="231"/>
      <c r="Q254" s="231"/>
      <c r="R254" s="233"/>
      <c r="W254" s="205"/>
    </row>
    <row r="255" spans="3:23" s="53" customFormat="1" ht="18.75" customHeight="1">
      <c r="C255" s="230"/>
      <c r="D255" s="231"/>
      <c r="E255" s="231"/>
      <c r="F255" s="231"/>
      <c r="G255" s="232"/>
      <c r="H255" s="231"/>
      <c r="I255" s="231"/>
      <c r="J255" s="231"/>
      <c r="K255" s="231"/>
      <c r="L255" s="231"/>
      <c r="M255" s="231"/>
      <c r="N255" s="231"/>
      <c r="O255" s="231"/>
      <c r="P255" s="231"/>
      <c r="Q255" s="231"/>
      <c r="R255" s="233"/>
      <c r="W255" s="205"/>
    </row>
    <row r="256" spans="3:23" s="53" customFormat="1" ht="18.75" customHeight="1">
      <c r="C256" s="230"/>
      <c r="D256" s="231"/>
      <c r="E256" s="231"/>
      <c r="F256" s="231"/>
      <c r="G256" s="232"/>
      <c r="H256" s="231"/>
      <c r="I256" s="231"/>
      <c r="J256" s="231"/>
      <c r="K256" s="231"/>
      <c r="L256" s="231"/>
      <c r="M256" s="231"/>
      <c r="N256" s="231"/>
      <c r="O256" s="231"/>
      <c r="P256" s="231"/>
      <c r="Q256" s="231"/>
      <c r="R256" s="233"/>
      <c r="W256" s="205"/>
    </row>
    <row r="257" spans="3:23" ht="18.75" customHeight="1">
      <c r="C257" s="234"/>
      <c r="D257" s="234"/>
      <c r="E257" s="234"/>
      <c r="F257" s="234"/>
      <c r="G257" s="234"/>
      <c r="H257" s="235"/>
      <c r="I257" s="235"/>
      <c r="J257" s="235"/>
      <c r="K257" s="235"/>
      <c r="L257" s="235"/>
      <c r="M257" s="235"/>
      <c r="N257" s="235"/>
      <c r="O257" s="235"/>
      <c r="P257" s="235"/>
      <c r="Q257" s="235"/>
      <c r="R257" s="236"/>
    </row>
    <row r="258" spans="3:23" ht="21.95" customHeight="1">
      <c r="C258" s="39" t="s">
        <v>95</v>
      </c>
      <c r="I258" s="188"/>
      <c r="J258" s="188"/>
      <c r="K258" s="188"/>
      <c r="L258" s="188"/>
      <c r="M258" s="188"/>
      <c r="N258" s="188"/>
      <c r="O258" s="188"/>
      <c r="P258" s="188"/>
      <c r="Q258" s="188"/>
      <c r="R258" s="42"/>
    </row>
    <row r="259" spans="3:23" ht="21.95" customHeight="1">
      <c r="C259" s="39" t="s">
        <v>96</v>
      </c>
      <c r="I259" s="188"/>
      <c r="J259" s="188"/>
      <c r="K259" s="188"/>
      <c r="L259" s="188"/>
      <c r="M259" s="188"/>
      <c r="N259" s="188"/>
      <c r="O259" s="188"/>
      <c r="P259" s="188"/>
      <c r="Q259" s="188"/>
      <c r="R259" s="42"/>
    </row>
    <row r="260" spans="3:23" ht="21.95" customHeight="1">
      <c r="C260" s="43" t="s">
        <v>112</v>
      </c>
      <c r="D260" s="44"/>
      <c r="E260" s="44"/>
      <c r="F260" s="44"/>
      <c r="G260" s="44"/>
      <c r="H260" s="44"/>
      <c r="I260" s="191"/>
      <c r="J260" s="191"/>
      <c r="K260" s="191"/>
      <c r="L260" s="188"/>
      <c r="M260" s="188"/>
      <c r="N260" s="188"/>
      <c r="O260" s="188"/>
      <c r="P260" s="188"/>
      <c r="Q260" s="188"/>
      <c r="R260" s="42"/>
    </row>
    <row r="261" spans="3:23" ht="21.95" customHeight="1">
      <c r="C261" s="38" t="s">
        <v>22</v>
      </c>
      <c r="E261" s="11" t="s">
        <v>64</v>
      </c>
      <c r="F261" s="108" t="s">
        <v>315</v>
      </c>
      <c r="I261" s="188"/>
      <c r="J261" s="188"/>
      <c r="K261" s="188"/>
      <c r="L261" s="188"/>
      <c r="M261" s="188"/>
      <c r="N261" s="188"/>
      <c r="O261" s="188"/>
      <c r="P261" s="188"/>
      <c r="Q261" s="188"/>
      <c r="R261" s="45"/>
    </row>
    <row r="262" spans="3:23" s="46" customFormat="1" ht="21.95" customHeight="1">
      <c r="C262" s="341" t="s">
        <v>94</v>
      </c>
      <c r="D262" s="342"/>
      <c r="E262" s="345" t="s">
        <v>18</v>
      </c>
      <c r="F262" s="345" t="s">
        <v>98</v>
      </c>
      <c r="G262" s="345" t="s">
        <v>99</v>
      </c>
      <c r="H262" s="101" t="s">
        <v>100</v>
      </c>
      <c r="I262" s="198"/>
      <c r="J262" s="198"/>
      <c r="K262" s="198"/>
      <c r="L262" s="199"/>
      <c r="M262" s="197" t="s">
        <v>33</v>
      </c>
      <c r="N262" s="198"/>
      <c r="O262" s="198"/>
      <c r="P262" s="198"/>
      <c r="Q262" s="199"/>
      <c r="R262" s="347" t="s">
        <v>101</v>
      </c>
      <c r="W262" s="196"/>
    </row>
    <row r="263" spans="3:23" s="46" customFormat="1" ht="21.95" customHeight="1">
      <c r="C263" s="343"/>
      <c r="D263" s="344"/>
      <c r="E263" s="346"/>
      <c r="F263" s="346"/>
      <c r="G263" s="346"/>
      <c r="H263" s="19">
        <f>DATE(様式一覧!$D$3,1,1)</f>
        <v>42370</v>
      </c>
      <c r="I263" s="164">
        <f>DATE(様式一覧!$D$3+1,1,1)</f>
        <v>42736</v>
      </c>
      <c r="J263" s="164">
        <f>DATE(様式一覧!$D$3+2,1,1)</f>
        <v>43101</v>
      </c>
      <c r="K263" s="164">
        <f>DATE(様式一覧!$D$3+3,1,1)</f>
        <v>43466</v>
      </c>
      <c r="L263" s="164">
        <f>DATE(様式一覧!$D$3+4,1,1)</f>
        <v>43831</v>
      </c>
      <c r="M263" s="164">
        <f>DATE(様式一覧!$D$3+5,1,1)</f>
        <v>44197</v>
      </c>
      <c r="N263" s="164">
        <f>DATE(様式一覧!$D$3+6,1,1)</f>
        <v>44562</v>
      </c>
      <c r="O263" s="164">
        <f>DATE(様式一覧!$D$3+7,1,1)</f>
        <v>44927</v>
      </c>
      <c r="P263" s="164">
        <f>DATE(様式一覧!$D$3+8,1,1)</f>
        <v>45292</v>
      </c>
      <c r="Q263" s="164">
        <f>DATE(様式一覧!$D$3+9,1,1)</f>
        <v>45658</v>
      </c>
      <c r="R263" s="348"/>
      <c r="W263" s="196"/>
    </row>
    <row r="264" spans="3:23" s="152" customFormat="1" ht="37.5" customHeight="1">
      <c r="C264" s="327" t="s">
        <v>108</v>
      </c>
      <c r="D264" s="327" t="s">
        <v>103</v>
      </c>
      <c r="E264" s="330" t="str">
        <f>IF('様式第36(指定)_送電'!E264="","",'様式第36(指定)_送電'!E264)</f>
        <v/>
      </c>
      <c r="F264" s="330" t="str">
        <f>IF('様式第36(指定)_送電'!F264="","",'様式第36(指定)_送電'!F264)</f>
        <v/>
      </c>
      <c r="G264" s="149" t="s">
        <v>263</v>
      </c>
      <c r="H264" s="148" t="str">
        <f>IF(COUNT('様式第36(指定)_送電'!L264)=0,"",'様式第36(指定)_送電'!L264)</f>
        <v/>
      </c>
      <c r="I264" s="184"/>
      <c r="J264" s="184"/>
      <c r="K264" s="184"/>
      <c r="L264" s="184"/>
      <c r="M264" s="184"/>
      <c r="N264" s="184"/>
      <c r="O264" s="184"/>
      <c r="P264" s="184"/>
      <c r="Q264" s="184"/>
      <c r="R264" s="185"/>
    </row>
    <row r="265" spans="3:23" s="152" customFormat="1" ht="37.5" customHeight="1">
      <c r="C265" s="328"/>
      <c r="D265" s="328"/>
      <c r="E265" s="331"/>
      <c r="F265" s="331"/>
      <c r="G265" s="149" t="s">
        <v>264</v>
      </c>
      <c r="H265" s="148" t="str">
        <f>IF(COUNT('様式第36(指定)_送電'!V265)=0,"",'様式第36(指定)_送電'!V265)</f>
        <v/>
      </c>
      <c r="I265" s="184"/>
      <c r="J265" s="184"/>
      <c r="K265" s="184"/>
      <c r="L265" s="184"/>
      <c r="M265" s="184"/>
      <c r="N265" s="184"/>
      <c r="O265" s="184"/>
      <c r="P265" s="184"/>
      <c r="Q265" s="184"/>
      <c r="R265" s="185"/>
    </row>
    <row r="266" spans="3:23" s="152" customFormat="1" ht="37.5" customHeight="1">
      <c r="C266" s="328"/>
      <c r="D266" s="328"/>
      <c r="E266" s="330" t="str">
        <f>IF('様式第36(指定)_送電'!E266="","",'様式第36(指定)_送電'!E266)</f>
        <v/>
      </c>
      <c r="F266" s="330" t="str">
        <f>IF('様式第36(指定)_送電'!F266="","",'様式第36(指定)_送電'!F266)</f>
        <v/>
      </c>
      <c r="G266" s="149" t="s">
        <v>263</v>
      </c>
      <c r="H266" s="148" t="str">
        <f>IF(COUNT('様式第36(指定)_送電'!L266)=0,"",'様式第36(指定)_送電'!L266)</f>
        <v/>
      </c>
      <c r="I266" s="184"/>
      <c r="J266" s="184"/>
      <c r="K266" s="184"/>
      <c r="L266" s="184"/>
      <c r="M266" s="184"/>
      <c r="N266" s="184"/>
      <c r="O266" s="184"/>
      <c r="P266" s="184"/>
      <c r="Q266" s="184"/>
      <c r="R266" s="185"/>
    </row>
    <row r="267" spans="3:23" s="152" customFormat="1" ht="37.5" customHeight="1">
      <c r="C267" s="328"/>
      <c r="D267" s="328"/>
      <c r="E267" s="331"/>
      <c r="F267" s="331"/>
      <c r="G267" s="149" t="s">
        <v>264</v>
      </c>
      <c r="H267" s="148" t="str">
        <f>IF(COUNT('様式第36(指定)_送電'!V267)=0,"",'様式第36(指定)_送電'!V267)</f>
        <v/>
      </c>
      <c r="I267" s="184"/>
      <c r="J267" s="184"/>
      <c r="K267" s="184"/>
      <c r="L267" s="184"/>
      <c r="M267" s="184"/>
      <c r="N267" s="184"/>
      <c r="O267" s="184"/>
      <c r="P267" s="184"/>
      <c r="Q267" s="184"/>
      <c r="R267" s="185"/>
    </row>
    <row r="268" spans="3:23" s="152" customFormat="1" ht="37.5" customHeight="1">
      <c r="C268" s="328"/>
      <c r="D268" s="328"/>
      <c r="E268" s="330" t="str">
        <f>IF('様式第36(指定)_送電'!E268="","",'様式第36(指定)_送電'!E268)</f>
        <v/>
      </c>
      <c r="F268" s="330" t="str">
        <f>IF('様式第36(指定)_送電'!F268="","",'様式第36(指定)_送電'!F268)</f>
        <v/>
      </c>
      <c r="G268" s="149" t="s">
        <v>263</v>
      </c>
      <c r="H268" s="148" t="str">
        <f>IF(COUNT('様式第36(指定)_送電'!L268)=0,"",'様式第36(指定)_送電'!L268)</f>
        <v/>
      </c>
      <c r="I268" s="184"/>
      <c r="J268" s="184"/>
      <c r="K268" s="184"/>
      <c r="L268" s="184"/>
      <c r="M268" s="184"/>
      <c r="N268" s="184"/>
      <c r="O268" s="184"/>
      <c r="P268" s="184"/>
      <c r="Q268" s="184"/>
      <c r="R268" s="185"/>
    </row>
    <row r="269" spans="3:23" s="152" customFormat="1" ht="37.5" customHeight="1">
      <c r="C269" s="328"/>
      <c r="D269" s="328"/>
      <c r="E269" s="331"/>
      <c r="F269" s="331"/>
      <c r="G269" s="149" t="s">
        <v>264</v>
      </c>
      <c r="H269" s="148" t="str">
        <f>IF(COUNT('様式第36(指定)_送電'!V269)=0,"",'様式第36(指定)_送電'!V269)</f>
        <v/>
      </c>
      <c r="I269" s="184"/>
      <c r="J269" s="184"/>
      <c r="K269" s="184"/>
      <c r="L269" s="184"/>
      <c r="M269" s="184"/>
      <c r="N269" s="184"/>
      <c r="O269" s="184"/>
      <c r="P269" s="184"/>
      <c r="Q269" s="184"/>
      <c r="R269" s="185"/>
    </row>
    <row r="270" spans="3:23" s="152" customFormat="1" ht="37.5" customHeight="1">
      <c r="C270" s="328"/>
      <c r="D270" s="328"/>
      <c r="E270" s="332" t="s">
        <v>104</v>
      </c>
      <c r="F270" s="333"/>
      <c r="G270" s="154" t="s">
        <v>263</v>
      </c>
      <c r="H270" s="155" t="str">
        <f>IF(COUNTIFS($G264:$G269,$G270,H264:H269,"&gt;=0")=0,"",SUMIF($G264:$G269,$G270,H264:H269))</f>
        <v/>
      </c>
      <c r="I270" s="155" t="str">
        <f>IF(COUNTIFS($G264:$G269,$G270,I264:I269,"&lt;&gt;")=0,"",SUMIF($G264:$G269,$G270,I264:I269))</f>
        <v/>
      </c>
      <c r="J270" s="155" t="str">
        <f t="shared" ref="J270:Q270" si="41">IF(COUNTIFS($G264:$G269,$G270,J264:J269,"&lt;&gt;")=0,"",SUMIF($G264:$G269,$G270,J264:J269))</f>
        <v/>
      </c>
      <c r="K270" s="155" t="str">
        <f t="shared" si="41"/>
        <v/>
      </c>
      <c r="L270" s="155" t="str">
        <f t="shared" si="41"/>
        <v/>
      </c>
      <c r="M270" s="155" t="str">
        <f t="shared" si="41"/>
        <v/>
      </c>
      <c r="N270" s="155" t="str">
        <f t="shared" si="41"/>
        <v/>
      </c>
      <c r="O270" s="155" t="str">
        <f t="shared" si="41"/>
        <v/>
      </c>
      <c r="P270" s="155" t="str">
        <f t="shared" si="41"/>
        <v/>
      </c>
      <c r="Q270" s="155" t="str">
        <f t="shared" si="41"/>
        <v/>
      </c>
      <c r="R270" s="200"/>
      <c r="T270" s="153" t="s">
        <v>271</v>
      </c>
      <c r="W270" s="152">
        <v>1</v>
      </c>
    </row>
    <row r="271" spans="3:23" s="152" customFormat="1" ht="37.5" customHeight="1">
      <c r="C271" s="328"/>
      <c r="D271" s="329"/>
      <c r="E271" s="334"/>
      <c r="F271" s="335"/>
      <c r="G271" s="154" t="s">
        <v>264</v>
      </c>
      <c r="H271" s="155" t="str">
        <f>IF(COUNTIFS($G264:$G269,$G271,H264:H269,"&gt;=0")=0,"",SUMIF($G264:$G269,$G271,H264:H269))</f>
        <v/>
      </c>
      <c r="I271" s="155" t="str">
        <f>IF(COUNTIFS($G264:$G269,$G271,I264:I269,"&lt;&gt;")=0,"",SUMIF($G264:$G269,$G271,I264:I269))</f>
        <v/>
      </c>
      <c r="J271" s="155" t="str">
        <f t="shared" ref="J271:Q271" si="42">IF(COUNTIFS($G264:$G269,$G271,J264:J269,"&lt;&gt;")=0,"",SUMIF($G264:$G269,$G271,J264:J269))</f>
        <v/>
      </c>
      <c r="K271" s="155" t="str">
        <f t="shared" si="42"/>
        <v/>
      </c>
      <c r="L271" s="155" t="str">
        <f t="shared" si="42"/>
        <v/>
      </c>
      <c r="M271" s="155" t="str">
        <f t="shared" si="42"/>
        <v/>
      </c>
      <c r="N271" s="155" t="str">
        <f t="shared" si="42"/>
        <v/>
      </c>
      <c r="O271" s="155" t="str">
        <f t="shared" si="42"/>
        <v/>
      </c>
      <c r="P271" s="155" t="str">
        <f t="shared" si="42"/>
        <v/>
      </c>
      <c r="Q271" s="155" t="str">
        <f t="shared" si="42"/>
        <v/>
      </c>
      <c r="R271" s="200"/>
      <c r="T271" s="153" t="s">
        <v>271</v>
      </c>
      <c r="W271" s="152">
        <v>2</v>
      </c>
    </row>
    <row r="272" spans="3:23" s="152" customFormat="1" ht="37.5" customHeight="1">
      <c r="C272" s="328"/>
      <c r="D272" s="327" t="s">
        <v>211</v>
      </c>
      <c r="E272" s="330" t="str">
        <f>IF('様式第36(指定)_送電'!E272="","",'様式第36(指定)_送電'!E272)</f>
        <v/>
      </c>
      <c r="F272" s="330" t="str">
        <f>IF('様式第36(指定)_送電'!F272="","",'様式第36(指定)_送電'!F272)</f>
        <v/>
      </c>
      <c r="G272" s="149" t="s">
        <v>263</v>
      </c>
      <c r="H272" s="148" t="str">
        <f>IF(COUNT('様式第36(指定)_送電'!L272)=0,"",'様式第36(指定)_送電'!L272)</f>
        <v/>
      </c>
      <c r="I272" s="184"/>
      <c r="J272" s="184"/>
      <c r="K272" s="184"/>
      <c r="L272" s="184"/>
      <c r="M272" s="184"/>
      <c r="N272" s="184"/>
      <c r="O272" s="184"/>
      <c r="P272" s="184"/>
      <c r="Q272" s="184"/>
      <c r="R272" s="185"/>
    </row>
    <row r="273" spans="3:23" s="152" customFormat="1" ht="37.5" customHeight="1">
      <c r="C273" s="328"/>
      <c r="D273" s="328"/>
      <c r="E273" s="331"/>
      <c r="F273" s="331"/>
      <c r="G273" s="149" t="s">
        <v>264</v>
      </c>
      <c r="H273" s="148" t="str">
        <f>IF(COUNT('様式第36(指定)_送電'!V273)=0,"",'様式第36(指定)_送電'!V273)</f>
        <v/>
      </c>
      <c r="I273" s="184"/>
      <c r="J273" s="184"/>
      <c r="K273" s="184"/>
      <c r="L273" s="184"/>
      <c r="M273" s="184"/>
      <c r="N273" s="184"/>
      <c r="O273" s="184"/>
      <c r="P273" s="184"/>
      <c r="Q273" s="184"/>
      <c r="R273" s="185"/>
    </row>
    <row r="274" spans="3:23" s="152" customFormat="1" ht="37.5" customHeight="1">
      <c r="C274" s="328"/>
      <c r="D274" s="328"/>
      <c r="E274" s="330" t="str">
        <f>IF('様式第36(指定)_送電'!E274="","",'様式第36(指定)_送電'!E274)</f>
        <v/>
      </c>
      <c r="F274" s="330" t="str">
        <f>IF('様式第36(指定)_送電'!F274="","",'様式第36(指定)_送電'!F274)</f>
        <v/>
      </c>
      <c r="G274" s="149" t="s">
        <v>263</v>
      </c>
      <c r="H274" s="148" t="str">
        <f>IF(COUNT('様式第36(指定)_送電'!L274)=0,"",'様式第36(指定)_送電'!L274)</f>
        <v/>
      </c>
      <c r="I274" s="184"/>
      <c r="J274" s="184"/>
      <c r="K274" s="184"/>
      <c r="L274" s="184"/>
      <c r="M274" s="184"/>
      <c r="N274" s="184"/>
      <c r="O274" s="184"/>
      <c r="P274" s="184"/>
      <c r="Q274" s="184"/>
      <c r="R274" s="185"/>
    </row>
    <row r="275" spans="3:23" s="152" customFormat="1" ht="37.5" customHeight="1">
      <c r="C275" s="328"/>
      <c r="D275" s="328"/>
      <c r="E275" s="331"/>
      <c r="F275" s="331"/>
      <c r="G275" s="149" t="s">
        <v>264</v>
      </c>
      <c r="H275" s="148" t="str">
        <f>IF(COUNT('様式第36(指定)_送電'!V275)=0,"",'様式第36(指定)_送電'!V275)</f>
        <v/>
      </c>
      <c r="I275" s="184"/>
      <c r="J275" s="184"/>
      <c r="K275" s="184"/>
      <c r="L275" s="184"/>
      <c r="M275" s="184"/>
      <c r="N275" s="184"/>
      <c r="O275" s="184"/>
      <c r="P275" s="184"/>
      <c r="Q275" s="184"/>
      <c r="R275" s="185"/>
    </row>
    <row r="276" spans="3:23" s="152" customFormat="1" ht="37.5" customHeight="1">
      <c r="C276" s="328"/>
      <c r="D276" s="328"/>
      <c r="E276" s="330" t="str">
        <f>IF('様式第36(指定)_送電'!E276="","",'様式第36(指定)_送電'!E276)</f>
        <v/>
      </c>
      <c r="F276" s="330" t="str">
        <f>IF('様式第36(指定)_送電'!F276="","",'様式第36(指定)_送電'!F276)</f>
        <v/>
      </c>
      <c r="G276" s="149" t="s">
        <v>263</v>
      </c>
      <c r="H276" s="148" t="str">
        <f>IF(COUNT('様式第36(指定)_送電'!L276)=0,"",'様式第36(指定)_送電'!L276)</f>
        <v/>
      </c>
      <c r="I276" s="184"/>
      <c r="J276" s="184"/>
      <c r="K276" s="184"/>
      <c r="L276" s="184"/>
      <c r="M276" s="184"/>
      <c r="N276" s="184"/>
      <c r="O276" s="184"/>
      <c r="P276" s="184"/>
      <c r="Q276" s="184"/>
      <c r="R276" s="185"/>
    </row>
    <row r="277" spans="3:23" s="152" customFormat="1" ht="37.5" customHeight="1">
      <c r="C277" s="328"/>
      <c r="D277" s="328"/>
      <c r="E277" s="331"/>
      <c r="F277" s="331"/>
      <c r="G277" s="149" t="s">
        <v>264</v>
      </c>
      <c r="H277" s="148" t="str">
        <f>IF(COUNT('様式第36(指定)_送電'!V277)=0,"",'様式第36(指定)_送電'!V277)</f>
        <v/>
      </c>
      <c r="I277" s="184"/>
      <c r="J277" s="184"/>
      <c r="K277" s="184"/>
      <c r="L277" s="184"/>
      <c r="M277" s="184"/>
      <c r="N277" s="184"/>
      <c r="O277" s="184"/>
      <c r="P277" s="184"/>
      <c r="Q277" s="184"/>
      <c r="R277" s="185"/>
    </row>
    <row r="278" spans="3:23" s="152" customFormat="1" ht="37.5" customHeight="1">
      <c r="C278" s="328"/>
      <c r="D278" s="328"/>
      <c r="E278" s="332" t="s">
        <v>104</v>
      </c>
      <c r="F278" s="333"/>
      <c r="G278" s="154" t="s">
        <v>263</v>
      </c>
      <c r="H278" s="155" t="str">
        <f>IF(COUNTIFS($G272:$G277,$G278,H272:H277,"&gt;=0")=0,"",SUMIF($G272:$G277,$G278,H272:H277))</f>
        <v/>
      </c>
      <c r="I278" s="155" t="str">
        <f>IF(COUNTIFS($G272:$G277,$G278,I272:I277,"&lt;&gt;")=0,"",SUMIF($G272:$G277,$G278,I272:I277))</f>
        <v/>
      </c>
      <c r="J278" s="155" t="str">
        <f t="shared" ref="J278:Q278" si="43">IF(COUNTIFS($G272:$G277,$G278,J272:J277,"&lt;&gt;")=0,"",SUMIF($G272:$G277,$G278,J272:J277))</f>
        <v/>
      </c>
      <c r="K278" s="155" t="str">
        <f t="shared" si="43"/>
        <v/>
      </c>
      <c r="L278" s="155" t="str">
        <f t="shared" si="43"/>
        <v/>
      </c>
      <c r="M278" s="155" t="str">
        <f t="shared" si="43"/>
        <v/>
      </c>
      <c r="N278" s="155" t="str">
        <f t="shared" si="43"/>
        <v/>
      </c>
      <c r="O278" s="155" t="str">
        <f t="shared" si="43"/>
        <v/>
      </c>
      <c r="P278" s="155" t="str">
        <f t="shared" si="43"/>
        <v/>
      </c>
      <c r="Q278" s="155" t="str">
        <f t="shared" si="43"/>
        <v/>
      </c>
      <c r="R278" s="200"/>
      <c r="T278" s="153" t="s">
        <v>271</v>
      </c>
      <c r="W278" s="152">
        <v>3</v>
      </c>
    </row>
    <row r="279" spans="3:23" s="152" customFormat="1" ht="37.5" customHeight="1">
      <c r="C279" s="328"/>
      <c r="D279" s="329"/>
      <c r="E279" s="334"/>
      <c r="F279" s="335"/>
      <c r="G279" s="154" t="s">
        <v>264</v>
      </c>
      <c r="H279" s="155" t="str">
        <f>IF(COUNTIFS($G272:$G277,$G279,H272:H277,"&gt;=0")=0,"",SUMIF($G272:$G277,$G279,H272:H277))</f>
        <v/>
      </c>
      <c r="I279" s="155" t="str">
        <f>IF(COUNTIFS($G272:$G277,$G279,I272:I277,"&lt;&gt;")=0,"",SUMIF($G272:$G277,$G279,I272:I277))</f>
        <v/>
      </c>
      <c r="J279" s="155" t="str">
        <f t="shared" ref="J279:Q279" si="44">IF(COUNTIFS($G272:$G277,$G279,J272:J277,"&lt;&gt;")=0,"",SUMIF($G272:$G277,$G279,J272:J277))</f>
        <v/>
      </c>
      <c r="K279" s="155" t="str">
        <f t="shared" si="44"/>
        <v/>
      </c>
      <c r="L279" s="155" t="str">
        <f t="shared" si="44"/>
        <v/>
      </c>
      <c r="M279" s="155" t="str">
        <f t="shared" si="44"/>
        <v/>
      </c>
      <c r="N279" s="155" t="str">
        <f t="shared" si="44"/>
        <v/>
      </c>
      <c r="O279" s="155" t="str">
        <f t="shared" si="44"/>
        <v/>
      </c>
      <c r="P279" s="155" t="str">
        <f t="shared" si="44"/>
        <v/>
      </c>
      <c r="Q279" s="155" t="str">
        <f t="shared" si="44"/>
        <v/>
      </c>
      <c r="R279" s="200"/>
      <c r="T279" s="153" t="s">
        <v>271</v>
      </c>
      <c r="W279" s="152">
        <v>4</v>
      </c>
    </row>
    <row r="280" spans="3:23" s="152" customFormat="1" ht="37.5" customHeight="1">
      <c r="C280" s="328"/>
      <c r="D280" s="327" t="s">
        <v>105</v>
      </c>
      <c r="E280" s="330" t="str">
        <f>IF('様式第36(指定)_送電'!E280="","",'様式第36(指定)_送電'!E280)</f>
        <v/>
      </c>
      <c r="F280" s="330" t="str">
        <f>IF('様式第36(指定)_送電'!F280="","",'様式第36(指定)_送電'!F280)</f>
        <v/>
      </c>
      <c r="G280" s="149" t="s">
        <v>263</v>
      </c>
      <c r="H280" s="148" t="str">
        <f>IF(COUNT('様式第36(指定)_送電'!L280)=0,"",'様式第36(指定)_送電'!L280)</f>
        <v/>
      </c>
      <c r="I280" s="184"/>
      <c r="J280" s="184"/>
      <c r="K280" s="184"/>
      <c r="L280" s="184"/>
      <c r="M280" s="184"/>
      <c r="N280" s="184"/>
      <c r="O280" s="184"/>
      <c r="P280" s="184"/>
      <c r="Q280" s="184"/>
      <c r="R280" s="185"/>
    </row>
    <row r="281" spans="3:23" s="152" customFormat="1" ht="37.5" customHeight="1">
      <c r="C281" s="328"/>
      <c r="D281" s="328"/>
      <c r="E281" s="331"/>
      <c r="F281" s="331"/>
      <c r="G281" s="149" t="s">
        <v>264</v>
      </c>
      <c r="H281" s="148" t="str">
        <f>IF(COUNT('様式第36(指定)_送電'!V281)=0,"",'様式第36(指定)_送電'!V281)</f>
        <v/>
      </c>
      <c r="I281" s="184"/>
      <c r="J281" s="184"/>
      <c r="K281" s="184"/>
      <c r="L281" s="184"/>
      <c r="M281" s="184"/>
      <c r="N281" s="184"/>
      <c r="O281" s="184"/>
      <c r="P281" s="184"/>
      <c r="Q281" s="184"/>
      <c r="R281" s="185"/>
    </row>
    <row r="282" spans="3:23" s="152" customFormat="1" ht="37.5" customHeight="1">
      <c r="C282" s="328"/>
      <c r="D282" s="328"/>
      <c r="E282" s="330" t="str">
        <f>IF('様式第36(指定)_送電'!E282="","",'様式第36(指定)_送電'!E282)</f>
        <v/>
      </c>
      <c r="F282" s="330" t="str">
        <f>IF('様式第36(指定)_送電'!F282="","",'様式第36(指定)_送電'!F282)</f>
        <v/>
      </c>
      <c r="G282" s="149" t="s">
        <v>263</v>
      </c>
      <c r="H282" s="148" t="str">
        <f>IF(COUNT('様式第36(指定)_送電'!L282)=0,"",'様式第36(指定)_送電'!L282)</f>
        <v/>
      </c>
      <c r="I282" s="184"/>
      <c r="J282" s="184"/>
      <c r="K282" s="184"/>
      <c r="L282" s="184"/>
      <c r="M282" s="184"/>
      <c r="N282" s="184"/>
      <c r="O282" s="184"/>
      <c r="P282" s="184"/>
      <c r="Q282" s="184"/>
      <c r="R282" s="185"/>
    </row>
    <row r="283" spans="3:23" s="152" customFormat="1" ht="37.5" customHeight="1">
      <c r="C283" s="328"/>
      <c r="D283" s="328"/>
      <c r="E283" s="331"/>
      <c r="F283" s="331"/>
      <c r="G283" s="149" t="s">
        <v>264</v>
      </c>
      <c r="H283" s="148" t="str">
        <f>IF(COUNT('様式第36(指定)_送電'!V283)=0,"",'様式第36(指定)_送電'!V283)</f>
        <v/>
      </c>
      <c r="I283" s="184"/>
      <c r="J283" s="184"/>
      <c r="K283" s="184"/>
      <c r="L283" s="184"/>
      <c r="M283" s="184"/>
      <c r="N283" s="184"/>
      <c r="O283" s="184"/>
      <c r="P283" s="184"/>
      <c r="Q283" s="184"/>
      <c r="R283" s="185"/>
    </row>
    <row r="284" spans="3:23" s="152" customFormat="1" ht="37.5" customHeight="1">
      <c r="C284" s="328"/>
      <c r="D284" s="328"/>
      <c r="E284" s="330" t="str">
        <f>IF('様式第36(指定)_送電'!E284="","",'様式第36(指定)_送電'!E284)</f>
        <v/>
      </c>
      <c r="F284" s="330" t="str">
        <f>IF('様式第36(指定)_送電'!F284="","",'様式第36(指定)_送電'!F284)</f>
        <v/>
      </c>
      <c r="G284" s="149" t="s">
        <v>263</v>
      </c>
      <c r="H284" s="148" t="str">
        <f>IF(COUNT('様式第36(指定)_送電'!L284)=0,"",'様式第36(指定)_送電'!L284)</f>
        <v/>
      </c>
      <c r="I284" s="184"/>
      <c r="J284" s="184"/>
      <c r="K284" s="184"/>
      <c r="L284" s="184"/>
      <c r="M284" s="184"/>
      <c r="N284" s="184"/>
      <c r="O284" s="184"/>
      <c r="P284" s="184"/>
      <c r="Q284" s="184"/>
      <c r="R284" s="185"/>
    </row>
    <row r="285" spans="3:23" s="152" customFormat="1" ht="37.5" customHeight="1">
      <c r="C285" s="328"/>
      <c r="D285" s="328"/>
      <c r="E285" s="331"/>
      <c r="F285" s="331"/>
      <c r="G285" s="149" t="s">
        <v>264</v>
      </c>
      <c r="H285" s="148" t="str">
        <f>IF(COUNT('様式第36(指定)_送電'!V285)=0,"",'様式第36(指定)_送電'!V285)</f>
        <v/>
      </c>
      <c r="I285" s="184"/>
      <c r="J285" s="184"/>
      <c r="K285" s="184"/>
      <c r="L285" s="184"/>
      <c r="M285" s="184"/>
      <c r="N285" s="184"/>
      <c r="O285" s="184"/>
      <c r="P285" s="184"/>
      <c r="Q285" s="184"/>
      <c r="R285" s="185"/>
    </row>
    <row r="286" spans="3:23" s="152" customFormat="1" ht="37.5" customHeight="1">
      <c r="C286" s="328"/>
      <c r="D286" s="328"/>
      <c r="E286" s="332" t="s">
        <v>104</v>
      </c>
      <c r="F286" s="333"/>
      <c r="G286" s="154" t="s">
        <v>263</v>
      </c>
      <c r="H286" s="155" t="str">
        <f>IF(COUNTIFS($G280:$G285,$G286,H280:H285,"&gt;=0")=0,"",SUMIF($G280:$G285,$G286,H280:H285))</f>
        <v/>
      </c>
      <c r="I286" s="155" t="str">
        <f>IF(COUNTIFS($G280:$G285,$G286,I280:I285,"&lt;&gt;")=0,"",SUMIF($G280:$G285,$G286,I280:I285))</f>
        <v/>
      </c>
      <c r="J286" s="155" t="str">
        <f t="shared" ref="J286:Q286" si="45">IF(COUNTIFS($G280:$G285,$G286,J280:J285,"&lt;&gt;")=0,"",SUMIF($G280:$G285,$G286,J280:J285))</f>
        <v/>
      </c>
      <c r="K286" s="155" t="str">
        <f t="shared" si="45"/>
        <v/>
      </c>
      <c r="L286" s="155" t="str">
        <f t="shared" si="45"/>
        <v/>
      </c>
      <c r="M286" s="155" t="str">
        <f t="shared" si="45"/>
        <v/>
      </c>
      <c r="N286" s="155" t="str">
        <f t="shared" si="45"/>
        <v/>
      </c>
      <c r="O286" s="155" t="str">
        <f t="shared" si="45"/>
        <v/>
      </c>
      <c r="P286" s="155" t="str">
        <f t="shared" si="45"/>
        <v/>
      </c>
      <c r="Q286" s="155" t="str">
        <f t="shared" si="45"/>
        <v/>
      </c>
      <c r="R286" s="200"/>
      <c r="T286" s="153" t="s">
        <v>271</v>
      </c>
      <c r="W286" s="152">
        <v>5</v>
      </c>
    </row>
    <row r="287" spans="3:23" s="152" customFormat="1" ht="37.5" customHeight="1">
      <c r="C287" s="328"/>
      <c r="D287" s="329"/>
      <c r="E287" s="334"/>
      <c r="F287" s="335"/>
      <c r="G287" s="154" t="s">
        <v>264</v>
      </c>
      <c r="H287" s="155" t="str">
        <f>IF(COUNTIFS($G280:$G285,$G287,H280:H285,"&gt;=0")=0,"",SUMIF($G280:$G285,$G287,H280:H285))</f>
        <v/>
      </c>
      <c r="I287" s="155" t="str">
        <f>IF(COUNTIFS($G280:$G285,$G287,I280:I285,"&lt;&gt;")=0,"",SUMIF($G280:$G285,$G287,I280:I285))</f>
        <v/>
      </c>
      <c r="J287" s="155" t="str">
        <f t="shared" ref="J287:Q287" si="46">IF(COUNTIFS($G280:$G285,$G287,J280:J285,"&lt;&gt;")=0,"",SUMIF($G280:$G285,$G287,J280:J285))</f>
        <v/>
      </c>
      <c r="K287" s="155" t="str">
        <f t="shared" si="46"/>
        <v/>
      </c>
      <c r="L287" s="155" t="str">
        <f t="shared" si="46"/>
        <v/>
      </c>
      <c r="M287" s="155" t="str">
        <f t="shared" si="46"/>
        <v/>
      </c>
      <c r="N287" s="155" t="str">
        <f t="shared" si="46"/>
        <v/>
      </c>
      <c r="O287" s="155" t="str">
        <f t="shared" si="46"/>
        <v/>
      </c>
      <c r="P287" s="155" t="str">
        <f t="shared" si="46"/>
        <v/>
      </c>
      <c r="Q287" s="155" t="str">
        <f t="shared" si="46"/>
        <v/>
      </c>
      <c r="R287" s="200"/>
      <c r="T287" s="153" t="s">
        <v>271</v>
      </c>
      <c r="W287" s="152">
        <v>6</v>
      </c>
    </row>
    <row r="288" spans="3:23" s="152" customFormat="1" ht="37.5" customHeight="1">
      <c r="C288" s="328"/>
      <c r="D288" s="327" t="s">
        <v>106</v>
      </c>
      <c r="E288" s="330" t="str">
        <f>IF('様式第36(指定)_送電'!E288="","",'様式第36(指定)_送電'!E288)</f>
        <v/>
      </c>
      <c r="F288" s="330" t="str">
        <f>IF('様式第36(指定)_送電'!F288="","",'様式第36(指定)_送電'!F288)</f>
        <v/>
      </c>
      <c r="G288" s="149" t="s">
        <v>263</v>
      </c>
      <c r="H288" s="148" t="str">
        <f>IF(COUNT('様式第36(指定)_送電'!L288)=0,"",'様式第36(指定)_送電'!L288)</f>
        <v/>
      </c>
      <c r="I288" s="184"/>
      <c r="J288" s="184"/>
      <c r="K288" s="184"/>
      <c r="L288" s="184"/>
      <c r="M288" s="184"/>
      <c r="N288" s="184"/>
      <c r="O288" s="184"/>
      <c r="P288" s="184"/>
      <c r="Q288" s="184"/>
      <c r="R288" s="185"/>
    </row>
    <row r="289" spans="3:23" s="152" customFormat="1" ht="37.5" customHeight="1">
      <c r="C289" s="328"/>
      <c r="D289" s="328"/>
      <c r="E289" s="331"/>
      <c r="F289" s="331"/>
      <c r="G289" s="149" t="s">
        <v>264</v>
      </c>
      <c r="H289" s="148" t="str">
        <f>IF(COUNT('様式第36(指定)_送電'!V289)=0,"",'様式第36(指定)_送電'!V289)</f>
        <v/>
      </c>
      <c r="I289" s="184"/>
      <c r="J289" s="184"/>
      <c r="K289" s="184"/>
      <c r="L289" s="184"/>
      <c r="M289" s="184"/>
      <c r="N289" s="184"/>
      <c r="O289" s="184"/>
      <c r="P289" s="184"/>
      <c r="Q289" s="184"/>
      <c r="R289" s="185"/>
    </row>
    <row r="290" spans="3:23" s="152" customFormat="1" ht="37.5" customHeight="1">
      <c r="C290" s="328"/>
      <c r="D290" s="328"/>
      <c r="E290" s="330" t="str">
        <f>IF('様式第36(指定)_送電'!E290="","",'様式第36(指定)_送電'!E290)</f>
        <v/>
      </c>
      <c r="F290" s="330" t="str">
        <f>IF('様式第36(指定)_送電'!F290="","",'様式第36(指定)_送電'!F290)</f>
        <v/>
      </c>
      <c r="G290" s="149" t="s">
        <v>263</v>
      </c>
      <c r="H290" s="148" t="str">
        <f>IF(COUNT('様式第36(指定)_送電'!L290)=0,"",'様式第36(指定)_送電'!L290)</f>
        <v/>
      </c>
      <c r="I290" s="184"/>
      <c r="J290" s="184"/>
      <c r="K290" s="184"/>
      <c r="L290" s="184"/>
      <c r="M290" s="184"/>
      <c r="N290" s="184"/>
      <c r="O290" s="184"/>
      <c r="P290" s="184"/>
      <c r="Q290" s="184"/>
      <c r="R290" s="185"/>
    </row>
    <row r="291" spans="3:23" s="152" customFormat="1" ht="37.5" customHeight="1">
      <c r="C291" s="328"/>
      <c r="D291" s="328"/>
      <c r="E291" s="331"/>
      <c r="F291" s="331"/>
      <c r="G291" s="149" t="s">
        <v>264</v>
      </c>
      <c r="H291" s="148" t="str">
        <f>IF(COUNT('様式第36(指定)_送電'!V291)=0,"",'様式第36(指定)_送電'!V291)</f>
        <v/>
      </c>
      <c r="I291" s="184"/>
      <c r="J291" s="184"/>
      <c r="K291" s="184"/>
      <c r="L291" s="184"/>
      <c r="M291" s="184"/>
      <c r="N291" s="184"/>
      <c r="O291" s="184"/>
      <c r="P291" s="184"/>
      <c r="Q291" s="184"/>
      <c r="R291" s="185"/>
    </row>
    <row r="292" spans="3:23" s="152" customFormat="1" ht="37.5" customHeight="1">
      <c r="C292" s="328"/>
      <c r="D292" s="328"/>
      <c r="E292" s="330" t="str">
        <f>IF('様式第36(指定)_送電'!E292="","",'様式第36(指定)_送電'!E292)</f>
        <v/>
      </c>
      <c r="F292" s="330" t="str">
        <f>IF('様式第36(指定)_送電'!F292="","",'様式第36(指定)_送電'!F292)</f>
        <v/>
      </c>
      <c r="G292" s="149" t="s">
        <v>263</v>
      </c>
      <c r="H292" s="148" t="str">
        <f>IF(COUNT('様式第36(指定)_送電'!L292)=0,"",'様式第36(指定)_送電'!L292)</f>
        <v/>
      </c>
      <c r="I292" s="184"/>
      <c r="J292" s="184"/>
      <c r="K292" s="184"/>
      <c r="L292" s="184"/>
      <c r="M292" s="184"/>
      <c r="N292" s="184"/>
      <c r="O292" s="184"/>
      <c r="P292" s="184"/>
      <c r="Q292" s="184"/>
      <c r="R292" s="185"/>
    </row>
    <row r="293" spans="3:23" s="152" customFormat="1" ht="37.5" customHeight="1">
      <c r="C293" s="328"/>
      <c r="D293" s="328"/>
      <c r="E293" s="331"/>
      <c r="F293" s="331"/>
      <c r="G293" s="149" t="s">
        <v>264</v>
      </c>
      <c r="H293" s="148" t="str">
        <f>IF(COUNT('様式第36(指定)_送電'!V293)=0,"",'様式第36(指定)_送電'!V293)</f>
        <v/>
      </c>
      <c r="I293" s="184"/>
      <c r="J293" s="184"/>
      <c r="K293" s="184"/>
      <c r="L293" s="184"/>
      <c r="M293" s="184"/>
      <c r="N293" s="184"/>
      <c r="O293" s="184"/>
      <c r="P293" s="184"/>
      <c r="Q293" s="184"/>
      <c r="R293" s="185"/>
    </row>
    <row r="294" spans="3:23" s="152" customFormat="1" ht="37.5" customHeight="1">
      <c r="C294" s="328"/>
      <c r="D294" s="328"/>
      <c r="E294" s="332" t="s">
        <v>104</v>
      </c>
      <c r="F294" s="333"/>
      <c r="G294" s="154" t="s">
        <v>263</v>
      </c>
      <c r="H294" s="155" t="str">
        <f>IF(COUNTIFS($G288:$G293,$G294,H288:H293,"&gt;=0")=0,"",SUMIF($G288:$G293,$G294,H288:H293))</f>
        <v/>
      </c>
      <c r="I294" s="155" t="str">
        <f>IF(COUNTIFS($G288:$G293,$G294,I288:I293,"&lt;&gt;")=0,"",SUMIF($G288:$G293,$G294,I288:I293))</f>
        <v/>
      </c>
      <c r="J294" s="155" t="str">
        <f t="shared" ref="J294:Q294" si="47">IF(COUNTIFS($G288:$G293,$G294,J288:J293,"&lt;&gt;")=0,"",SUMIF($G288:$G293,$G294,J288:J293))</f>
        <v/>
      </c>
      <c r="K294" s="155" t="str">
        <f t="shared" si="47"/>
        <v/>
      </c>
      <c r="L294" s="155" t="str">
        <f t="shared" si="47"/>
        <v/>
      </c>
      <c r="M294" s="155" t="str">
        <f t="shared" si="47"/>
        <v/>
      </c>
      <c r="N294" s="155" t="str">
        <f t="shared" si="47"/>
        <v/>
      </c>
      <c r="O294" s="155" t="str">
        <f t="shared" si="47"/>
        <v/>
      </c>
      <c r="P294" s="155" t="str">
        <f t="shared" si="47"/>
        <v/>
      </c>
      <c r="Q294" s="155" t="str">
        <f t="shared" si="47"/>
        <v/>
      </c>
      <c r="R294" s="200"/>
      <c r="T294" s="153" t="s">
        <v>271</v>
      </c>
      <c r="W294" s="152">
        <v>7</v>
      </c>
    </row>
    <row r="295" spans="3:23" s="152" customFormat="1" ht="37.5" customHeight="1">
      <c r="C295" s="328"/>
      <c r="D295" s="329"/>
      <c r="E295" s="334"/>
      <c r="F295" s="335"/>
      <c r="G295" s="154" t="s">
        <v>264</v>
      </c>
      <c r="H295" s="155" t="str">
        <f>IF(COUNTIFS($G288:$G293,$G295,H288:H293,"&gt;=0")=0,"",SUMIF($G288:$G293,$G295,H288:H293))</f>
        <v/>
      </c>
      <c r="I295" s="155" t="str">
        <f>IF(COUNTIFS($G288:$G293,$G295,I288:I293,"&lt;&gt;")=0,"",SUMIF($G288:$G293,$G295,I288:I293))</f>
        <v/>
      </c>
      <c r="J295" s="155" t="str">
        <f t="shared" ref="J295:Q295" si="48">IF(COUNTIFS($G288:$G293,$G295,J288:J293,"&lt;&gt;")=0,"",SUMIF($G288:$G293,$G295,J288:J293))</f>
        <v/>
      </c>
      <c r="K295" s="155" t="str">
        <f t="shared" si="48"/>
        <v/>
      </c>
      <c r="L295" s="155" t="str">
        <f t="shared" si="48"/>
        <v/>
      </c>
      <c r="M295" s="155" t="str">
        <f t="shared" si="48"/>
        <v/>
      </c>
      <c r="N295" s="155" t="str">
        <f t="shared" si="48"/>
        <v/>
      </c>
      <c r="O295" s="155" t="str">
        <f t="shared" si="48"/>
        <v/>
      </c>
      <c r="P295" s="155" t="str">
        <f t="shared" si="48"/>
        <v/>
      </c>
      <c r="Q295" s="155" t="str">
        <f t="shared" si="48"/>
        <v/>
      </c>
      <c r="R295" s="200"/>
      <c r="T295" s="153" t="s">
        <v>271</v>
      </c>
      <c r="W295" s="152">
        <v>8</v>
      </c>
    </row>
    <row r="296" spans="3:23" s="152" customFormat="1" ht="37.5" customHeight="1">
      <c r="C296" s="328"/>
      <c r="D296" s="326" t="s">
        <v>107</v>
      </c>
      <c r="E296" s="326"/>
      <c r="F296" s="326"/>
      <c r="G296" s="154" t="s">
        <v>263</v>
      </c>
      <c r="H296" s="155" t="str">
        <f>IF(COUNT(H270,H278,H286,H294)=0,"",SUM(H270,H278,H286,H294))</f>
        <v/>
      </c>
      <c r="I296" s="155" t="str">
        <f t="shared" ref="I296:Q297" si="49">IF(COUNT(I270,I278,I286,I294)=0,"",SUM(I270,I278,I286,I294))</f>
        <v/>
      </c>
      <c r="J296" s="155" t="str">
        <f t="shared" si="49"/>
        <v/>
      </c>
      <c r="K296" s="155" t="str">
        <f t="shared" si="49"/>
        <v/>
      </c>
      <c r="L296" s="155" t="str">
        <f t="shared" si="49"/>
        <v/>
      </c>
      <c r="M296" s="155" t="str">
        <f t="shared" si="49"/>
        <v/>
      </c>
      <c r="N296" s="155" t="str">
        <f t="shared" si="49"/>
        <v/>
      </c>
      <c r="O296" s="155" t="str">
        <f t="shared" si="49"/>
        <v/>
      </c>
      <c r="P296" s="155" t="str">
        <f t="shared" si="49"/>
        <v/>
      </c>
      <c r="Q296" s="155" t="str">
        <f t="shared" si="49"/>
        <v/>
      </c>
      <c r="R296" s="200"/>
      <c r="T296" s="153" t="s">
        <v>271</v>
      </c>
    </row>
    <row r="297" spans="3:23" s="152" customFormat="1" ht="37.5" customHeight="1">
      <c r="C297" s="329"/>
      <c r="D297" s="326"/>
      <c r="E297" s="326"/>
      <c r="F297" s="326"/>
      <c r="G297" s="154" t="s">
        <v>264</v>
      </c>
      <c r="H297" s="155" t="str">
        <f>IF(COUNT(H271,H279,H287,H295)=0,"",SUM(H271,H279,H287,H295))</f>
        <v/>
      </c>
      <c r="I297" s="155" t="str">
        <f t="shared" si="49"/>
        <v/>
      </c>
      <c r="J297" s="155" t="str">
        <f t="shared" si="49"/>
        <v/>
      </c>
      <c r="K297" s="155" t="str">
        <f t="shared" si="49"/>
        <v/>
      </c>
      <c r="L297" s="155" t="str">
        <f t="shared" si="49"/>
        <v/>
      </c>
      <c r="M297" s="155" t="str">
        <f t="shared" si="49"/>
        <v/>
      </c>
      <c r="N297" s="155" t="str">
        <f t="shared" si="49"/>
        <v/>
      </c>
      <c r="O297" s="155" t="str">
        <f t="shared" si="49"/>
        <v/>
      </c>
      <c r="P297" s="155" t="str">
        <f t="shared" si="49"/>
        <v/>
      </c>
      <c r="Q297" s="155" t="str">
        <f t="shared" si="49"/>
        <v/>
      </c>
      <c r="R297" s="200"/>
      <c r="T297" s="153" t="s">
        <v>271</v>
      </c>
    </row>
    <row r="298" spans="3:23" s="53" customFormat="1" ht="18.75" customHeight="1">
      <c r="C298" s="54" t="s">
        <v>203</v>
      </c>
      <c r="D298" s="50"/>
      <c r="E298" s="50"/>
      <c r="F298" s="50"/>
      <c r="G298" s="51"/>
      <c r="H298" s="50"/>
      <c r="I298" s="202"/>
      <c r="J298" s="202"/>
      <c r="K298" s="202"/>
      <c r="L298" s="202"/>
      <c r="M298" s="202"/>
      <c r="N298" s="202"/>
      <c r="O298" s="202"/>
      <c r="P298" s="202"/>
      <c r="Q298" s="202"/>
      <c r="R298" s="52"/>
      <c r="W298" s="205"/>
    </row>
    <row r="299" spans="3:23" s="53" customFormat="1" ht="18.75" customHeight="1">
      <c r="C299" s="230"/>
      <c r="D299" s="231"/>
      <c r="E299" s="231"/>
      <c r="F299" s="231"/>
      <c r="G299" s="232"/>
      <c r="H299" s="231"/>
      <c r="I299" s="231"/>
      <c r="J299" s="231"/>
      <c r="K299" s="231"/>
      <c r="L299" s="231"/>
      <c r="M299" s="231"/>
      <c r="N299" s="231"/>
      <c r="O299" s="231"/>
      <c r="P299" s="231"/>
      <c r="Q299" s="231"/>
      <c r="R299" s="233"/>
      <c r="W299" s="205"/>
    </row>
    <row r="300" spans="3:23" s="53" customFormat="1" ht="18.75" customHeight="1">
      <c r="C300" s="230"/>
      <c r="D300" s="231"/>
      <c r="E300" s="231"/>
      <c r="F300" s="231"/>
      <c r="G300" s="232"/>
      <c r="H300" s="231"/>
      <c r="I300" s="231"/>
      <c r="J300" s="231"/>
      <c r="K300" s="231"/>
      <c r="L300" s="231"/>
      <c r="M300" s="231"/>
      <c r="N300" s="231"/>
      <c r="O300" s="231"/>
      <c r="P300" s="231"/>
      <c r="Q300" s="231"/>
      <c r="R300" s="233"/>
      <c r="W300" s="205"/>
    </row>
    <row r="301" spans="3:23" s="53" customFormat="1" ht="18.75" customHeight="1">
      <c r="C301" s="230"/>
      <c r="D301" s="231"/>
      <c r="E301" s="231"/>
      <c r="F301" s="231"/>
      <c r="G301" s="232"/>
      <c r="H301" s="231"/>
      <c r="I301" s="231"/>
      <c r="J301" s="231"/>
      <c r="K301" s="231"/>
      <c r="L301" s="231"/>
      <c r="M301" s="231"/>
      <c r="N301" s="231"/>
      <c r="O301" s="231"/>
      <c r="P301" s="231"/>
      <c r="Q301" s="231"/>
      <c r="R301" s="233"/>
      <c r="W301" s="205"/>
    </row>
    <row r="302" spans="3:23" s="53" customFormat="1" ht="18.75" customHeight="1">
      <c r="C302" s="230"/>
      <c r="D302" s="231"/>
      <c r="E302" s="231"/>
      <c r="F302" s="231"/>
      <c r="G302" s="232"/>
      <c r="H302" s="231"/>
      <c r="I302" s="231"/>
      <c r="J302" s="231"/>
      <c r="K302" s="231"/>
      <c r="L302" s="231"/>
      <c r="M302" s="231"/>
      <c r="N302" s="231"/>
      <c r="O302" s="231"/>
      <c r="P302" s="231"/>
      <c r="Q302" s="231"/>
      <c r="R302" s="233"/>
      <c r="W302" s="205"/>
    </row>
    <row r="303" spans="3:23" s="53" customFormat="1" ht="18.75" customHeight="1">
      <c r="C303" s="230"/>
      <c r="D303" s="231"/>
      <c r="E303" s="231"/>
      <c r="F303" s="231"/>
      <c r="G303" s="232"/>
      <c r="H303" s="231"/>
      <c r="I303" s="231"/>
      <c r="J303" s="231"/>
      <c r="K303" s="231"/>
      <c r="L303" s="231"/>
      <c r="M303" s="231"/>
      <c r="N303" s="231"/>
      <c r="O303" s="231"/>
      <c r="P303" s="231"/>
      <c r="Q303" s="231"/>
      <c r="R303" s="233"/>
      <c r="W303" s="205"/>
    </row>
    <row r="304" spans="3:23" s="53" customFormat="1" ht="18.75" customHeight="1">
      <c r="C304" s="230"/>
      <c r="D304" s="231"/>
      <c r="E304" s="231"/>
      <c r="F304" s="231"/>
      <c r="G304" s="232"/>
      <c r="H304" s="231"/>
      <c r="I304" s="231"/>
      <c r="J304" s="231"/>
      <c r="K304" s="231"/>
      <c r="L304" s="231"/>
      <c r="M304" s="231"/>
      <c r="N304" s="231"/>
      <c r="O304" s="231"/>
      <c r="P304" s="231"/>
      <c r="Q304" s="231"/>
      <c r="R304" s="233"/>
      <c r="W304" s="205"/>
    </row>
    <row r="305" spans="3:23" s="53" customFormat="1" ht="18.75" customHeight="1">
      <c r="C305" s="230"/>
      <c r="D305" s="231"/>
      <c r="E305" s="231"/>
      <c r="F305" s="231"/>
      <c r="G305" s="232"/>
      <c r="H305" s="231"/>
      <c r="I305" s="231"/>
      <c r="J305" s="231"/>
      <c r="K305" s="231"/>
      <c r="L305" s="231"/>
      <c r="M305" s="231"/>
      <c r="N305" s="231"/>
      <c r="O305" s="231"/>
      <c r="P305" s="231"/>
      <c r="Q305" s="231"/>
      <c r="R305" s="233"/>
      <c r="W305" s="205"/>
    </row>
    <row r="306" spans="3:23" s="53" customFormat="1" ht="18.75" customHeight="1">
      <c r="C306" s="230"/>
      <c r="D306" s="231"/>
      <c r="E306" s="231"/>
      <c r="F306" s="231"/>
      <c r="G306" s="232"/>
      <c r="H306" s="231"/>
      <c r="I306" s="231"/>
      <c r="J306" s="231"/>
      <c r="K306" s="231"/>
      <c r="L306" s="231"/>
      <c r="M306" s="231"/>
      <c r="N306" s="231"/>
      <c r="O306" s="231"/>
      <c r="P306" s="231"/>
      <c r="Q306" s="231"/>
      <c r="R306" s="233"/>
      <c r="W306" s="205"/>
    </row>
    <row r="307" spans="3:23" s="53" customFormat="1" ht="18.75" customHeight="1">
      <c r="C307" s="230"/>
      <c r="D307" s="231"/>
      <c r="E307" s="231"/>
      <c r="F307" s="231"/>
      <c r="G307" s="232"/>
      <c r="H307" s="231"/>
      <c r="I307" s="231"/>
      <c r="J307" s="231"/>
      <c r="K307" s="231"/>
      <c r="L307" s="231"/>
      <c r="M307" s="231"/>
      <c r="N307" s="231"/>
      <c r="O307" s="231"/>
      <c r="P307" s="231"/>
      <c r="Q307" s="231"/>
      <c r="R307" s="233"/>
      <c r="W307" s="205"/>
    </row>
    <row r="308" spans="3:23" ht="18.75" customHeight="1">
      <c r="C308" s="234"/>
      <c r="D308" s="234"/>
      <c r="E308" s="234"/>
      <c r="F308" s="234"/>
      <c r="G308" s="234"/>
      <c r="H308" s="235"/>
      <c r="I308" s="235"/>
      <c r="J308" s="235"/>
      <c r="K308" s="235"/>
      <c r="L308" s="235"/>
      <c r="M308" s="235"/>
      <c r="N308" s="235"/>
      <c r="O308" s="235"/>
      <c r="P308" s="235"/>
      <c r="Q308" s="235"/>
      <c r="R308" s="236"/>
    </row>
    <row r="309" spans="3:23" ht="21.95" customHeight="1">
      <c r="C309" s="39" t="s">
        <v>95</v>
      </c>
      <c r="I309" s="188"/>
      <c r="J309" s="188"/>
      <c r="K309" s="188"/>
      <c r="L309" s="188"/>
      <c r="M309" s="188"/>
      <c r="N309" s="188"/>
      <c r="O309" s="188"/>
      <c r="P309" s="188"/>
      <c r="Q309" s="188"/>
      <c r="R309" s="42"/>
    </row>
    <row r="310" spans="3:23" ht="21.95" customHeight="1">
      <c r="C310" s="39" t="s">
        <v>96</v>
      </c>
      <c r="I310" s="188"/>
      <c r="J310" s="188"/>
      <c r="K310" s="188"/>
      <c r="L310" s="188"/>
      <c r="M310" s="188"/>
      <c r="N310" s="188"/>
      <c r="O310" s="188"/>
      <c r="P310" s="188"/>
      <c r="Q310" s="188"/>
      <c r="R310" s="42"/>
    </row>
    <row r="311" spans="3:23" ht="21.95" customHeight="1">
      <c r="C311" s="43" t="s">
        <v>112</v>
      </c>
      <c r="D311" s="44"/>
      <c r="E311" s="44"/>
      <c r="F311" s="44"/>
      <c r="G311" s="44"/>
      <c r="H311" s="44"/>
      <c r="I311" s="191"/>
      <c r="J311" s="191"/>
      <c r="K311" s="191"/>
      <c r="L311" s="188"/>
      <c r="M311" s="188"/>
      <c r="N311" s="188"/>
      <c r="O311" s="188"/>
      <c r="P311" s="188"/>
      <c r="Q311" s="188"/>
      <c r="R311" s="42"/>
    </row>
    <row r="312" spans="3:23" ht="21.95" customHeight="1">
      <c r="C312" s="38" t="s">
        <v>22</v>
      </c>
      <c r="E312" s="11" t="s">
        <v>65</v>
      </c>
      <c r="F312" s="108" t="s">
        <v>315</v>
      </c>
      <c r="I312" s="188"/>
      <c r="J312" s="188"/>
      <c r="K312" s="188"/>
      <c r="L312" s="188"/>
      <c r="M312" s="188"/>
      <c r="N312" s="188"/>
      <c r="O312" s="188"/>
      <c r="P312" s="188"/>
      <c r="Q312" s="188"/>
      <c r="R312" s="45"/>
    </row>
    <row r="313" spans="3:23" s="46" customFormat="1" ht="21.95" customHeight="1">
      <c r="C313" s="341" t="s">
        <v>94</v>
      </c>
      <c r="D313" s="342"/>
      <c r="E313" s="345" t="s">
        <v>18</v>
      </c>
      <c r="F313" s="345" t="s">
        <v>98</v>
      </c>
      <c r="G313" s="345" t="s">
        <v>99</v>
      </c>
      <c r="H313" s="101" t="s">
        <v>100</v>
      </c>
      <c r="I313" s="198"/>
      <c r="J313" s="198"/>
      <c r="K313" s="198"/>
      <c r="L313" s="199"/>
      <c r="M313" s="197" t="s">
        <v>33</v>
      </c>
      <c r="N313" s="198"/>
      <c r="O313" s="198"/>
      <c r="P313" s="198"/>
      <c r="Q313" s="199"/>
      <c r="R313" s="347" t="s">
        <v>101</v>
      </c>
      <c r="W313" s="196"/>
    </row>
    <row r="314" spans="3:23" s="46" customFormat="1" ht="21.95" customHeight="1">
      <c r="C314" s="343"/>
      <c r="D314" s="344"/>
      <c r="E314" s="346"/>
      <c r="F314" s="346"/>
      <c r="G314" s="346"/>
      <c r="H314" s="19">
        <f>DATE(様式一覧!$D$3,1,1)</f>
        <v>42370</v>
      </c>
      <c r="I314" s="164">
        <f>DATE(様式一覧!$D$3+1,1,1)</f>
        <v>42736</v>
      </c>
      <c r="J314" s="164">
        <f>DATE(様式一覧!$D$3+2,1,1)</f>
        <v>43101</v>
      </c>
      <c r="K314" s="164">
        <f>DATE(様式一覧!$D$3+3,1,1)</f>
        <v>43466</v>
      </c>
      <c r="L314" s="164">
        <f>DATE(様式一覧!$D$3+4,1,1)</f>
        <v>43831</v>
      </c>
      <c r="M314" s="164">
        <f>DATE(様式一覧!$D$3+5,1,1)</f>
        <v>44197</v>
      </c>
      <c r="N314" s="164">
        <f>DATE(様式一覧!$D$3+6,1,1)</f>
        <v>44562</v>
      </c>
      <c r="O314" s="164">
        <f>DATE(様式一覧!$D$3+7,1,1)</f>
        <v>44927</v>
      </c>
      <c r="P314" s="164">
        <f>DATE(様式一覧!$D$3+8,1,1)</f>
        <v>45292</v>
      </c>
      <c r="Q314" s="164">
        <f>DATE(様式一覧!$D$3+9,1,1)</f>
        <v>45658</v>
      </c>
      <c r="R314" s="348"/>
      <c r="W314" s="196"/>
    </row>
    <row r="315" spans="3:23" s="152" customFormat="1" ht="37.5" customHeight="1">
      <c r="C315" s="327" t="s">
        <v>108</v>
      </c>
      <c r="D315" s="327" t="s">
        <v>103</v>
      </c>
      <c r="E315" s="330" t="str">
        <f>IF('様式第36(指定)_送電'!E315="","",'様式第36(指定)_送電'!E315)</f>
        <v/>
      </c>
      <c r="F315" s="330" t="str">
        <f>IF('様式第36(指定)_送電'!F315="","",'様式第36(指定)_送電'!F315)</f>
        <v/>
      </c>
      <c r="G315" s="149" t="s">
        <v>263</v>
      </c>
      <c r="H315" s="148" t="str">
        <f>IF(COUNT('様式第36(指定)_送電'!L315)=0,"",'様式第36(指定)_送電'!L315)</f>
        <v/>
      </c>
      <c r="I315" s="184"/>
      <c r="J315" s="184"/>
      <c r="K315" s="184"/>
      <c r="L315" s="184"/>
      <c r="M315" s="184"/>
      <c r="N315" s="184"/>
      <c r="O315" s="184"/>
      <c r="P315" s="184"/>
      <c r="Q315" s="184"/>
      <c r="R315" s="185"/>
    </row>
    <row r="316" spans="3:23" s="152" customFormat="1" ht="37.5" customHeight="1">
      <c r="C316" s="328"/>
      <c r="D316" s="328"/>
      <c r="E316" s="331"/>
      <c r="F316" s="331"/>
      <c r="G316" s="149" t="s">
        <v>264</v>
      </c>
      <c r="H316" s="148" t="str">
        <f>IF(COUNT('様式第36(指定)_送電'!V316)=0,"",'様式第36(指定)_送電'!V316)</f>
        <v/>
      </c>
      <c r="I316" s="184"/>
      <c r="J316" s="184"/>
      <c r="K316" s="184"/>
      <c r="L316" s="184"/>
      <c r="M316" s="184"/>
      <c r="N316" s="184"/>
      <c r="O316" s="184"/>
      <c r="P316" s="184"/>
      <c r="Q316" s="184"/>
      <c r="R316" s="185"/>
    </row>
    <row r="317" spans="3:23" s="152" customFormat="1" ht="37.5" customHeight="1">
      <c r="C317" s="328"/>
      <c r="D317" s="328"/>
      <c r="E317" s="330" t="str">
        <f>IF('様式第36(指定)_送電'!E317="","",'様式第36(指定)_送電'!E317)</f>
        <v/>
      </c>
      <c r="F317" s="330" t="str">
        <f>IF('様式第36(指定)_送電'!F317="","",'様式第36(指定)_送電'!F317)</f>
        <v/>
      </c>
      <c r="G317" s="149" t="s">
        <v>263</v>
      </c>
      <c r="H317" s="148" t="str">
        <f>IF(COUNT('様式第36(指定)_送電'!L317)=0,"",'様式第36(指定)_送電'!L317)</f>
        <v/>
      </c>
      <c r="I317" s="184"/>
      <c r="J317" s="184"/>
      <c r="K317" s="184"/>
      <c r="L317" s="184"/>
      <c r="M317" s="184"/>
      <c r="N317" s="184"/>
      <c r="O317" s="184"/>
      <c r="P317" s="184"/>
      <c r="Q317" s="184"/>
      <c r="R317" s="185"/>
    </row>
    <row r="318" spans="3:23" s="152" customFormat="1" ht="37.5" customHeight="1">
      <c r="C318" s="328"/>
      <c r="D318" s="328"/>
      <c r="E318" s="331"/>
      <c r="F318" s="331"/>
      <c r="G318" s="149" t="s">
        <v>264</v>
      </c>
      <c r="H318" s="148" t="str">
        <f>IF(COUNT('様式第36(指定)_送電'!V318)=0,"",'様式第36(指定)_送電'!V318)</f>
        <v/>
      </c>
      <c r="I318" s="184"/>
      <c r="J318" s="184"/>
      <c r="K318" s="184"/>
      <c r="L318" s="184"/>
      <c r="M318" s="184"/>
      <c r="N318" s="184"/>
      <c r="O318" s="184"/>
      <c r="P318" s="184"/>
      <c r="Q318" s="184"/>
      <c r="R318" s="185"/>
    </row>
    <row r="319" spans="3:23" s="152" customFormat="1" ht="37.5" customHeight="1">
      <c r="C319" s="328"/>
      <c r="D319" s="328"/>
      <c r="E319" s="330" t="str">
        <f>IF('様式第36(指定)_送電'!E319="","",'様式第36(指定)_送電'!E319)</f>
        <v/>
      </c>
      <c r="F319" s="330" t="str">
        <f>IF('様式第36(指定)_送電'!F319="","",'様式第36(指定)_送電'!F319)</f>
        <v/>
      </c>
      <c r="G319" s="149" t="s">
        <v>263</v>
      </c>
      <c r="H319" s="148" t="str">
        <f>IF(COUNT('様式第36(指定)_送電'!L319)=0,"",'様式第36(指定)_送電'!L319)</f>
        <v/>
      </c>
      <c r="I319" s="184"/>
      <c r="J319" s="184"/>
      <c r="K319" s="184"/>
      <c r="L319" s="184"/>
      <c r="M319" s="184"/>
      <c r="N319" s="184"/>
      <c r="O319" s="184"/>
      <c r="P319" s="184"/>
      <c r="Q319" s="184"/>
      <c r="R319" s="185"/>
    </row>
    <row r="320" spans="3:23" s="152" customFormat="1" ht="37.5" customHeight="1">
      <c r="C320" s="328"/>
      <c r="D320" s="328"/>
      <c r="E320" s="331"/>
      <c r="F320" s="331"/>
      <c r="G320" s="149" t="s">
        <v>264</v>
      </c>
      <c r="H320" s="148" t="str">
        <f>IF(COUNT('様式第36(指定)_送電'!V320)=0,"",'様式第36(指定)_送電'!V320)</f>
        <v/>
      </c>
      <c r="I320" s="184"/>
      <c r="J320" s="184"/>
      <c r="K320" s="184"/>
      <c r="L320" s="184"/>
      <c r="M320" s="184"/>
      <c r="N320" s="184"/>
      <c r="O320" s="184"/>
      <c r="P320" s="184"/>
      <c r="Q320" s="184"/>
      <c r="R320" s="185"/>
    </row>
    <row r="321" spans="3:23" s="152" customFormat="1" ht="37.5" customHeight="1">
      <c r="C321" s="328"/>
      <c r="D321" s="328"/>
      <c r="E321" s="332" t="s">
        <v>104</v>
      </c>
      <c r="F321" s="333"/>
      <c r="G321" s="154" t="s">
        <v>263</v>
      </c>
      <c r="H321" s="155" t="str">
        <f>IF(COUNTIFS($G315:$G320,$G321,H315:H320,"&gt;=0")=0,"",SUMIF($G315:$G320,$G321,H315:H320))</f>
        <v/>
      </c>
      <c r="I321" s="155" t="str">
        <f>IF(COUNTIFS($G315:$G320,$G321,I315:I320,"&lt;&gt;")=0,"",SUMIF($G315:$G320,$G321,I315:I320))</f>
        <v/>
      </c>
      <c r="J321" s="155" t="str">
        <f t="shared" ref="J321:Q321" si="50">IF(COUNTIFS($G315:$G320,$G321,J315:J320,"&lt;&gt;")=0,"",SUMIF($G315:$G320,$G321,J315:J320))</f>
        <v/>
      </c>
      <c r="K321" s="155" t="str">
        <f t="shared" si="50"/>
        <v/>
      </c>
      <c r="L321" s="155" t="str">
        <f t="shared" si="50"/>
        <v/>
      </c>
      <c r="M321" s="155" t="str">
        <f t="shared" si="50"/>
        <v/>
      </c>
      <c r="N321" s="155" t="str">
        <f t="shared" si="50"/>
        <v/>
      </c>
      <c r="O321" s="155" t="str">
        <f t="shared" si="50"/>
        <v/>
      </c>
      <c r="P321" s="155" t="str">
        <f t="shared" si="50"/>
        <v/>
      </c>
      <c r="Q321" s="155" t="str">
        <f t="shared" si="50"/>
        <v/>
      </c>
      <c r="R321" s="200"/>
      <c r="T321" s="153" t="s">
        <v>271</v>
      </c>
      <c r="W321" s="152">
        <v>1</v>
      </c>
    </row>
    <row r="322" spans="3:23" s="152" customFormat="1" ht="37.5" customHeight="1">
      <c r="C322" s="328"/>
      <c r="D322" s="329"/>
      <c r="E322" s="334"/>
      <c r="F322" s="335"/>
      <c r="G322" s="154" t="s">
        <v>264</v>
      </c>
      <c r="H322" s="155" t="str">
        <f>IF(COUNTIFS($G315:$G320,$G322,H315:H320,"&gt;=0")=0,"",SUMIF($G315:$G320,$G322,H315:H320))</f>
        <v/>
      </c>
      <c r="I322" s="155" t="str">
        <f>IF(COUNTIFS($G315:$G320,$G322,I315:I320,"&lt;&gt;")=0,"",SUMIF($G315:$G320,$G322,I315:I320))</f>
        <v/>
      </c>
      <c r="J322" s="155" t="str">
        <f t="shared" ref="J322:Q322" si="51">IF(COUNTIFS($G315:$G320,$G322,J315:J320,"&lt;&gt;")=0,"",SUMIF($G315:$G320,$G322,J315:J320))</f>
        <v/>
      </c>
      <c r="K322" s="155" t="str">
        <f t="shared" si="51"/>
        <v/>
      </c>
      <c r="L322" s="155" t="str">
        <f t="shared" si="51"/>
        <v/>
      </c>
      <c r="M322" s="155" t="str">
        <f t="shared" si="51"/>
        <v/>
      </c>
      <c r="N322" s="155" t="str">
        <f t="shared" si="51"/>
        <v/>
      </c>
      <c r="O322" s="155" t="str">
        <f t="shared" si="51"/>
        <v/>
      </c>
      <c r="P322" s="155" t="str">
        <f t="shared" si="51"/>
        <v/>
      </c>
      <c r="Q322" s="155" t="str">
        <f t="shared" si="51"/>
        <v/>
      </c>
      <c r="R322" s="200"/>
      <c r="T322" s="153" t="s">
        <v>271</v>
      </c>
      <c r="W322" s="152">
        <v>2</v>
      </c>
    </row>
    <row r="323" spans="3:23" s="152" customFormat="1" ht="37.5" customHeight="1">
      <c r="C323" s="328"/>
      <c r="D323" s="327" t="s">
        <v>211</v>
      </c>
      <c r="E323" s="330" t="str">
        <f>IF('様式第36(指定)_送電'!E323="","",'様式第36(指定)_送電'!E323)</f>
        <v/>
      </c>
      <c r="F323" s="330" t="str">
        <f>IF('様式第36(指定)_送電'!F323="","",'様式第36(指定)_送電'!F323)</f>
        <v/>
      </c>
      <c r="G323" s="149" t="s">
        <v>263</v>
      </c>
      <c r="H323" s="148" t="str">
        <f>IF(COUNT('様式第36(指定)_送電'!L323)=0,"",'様式第36(指定)_送電'!L323)</f>
        <v/>
      </c>
      <c r="I323" s="184"/>
      <c r="J323" s="184"/>
      <c r="K323" s="184"/>
      <c r="L323" s="184"/>
      <c r="M323" s="184"/>
      <c r="N323" s="184"/>
      <c r="O323" s="184"/>
      <c r="P323" s="184"/>
      <c r="Q323" s="184"/>
      <c r="R323" s="185"/>
    </row>
    <row r="324" spans="3:23" s="152" customFormat="1" ht="37.5" customHeight="1">
      <c r="C324" s="328"/>
      <c r="D324" s="328"/>
      <c r="E324" s="331"/>
      <c r="F324" s="331"/>
      <c r="G324" s="149" t="s">
        <v>264</v>
      </c>
      <c r="H324" s="148" t="str">
        <f>IF(COUNT('様式第36(指定)_送電'!V324)=0,"",'様式第36(指定)_送電'!V324)</f>
        <v/>
      </c>
      <c r="I324" s="184"/>
      <c r="J324" s="184"/>
      <c r="K324" s="184"/>
      <c r="L324" s="184"/>
      <c r="M324" s="184"/>
      <c r="N324" s="184"/>
      <c r="O324" s="184"/>
      <c r="P324" s="184"/>
      <c r="Q324" s="184"/>
      <c r="R324" s="185"/>
    </row>
    <row r="325" spans="3:23" s="152" customFormat="1" ht="37.5" customHeight="1">
      <c r="C325" s="328"/>
      <c r="D325" s="328"/>
      <c r="E325" s="330" t="str">
        <f>IF('様式第36(指定)_送電'!E325="","",'様式第36(指定)_送電'!E325)</f>
        <v/>
      </c>
      <c r="F325" s="330" t="str">
        <f>IF('様式第36(指定)_送電'!F325="","",'様式第36(指定)_送電'!F325)</f>
        <v/>
      </c>
      <c r="G325" s="149" t="s">
        <v>263</v>
      </c>
      <c r="H325" s="148" t="str">
        <f>IF(COUNT('様式第36(指定)_送電'!L325)=0,"",'様式第36(指定)_送電'!L325)</f>
        <v/>
      </c>
      <c r="I325" s="184"/>
      <c r="J325" s="184"/>
      <c r="K325" s="184"/>
      <c r="L325" s="184"/>
      <c r="M325" s="184"/>
      <c r="N325" s="184"/>
      <c r="O325" s="184"/>
      <c r="P325" s="184"/>
      <c r="Q325" s="184"/>
      <c r="R325" s="185"/>
    </row>
    <row r="326" spans="3:23" s="152" customFormat="1" ht="37.5" customHeight="1">
      <c r="C326" s="328"/>
      <c r="D326" s="328"/>
      <c r="E326" s="331"/>
      <c r="F326" s="331"/>
      <c r="G326" s="149" t="s">
        <v>264</v>
      </c>
      <c r="H326" s="148" t="str">
        <f>IF(COUNT('様式第36(指定)_送電'!V326)=0,"",'様式第36(指定)_送電'!V326)</f>
        <v/>
      </c>
      <c r="I326" s="184"/>
      <c r="J326" s="184"/>
      <c r="K326" s="184"/>
      <c r="L326" s="184"/>
      <c r="M326" s="184"/>
      <c r="N326" s="184"/>
      <c r="O326" s="184"/>
      <c r="P326" s="184"/>
      <c r="Q326" s="184"/>
      <c r="R326" s="185"/>
    </row>
    <row r="327" spans="3:23" s="152" customFormat="1" ht="37.5" customHeight="1">
      <c r="C327" s="328"/>
      <c r="D327" s="328"/>
      <c r="E327" s="330" t="str">
        <f>IF('様式第36(指定)_送電'!E327="","",'様式第36(指定)_送電'!E327)</f>
        <v/>
      </c>
      <c r="F327" s="330" t="str">
        <f>IF('様式第36(指定)_送電'!F327="","",'様式第36(指定)_送電'!F327)</f>
        <v/>
      </c>
      <c r="G327" s="149" t="s">
        <v>263</v>
      </c>
      <c r="H327" s="148" t="str">
        <f>IF(COUNT('様式第36(指定)_送電'!L327)=0,"",'様式第36(指定)_送電'!L327)</f>
        <v/>
      </c>
      <c r="I327" s="184"/>
      <c r="J327" s="184"/>
      <c r="K327" s="184"/>
      <c r="L327" s="184"/>
      <c r="M327" s="184"/>
      <c r="N327" s="184"/>
      <c r="O327" s="184"/>
      <c r="P327" s="184"/>
      <c r="Q327" s="184"/>
      <c r="R327" s="185"/>
    </row>
    <row r="328" spans="3:23" s="152" customFormat="1" ht="37.5" customHeight="1">
      <c r="C328" s="328"/>
      <c r="D328" s="328"/>
      <c r="E328" s="331"/>
      <c r="F328" s="331"/>
      <c r="G328" s="149" t="s">
        <v>264</v>
      </c>
      <c r="H328" s="148" t="str">
        <f>IF(COUNT('様式第36(指定)_送電'!V328)=0,"",'様式第36(指定)_送電'!V328)</f>
        <v/>
      </c>
      <c r="I328" s="184"/>
      <c r="J328" s="184"/>
      <c r="K328" s="184"/>
      <c r="L328" s="184"/>
      <c r="M328" s="184"/>
      <c r="N328" s="184"/>
      <c r="O328" s="184"/>
      <c r="P328" s="184"/>
      <c r="Q328" s="184"/>
      <c r="R328" s="185"/>
    </row>
    <row r="329" spans="3:23" s="152" customFormat="1" ht="37.5" customHeight="1">
      <c r="C329" s="328"/>
      <c r="D329" s="328"/>
      <c r="E329" s="332" t="s">
        <v>104</v>
      </c>
      <c r="F329" s="333"/>
      <c r="G329" s="154" t="s">
        <v>263</v>
      </c>
      <c r="H329" s="155" t="str">
        <f>IF(COUNTIFS($G323:$G328,$G329,H323:H328,"&gt;=0")=0,"",SUMIF($G323:$G328,$G329,H323:H328))</f>
        <v/>
      </c>
      <c r="I329" s="155" t="str">
        <f>IF(COUNTIFS($G323:$G328,$G329,I323:I328,"&lt;&gt;")=0,"",SUMIF($G323:$G328,$G329,I323:I328))</f>
        <v/>
      </c>
      <c r="J329" s="155" t="str">
        <f t="shared" ref="J329:Q329" si="52">IF(COUNTIFS($G323:$G328,$G329,J323:J328,"&lt;&gt;")=0,"",SUMIF($G323:$G328,$G329,J323:J328))</f>
        <v/>
      </c>
      <c r="K329" s="155" t="str">
        <f t="shared" si="52"/>
        <v/>
      </c>
      <c r="L329" s="155" t="str">
        <f t="shared" si="52"/>
        <v/>
      </c>
      <c r="M329" s="155" t="str">
        <f t="shared" si="52"/>
        <v/>
      </c>
      <c r="N329" s="155" t="str">
        <f t="shared" si="52"/>
        <v/>
      </c>
      <c r="O329" s="155" t="str">
        <f t="shared" si="52"/>
        <v/>
      </c>
      <c r="P329" s="155" t="str">
        <f t="shared" si="52"/>
        <v/>
      </c>
      <c r="Q329" s="155" t="str">
        <f t="shared" si="52"/>
        <v/>
      </c>
      <c r="R329" s="200"/>
      <c r="T329" s="153" t="s">
        <v>271</v>
      </c>
      <c r="W329" s="152">
        <v>3</v>
      </c>
    </row>
    <row r="330" spans="3:23" s="152" customFormat="1" ht="37.5" customHeight="1">
      <c r="C330" s="328"/>
      <c r="D330" s="329"/>
      <c r="E330" s="334"/>
      <c r="F330" s="335"/>
      <c r="G330" s="154" t="s">
        <v>264</v>
      </c>
      <c r="H330" s="155" t="str">
        <f>IF(COUNTIFS($G323:$G328,$G330,H323:H328,"&gt;=0")=0,"",SUMIF($G323:$G328,$G330,H323:H328))</f>
        <v/>
      </c>
      <c r="I330" s="155" t="str">
        <f>IF(COUNTIFS($G323:$G328,$G330,I323:I328,"&lt;&gt;")=0,"",SUMIF($G323:$G328,$G330,I323:I328))</f>
        <v/>
      </c>
      <c r="J330" s="155" t="str">
        <f t="shared" ref="J330:Q330" si="53">IF(COUNTIFS($G323:$G328,$G330,J323:J328,"&lt;&gt;")=0,"",SUMIF($G323:$G328,$G330,J323:J328))</f>
        <v/>
      </c>
      <c r="K330" s="155" t="str">
        <f t="shared" si="53"/>
        <v/>
      </c>
      <c r="L330" s="155" t="str">
        <f t="shared" si="53"/>
        <v/>
      </c>
      <c r="M330" s="155" t="str">
        <f t="shared" si="53"/>
        <v/>
      </c>
      <c r="N330" s="155" t="str">
        <f t="shared" si="53"/>
        <v/>
      </c>
      <c r="O330" s="155" t="str">
        <f t="shared" si="53"/>
        <v/>
      </c>
      <c r="P330" s="155" t="str">
        <f t="shared" si="53"/>
        <v/>
      </c>
      <c r="Q330" s="155" t="str">
        <f t="shared" si="53"/>
        <v/>
      </c>
      <c r="R330" s="200"/>
      <c r="T330" s="153" t="s">
        <v>271</v>
      </c>
      <c r="W330" s="152">
        <v>4</v>
      </c>
    </row>
    <row r="331" spans="3:23" s="152" customFormat="1" ht="37.5" customHeight="1">
      <c r="C331" s="328"/>
      <c r="D331" s="327" t="s">
        <v>105</v>
      </c>
      <c r="E331" s="330" t="str">
        <f>IF('様式第36(指定)_送電'!E331="","",'様式第36(指定)_送電'!E331)</f>
        <v/>
      </c>
      <c r="F331" s="330" t="str">
        <f>IF('様式第36(指定)_送電'!F331="","",'様式第36(指定)_送電'!F331)</f>
        <v/>
      </c>
      <c r="G331" s="149" t="s">
        <v>263</v>
      </c>
      <c r="H331" s="148" t="str">
        <f>IF(COUNT('様式第36(指定)_送電'!L331)=0,"",'様式第36(指定)_送電'!L331)</f>
        <v/>
      </c>
      <c r="I331" s="184"/>
      <c r="J331" s="184"/>
      <c r="K331" s="184"/>
      <c r="L331" s="184"/>
      <c r="M331" s="184"/>
      <c r="N331" s="184"/>
      <c r="O331" s="184"/>
      <c r="P331" s="184"/>
      <c r="Q331" s="184"/>
      <c r="R331" s="185"/>
    </row>
    <row r="332" spans="3:23" s="152" customFormat="1" ht="37.5" customHeight="1">
      <c r="C332" s="328"/>
      <c r="D332" s="328"/>
      <c r="E332" s="331"/>
      <c r="F332" s="331"/>
      <c r="G332" s="149" t="s">
        <v>264</v>
      </c>
      <c r="H332" s="148" t="str">
        <f>IF(COUNT('様式第36(指定)_送電'!V332)=0,"",'様式第36(指定)_送電'!V332)</f>
        <v/>
      </c>
      <c r="I332" s="184"/>
      <c r="J332" s="184"/>
      <c r="K332" s="184"/>
      <c r="L332" s="184"/>
      <c r="M332" s="184"/>
      <c r="N332" s="184"/>
      <c r="O332" s="184"/>
      <c r="P332" s="184"/>
      <c r="Q332" s="184"/>
      <c r="R332" s="185"/>
    </row>
    <row r="333" spans="3:23" s="152" customFormat="1" ht="37.5" customHeight="1">
      <c r="C333" s="328"/>
      <c r="D333" s="328"/>
      <c r="E333" s="330" t="str">
        <f>IF('様式第36(指定)_送電'!E333="","",'様式第36(指定)_送電'!E333)</f>
        <v/>
      </c>
      <c r="F333" s="330" t="str">
        <f>IF('様式第36(指定)_送電'!F333="","",'様式第36(指定)_送電'!F333)</f>
        <v/>
      </c>
      <c r="G333" s="149" t="s">
        <v>263</v>
      </c>
      <c r="H333" s="148" t="str">
        <f>IF(COUNT('様式第36(指定)_送電'!L333)=0,"",'様式第36(指定)_送電'!L333)</f>
        <v/>
      </c>
      <c r="I333" s="184"/>
      <c r="J333" s="184"/>
      <c r="K333" s="184"/>
      <c r="L333" s="184"/>
      <c r="M333" s="184"/>
      <c r="N333" s="184"/>
      <c r="O333" s="184"/>
      <c r="P333" s="184"/>
      <c r="Q333" s="184"/>
      <c r="R333" s="185"/>
    </row>
    <row r="334" spans="3:23" s="152" customFormat="1" ht="37.5" customHeight="1">
      <c r="C334" s="328"/>
      <c r="D334" s="328"/>
      <c r="E334" s="331"/>
      <c r="F334" s="331"/>
      <c r="G334" s="149" t="s">
        <v>264</v>
      </c>
      <c r="H334" s="148" t="str">
        <f>IF(COUNT('様式第36(指定)_送電'!V334)=0,"",'様式第36(指定)_送電'!V334)</f>
        <v/>
      </c>
      <c r="I334" s="184"/>
      <c r="J334" s="184"/>
      <c r="K334" s="184"/>
      <c r="L334" s="184"/>
      <c r="M334" s="184"/>
      <c r="N334" s="184"/>
      <c r="O334" s="184"/>
      <c r="P334" s="184"/>
      <c r="Q334" s="184"/>
      <c r="R334" s="185"/>
    </row>
    <row r="335" spans="3:23" s="152" customFormat="1" ht="37.5" customHeight="1">
      <c r="C335" s="328"/>
      <c r="D335" s="328"/>
      <c r="E335" s="330" t="str">
        <f>IF('様式第36(指定)_送電'!E335="","",'様式第36(指定)_送電'!E335)</f>
        <v/>
      </c>
      <c r="F335" s="330" t="str">
        <f>IF('様式第36(指定)_送電'!F335="","",'様式第36(指定)_送電'!F335)</f>
        <v/>
      </c>
      <c r="G335" s="149" t="s">
        <v>263</v>
      </c>
      <c r="H335" s="148" t="str">
        <f>IF(COUNT('様式第36(指定)_送電'!L335)=0,"",'様式第36(指定)_送電'!L335)</f>
        <v/>
      </c>
      <c r="I335" s="184"/>
      <c r="J335" s="184"/>
      <c r="K335" s="184"/>
      <c r="L335" s="184"/>
      <c r="M335" s="184"/>
      <c r="N335" s="184"/>
      <c r="O335" s="184"/>
      <c r="P335" s="184"/>
      <c r="Q335" s="184"/>
      <c r="R335" s="185"/>
    </row>
    <row r="336" spans="3:23" s="152" customFormat="1" ht="37.5" customHeight="1">
      <c r="C336" s="328"/>
      <c r="D336" s="328"/>
      <c r="E336" s="331"/>
      <c r="F336" s="331"/>
      <c r="G336" s="149" t="s">
        <v>264</v>
      </c>
      <c r="H336" s="148" t="str">
        <f>IF(COUNT('様式第36(指定)_送電'!V336)=0,"",'様式第36(指定)_送電'!V336)</f>
        <v/>
      </c>
      <c r="I336" s="184"/>
      <c r="J336" s="184"/>
      <c r="K336" s="184"/>
      <c r="L336" s="184"/>
      <c r="M336" s="184"/>
      <c r="N336" s="184"/>
      <c r="O336" s="184"/>
      <c r="P336" s="184"/>
      <c r="Q336" s="184"/>
      <c r="R336" s="185"/>
    </row>
    <row r="337" spans="3:23" s="152" customFormat="1" ht="37.5" customHeight="1">
      <c r="C337" s="328"/>
      <c r="D337" s="328"/>
      <c r="E337" s="332" t="s">
        <v>104</v>
      </c>
      <c r="F337" s="333"/>
      <c r="G337" s="154" t="s">
        <v>263</v>
      </c>
      <c r="H337" s="155" t="str">
        <f>IF(COUNTIFS($G331:$G336,$G337,H331:H336,"&gt;=0")=0,"",SUMIF($G331:$G336,$G337,H331:H336))</f>
        <v/>
      </c>
      <c r="I337" s="155" t="str">
        <f>IF(COUNTIFS($G331:$G336,$G337,I331:I336,"&lt;&gt;")=0,"",SUMIF($G331:$G336,$G337,I331:I336))</f>
        <v/>
      </c>
      <c r="J337" s="155" t="str">
        <f t="shared" ref="J337:Q337" si="54">IF(COUNTIFS($G331:$G336,$G337,J331:J336,"&lt;&gt;")=0,"",SUMIF($G331:$G336,$G337,J331:J336))</f>
        <v/>
      </c>
      <c r="K337" s="155" t="str">
        <f t="shared" si="54"/>
        <v/>
      </c>
      <c r="L337" s="155" t="str">
        <f t="shared" si="54"/>
        <v/>
      </c>
      <c r="M337" s="155" t="str">
        <f t="shared" si="54"/>
        <v/>
      </c>
      <c r="N337" s="155" t="str">
        <f t="shared" si="54"/>
        <v/>
      </c>
      <c r="O337" s="155" t="str">
        <f t="shared" si="54"/>
        <v/>
      </c>
      <c r="P337" s="155" t="str">
        <f t="shared" si="54"/>
        <v/>
      </c>
      <c r="Q337" s="155" t="str">
        <f t="shared" si="54"/>
        <v/>
      </c>
      <c r="R337" s="200"/>
      <c r="T337" s="153" t="s">
        <v>271</v>
      </c>
      <c r="W337" s="152">
        <v>5</v>
      </c>
    </row>
    <row r="338" spans="3:23" s="152" customFormat="1" ht="37.5" customHeight="1">
      <c r="C338" s="328"/>
      <c r="D338" s="329"/>
      <c r="E338" s="334"/>
      <c r="F338" s="335"/>
      <c r="G338" s="154" t="s">
        <v>264</v>
      </c>
      <c r="H338" s="155" t="str">
        <f>IF(COUNTIFS($G331:$G336,$G338,H331:H336,"&gt;=0")=0,"",SUMIF($G331:$G336,$G338,H331:H336))</f>
        <v/>
      </c>
      <c r="I338" s="155" t="str">
        <f>IF(COUNTIFS($G331:$G336,$G338,I331:I336,"&lt;&gt;")=0,"",SUMIF($G331:$G336,$G338,I331:I336))</f>
        <v/>
      </c>
      <c r="J338" s="155" t="str">
        <f t="shared" ref="J338:Q338" si="55">IF(COUNTIFS($G331:$G336,$G338,J331:J336,"&lt;&gt;")=0,"",SUMIF($G331:$G336,$G338,J331:J336))</f>
        <v/>
      </c>
      <c r="K338" s="155" t="str">
        <f t="shared" si="55"/>
        <v/>
      </c>
      <c r="L338" s="155" t="str">
        <f t="shared" si="55"/>
        <v/>
      </c>
      <c r="M338" s="155" t="str">
        <f t="shared" si="55"/>
        <v/>
      </c>
      <c r="N338" s="155" t="str">
        <f t="shared" si="55"/>
        <v/>
      </c>
      <c r="O338" s="155" t="str">
        <f t="shared" si="55"/>
        <v/>
      </c>
      <c r="P338" s="155" t="str">
        <f t="shared" si="55"/>
        <v/>
      </c>
      <c r="Q338" s="155" t="str">
        <f t="shared" si="55"/>
        <v/>
      </c>
      <c r="R338" s="200"/>
      <c r="T338" s="153" t="s">
        <v>271</v>
      </c>
      <c r="W338" s="152">
        <v>6</v>
      </c>
    </row>
    <row r="339" spans="3:23" s="152" customFormat="1" ht="37.5" customHeight="1">
      <c r="C339" s="328"/>
      <c r="D339" s="327" t="s">
        <v>106</v>
      </c>
      <c r="E339" s="330" t="str">
        <f>IF('様式第36(指定)_送電'!E339="","",'様式第36(指定)_送電'!E339)</f>
        <v/>
      </c>
      <c r="F339" s="330" t="str">
        <f>IF('様式第36(指定)_送電'!F339="","",'様式第36(指定)_送電'!F339)</f>
        <v/>
      </c>
      <c r="G339" s="149" t="s">
        <v>263</v>
      </c>
      <c r="H339" s="148" t="str">
        <f>IF(COUNT('様式第36(指定)_送電'!L339)=0,"",'様式第36(指定)_送電'!L339)</f>
        <v/>
      </c>
      <c r="I339" s="184"/>
      <c r="J339" s="184"/>
      <c r="K339" s="184"/>
      <c r="L339" s="184"/>
      <c r="M339" s="184"/>
      <c r="N339" s="184"/>
      <c r="O339" s="184"/>
      <c r="P339" s="184"/>
      <c r="Q339" s="184"/>
      <c r="R339" s="185"/>
    </row>
    <row r="340" spans="3:23" s="152" customFormat="1" ht="37.5" customHeight="1">
      <c r="C340" s="328"/>
      <c r="D340" s="328"/>
      <c r="E340" s="331"/>
      <c r="F340" s="331"/>
      <c r="G340" s="149" t="s">
        <v>264</v>
      </c>
      <c r="H340" s="148" t="str">
        <f>IF(COUNT('様式第36(指定)_送電'!V340)=0,"",'様式第36(指定)_送電'!V340)</f>
        <v/>
      </c>
      <c r="I340" s="184"/>
      <c r="J340" s="184"/>
      <c r="K340" s="184"/>
      <c r="L340" s="184"/>
      <c r="M340" s="184"/>
      <c r="N340" s="184"/>
      <c r="O340" s="184"/>
      <c r="P340" s="184"/>
      <c r="Q340" s="184"/>
      <c r="R340" s="185"/>
    </row>
    <row r="341" spans="3:23" s="152" customFormat="1" ht="37.5" customHeight="1">
      <c r="C341" s="328"/>
      <c r="D341" s="328"/>
      <c r="E341" s="330" t="str">
        <f>IF('様式第36(指定)_送電'!E341="","",'様式第36(指定)_送電'!E341)</f>
        <v/>
      </c>
      <c r="F341" s="330" t="str">
        <f>IF('様式第36(指定)_送電'!F341="","",'様式第36(指定)_送電'!F341)</f>
        <v/>
      </c>
      <c r="G341" s="149" t="s">
        <v>263</v>
      </c>
      <c r="H341" s="148" t="str">
        <f>IF(COUNT('様式第36(指定)_送電'!L341)=0,"",'様式第36(指定)_送電'!L341)</f>
        <v/>
      </c>
      <c r="I341" s="184"/>
      <c r="J341" s="184"/>
      <c r="K341" s="184"/>
      <c r="L341" s="184"/>
      <c r="M341" s="184"/>
      <c r="N341" s="184"/>
      <c r="O341" s="184"/>
      <c r="P341" s="184"/>
      <c r="Q341" s="184"/>
      <c r="R341" s="185"/>
    </row>
    <row r="342" spans="3:23" s="152" customFormat="1" ht="37.5" customHeight="1">
      <c r="C342" s="328"/>
      <c r="D342" s="328"/>
      <c r="E342" s="331"/>
      <c r="F342" s="331"/>
      <c r="G342" s="149" t="s">
        <v>264</v>
      </c>
      <c r="H342" s="148" t="str">
        <f>IF(COUNT('様式第36(指定)_送電'!V342)=0,"",'様式第36(指定)_送電'!V342)</f>
        <v/>
      </c>
      <c r="I342" s="184"/>
      <c r="J342" s="184"/>
      <c r="K342" s="184"/>
      <c r="L342" s="184"/>
      <c r="M342" s="184"/>
      <c r="N342" s="184"/>
      <c r="O342" s="184"/>
      <c r="P342" s="184"/>
      <c r="Q342" s="184"/>
      <c r="R342" s="185"/>
    </row>
    <row r="343" spans="3:23" s="152" customFormat="1" ht="37.5" customHeight="1">
      <c r="C343" s="328"/>
      <c r="D343" s="328"/>
      <c r="E343" s="330" t="str">
        <f>IF('様式第36(指定)_送電'!E343="","",'様式第36(指定)_送電'!E343)</f>
        <v/>
      </c>
      <c r="F343" s="330" t="str">
        <f>IF('様式第36(指定)_送電'!F343="","",'様式第36(指定)_送電'!F343)</f>
        <v/>
      </c>
      <c r="G343" s="149" t="s">
        <v>263</v>
      </c>
      <c r="H343" s="148" t="str">
        <f>IF(COUNT('様式第36(指定)_送電'!L343)=0,"",'様式第36(指定)_送電'!L343)</f>
        <v/>
      </c>
      <c r="I343" s="184"/>
      <c r="J343" s="184"/>
      <c r="K343" s="184"/>
      <c r="L343" s="184"/>
      <c r="M343" s="184"/>
      <c r="N343" s="184"/>
      <c r="O343" s="184"/>
      <c r="P343" s="184"/>
      <c r="Q343" s="184"/>
      <c r="R343" s="185"/>
    </row>
    <row r="344" spans="3:23" s="152" customFormat="1" ht="37.5" customHeight="1">
      <c r="C344" s="328"/>
      <c r="D344" s="328"/>
      <c r="E344" s="331"/>
      <c r="F344" s="331"/>
      <c r="G344" s="149" t="s">
        <v>264</v>
      </c>
      <c r="H344" s="148" t="str">
        <f>IF(COUNT('様式第36(指定)_送電'!V344)=0,"",'様式第36(指定)_送電'!V344)</f>
        <v/>
      </c>
      <c r="I344" s="184"/>
      <c r="J344" s="184"/>
      <c r="K344" s="184"/>
      <c r="L344" s="184"/>
      <c r="M344" s="184"/>
      <c r="N344" s="184"/>
      <c r="O344" s="184"/>
      <c r="P344" s="184"/>
      <c r="Q344" s="184"/>
      <c r="R344" s="185"/>
    </row>
    <row r="345" spans="3:23" s="152" customFormat="1" ht="37.5" customHeight="1">
      <c r="C345" s="328"/>
      <c r="D345" s="328"/>
      <c r="E345" s="332" t="s">
        <v>104</v>
      </c>
      <c r="F345" s="333"/>
      <c r="G345" s="154" t="s">
        <v>263</v>
      </c>
      <c r="H345" s="155" t="str">
        <f>IF(COUNTIFS($G339:$G344,$G345,H339:H344,"&gt;=0")=0,"",SUMIF($G339:$G344,$G345,H339:H344))</f>
        <v/>
      </c>
      <c r="I345" s="155" t="str">
        <f>IF(COUNTIFS($G339:$G344,$G345,I339:I344,"&lt;&gt;")=0,"",SUMIF($G339:$G344,$G345,I339:I344))</f>
        <v/>
      </c>
      <c r="J345" s="155" t="str">
        <f t="shared" ref="J345:Q345" si="56">IF(COUNTIFS($G339:$G344,$G345,J339:J344,"&lt;&gt;")=0,"",SUMIF($G339:$G344,$G345,J339:J344))</f>
        <v/>
      </c>
      <c r="K345" s="155" t="str">
        <f t="shared" si="56"/>
        <v/>
      </c>
      <c r="L345" s="155" t="str">
        <f t="shared" si="56"/>
        <v/>
      </c>
      <c r="M345" s="155" t="str">
        <f t="shared" si="56"/>
        <v/>
      </c>
      <c r="N345" s="155" t="str">
        <f t="shared" si="56"/>
        <v/>
      </c>
      <c r="O345" s="155" t="str">
        <f t="shared" si="56"/>
        <v/>
      </c>
      <c r="P345" s="155" t="str">
        <f t="shared" si="56"/>
        <v/>
      </c>
      <c r="Q345" s="155" t="str">
        <f t="shared" si="56"/>
        <v/>
      </c>
      <c r="R345" s="200"/>
      <c r="T345" s="153" t="s">
        <v>271</v>
      </c>
      <c r="W345" s="152">
        <v>7</v>
      </c>
    </row>
    <row r="346" spans="3:23" s="152" customFormat="1" ht="37.5" customHeight="1">
      <c r="C346" s="328"/>
      <c r="D346" s="329"/>
      <c r="E346" s="334"/>
      <c r="F346" s="335"/>
      <c r="G346" s="154" t="s">
        <v>264</v>
      </c>
      <c r="H346" s="155" t="str">
        <f>IF(COUNTIFS($G339:$G344,$G346,H339:H344,"&gt;=0")=0,"",SUMIF($G339:$G344,$G346,H339:H344))</f>
        <v/>
      </c>
      <c r="I346" s="155" t="str">
        <f>IF(COUNTIFS($G339:$G344,$G346,I339:I344,"&lt;&gt;")=0,"",SUMIF($G339:$G344,$G346,I339:I344))</f>
        <v/>
      </c>
      <c r="J346" s="155" t="str">
        <f t="shared" ref="J346:Q346" si="57">IF(COUNTIFS($G339:$G344,$G346,J339:J344,"&lt;&gt;")=0,"",SUMIF($G339:$G344,$G346,J339:J344))</f>
        <v/>
      </c>
      <c r="K346" s="155" t="str">
        <f t="shared" si="57"/>
        <v/>
      </c>
      <c r="L346" s="155" t="str">
        <f t="shared" si="57"/>
        <v/>
      </c>
      <c r="M346" s="155" t="str">
        <f t="shared" si="57"/>
        <v/>
      </c>
      <c r="N346" s="155" t="str">
        <f t="shared" si="57"/>
        <v/>
      </c>
      <c r="O346" s="155" t="str">
        <f t="shared" si="57"/>
        <v/>
      </c>
      <c r="P346" s="155" t="str">
        <f t="shared" si="57"/>
        <v/>
      </c>
      <c r="Q346" s="155" t="str">
        <f t="shared" si="57"/>
        <v/>
      </c>
      <c r="R346" s="200"/>
      <c r="T346" s="153" t="s">
        <v>271</v>
      </c>
      <c r="W346" s="152">
        <v>8</v>
      </c>
    </row>
    <row r="347" spans="3:23" s="152" customFormat="1" ht="37.5" customHeight="1">
      <c r="C347" s="328"/>
      <c r="D347" s="326" t="s">
        <v>107</v>
      </c>
      <c r="E347" s="326"/>
      <c r="F347" s="326"/>
      <c r="G347" s="154" t="s">
        <v>263</v>
      </c>
      <c r="H347" s="155" t="str">
        <f>IF(COUNT(H321,H329,H337,H345)=0,"",SUM(H321,H329,H337,H345))</f>
        <v/>
      </c>
      <c r="I347" s="155" t="str">
        <f t="shared" ref="I347:Q348" si="58">IF(COUNT(I321,I329,I337,I345)=0,"",SUM(I321,I329,I337,I345))</f>
        <v/>
      </c>
      <c r="J347" s="155" t="str">
        <f t="shared" si="58"/>
        <v/>
      </c>
      <c r="K347" s="155" t="str">
        <f t="shared" si="58"/>
        <v/>
      </c>
      <c r="L347" s="155" t="str">
        <f t="shared" si="58"/>
        <v/>
      </c>
      <c r="M347" s="155" t="str">
        <f t="shared" si="58"/>
        <v/>
      </c>
      <c r="N347" s="155" t="str">
        <f t="shared" si="58"/>
        <v/>
      </c>
      <c r="O347" s="155" t="str">
        <f t="shared" si="58"/>
        <v/>
      </c>
      <c r="P347" s="155" t="str">
        <f t="shared" si="58"/>
        <v/>
      </c>
      <c r="Q347" s="155" t="str">
        <f t="shared" si="58"/>
        <v/>
      </c>
      <c r="R347" s="200"/>
      <c r="T347" s="153" t="s">
        <v>271</v>
      </c>
    </row>
    <row r="348" spans="3:23" s="152" customFormat="1" ht="37.5" customHeight="1">
      <c r="C348" s="329"/>
      <c r="D348" s="326"/>
      <c r="E348" s="326"/>
      <c r="F348" s="326"/>
      <c r="G348" s="154" t="s">
        <v>264</v>
      </c>
      <c r="H348" s="155" t="str">
        <f>IF(COUNT(H322,H330,H338,H346)=0,"",SUM(H322,H330,H338,H346))</f>
        <v/>
      </c>
      <c r="I348" s="155" t="str">
        <f t="shared" si="58"/>
        <v/>
      </c>
      <c r="J348" s="155" t="str">
        <f t="shared" si="58"/>
        <v/>
      </c>
      <c r="K348" s="155" t="str">
        <f t="shared" si="58"/>
        <v/>
      </c>
      <c r="L348" s="155" t="str">
        <f t="shared" si="58"/>
        <v/>
      </c>
      <c r="M348" s="155" t="str">
        <f t="shared" si="58"/>
        <v/>
      </c>
      <c r="N348" s="155" t="str">
        <f t="shared" si="58"/>
        <v/>
      </c>
      <c r="O348" s="155" t="str">
        <f t="shared" si="58"/>
        <v/>
      </c>
      <c r="P348" s="155" t="str">
        <f t="shared" si="58"/>
        <v/>
      </c>
      <c r="Q348" s="155" t="str">
        <f t="shared" si="58"/>
        <v/>
      </c>
      <c r="R348" s="200"/>
      <c r="T348" s="153" t="s">
        <v>271</v>
      </c>
    </row>
    <row r="349" spans="3:23" s="53" customFormat="1" ht="18.75" customHeight="1">
      <c r="C349" s="54" t="s">
        <v>203</v>
      </c>
      <c r="D349" s="50"/>
      <c r="E349" s="50"/>
      <c r="F349" s="50"/>
      <c r="G349" s="51"/>
      <c r="H349" s="50"/>
      <c r="I349" s="202"/>
      <c r="J349" s="202"/>
      <c r="K349" s="202"/>
      <c r="L349" s="202"/>
      <c r="M349" s="202"/>
      <c r="N349" s="202"/>
      <c r="O349" s="202"/>
      <c r="P349" s="202"/>
      <c r="Q349" s="202"/>
      <c r="R349" s="52"/>
      <c r="W349" s="205"/>
    </row>
    <row r="350" spans="3:23" s="53" customFormat="1" ht="18.75" customHeight="1">
      <c r="C350" s="230"/>
      <c r="D350" s="231"/>
      <c r="E350" s="231"/>
      <c r="F350" s="231"/>
      <c r="G350" s="232"/>
      <c r="H350" s="231"/>
      <c r="I350" s="231"/>
      <c r="J350" s="231"/>
      <c r="K350" s="231"/>
      <c r="L350" s="231"/>
      <c r="M350" s="231"/>
      <c r="N350" s="231"/>
      <c r="O350" s="231"/>
      <c r="P350" s="231"/>
      <c r="Q350" s="231"/>
      <c r="R350" s="233"/>
      <c r="W350" s="205"/>
    </row>
    <row r="351" spans="3:23" s="53" customFormat="1" ht="18.75" customHeight="1">
      <c r="C351" s="230"/>
      <c r="D351" s="231"/>
      <c r="E351" s="231"/>
      <c r="F351" s="231"/>
      <c r="G351" s="232"/>
      <c r="H351" s="231"/>
      <c r="I351" s="231"/>
      <c r="J351" s="231"/>
      <c r="K351" s="231"/>
      <c r="L351" s="231"/>
      <c r="M351" s="231"/>
      <c r="N351" s="231"/>
      <c r="O351" s="231"/>
      <c r="P351" s="231"/>
      <c r="Q351" s="231"/>
      <c r="R351" s="233"/>
      <c r="W351" s="205"/>
    </row>
    <row r="352" spans="3:23" s="53" customFormat="1" ht="18.75" customHeight="1">
      <c r="C352" s="230"/>
      <c r="D352" s="231"/>
      <c r="E352" s="231"/>
      <c r="F352" s="231"/>
      <c r="G352" s="232"/>
      <c r="H352" s="231"/>
      <c r="I352" s="231"/>
      <c r="J352" s="231"/>
      <c r="K352" s="231"/>
      <c r="L352" s="231"/>
      <c r="M352" s="231"/>
      <c r="N352" s="231"/>
      <c r="O352" s="231"/>
      <c r="P352" s="231"/>
      <c r="Q352" s="231"/>
      <c r="R352" s="233"/>
      <c r="W352" s="205"/>
    </row>
    <row r="353" spans="3:23" s="53" customFormat="1" ht="18.75" customHeight="1">
      <c r="C353" s="230"/>
      <c r="D353" s="231"/>
      <c r="E353" s="231"/>
      <c r="F353" s="231"/>
      <c r="G353" s="232"/>
      <c r="H353" s="231"/>
      <c r="I353" s="231"/>
      <c r="J353" s="231"/>
      <c r="K353" s="231"/>
      <c r="L353" s="231"/>
      <c r="M353" s="231"/>
      <c r="N353" s="231"/>
      <c r="O353" s="231"/>
      <c r="P353" s="231"/>
      <c r="Q353" s="231"/>
      <c r="R353" s="233"/>
      <c r="W353" s="205"/>
    </row>
    <row r="354" spans="3:23" s="53" customFormat="1" ht="18.75" customHeight="1">
      <c r="C354" s="230"/>
      <c r="D354" s="231"/>
      <c r="E354" s="231"/>
      <c r="F354" s="231"/>
      <c r="G354" s="232"/>
      <c r="H354" s="231"/>
      <c r="I354" s="231"/>
      <c r="J354" s="231"/>
      <c r="K354" s="231"/>
      <c r="L354" s="231"/>
      <c r="M354" s="231"/>
      <c r="N354" s="231"/>
      <c r="O354" s="231"/>
      <c r="P354" s="231"/>
      <c r="Q354" s="231"/>
      <c r="R354" s="233"/>
      <c r="W354" s="205"/>
    </row>
    <row r="355" spans="3:23" s="53" customFormat="1" ht="18.75" customHeight="1">
      <c r="C355" s="230"/>
      <c r="D355" s="231"/>
      <c r="E355" s="231"/>
      <c r="F355" s="231"/>
      <c r="G355" s="232"/>
      <c r="H355" s="231"/>
      <c r="I355" s="231"/>
      <c r="J355" s="231"/>
      <c r="K355" s="231"/>
      <c r="L355" s="231"/>
      <c r="M355" s="231"/>
      <c r="N355" s="231"/>
      <c r="O355" s="231"/>
      <c r="P355" s="231"/>
      <c r="Q355" s="231"/>
      <c r="R355" s="233"/>
      <c r="W355" s="205"/>
    </row>
    <row r="356" spans="3:23" s="53" customFormat="1" ht="18.75" customHeight="1">
      <c r="C356" s="230"/>
      <c r="D356" s="231"/>
      <c r="E356" s="231"/>
      <c r="F356" s="231"/>
      <c r="G356" s="232"/>
      <c r="H356" s="231"/>
      <c r="I356" s="231"/>
      <c r="J356" s="231"/>
      <c r="K356" s="231"/>
      <c r="L356" s="231"/>
      <c r="M356" s="231"/>
      <c r="N356" s="231"/>
      <c r="O356" s="231"/>
      <c r="P356" s="231"/>
      <c r="Q356" s="231"/>
      <c r="R356" s="233"/>
      <c r="W356" s="205"/>
    </row>
    <row r="357" spans="3:23" s="53" customFormat="1" ht="18.75" customHeight="1">
      <c r="C357" s="230"/>
      <c r="D357" s="231"/>
      <c r="E357" s="231"/>
      <c r="F357" s="231"/>
      <c r="G357" s="232"/>
      <c r="H357" s="231"/>
      <c r="I357" s="231"/>
      <c r="J357" s="231"/>
      <c r="K357" s="231"/>
      <c r="L357" s="231"/>
      <c r="M357" s="231"/>
      <c r="N357" s="231"/>
      <c r="O357" s="231"/>
      <c r="P357" s="231"/>
      <c r="Q357" s="231"/>
      <c r="R357" s="233"/>
      <c r="W357" s="205"/>
    </row>
    <row r="358" spans="3:23" s="53" customFormat="1" ht="18.75" customHeight="1">
      <c r="C358" s="230"/>
      <c r="D358" s="231"/>
      <c r="E358" s="231"/>
      <c r="F358" s="231"/>
      <c r="G358" s="232"/>
      <c r="H358" s="231"/>
      <c r="I358" s="231"/>
      <c r="J358" s="231"/>
      <c r="K358" s="231"/>
      <c r="L358" s="231"/>
      <c r="M358" s="231"/>
      <c r="N358" s="231"/>
      <c r="O358" s="231"/>
      <c r="P358" s="231"/>
      <c r="Q358" s="231"/>
      <c r="R358" s="233"/>
      <c r="W358" s="205"/>
    </row>
    <row r="359" spans="3:23" ht="18.75" customHeight="1">
      <c r="C359" s="234"/>
      <c r="D359" s="234"/>
      <c r="E359" s="234"/>
      <c r="F359" s="234"/>
      <c r="G359" s="234"/>
      <c r="H359" s="235"/>
      <c r="I359" s="235"/>
      <c r="J359" s="235"/>
      <c r="K359" s="235"/>
      <c r="L359" s="235"/>
      <c r="M359" s="235"/>
      <c r="N359" s="235"/>
      <c r="O359" s="235"/>
      <c r="P359" s="235"/>
      <c r="Q359" s="235"/>
      <c r="R359" s="236"/>
    </row>
    <row r="360" spans="3:23" ht="21.95" customHeight="1">
      <c r="C360" s="39" t="s">
        <v>95</v>
      </c>
      <c r="I360" s="188"/>
      <c r="J360" s="188"/>
      <c r="K360" s="188"/>
      <c r="L360" s="188"/>
      <c r="M360" s="188"/>
      <c r="N360" s="188"/>
      <c r="O360" s="188"/>
      <c r="P360" s="188"/>
      <c r="Q360" s="188"/>
      <c r="R360" s="42"/>
    </row>
    <row r="361" spans="3:23" ht="21.95" customHeight="1">
      <c r="C361" s="39" t="s">
        <v>96</v>
      </c>
      <c r="I361" s="188"/>
      <c r="J361" s="188"/>
      <c r="K361" s="188"/>
      <c r="L361" s="188"/>
      <c r="M361" s="188"/>
      <c r="N361" s="188"/>
      <c r="O361" s="188"/>
      <c r="P361" s="188"/>
      <c r="Q361" s="188"/>
      <c r="R361" s="42"/>
    </row>
    <row r="362" spans="3:23" ht="21.95" customHeight="1">
      <c r="C362" s="43" t="s">
        <v>112</v>
      </c>
      <c r="D362" s="44"/>
      <c r="E362" s="44"/>
      <c r="F362" s="44"/>
      <c r="G362" s="44"/>
      <c r="H362" s="44"/>
      <c r="I362" s="191"/>
      <c r="J362" s="191"/>
      <c r="K362" s="191"/>
      <c r="L362" s="188"/>
      <c r="M362" s="188"/>
      <c r="N362" s="188"/>
      <c r="O362" s="188"/>
      <c r="P362" s="188"/>
      <c r="Q362" s="188"/>
      <c r="R362" s="42"/>
    </row>
    <row r="363" spans="3:23" ht="21.95" customHeight="1">
      <c r="C363" s="38" t="s">
        <v>22</v>
      </c>
      <c r="E363" s="11" t="s">
        <v>247</v>
      </c>
      <c r="F363" s="108" t="s">
        <v>315</v>
      </c>
      <c r="I363" s="188"/>
      <c r="J363" s="188"/>
      <c r="K363" s="188"/>
      <c r="L363" s="188"/>
      <c r="M363" s="188"/>
      <c r="N363" s="188"/>
      <c r="O363" s="188"/>
      <c r="P363" s="188"/>
      <c r="Q363" s="188"/>
      <c r="R363" s="45"/>
    </row>
    <row r="364" spans="3:23" s="46" customFormat="1" ht="21.95" customHeight="1">
      <c r="C364" s="341" t="s">
        <v>94</v>
      </c>
      <c r="D364" s="342"/>
      <c r="E364" s="345" t="s">
        <v>18</v>
      </c>
      <c r="F364" s="345" t="s">
        <v>98</v>
      </c>
      <c r="G364" s="345" t="s">
        <v>99</v>
      </c>
      <c r="H364" s="101" t="s">
        <v>100</v>
      </c>
      <c r="I364" s="198"/>
      <c r="J364" s="198"/>
      <c r="K364" s="198"/>
      <c r="L364" s="199"/>
      <c r="M364" s="197" t="s">
        <v>33</v>
      </c>
      <c r="N364" s="198"/>
      <c r="O364" s="198"/>
      <c r="P364" s="198"/>
      <c r="Q364" s="199"/>
      <c r="R364" s="347" t="s">
        <v>101</v>
      </c>
      <c r="W364" s="196"/>
    </row>
    <row r="365" spans="3:23" s="46" customFormat="1" ht="21.95" customHeight="1">
      <c r="C365" s="343"/>
      <c r="D365" s="344"/>
      <c r="E365" s="346"/>
      <c r="F365" s="346"/>
      <c r="G365" s="346"/>
      <c r="H365" s="19">
        <f>DATE(様式一覧!$D$3,1,1)</f>
        <v>42370</v>
      </c>
      <c r="I365" s="164">
        <f>DATE(様式一覧!$D$3+1,1,1)</f>
        <v>42736</v>
      </c>
      <c r="J365" s="164">
        <f>DATE(様式一覧!$D$3+2,1,1)</f>
        <v>43101</v>
      </c>
      <c r="K365" s="164">
        <f>DATE(様式一覧!$D$3+3,1,1)</f>
        <v>43466</v>
      </c>
      <c r="L365" s="164">
        <f>DATE(様式一覧!$D$3+4,1,1)</f>
        <v>43831</v>
      </c>
      <c r="M365" s="164">
        <f>DATE(様式一覧!$D$3+5,1,1)</f>
        <v>44197</v>
      </c>
      <c r="N365" s="164">
        <f>DATE(様式一覧!$D$3+6,1,1)</f>
        <v>44562</v>
      </c>
      <c r="O365" s="164">
        <f>DATE(様式一覧!$D$3+7,1,1)</f>
        <v>44927</v>
      </c>
      <c r="P365" s="164">
        <f>DATE(様式一覧!$D$3+8,1,1)</f>
        <v>45292</v>
      </c>
      <c r="Q365" s="164">
        <f>DATE(様式一覧!$D$3+9,1,1)</f>
        <v>45658</v>
      </c>
      <c r="R365" s="348"/>
      <c r="W365" s="196"/>
    </row>
    <row r="366" spans="3:23" s="152" customFormat="1" ht="37.5" customHeight="1">
      <c r="C366" s="327" t="s">
        <v>108</v>
      </c>
      <c r="D366" s="327" t="s">
        <v>103</v>
      </c>
      <c r="E366" s="330" t="str">
        <f>IF('様式第36(指定)_送電'!E366="","",'様式第36(指定)_送電'!E366)</f>
        <v/>
      </c>
      <c r="F366" s="330" t="str">
        <f>IF('様式第36(指定)_送電'!F366="","",'様式第36(指定)_送電'!F366)</f>
        <v/>
      </c>
      <c r="G366" s="149" t="s">
        <v>263</v>
      </c>
      <c r="H366" s="148" t="str">
        <f>IF(COUNT('様式第36(指定)_送電'!L366)=0,"",'様式第36(指定)_送電'!L366)</f>
        <v/>
      </c>
      <c r="I366" s="184"/>
      <c r="J366" s="184"/>
      <c r="K366" s="184"/>
      <c r="L366" s="184"/>
      <c r="M366" s="184"/>
      <c r="N366" s="184"/>
      <c r="O366" s="184"/>
      <c r="P366" s="184"/>
      <c r="Q366" s="184"/>
      <c r="R366" s="185"/>
    </row>
    <row r="367" spans="3:23" s="152" customFormat="1" ht="37.5" customHeight="1">
      <c r="C367" s="328"/>
      <c r="D367" s="328"/>
      <c r="E367" s="331"/>
      <c r="F367" s="331"/>
      <c r="G367" s="149" t="s">
        <v>264</v>
      </c>
      <c r="H367" s="148" t="str">
        <f>IF(COUNT('様式第36(指定)_送電'!V367)=0,"",'様式第36(指定)_送電'!V367)</f>
        <v/>
      </c>
      <c r="I367" s="184"/>
      <c r="J367" s="184"/>
      <c r="K367" s="184"/>
      <c r="L367" s="184"/>
      <c r="M367" s="184"/>
      <c r="N367" s="184"/>
      <c r="O367" s="184"/>
      <c r="P367" s="184"/>
      <c r="Q367" s="184"/>
      <c r="R367" s="185"/>
    </row>
    <row r="368" spans="3:23" s="152" customFormat="1" ht="37.5" customHeight="1">
      <c r="C368" s="328"/>
      <c r="D368" s="328"/>
      <c r="E368" s="330" t="str">
        <f>IF('様式第36(指定)_送電'!E368="","",'様式第36(指定)_送電'!E368)</f>
        <v/>
      </c>
      <c r="F368" s="330" t="str">
        <f>IF('様式第36(指定)_送電'!F368="","",'様式第36(指定)_送電'!F368)</f>
        <v/>
      </c>
      <c r="G368" s="149" t="s">
        <v>263</v>
      </c>
      <c r="H368" s="148" t="str">
        <f>IF(COUNT('様式第36(指定)_送電'!L368)=0,"",'様式第36(指定)_送電'!L368)</f>
        <v/>
      </c>
      <c r="I368" s="184"/>
      <c r="J368" s="184"/>
      <c r="K368" s="184"/>
      <c r="L368" s="184"/>
      <c r="M368" s="184"/>
      <c r="N368" s="184"/>
      <c r="O368" s="184"/>
      <c r="P368" s="184"/>
      <c r="Q368" s="184"/>
      <c r="R368" s="185"/>
    </row>
    <row r="369" spans="3:23" s="152" customFormat="1" ht="37.5" customHeight="1">
      <c r="C369" s="328"/>
      <c r="D369" s="328"/>
      <c r="E369" s="331"/>
      <c r="F369" s="331"/>
      <c r="G369" s="149" t="s">
        <v>264</v>
      </c>
      <c r="H369" s="148" t="str">
        <f>IF(COUNT('様式第36(指定)_送電'!V369)=0,"",'様式第36(指定)_送電'!V369)</f>
        <v/>
      </c>
      <c r="I369" s="184"/>
      <c r="J369" s="184"/>
      <c r="K369" s="184"/>
      <c r="L369" s="184"/>
      <c r="M369" s="184"/>
      <c r="N369" s="184"/>
      <c r="O369" s="184"/>
      <c r="P369" s="184"/>
      <c r="Q369" s="184"/>
      <c r="R369" s="185"/>
    </row>
    <row r="370" spans="3:23" s="152" customFormat="1" ht="37.5" customHeight="1">
      <c r="C370" s="328"/>
      <c r="D370" s="328"/>
      <c r="E370" s="330" t="str">
        <f>IF('様式第36(指定)_送電'!E370="","",'様式第36(指定)_送電'!E370)</f>
        <v/>
      </c>
      <c r="F370" s="330" t="str">
        <f>IF('様式第36(指定)_送電'!F370="","",'様式第36(指定)_送電'!F370)</f>
        <v/>
      </c>
      <c r="G370" s="149" t="s">
        <v>263</v>
      </c>
      <c r="H370" s="148" t="str">
        <f>IF(COUNT('様式第36(指定)_送電'!L370)=0,"",'様式第36(指定)_送電'!L370)</f>
        <v/>
      </c>
      <c r="I370" s="184"/>
      <c r="J370" s="184"/>
      <c r="K370" s="184"/>
      <c r="L370" s="184"/>
      <c r="M370" s="184"/>
      <c r="N370" s="184"/>
      <c r="O370" s="184"/>
      <c r="P370" s="184"/>
      <c r="Q370" s="184"/>
      <c r="R370" s="185"/>
    </row>
    <row r="371" spans="3:23" s="152" customFormat="1" ht="37.5" customHeight="1">
      <c r="C371" s="328"/>
      <c r="D371" s="328"/>
      <c r="E371" s="331"/>
      <c r="F371" s="331"/>
      <c r="G371" s="149" t="s">
        <v>264</v>
      </c>
      <c r="H371" s="148" t="str">
        <f>IF(COUNT('様式第36(指定)_送電'!V371)=0,"",'様式第36(指定)_送電'!V371)</f>
        <v/>
      </c>
      <c r="I371" s="184"/>
      <c r="J371" s="184"/>
      <c r="K371" s="184"/>
      <c r="L371" s="184"/>
      <c r="M371" s="184"/>
      <c r="N371" s="184"/>
      <c r="O371" s="184"/>
      <c r="P371" s="184"/>
      <c r="Q371" s="184"/>
      <c r="R371" s="185"/>
    </row>
    <row r="372" spans="3:23" s="152" customFormat="1" ht="37.5" customHeight="1">
      <c r="C372" s="328"/>
      <c r="D372" s="328"/>
      <c r="E372" s="332" t="s">
        <v>104</v>
      </c>
      <c r="F372" s="333"/>
      <c r="G372" s="154" t="s">
        <v>263</v>
      </c>
      <c r="H372" s="155" t="str">
        <f>IF(COUNTIFS($G366:$G371,$G372,H366:H371,"&gt;=0")=0,"",SUMIF($G366:$G371,$G372,H366:H371))</f>
        <v/>
      </c>
      <c r="I372" s="155" t="str">
        <f>IF(COUNTIFS($G366:$G371,$G372,I366:I371,"&lt;&gt;")=0,"",SUMIF($G366:$G371,$G372,I366:I371))</f>
        <v/>
      </c>
      <c r="J372" s="155" t="str">
        <f t="shared" ref="J372:Q372" si="59">IF(COUNTIFS($G366:$G371,$G372,J366:J371,"&lt;&gt;")=0,"",SUMIF($G366:$G371,$G372,J366:J371))</f>
        <v/>
      </c>
      <c r="K372" s="155" t="str">
        <f t="shared" si="59"/>
        <v/>
      </c>
      <c r="L372" s="155" t="str">
        <f t="shared" si="59"/>
        <v/>
      </c>
      <c r="M372" s="155" t="str">
        <f t="shared" si="59"/>
        <v/>
      </c>
      <c r="N372" s="155" t="str">
        <f t="shared" si="59"/>
        <v/>
      </c>
      <c r="O372" s="155" t="str">
        <f t="shared" si="59"/>
        <v/>
      </c>
      <c r="P372" s="155" t="str">
        <f t="shared" si="59"/>
        <v/>
      </c>
      <c r="Q372" s="155" t="str">
        <f t="shared" si="59"/>
        <v/>
      </c>
      <c r="R372" s="200"/>
      <c r="T372" s="153" t="s">
        <v>271</v>
      </c>
      <c r="W372" s="152">
        <v>1</v>
      </c>
    </row>
    <row r="373" spans="3:23" s="152" customFormat="1" ht="37.5" customHeight="1">
      <c r="C373" s="328"/>
      <c r="D373" s="329"/>
      <c r="E373" s="334"/>
      <c r="F373" s="335"/>
      <c r="G373" s="154" t="s">
        <v>264</v>
      </c>
      <c r="H373" s="155" t="str">
        <f>IF(COUNTIFS($G366:$G371,$G373,H366:H371,"&gt;=0")=0,"",SUMIF($G366:$G371,$G373,H366:H371))</f>
        <v/>
      </c>
      <c r="I373" s="155" t="str">
        <f>IF(COUNTIFS($G366:$G371,$G373,I366:I371,"&lt;&gt;")=0,"",SUMIF($G366:$G371,$G373,I366:I371))</f>
        <v/>
      </c>
      <c r="J373" s="155" t="str">
        <f t="shared" ref="J373:Q373" si="60">IF(COUNTIFS($G366:$G371,$G373,J366:J371,"&lt;&gt;")=0,"",SUMIF($G366:$G371,$G373,J366:J371))</f>
        <v/>
      </c>
      <c r="K373" s="155" t="str">
        <f t="shared" si="60"/>
        <v/>
      </c>
      <c r="L373" s="155" t="str">
        <f t="shared" si="60"/>
        <v/>
      </c>
      <c r="M373" s="155" t="str">
        <f t="shared" si="60"/>
        <v/>
      </c>
      <c r="N373" s="155" t="str">
        <f t="shared" si="60"/>
        <v/>
      </c>
      <c r="O373" s="155" t="str">
        <f t="shared" si="60"/>
        <v/>
      </c>
      <c r="P373" s="155" t="str">
        <f t="shared" si="60"/>
        <v/>
      </c>
      <c r="Q373" s="155" t="str">
        <f t="shared" si="60"/>
        <v/>
      </c>
      <c r="R373" s="200"/>
      <c r="T373" s="153" t="s">
        <v>271</v>
      </c>
      <c r="W373" s="152">
        <v>2</v>
      </c>
    </row>
    <row r="374" spans="3:23" s="152" customFormat="1" ht="37.5" customHeight="1">
      <c r="C374" s="328"/>
      <c r="D374" s="327" t="s">
        <v>211</v>
      </c>
      <c r="E374" s="330" t="str">
        <f>IF('様式第36(指定)_送電'!E374="","",'様式第36(指定)_送電'!E374)</f>
        <v/>
      </c>
      <c r="F374" s="330" t="str">
        <f>IF('様式第36(指定)_送電'!F374="","",'様式第36(指定)_送電'!F374)</f>
        <v/>
      </c>
      <c r="G374" s="149" t="s">
        <v>263</v>
      </c>
      <c r="H374" s="148" t="str">
        <f>IF(COUNT('様式第36(指定)_送電'!L374)=0,"",'様式第36(指定)_送電'!L374)</f>
        <v/>
      </c>
      <c r="I374" s="184"/>
      <c r="J374" s="184"/>
      <c r="K374" s="184"/>
      <c r="L374" s="184"/>
      <c r="M374" s="184"/>
      <c r="N374" s="184"/>
      <c r="O374" s="184"/>
      <c r="P374" s="184"/>
      <c r="Q374" s="184"/>
      <c r="R374" s="185"/>
    </row>
    <row r="375" spans="3:23" s="152" customFormat="1" ht="37.5" customHeight="1">
      <c r="C375" s="328"/>
      <c r="D375" s="328"/>
      <c r="E375" s="331"/>
      <c r="F375" s="331"/>
      <c r="G375" s="149" t="s">
        <v>264</v>
      </c>
      <c r="H375" s="148" t="str">
        <f>IF(COUNT('様式第36(指定)_送電'!V375)=0,"",'様式第36(指定)_送電'!V375)</f>
        <v/>
      </c>
      <c r="I375" s="184"/>
      <c r="J375" s="184"/>
      <c r="K375" s="184"/>
      <c r="L375" s="184"/>
      <c r="M375" s="184"/>
      <c r="N375" s="184"/>
      <c r="O375" s="184"/>
      <c r="P375" s="184"/>
      <c r="Q375" s="184"/>
      <c r="R375" s="185"/>
    </row>
    <row r="376" spans="3:23" s="152" customFormat="1" ht="37.5" customHeight="1">
      <c r="C376" s="328"/>
      <c r="D376" s="328"/>
      <c r="E376" s="330" t="str">
        <f>IF('様式第36(指定)_送電'!E376="","",'様式第36(指定)_送電'!E376)</f>
        <v/>
      </c>
      <c r="F376" s="330" t="str">
        <f>IF('様式第36(指定)_送電'!F376="","",'様式第36(指定)_送電'!F376)</f>
        <v/>
      </c>
      <c r="G376" s="149" t="s">
        <v>263</v>
      </c>
      <c r="H376" s="148" t="str">
        <f>IF(COUNT('様式第36(指定)_送電'!L376)=0,"",'様式第36(指定)_送電'!L376)</f>
        <v/>
      </c>
      <c r="I376" s="184"/>
      <c r="J376" s="184"/>
      <c r="K376" s="184"/>
      <c r="L376" s="184"/>
      <c r="M376" s="184"/>
      <c r="N376" s="184"/>
      <c r="O376" s="184"/>
      <c r="P376" s="184"/>
      <c r="Q376" s="184"/>
      <c r="R376" s="185"/>
    </row>
    <row r="377" spans="3:23" s="152" customFormat="1" ht="37.5" customHeight="1">
      <c r="C377" s="328"/>
      <c r="D377" s="328"/>
      <c r="E377" s="331"/>
      <c r="F377" s="331"/>
      <c r="G377" s="149" t="s">
        <v>264</v>
      </c>
      <c r="H377" s="148" t="str">
        <f>IF(COUNT('様式第36(指定)_送電'!V377)=0,"",'様式第36(指定)_送電'!V377)</f>
        <v/>
      </c>
      <c r="I377" s="184"/>
      <c r="J377" s="184"/>
      <c r="K377" s="184"/>
      <c r="L377" s="184"/>
      <c r="M377" s="184"/>
      <c r="N377" s="184"/>
      <c r="O377" s="184"/>
      <c r="P377" s="184"/>
      <c r="Q377" s="184"/>
      <c r="R377" s="185"/>
    </row>
    <row r="378" spans="3:23" s="152" customFormat="1" ht="37.5" customHeight="1">
      <c r="C378" s="328"/>
      <c r="D378" s="328"/>
      <c r="E378" s="330" t="str">
        <f>IF('様式第36(指定)_送電'!E378="","",'様式第36(指定)_送電'!E378)</f>
        <v/>
      </c>
      <c r="F378" s="330" t="str">
        <f>IF('様式第36(指定)_送電'!F378="","",'様式第36(指定)_送電'!F378)</f>
        <v/>
      </c>
      <c r="G378" s="149" t="s">
        <v>263</v>
      </c>
      <c r="H378" s="148" t="str">
        <f>IF(COUNT('様式第36(指定)_送電'!L378)=0,"",'様式第36(指定)_送電'!L378)</f>
        <v/>
      </c>
      <c r="I378" s="184"/>
      <c r="J378" s="184"/>
      <c r="K378" s="184"/>
      <c r="L378" s="184"/>
      <c r="M378" s="184"/>
      <c r="N378" s="184"/>
      <c r="O378" s="184"/>
      <c r="P378" s="184"/>
      <c r="Q378" s="184"/>
      <c r="R378" s="185"/>
    </row>
    <row r="379" spans="3:23" s="152" customFormat="1" ht="37.5" customHeight="1">
      <c r="C379" s="328"/>
      <c r="D379" s="328"/>
      <c r="E379" s="331"/>
      <c r="F379" s="331"/>
      <c r="G379" s="149" t="s">
        <v>264</v>
      </c>
      <c r="H379" s="148" t="str">
        <f>IF(COUNT('様式第36(指定)_送電'!V379)=0,"",'様式第36(指定)_送電'!V379)</f>
        <v/>
      </c>
      <c r="I379" s="184"/>
      <c r="J379" s="184"/>
      <c r="K379" s="184"/>
      <c r="L379" s="184"/>
      <c r="M379" s="184"/>
      <c r="N379" s="184"/>
      <c r="O379" s="184"/>
      <c r="P379" s="184"/>
      <c r="Q379" s="184"/>
      <c r="R379" s="185"/>
    </row>
    <row r="380" spans="3:23" s="152" customFormat="1" ht="37.5" customHeight="1">
      <c r="C380" s="328"/>
      <c r="D380" s="328"/>
      <c r="E380" s="332" t="s">
        <v>104</v>
      </c>
      <c r="F380" s="333"/>
      <c r="G380" s="154" t="s">
        <v>263</v>
      </c>
      <c r="H380" s="155" t="str">
        <f>IF(COUNTIFS($G374:$G379,$G380,H374:H379,"&gt;=0")=0,"",SUMIF($G374:$G379,$G380,H374:H379))</f>
        <v/>
      </c>
      <c r="I380" s="155" t="str">
        <f>IF(COUNTIFS($G374:$G379,$G380,I374:I379,"&lt;&gt;")=0,"",SUMIF($G374:$G379,$G380,I374:I379))</f>
        <v/>
      </c>
      <c r="J380" s="155" t="str">
        <f t="shared" ref="J380:Q380" si="61">IF(COUNTIFS($G374:$G379,$G380,J374:J379,"&lt;&gt;")=0,"",SUMIF($G374:$G379,$G380,J374:J379))</f>
        <v/>
      </c>
      <c r="K380" s="155" t="str">
        <f t="shared" si="61"/>
        <v/>
      </c>
      <c r="L380" s="155" t="str">
        <f t="shared" si="61"/>
        <v/>
      </c>
      <c r="M380" s="155" t="str">
        <f t="shared" si="61"/>
        <v/>
      </c>
      <c r="N380" s="155" t="str">
        <f t="shared" si="61"/>
        <v/>
      </c>
      <c r="O380" s="155" t="str">
        <f t="shared" si="61"/>
        <v/>
      </c>
      <c r="P380" s="155" t="str">
        <f t="shared" si="61"/>
        <v/>
      </c>
      <c r="Q380" s="155" t="str">
        <f t="shared" si="61"/>
        <v/>
      </c>
      <c r="R380" s="200"/>
      <c r="T380" s="153" t="s">
        <v>271</v>
      </c>
      <c r="W380" s="152">
        <v>3</v>
      </c>
    </row>
    <row r="381" spans="3:23" s="152" customFormat="1" ht="37.5" customHeight="1">
      <c r="C381" s="328"/>
      <c r="D381" s="329"/>
      <c r="E381" s="334"/>
      <c r="F381" s="335"/>
      <c r="G381" s="154" t="s">
        <v>264</v>
      </c>
      <c r="H381" s="155" t="str">
        <f>IF(COUNTIFS($G374:$G379,$G381,H374:H379,"&gt;=0")=0,"",SUMIF($G374:$G379,$G381,H374:H379))</f>
        <v/>
      </c>
      <c r="I381" s="155" t="str">
        <f>IF(COUNTIFS($G374:$G379,$G381,I374:I379,"&lt;&gt;")=0,"",SUMIF($G374:$G379,$G381,I374:I379))</f>
        <v/>
      </c>
      <c r="J381" s="155" t="str">
        <f t="shared" ref="J381:Q381" si="62">IF(COUNTIFS($G374:$G379,$G381,J374:J379,"&lt;&gt;")=0,"",SUMIF($G374:$G379,$G381,J374:J379))</f>
        <v/>
      </c>
      <c r="K381" s="155" t="str">
        <f t="shared" si="62"/>
        <v/>
      </c>
      <c r="L381" s="155" t="str">
        <f t="shared" si="62"/>
        <v/>
      </c>
      <c r="M381" s="155" t="str">
        <f t="shared" si="62"/>
        <v/>
      </c>
      <c r="N381" s="155" t="str">
        <f t="shared" si="62"/>
        <v/>
      </c>
      <c r="O381" s="155" t="str">
        <f t="shared" si="62"/>
        <v/>
      </c>
      <c r="P381" s="155" t="str">
        <f t="shared" si="62"/>
        <v/>
      </c>
      <c r="Q381" s="155" t="str">
        <f t="shared" si="62"/>
        <v/>
      </c>
      <c r="R381" s="200"/>
      <c r="T381" s="153" t="s">
        <v>271</v>
      </c>
      <c r="W381" s="152">
        <v>4</v>
      </c>
    </row>
    <row r="382" spans="3:23" s="152" customFormat="1" ht="37.5" customHeight="1">
      <c r="C382" s="328"/>
      <c r="D382" s="327" t="s">
        <v>105</v>
      </c>
      <c r="E382" s="330" t="str">
        <f>IF('様式第36(指定)_送電'!E382="","",'様式第36(指定)_送電'!E382)</f>
        <v/>
      </c>
      <c r="F382" s="330" t="str">
        <f>IF('様式第36(指定)_送電'!F382="","",'様式第36(指定)_送電'!F382)</f>
        <v/>
      </c>
      <c r="G382" s="149" t="s">
        <v>263</v>
      </c>
      <c r="H382" s="148" t="str">
        <f>IF(COUNT('様式第36(指定)_送電'!L382)=0,"",'様式第36(指定)_送電'!L382)</f>
        <v/>
      </c>
      <c r="I382" s="184"/>
      <c r="J382" s="184"/>
      <c r="K382" s="184"/>
      <c r="L382" s="184"/>
      <c r="M382" s="184"/>
      <c r="N382" s="184"/>
      <c r="O382" s="184"/>
      <c r="P382" s="184"/>
      <c r="Q382" s="184"/>
      <c r="R382" s="185"/>
    </row>
    <row r="383" spans="3:23" s="152" customFormat="1" ht="37.5" customHeight="1">
      <c r="C383" s="328"/>
      <c r="D383" s="328"/>
      <c r="E383" s="331"/>
      <c r="F383" s="331"/>
      <c r="G383" s="149" t="s">
        <v>264</v>
      </c>
      <c r="H383" s="148" t="str">
        <f>IF(COUNT('様式第36(指定)_送電'!V383)=0,"",'様式第36(指定)_送電'!V383)</f>
        <v/>
      </c>
      <c r="I383" s="184"/>
      <c r="J383" s="184"/>
      <c r="K383" s="184"/>
      <c r="L383" s="184"/>
      <c r="M383" s="184"/>
      <c r="N383" s="184"/>
      <c r="O383" s="184"/>
      <c r="P383" s="184"/>
      <c r="Q383" s="184"/>
      <c r="R383" s="185"/>
    </row>
    <row r="384" spans="3:23" s="152" customFormat="1" ht="37.5" customHeight="1">
      <c r="C384" s="328"/>
      <c r="D384" s="328"/>
      <c r="E384" s="330" t="str">
        <f>IF('様式第36(指定)_送電'!E384="","",'様式第36(指定)_送電'!E384)</f>
        <v/>
      </c>
      <c r="F384" s="330" t="str">
        <f>IF('様式第36(指定)_送電'!F384="","",'様式第36(指定)_送電'!F384)</f>
        <v/>
      </c>
      <c r="G384" s="149" t="s">
        <v>263</v>
      </c>
      <c r="H384" s="148" t="str">
        <f>IF(COUNT('様式第36(指定)_送電'!L384)=0,"",'様式第36(指定)_送電'!L384)</f>
        <v/>
      </c>
      <c r="I384" s="184"/>
      <c r="J384" s="184"/>
      <c r="K384" s="184"/>
      <c r="L384" s="184"/>
      <c r="M384" s="184"/>
      <c r="N384" s="184"/>
      <c r="O384" s="184"/>
      <c r="P384" s="184"/>
      <c r="Q384" s="184"/>
      <c r="R384" s="185"/>
    </row>
    <row r="385" spans="3:23" s="152" customFormat="1" ht="37.5" customHeight="1">
      <c r="C385" s="328"/>
      <c r="D385" s="328"/>
      <c r="E385" s="331"/>
      <c r="F385" s="331"/>
      <c r="G385" s="149" t="s">
        <v>264</v>
      </c>
      <c r="H385" s="148" t="str">
        <f>IF(COUNT('様式第36(指定)_送電'!V385)=0,"",'様式第36(指定)_送電'!V385)</f>
        <v/>
      </c>
      <c r="I385" s="184"/>
      <c r="J385" s="184"/>
      <c r="K385" s="184"/>
      <c r="L385" s="184"/>
      <c r="M385" s="184"/>
      <c r="N385" s="184"/>
      <c r="O385" s="184"/>
      <c r="P385" s="184"/>
      <c r="Q385" s="184"/>
      <c r="R385" s="185"/>
    </row>
    <row r="386" spans="3:23" s="152" customFormat="1" ht="37.5" customHeight="1">
      <c r="C386" s="328"/>
      <c r="D386" s="328"/>
      <c r="E386" s="330" t="str">
        <f>IF('様式第36(指定)_送電'!E386="","",'様式第36(指定)_送電'!E386)</f>
        <v/>
      </c>
      <c r="F386" s="330" t="str">
        <f>IF('様式第36(指定)_送電'!F386="","",'様式第36(指定)_送電'!F386)</f>
        <v/>
      </c>
      <c r="G386" s="149" t="s">
        <v>263</v>
      </c>
      <c r="H386" s="148" t="str">
        <f>IF(COUNT('様式第36(指定)_送電'!L386)=0,"",'様式第36(指定)_送電'!L386)</f>
        <v/>
      </c>
      <c r="I386" s="184"/>
      <c r="J386" s="184"/>
      <c r="K386" s="184"/>
      <c r="L386" s="184"/>
      <c r="M386" s="184"/>
      <c r="N386" s="184"/>
      <c r="O386" s="184"/>
      <c r="P386" s="184"/>
      <c r="Q386" s="184"/>
      <c r="R386" s="185"/>
    </row>
    <row r="387" spans="3:23" s="152" customFormat="1" ht="37.5" customHeight="1">
      <c r="C387" s="328"/>
      <c r="D387" s="328"/>
      <c r="E387" s="331"/>
      <c r="F387" s="331"/>
      <c r="G387" s="149" t="s">
        <v>264</v>
      </c>
      <c r="H387" s="148" t="str">
        <f>IF(COUNT('様式第36(指定)_送電'!V387)=0,"",'様式第36(指定)_送電'!V387)</f>
        <v/>
      </c>
      <c r="I387" s="184"/>
      <c r="J387" s="184"/>
      <c r="K387" s="184"/>
      <c r="L387" s="184"/>
      <c r="M387" s="184"/>
      <c r="N387" s="184"/>
      <c r="O387" s="184"/>
      <c r="P387" s="184"/>
      <c r="Q387" s="184"/>
      <c r="R387" s="185"/>
    </row>
    <row r="388" spans="3:23" s="152" customFormat="1" ht="37.5" customHeight="1">
      <c r="C388" s="328"/>
      <c r="D388" s="328"/>
      <c r="E388" s="332" t="s">
        <v>104</v>
      </c>
      <c r="F388" s="333"/>
      <c r="G388" s="154" t="s">
        <v>263</v>
      </c>
      <c r="H388" s="155" t="str">
        <f>IF(COUNTIFS($G382:$G387,$G388,H382:H387,"&gt;=0")=0,"",SUMIF($G382:$G387,$G388,H382:H387))</f>
        <v/>
      </c>
      <c r="I388" s="155" t="str">
        <f>IF(COUNTIFS($G382:$G387,$G388,I382:I387,"&lt;&gt;")=0,"",SUMIF($G382:$G387,$G388,I382:I387))</f>
        <v/>
      </c>
      <c r="J388" s="155" t="str">
        <f t="shared" ref="J388:Q388" si="63">IF(COUNTIFS($G382:$G387,$G388,J382:J387,"&lt;&gt;")=0,"",SUMIF($G382:$G387,$G388,J382:J387))</f>
        <v/>
      </c>
      <c r="K388" s="155" t="str">
        <f t="shared" si="63"/>
        <v/>
      </c>
      <c r="L388" s="155" t="str">
        <f t="shared" si="63"/>
        <v/>
      </c>
      <c r="M388" s="155" t="str">
        <f t="shared" si="63"/>
        <v/>
      </c>
      <c r="N388" s="155" t="str">
        <f t="shared" si="63"/>
        <v/>
      </c>
      <c r="O388" s="155" t="str">
        <f t="shared" si="63"/>
        <v/>
      </c>
      <c r="P388" s="155" t="str">
        <f t="shared" si="63"/>
        <v/>
      </c>
      <c r="Q388" s="155" t="str">
        <f t="shared" si="63"/>
        <v/>
      </c>
      <c r="R388" s="200"/>
      <c r="T388" s="153" t="s">
        <v>271</v>
      </c>
      <c r="W388" s="152">
        <v>5</v>
      </c>
    </row>
    <row r="389" spans="3:23" s="152" customFormat="1" ht="37.5" customHeight="1">
      <c r="C389" s="328"/>
      <c r="D389" s="329"/>
      <c r="E389" s="334"/>
      <c r="F389" s="335"/>
      <c r="G389" s="154" t="s">
        <v>264</v>
      </c>
      <c r="H389" s="155" t="str">
        <f>IF(COUNTIFS($G382:$G387,$G389,H382:H387,"&gt;=0")=0,"",SUMIF($G382:$G387,$G389,H382:H387))</f>
        <v/>
      </c>
      <c r="I389" s="155" t="str">
        <f>IF(COUNTIFS($G382:$G387,$G389,I382:I387,"&lt;&gt;")=0,"",SUMIF($G382:$G387,$G389,I382:I387))</f>
        <v/>
      </c>
      <c r="J389" s="155" t="str">
        <f t="shared" ref="J389:Q389" si="64">IF(COUNTIFS($G382:$G387,$G389,J382:J387,"&lt;&gt;")=0,"",SUMIF($G382:$G387,$G389,J382:J387))</f>
        <v/>
      </c>
      <c r="K389" s="155" t="str">
        <f t="shared" si="64"/>
        <v/>
      </c>
      <c r="L389" s="155" t="str">
        <f t="shared" si="64"/>
        <v/>
      </c>
      <c r="M389" s="155" t="str">
        <f t="shared" si="64"/>
        <v/>
      </c>
      <c r="N389" s="155" t="str">
        <f t="shared" si="64"/>
        <v/>
      </c>
      <c r="O389" s="155" t="str">
        <f t="shared" si="64"/>
        <v/>
      </c>
      <c r="P389" s="155" t="str">
        <f t="shared" si="64"/>
        <v/>
      </c>
      <c r="Q389" s="155" t="str">
        <f t="shared" si="64"/>
        <v/>
      </c>
      <c r="R389" s="200"/>
      <c r="T389" s="153" t="s">
        <v>271</v>
      </c>
      <c r="W389" s="152">
        <v>6</v>
      </c>
    </row>
    <row r="390" spans="3:23" s="152" customFormat="1" ht="37.5" customHeight="1">
      <c r="C390" s="328"/>
      <c r="D390" s="327" t="s">
        <v>106</v>
      </c>
      <c r="E390" s="330" t="str">
        <f>IF('様式第36(指定)_送電'!E390="","",'様式第36(指定)_送電'!E390)</f>
        <v/>
      </c>
      <c r="F390" s="330" t="str">
        <f>IF('様式第36(指定)_送電'!F390="","",'様式第36(指定)_送電'!F390)</f>
        <v/>
      </c>
      <c r="G390" s="149" t="s">
        <v>263</v>
      </c>
      <c r="H390" s="148" t="str">
        <f>IF(COUNT('様式第36(指定)_送電'!L390)=0,"",'様式第36(指定)_送電'!L390)</f>
        <v/>
      </c>
      <c r="I390" s="184"/>
      <c r="J390" s="184"/>
      <c r="K390" s="184"/>
      <c r="L390" s="184"/>
      <c r="M390" s="184"/>
      <c r="N390" s="184"/>
      <c r="O390" s="184"/>
      <c r="P390" s="184"/>
      <c r="Q390" s="184"/>
      <c r="R390" s="185"/>
    </row>
    <row r="391" spans="3:23" s="152" customFormat="1" ht="37.5" customHeight="1">
      <c r="C391" s="328"/>
      <c r="D391" s="328"/>
      <c r="E391" s="331"/>
      <c r="F391" s="331"/>
      <c r="G391" s="149" t="s">
        <v>264</v>
      </c>
      <c r="H391" s="148" t="str">
        <f>IF(COUNT('様式第36(指定)_送電'!V391)=0,"",'様式第36(指定)_送電'!V391)</f>
        <v/>
      </c>
      <c r="I391" s="184"/>
      <c r="J391" s="184"/>
      <c r="K391" s="184"/>
      <c r="L391" s="184"/>
      <c r="M391" s="184"/>
      <c r="N391" s="184"/>
      <c r="O391" s="184"/>
      <c r="P391" s="184"/>
      <c r="Q391" s="184"/>
      <c r="R391" s="185"/>
    </row>
    <row r="392" spans="3:23" s="152" customFormat="1" ht="37.5" customHeight="1">
      <c r="C392" s="328"/>
      <c r="D392" s="328"/>
      <c r="E392" s="330" t="str">
        <f>IF('様式第36(指定)_送電'!E392="","",'様式第36(指定)_送電'!E392)</f>
        <v/>
      </c>
      <c r="F392" s="330" t="str">
        <f>IF('様式第36(指定)_送電'!F392="","",'様式第36(指定)_送電'!F392)</f>
        <v/>
      </c>
      <c r="G392" s="149" t="s">
        <v>263</v>
      </c>
      <c r="H392" s="148" t="str">
        <f>IF(COUNT('様式第36(指定)_送電'!L392)=0,"",'様式第36(指定)_送電'!L392)</f>
        <v/>
      </c>
      <c r="I392" s="184"/>
      <c r="J392" s="184"/>
      <c r="K392" s="184"/>
      <c r="L392" s="184"/>
      <c r="M392" s="184"/>
      <c r="N392" s="184"/>
      <c r="O392" s="184"/>
      <c r="P392" s="184"/>
      <c r="Q392" s="184"/>
      <c r="R392" s="185"/>
    </row>
    <row r="393" spans="3:23" s="152" customFormat="1" ht="37.5" customHeight="1">
      <c r="C393" s="328"/>
      <c r="D393" s="328"/>
      <c r="E393" s="331"/>
      <c r="F393" s="331"/>
      <c r="G393" s="149" t="s">
        <v>264</v>
      </c>
      <c r="H393" s="148" t="str">
        <f>IF(COUNT('様式第36(指定)_送電'!V393)=0,"",'様式第36(指定)_送電'!V393)</f>
        <v/>
      </c>
      <c r="I393" s="184"/>
      <c r="J393" s="184"/>
      <c r="K393" s="184"/>
      <c r="L393" s="184"/>
      <c r="M393" s="184"/>
      <c r="N393" s="184"/>
      <c r="O393" s="184"/>
      <c r="P393" s="184"/>
      <c r="Q393" s="184"/>
      <c r="R393" s="185"/>
    </row>
    <row r="394" spans="3:23" s="152" customFormat="1" ht="37.5" customHeight="1">
      <c r="C394" s="328"/>
      <c r="D394" s="328"/>
      <c r="E394" s="330" t="str">
        <f>IF('様式第36(指定)_送電'!E394="","",'様式第36(指定)_送電'!E394)</f>
        <v/>
      </c>
      <c r="F394" s="330" t="str">
        <f>IF('様式第36(指定)_送電'!F394="","",'様式第36(指定)_送電'!F394)</f>
        <v/>
      </c>
      <c r="G394" s="149" t="s">
        <v>263</v>
      </c>
      <c r="H394" s="148" t="str">
        <f>IF(COUNT('様式第36(指定)_送電'!L394)=0,"",'様式第36(指定)_送電'!L394)</f>
        <v/>
      </c>
      <c r="I394" s="184"/>
      <c r="J394" s="184"/>
      <c r="K394" s="184"/>
      <c r="L394" s="184"/>
      <c r="M394" s="184"/>
      <c r="N394" s="184"/>
      <c r="O394" s="184"/>
      <c r="P394" s="184"/>
      <c r="Q394" s="184"/>
      <c r="R394" s="185"/>
    </row>
    <row r="395" spans="3:23" s="152" customFormat="1" ht="37.5" customHeight="1">
      <c r="C395" s="328"/>
      <c r="D395" s="328"/>
      <c r="E395" s="331"/>
      <c r="F395" s="331"/>
      <c r="G395" s="149" t="s">
        <v>264</v>
      </c>
      <c r="H395" s="148" t="str">
        <f>IF(COUNT('様式第36(指定)_送電'!V395)=0,"",'様式第36(指定)_送電'!V395)</f>
        <v/>
      </c>
      <c r="I395" s="184"/>
      <c r="J395" s="184"/>
      <c r="K395" s="184"/>
      <c r="L395" s="184"/>
      <c r="M395" s="184"/>
      <c r="N395" s="184"/>
      <c r="O395" s="184"/>
      <c r="P395" s="184"/>
      <c r="Q395" s="184"/>
      <c r="R395" s="185"/>
    </row>
    <row r="396" spans="3:23" s="152" customFormat="1" ht="37.5" customHeight="1">
      <c r="C396" s="328"/>
      <c r="D396" s="328"/>
      <c r="E396" s="332" t="s">
        <v>104</v>
      </c>
      <c r="F396" s="333"/>
      <c r="G396" s="154" t="s">
        <v>263</v>
      </c>
      <c r="H396" s="155" t="str">
        <f>IF(COUNTIFS($G390:$G395,$G396,H390:H395,"&gt;=0")=0,"",SUMIF($G390:$G395,$G396,H390:H395))</f>
        <v/>
      </c>
      <c r="I396" s="155" t="str">
        <f>IF(COUNTIFS($G390:$G395,$G396,I390:I395,"&lt;&gt;")=0,"",SUMIF($G390:$G395,$G396,I390:I395))</f>
        <v/>
      </c>
      <c r="J396" s="155" t="str">
        <f t="shared" ref="J396:Q396" si="65">IF(COUNTIFS($G390:$G395,$G396,J390:J395,"&lt;&gt;")=0,"",SUMIF($G390:$G395,$G396,J390:J395))</f>
        <v/>
      </c>
      <c r="K396" s="155" t="str">
        <f t="shared" si="65"/>
        <v/>
      </c>
      <c r="L396" s="155" t="str">
        <f t="shared" si="65"/>
        <v/>
      </c>
      <c r="M396" s="155" t="str">
        <f t="shared" si="65"/>
        <v/>
      </c>
      <c r="N396" s="155" t="str">
        <f t="shared" si="65"/>
        <v/>
      </c>
      <c r="O396" s="155" t="str">
        <f t="shared" si="65"/>
        <v/>
      </c>
      <c r="P396" s="155" t="str">
        <f t="shared" si="65"/>
        <v/>
      </c>
      <c r="Q396" s="155" t="str">
        <f t="shared" si="65"/>
        <v/>
      </c>
      <c r="R396" s="200"/>
      <c r="T396" s="153" t="s">
        <v>271</v>
      </c>
      <c r="W396" s="152">
        <v>7</v>
      </c>
    </row>
    <row r="397" spans="3:23" s="152" customFormat="1" ht="37.5" customHeight="1">
      <c r="C397" s="328"/>
      <c r="D397" s="329"/>
      <c r="E397" s="334"/>
      <c r="F397" s="335"/>
      <c r="G397" s="154" t="s">
        <v>264</v>
      </c>
      <c r="H397" s="155" t="str">
        <f>IF(COUNTIFS($G390:$G395,$G397,H390:H395,"&gt;=0")=0,"",SUMIF($G390:$G395,$G397,H390:H395))</f>
        <v/>
      </c>
      <c r="I397" s="155" t="str">
        <f>IF(COUNTIFS($G390:$G395,$G397,I390:I395,"&lt;&gt;")=0,"",SUMIF($G390:$G395,$G397,I390:I395))</f>
        <v/>
      </c>
      <c r="J397" s="155" t="str">
        <f t="shared" ref="J397:Q397" si="66">IF(COUNTIFS($G390:$G395,$G397,J390:J395,"&lt;&gt;")=0,"",SUMIF($G390:$G395,$G397,J390:J395))</f>
        <v/>
      </c>
      <c r="K397" s="155" t="str">
        <f t="shared" si="66"/>
        <v/>
      </c>
      <c r="L397" s="155" t="str">
        <f t="shared" si="66"/>
        <v/>
      </c>
      <c r="M397" s="155" t="str">
        <f t="shared" si="66"/>
        <v/>
      </c>
      <c r="N397" s="155" t="str">
        <f t="shared" si="66"/>
        <v/>
      </c>
      <c r="O397" s="155" t="str">
        <f t="shared" si="66"/>
        <v/>
      </c>
      <c r="P397" s="155" t="str">
        <f t="shared" si="66"/>
        <v/>
      </c>
      <c r="Q397" s="155" t="str">
        <f t="shared" si="66"/>
        <v/>
      </c>
      <c r="R397" s="200"/>
      <c r="T397" s="153" t="s">
        <v>271</v>
      </c>
      <c r="W397" s="152">
        <v>8</v>
      </c>
    </row>
    <row r="398" spans="3:23" s="152" customFormat="1" ht="37.5" customHeight="1">
      <c r="C398" s="328"/>
      <c r="D398" s="326" t="s">
        <v>107</v>
      </c>
      <c r="E398" s="326"/>
      <c r="F398" s="326"/>
      <c r="G398" s="154" t="s">
        <v>263</v>
      </c>
      <c r="H398" s="155" t="str">
        <f>IF(COUNT(H372,H380,H388,H396)=0,"",SUM(H372,H380,H388,H396))</f>
        <v/>
      </c>
      <c r="I398" s="155" t="str">
        <f t="shared" ref="I398:Q399" si="67">IF(COUNT(I372,I380,I388,I396)=0,"",SUM(I372,I380,I388,I396))</f>
        <v/>
      </c>
      <c r="J398" s="155" t="str">
        <f t="shared" si="67"/>
        <v/>
      </c>
      <c r="K398" s="155" t="str">
        <f t="shared" si="67"/>
        <v/>
      </c>
      <c r="L398" s="155" t="str">
        <f t="shared" si="67"/>
        <v/>
      </c>
      <c r="M398" s="155" t="str">
        <f t="shared" si="67"/>
        <v/>
      </c>
      <c r="N398" s="155" t="str">
        <f t="shared" si="67"/>
        <v/>
      </c>
      <c r="O398" s="155" t="str">
        <f t="shared" si="67"/>
        <v/>
      </c>
      <c r="P398" s="155" t="str">
        <f t="shared" si="67"/>
        <v/>
      </c>
      <c r="Q398" s="155" t="str">
        <f t="shared" si="67"/>
        <v/>
      </c>
      <c r="R398" s="200"/>
      <c r="T398" s="153" t="s">
        <v>271</v>
      </c>
    </row>
    <row r="399" spans="3:23" s="152" customFormat="1" ht="37.5" customHeight="1">
      <c r="C399" s="329"/>
      <c r="D399" s="326"/>
      <c r="E399" s="326"/>
      <c r="F399" s="326"/>
      <c r="G399" s="154" t="s">
        <v>264</v>
      </c>
      <c r="H399" s="155" t="str">
        <f>IF(COUNT(H373,H381,H389,H397)=0,"",SUM(H373,H381,H389,H397))</f>
        <v/>
      </c>
      <c r="I399" s="155" t="str">
        <f t="shared" si="67"/>
        <v/>
      </c>
      <c r="J399" s="155" t="str">
        <f t="shared" si="67"/>
        <v/>
      </c>
      <c r="K399" s="155" t="str">
        <f t="shared" si="67"/>
        <v/>
      </c>
      <c r="L399" s="155" t="str">
        <f t="shared" si="67"/>
        <v/>
      </c>
      <c r="M399" s="155" t="str">
        <f t="shared" si="67"/>
        <v/>
      </c>
      <c r="N399" s="155" t="str">
        <f t="shared" si="67"/>
        <v/>
      </c>
      <c r="O399" s="155" t="str">
        <f t="shared" si="67"/>
        <v/>
      </c>
      <c r="P399" s="155" t="str">
        <f t="shared" si="67"/>
        <v/>
      </c>
      <c r="Q399" s="155" t="str">
        <f t="shared" si="67"/>
        <v/>
      </c>
      <c r="R399" s="200"/>
      <c r="T399" s="153" t="s">
        <v>271</v>
      </c>
    </row>
    <row r="400" spans="3:23" s="53" customFormat="1" ht="18.75" customHeight="1">
      <c r="C400" s="54" t="s">
        <v>203</v>
      </c>
      <c r="D400" s="50"/>
      <c r="E400" s="50"/>
      <c r="F400" s="50"/>
      <c r="G400" s="51"/>
      <c r="H400" s="50"/>
      <c r="I400" s="202"/>
      <c r="J400" s="202"/>
      <c r="K400" s="202"/>
      <c r="L400" s="202"/>
      <c r="M400" s="202"/>
      <c r="N400" s="202"/>
      <c r="O400" s="202"/>
      <c r="P400" s="202"/>
      <c r="Q400" s="202"/>
      <c r="R400" s="52"/>
      <c r="W400" s="205"/>
    </row>
    <row r="401" spans="3:23" s="53" customFormat="1" ht="18.75" customHeight="1">
      <c r="C401" s="230"/>
      <c r="D401" s="231"/>
      <c r="E401" s="231"/>
      <c r="F401" s="231"/>
      <c r="G401" s="232"/>
      <c r="H401" s="231"/>
      <c r="I401" s="231"/>
      <c r="J401" s="231"/>
      <c r="K401" s="231"/>
      <c r="L401" s="231"/>
      <c r="M401" s="231"/>
      <c r="N401" s="231"/>
      <c r="O401" s="231"/>
      <c r="P401" s="231"/>
      <c r="Q401" s="231"/>
      <c r="R401" s="233"/>
      <c r="W401" s="205"/>
    </row>
    <row r="402" spans="3:23" s="53" customFormat="1" ht="18.75" customHeight="1">
      <c r="C402" s="230"/>
      <c r="D402" s="231"/>
      <c r="E402" s="231"/>
      <c r="F402" s="231"/>
      <c r="G402" s="232"/>
      <c r="H402" s="231"/>
      <c r="I402" s="231"/>
      <c r="J402" s="231"/>
      <c r="K402" s="231"/>
      <c r="L402" s="231"/>
      <c r="M402" s="231"/>
      <c r="N402" s="231"/>
      <c r="O402" s="231"/>
      <c r="P402" s="231"/>
      <c r="Q402" s="231"/>
      <c r="R402" s="233"/>
      <c r="W402" s="205"/>
    </row>
    <row r="403" spans="3:23" s="53" customFormat="1" ht="18.75" customHeight="1">
      <c r="C403" s="230"/>
      <c r="D403" s="231"/>
      <c r="E403" s="231"/>
      <c r="F403" s="231"/>
      <c r="G403" s="232"/>
      <c r="H403" s="231"/>
      <c r="I403" s="231"/>
      <c r="J403" s="231"/>
      <c r="K403" s="231"/>
      <c r="L403" s="231"/>
      <c r="M403" s="231"/>
      <c r="N403" s="231"/>
      <c r="O403" s="231"/>
      <c r="P403" s="231"/>
      <c r="Q403" s="231"/>
      <c r="R403" s="233"/>
      <c r="W403" s="205"/>
    </row>
    <row r="404" spans="3:23" s="53" customFormat="1" ht="18.75" customHeight="1">
      <c r="C404" s="230"/>
      <c r="D404" s="231"/>
      <c r="E404" s="231"/>
      <c r="F404" s="231"/>
      <c r="G404" s="232"/>
      <c r="H404" s="231"/>
      <c r="I404" s="231"/>
      <c r="J404" s="231"/>
      <c r="K404" s="231"/>
      <c r="L404" s="231"/>
      <c r="M404" s="231"/>
      <c r="N404" s="231"/>
      <c r="O404" s="231"/>
      <c r="P404" s="231"/>
      <c r="Q404" s="231"/>
      <c r="R404" s="233"/>
      <c r="W404" s="205"/>
    </row>
    <row r="405" spans="3:23" s="53" customFormat="1" ht="18.75" customHeight="1">
      <c r="C405" s="230"/>
      <c r="D405" s="231"/>
      <c r="E405" s="231"/>
      <c r="F405" s="231"/>
      <c r="G405" s="232"/>
      <c r="H405" s="231"/>
      <c r="I405" s="231"/>
      <c r="J405" s="231"/>
      <c r="K405" s="231"/>
      <c r="L405" s="231"/>
      <c r="M405" s="231"/>
      <c r="N405" s="231"/>
      <c r="O405" s="231"/>
      <c r="P405" s="231"/>
      <c r="Q405" s="231"/>
      <c r="R405" s="233"/>
      <c r="W405" s="205"/>
    </row>
    <row r="406" spans="3:23" s="53" customFormat="1" ht="18.75" customHeight="1">
      <c r="C406" s="230"/>
      <c r="D406" s="231"/>
      <c r="E406" s="231"/>
      <c r="F406" s="231"/>
      <c r="G406" s="232"/>
      <c r="H406" s="231"/>
      <c r="I406" s="231"/>
      <c r="J406" s="231"/>
      <c r="K406" s="231"/>
      <c r="L406" s="231"/>
      <c r="M406" s="231"/>
      <c r="N406" s="231"/>
      <c r="O406" s="231"/>
      <c r="P406" s="231"/>
      <c r="Q406" s="231"/>
      <c r="R406" s="233"/>
      <c r="W406" s="205"/>
    </row>
    <row r="407" spans="3:23" s="53" customFormat="1" ht="18.75" customHeight="1">
      <c r="C407" s="230"/>
      <c r="D407" s="231"/>
      <c r="E407" s="231"/>
      <c r="F407" s="231"/>
      <c r="G407" s="232"/>
      <c r="H407" s="231"/>
      <c r="I407" s="231"/>
      <c r="J407" s="231"/>
      <c r="K407" s="231"/>
      <c r="L407" s="231"/>
      <c r="M407" s="231"/>
      <c r="N407" s="231"/>
      <c r="O407" s="231"/>
      <c r="P407" s="231"/>
      <c r="Q407" s="231"/>
      <c r="R407" s="233"/>
      <c r="W407" s="205"/>
    </row>
    <row r="408" spans="3:23" s="53" customFormat="1" ht="18.75" customHeight="1">
      <c r="C408" s="230"/>
      <c r="D408" s="231"/>
      <c r="E408" s="231"/>
      <c r="F408" s="231"/>
      <c r="G408" s="232"/>
      <c r="H408" s="231"/>
      <c r="I408" s="231"/>
      <c r="J408" s="231"/>
      <c r="K408" s="231"/>
      <c r="L408" s="231"/>
      <c r="M408" s="231"/>
      <c r="N408" s="231"/>
      <c r="O408" s="231"/>
      <c r="P408" s="231"/>
      <c r="Q408" s="231"/>
      <c r="R408" s="233"/>
      <c r="W408" s="205"/>
    </row>
    <row r="409" spans="3:23" s="53" customFormat="1" ht="18.75" customHeight="1">
      <c r="C409" s="230"/>
      <c r="D409" s="231"/>
      <c r="E409" s="231"/>
      <c r="F409" s="231"/>
      <c r="G409" s="232"/>
      <c r="H409" s="231"/>
      <c r="I409" s="231"/>
      <c r="J409" s="231"/>
      <c r="K409" s="231"/>
      <c r="L409" s="231"/>
      <c r="M409" s="231"/>
      <c r="N409" s="231"/>
      <c r="O409" s="231"/>
      <c r="P409" s="231"/>
      <c r="Q409" s="231"/>
      <c r="R409" s="233"/>
      <c r="W409" s="205"/>
    </row>
    <row r="410" spans="3:23" ht="18.75" customHeight="1">
      <c r="C410" s="234"/>
      <c r="D410" s="234"/>
      <c r="E410" s="234"/>
      <c r="F410" s="234"/>
      <c r="G410" s="234"/>
      <c r="H410" s="235"/>
      <c r="I410" s="235"/>
      <c r="J410" s="235"/>
      <c r="K410" s="235"/>
      <c r="L410" s="235"/>
      <c r="M410" s="235"/>
      <c r="N410" s="235"/>
      <c r="O410" s="235"/>
      <c r="P410" s="235"/>
      <c r="Q410" s="235"/>
      <c r="R410" s="236"/>
    </row>
    <row r="411" spans="3:23" ht="21.95" customHeight="1">
      <c r="C411" s="39" t="s">
        <v>95</v>
      </c>
      <c r="I411" s="188"/>
      <c r="J411" s="188"/>
      <c r="K411" s="188"/>
      <c r="L411" s="188"/>
      <c r="M411" s="188"/>
      <c r="N411" s="188"/>
      <c r="O411" s="188"/>
      <c r="P411" s="188"/>
      <c r="Q411" s="188"/>
      <c r="R411" s="42"/>
    </row>
    <row r="412" spans="3:23" ht="21.95" customHeight="1">
      <c r="C412" s="39" t="s">
        <v>96</v>
      </c>
      <c r="I412" s="188"/>
      <c r="J412" s="188"/>
      <c r="K412" s="188"/>
      <c r="L412" s="188"/>
      <c r="M412" s="188"/>
      <c r="N412" s="188"/>
      <c r="O412" s="188"/>
      <c r="P412" s="188"/>
      <c r="Q412" s="188"/>
      <c r="R412" s="42"/>
    </row>
    <row r="413" spans="3:23" ht="21.95" customHeight="1">
      <c r="C413" s="43" t="s">
        <v>112</v>
      </c>
      <c r="D413" s="44"/>
      <c r="E413" s="44"/>
      <c r="F413" s="44"/>
      <c r="G413" s="44"/>
      <c r="H413" s="44"/>
      <c r="I413" s="191"/>
      <c r="J413" s="191"/>
      <c r="K413" s="191"/>
      <c r="L413" s="188"/>
      <c r="M413" s="188"/>
      <c r="N413" s="188"/>
      <c r="O413" s="188"/>
      <c r="P413" s="188"/>
      <c r="Q413" s="188"/>
      <c r="R413" s="42"/>
    </row>
    <row r="414" spans="3:23" ht="21.95" customHeight="1">
      <c r="C414" s="38" t="s">
        <v>22</v>
      </c>
      <c r="E414" s="11" t="s">
        <v>252</v>
      </c>
      <c r="F414" s="108" t="s">
        <v>315</v>
      </c>
      <c r="I414" s="188"/>
      <c r="J414" s="188"/>
      <c r="K414" s="188"/>
      <c r="L414" s="188"/>
      <c r="M414" s="188"/>
      <c r="N414" s="188"/>
      <c r="O414" s="188"/>
      <c r="P414" s="188"/>
      <c r="Q414" s="188"/>
      <c r="R414" s="45"/>
    </row>
    <row r="415" spans="3:23" s="46" customFormat="1" ht="21.95" customHeight="1">
      <c r="C415" s="341" t="s">
        <v>94</v>
      </c>
      <c r="D415" s="342"/>
      <c r="E415" s="345" t="s">
        <v>18</v>
      </c>
      <c r="F415" s="345" t="s">
        <v>98</v>
      </c>
      <c r="G415" s="345" t="s">
        <v>99</v>
      </c>
      <c r="H415" s="101" t="s">
        <v>100</v>
      </c>
      <c r="I415" s="198"/>
      <c r="J415" s="198"/>
      <c r="K415" s="198"/>
      <c r="L415" s="199"/>
      <c r="M415" s="197" t="s">
        <v>33</v>
      </c>
      <c r="N415" s="198"/>
      <c r="O415" s="198"/>
      <c r="P415" s="198"/>
      <c r="Q415" s="199"/>
      <c r="R415" s="347" t="s">
        <v>101</v>
      </c>
      <c r="W415" s="196"/>
    </row>
    <row r="416" spans="3:23" s="46" customFormat="1" ht="21.95" customHeight="1">
      <c r="C416" s="343"/>
      <c r="D416" s="344"/>
      <c r="E416" s="346"/>
      <c r="F416" s="346"/>
      <c r="G416" s="346"/>
      <c r="H416" s="19">
        <f>DATE(様式一覧!$D$3,1,1)</f>
        <v>42370</v>
      </c>
      <c r="I416" s="164">
        <f>DATE(様式一覧!$D$3+1,1,1)</f>
        <v>42736</v>
      </c>
      <c r="J416" s="164">
        <f>DATE(様式一覧!$D$3+2,1,1)</f>
        <v>43101</v>
      </c>
      <c r="K416" s="164">
        <f>DATE(様式一覧!$D$3+3,1,1)</f>
        <v>43466</v>
      </c>
      <c r="L416" s="164">
        <f>DATE(様式一覧!$D$3+4,1,1)</f>
        <v>43831</v>
      </c>
      <c r="M416" s="164">
        <f>DATE(様式一覧!$D$3+5,1,1)</f>
        <v>44197</v>
      </c>
      <c r="N416" s="164">
        <f>DATE(様式一覧!$D$3+6,1,1)</f>
        <v>44562</v>
      </c>
      <c r="O416" s="164">
        <f>DATE(様式一覧!$D$3+7,1,1)</f>
        <v>44927</v>
      </c>
      <c r="P416" s="164">
        <f>DATE(様式一覧!$D$3+8,1,1)</f>
        <v>45292</v>
      </c>
      <c r="Q416" s="164">
        <f>DATE(様式一覧!$D$3+9,1,1)</f>
        <v>45658</v>
      </c>
      <c r="R416" s="348"/>
      <c r="W416" s="196"/>
    </row>
    <row r="417" spans="3:23" s="152" customFormat="1" ht="37.5" customHeight="1">
      <c r="C417" s="327" t="s">
        <v>108</v>
      </c>
      <c r="D417" s="327" t="s">
        <v>103</v>
      </c>
      <c r="E417" s="330" t="str">
        <f>IF('様式第36(指定)_送電'!E417="","",'様式第36(指定)_送電'!E417)</f>
        <v/>
      </c>
      <c r="F417" s="330" t="str">
        <f>IF('様式第36(指定)_送電'!F417="","",'様式第36(指定)_送電'!F417)</f>
        <v/>
      </c>
      <c r="G417" s="149" t="s">
        <v>263</v>
      </c>
      <c r="H417" s="148" t="str">
        <f>IF(COUNT('様式第36(指定)_送電'!L417)=0,"",'様式第36(指定)_送電'!L417)</f>
        <v/>
      </c>
      <c r="I417" s="184"/>
      <c r="J417" s="184"/>
      <c r="K417" s="184"/>
      <c r="L417" s="184"/>
      <c r="M417" s="184"/>
      <c r="N417" s="184"/>
      <c r="O417" s="184"/>
      <c r="P417" s="184"/>
      <c r="Q417" s="184"/>
      <c r="R417" s="185"/>
    </row>
    <row r="418" spans="3:23" s="152" customFormat="1" ht="37.5" customHeight="1">
      <c r="C418" s="328"/>
      <c r="D418" s="328"/>
      <c r="E418" s="331"/>
      <c r="F418" s="331"/>
      <c r="G418" s="149" t="s">
        <v>264</v>
      </c>
      <c r="H418" s="148" t="str">
        <f>IF(COUNT('様式第36(指定)_送電'!V418)=0,"",'様式第36(指定)_送電'!V418)</f>
        <v/>
      </c>
      <c r="I418" s="184"/>
      <c r="J418" s="184"/>
      <c r="K418" s="184"/>
      <c r="L418" s="184"/>
      <c r="M418" s="184"/>
      <c r="N418" s="184"/>
      <c r="O418" s="184"/>
      <c r="P418" s="184"/>
      <c r="Q418" s="184"/>
      <c r="R418" s="185"/>
    </row>
    <row r="419" spans="3:23" s="152" customFormat="1" ht="37.5" customHeight="1">
      <c r="C419" s="328"/>
      <c r="D419" s="328"/>
      <c r="E419" s="330" t="str">
        <f>IF('様式第36(指定)_送電'!E419="","",'様式第36(指定)_送電'!E419)</f>
        <v/>
      </c>
      <c r="F419" s="330" t="str">
        <f>IF('様式第36(指定)_送電'!F419="","",'様式第36(指定)_送電'!F419)</f>
        <v/>
      </c>
      <c r="G419" s="149" t="s">
        <v>263</v>
      </c>
      <c r="H419" s="148" t="str">
        <f>IF(COUNT('様式第36(指定)_送電'!L419)=0,"",'様式第36(指定)_送電'!L419)</f>
        <v/>
      </c>
      <c r="I419" s="184"/>
      <c r="J419" s="184"/>
      <c r="K419" s="184"/>
      <c r="L419" s="184"/>
      <c r="M419" s="184"/>
      <c r="N419" s="184"/>
      <c r="O419" s="184"/>
      <c r="P419" s="184"/>
      <c r="Q419" s="184"/>
      <c r="R419" s="185"/>
    </row>
    <row r="420" spans="3:23" s="152" customFormat="1" ht="37.5" customHeight="1">
      <c r="C420" s="328"/>
      <c r="D420" s="328"/>
      <c r="E420" s="331"/>
      <c r="F420" s="331"/>
      <c r="G420" s="149" t="s">
        <v>264</v>
      </c>
      <c r="H420" s="148" t="str">
        <f>IF(COUNT('様式第36(指定)_送電'!V420)=0,"",'様式第36(指定)_送電'!V420)</f>
        <v/>
      </c>
      <c r="I420" s="184"/>
      <c r="J420" s="184"/>
      <c r="K420" s="184"/>
      <c r="L420" s="184"/>
      <c r="M420" s="184"/>
      <c r="N420" s="184"/>
      <c r="O420" s="184"/>
      <c r="P420" s="184"/>
      <c r="Q420" s="184"/>
      <c r="R420" s="185"/>
    </row>
    <row r="421" spans="3:23" s="152" customFormat="1" ht="37.5" customHeight="1">
      <c r="C421" s="328"/>
      <c r="D421" s="328"/>
      <c r="E421" s="330" t="str">
        <f>IF('様式第36(指定)_送電'!E421="","",'様式第36(指定)_送電'!E421)</f>
        <v/>
      </c>
      <c r="F421" s="330" t="str">
        <f>IF('様式第36(指定)_送電'!F421="","",'様式第36(指定)_送電'!F421)</f>
        <v/>
      </c>
      <c r="G421" s="149" t="s">
        <v>263</v>
      </c>
      <c r="H421" s="148" t="str">
        <f>IF(COUNT('様式第36(指定)_送電'!L421)=0,"",'様式第36(指定)_送電'!L421)</f>
        <v/>
      </c>
      <c r="I421" s="184"/>
      <c r="J421" s="184"/>
      <c r="K421" s="184"/>
      <c r="L421" s="184"/>
      <c r="M421" s="184"/>
      <c r="N421" s="184"/>
      <c r="O421" s="184"/>
      <c r="P421" s="184"/>
      <c r="Q421" s="184"/>
      <c r="R421" s="185"/>
    </row>
    <row r="422" spans="3:23" s="152" customFormat="1" ht="37.5" customHeight="1">
      <c r="C422" s="328"/>
      <c r="D422" s="328"/>
      <c r="E422" s="331"/>
      <c r="F422" s="331"/>
      <c r="G422" s="149" t="s">
        <v>264</v>
      </c>
      <c r="H422" s="148" t="str">
        <f>IF(COUNT('様式第36(指定)_送電'!V422)=0,"",'様式第36(指定)_送電'!V422)</f>
        <v/>
      </c>
      <c r="I422" s="184"/>
      <c r="J422" s="184"/>
      <c r="K422" s="184"/>
      <c r="L422" s="184"/>
      <c r="M422" s="184"/>
      <c r="N422" s="184"/>
      <c r="O422" s="184"/>
      <c r="P422" s="184"/>
      <c r="Q422" s="184"/>
      <c r="R422" s="185"/>
    </row>
    <row r="423" spans="3:23" s="152" customFormat="1" ht="37.5" customHeight="1">
      <c r="C423" s="328"/>
      <c r="D423" s="328"/>
      <c r="E423" s="332" t="s">
        <v>104</v>
      </c>
      <c r="F423" s="333"/>
      <c r="G423" s="154" t="s">
        <v>263</v>
      </c>
      <c r="H423" s="155" t="str">
        <f>IF(COUNTIFS($G417:$G422,$G423,H417:H422,"&gt;=0")=0,"",SUMIF($G417:$G422,$G423,H417:H422))</f>
        <v/>
      </c>
      <c r="I423" s="155" t="str">
        <f>IF(COUNTIFS($G417:$G422,$G423,I417:I422,"&lt;&gt;")=0,"",SUMIF($G417:$G422,$G423,I417:I422))</f>
        <v/>
      </c>
      <c r="J423" s="155" t="str">
        <f t="shared" ref="J423:Q423" si="68">IF(COUNTIFS($G417:$G422,$G423,J417:J422,"&lt;&gt;")=0,"",SUMIF($G417:$G422,$G423,J417:J422))</f>
        <v/>
      </c>
      <c r="K423" s="155" t="str">
        <f t="shared" si="68"/>
        <v/>
      </c>
      <c r="L423" s="155" t="str">
        <f t="shared" si="68"/>
        <v/>
      </c>
      <c r="M423" s="155" t="str">
        <f t="shared" si="68"/>
        <v/>
      </c>
      <c r="N423" s="155" t="str">
        <f t="shared" si="68"/>
        <v/>
      </c>
      <c r="O423" s="155" t="str">
        <f t="shared" si="68"/>
        <v/>
      </c>
      <c r="P423" s="155" t="str">
        <f t="shared" si="68"/>
        <v/>
      </c>
      <c r="Q423" s="155" t="str">
        <f t="shared" si="68"/>
        <v/>
      </c>
      <c r="R423" s="200"/>
      <c r="T423" s="153" t="s">
        <v>271</v>
      </c>
      <c r="W423" s="152">
        <v>1</v>
      </c>
    </row>
    <row r="424" spans="3:23" s="152" customFormat="1" ht="37.5" customHeight="1">
      <c r="C424" s="328"/>
      <c r="D424" s="329"/>
      <c r="E424" s="334"/>
      <c r="F424" s="335"/>
      <c r="G424" s="154" t="s">
        <v>264</v>
      </c>
      <c r="H424" s="155" t="str">
        <f>IF(COUNTIFS($G417:$G422,$G424,H417:H422,"&gt;=0")=0,"",SUMIF($G417:$G422,$G424,H417:H422))</f>
        <v/>
      </c>
      <c r="I424" s="155" t="str">
        <f>IF(COUNTIFS($G417:$G422,$G424,I417:I422,"&lt;&gt;")=0,"",SUMIF($G417:$G422,$G424,I417:I422))</f>
        <v/>
      </c>
      <c r="J424" s="155" t="str">
        <f t="shared" ref="J424:Q424" si="69">IF(COUNTIFS($G417:$G422,$G424,J417:J422,"&lt;&gt;")=0,"",SUMIF($G417:$G422,$G424,J417:J422))</f>
        <v/>
      </c>
      <c r="K424" s="155" t="str">
        <f t="shared" si="69"/>
        <v/>
      </c>
      <c r="L424" s="155" t="str">
        <f t="shared" si="69"/>
        <v/>
      </c>
      <c r="M424" s="155" t="str">
        <f t="shared" si="69"/>
        <v/>
      </c>
      <c r="N424" s="155" t="str">
        <f t="shared" si="69"/>
        <v/>
      </c>
      <c r="O424" s="155" t="str">
        <f t="shared" si="69"/>
        <v/>
      </c>
      <c r="P424" s="155" t="str">
        <f t="shared" si="69"/>
        <v/>
      </c>
      <c r="Q424" s="155" t="str">
        <f t="shared" si="69"/>
        <v/>
      </c>
      <c r="R424" s="200"/>
      <c r="T424" s="153" t="s">
        <v>271</v>
      </c>
      <c r="W424" s="152">
        <v>2</v>
      </c>
    </row>
    <row r="425" spans="3:23" s="152" customFormat="1" ht="37.5" customHeight="1">
      <c r="C425" s="328"/>
      <c r="D425" s="327" t="s">
        <v>211</v>
      </c>
      <c r="E425" s="330" t="str">
        <f>IF('様式第36(指定)_送電'!E425="","",'様式第36(指定)_送電'!E425)</f>
        <v/>
      </c>
      <c r="F425" s="330" t="str">
        <f>IF('様式第36(指定)_送電'!F425="","",'様式第36(指定)_送電'!F425)</f>
        <v/>
      </c>
      <c r="G425" s="149" t="s">
        <v>263</v>
      </c>
      <c r="H425" s="148" t="str">
        <f>IF(COUNT('様式第36(指定)_送電'!L425)=0,"",'様式第36(指定)_送電'!L425)</f>
        <v/>
      </c>
      <c r="I425" s="184"/>
      <c r="J425" s="184"/>
      <c r="K425" s="184"/>
      <c r="L425" s="184"/>
      <c r="M425" s="184"/>
      <c r="N425" s="184"/>
      <c r="O425" s="184"/>
      <c r="P425" s="184"/>
      <c r="Q425" s="184"/>
      <c r="R425" s="185"/>
    </row>
    <row r="426" spans="3:23" s="152" customFormat="1" ht="37.5" customHeight="1">
      <c r="C426" s="328"/>
      <c r="D426" s="328"/>
      <c r="E426" s="331"/>
      <c r="F426" s="331"/>
      <c r="G426" s="149" t="s">
        <v>264</v>
      </c>
      <c r="H426" s="148" t="str">
        <f>IF(COUNT('様式第36(指定)_送電'!V426)=0,"",'様式第36(指定)_送電'!V426)</f>
        <v/>
      </c>
      <c r="I426" s="184"/>
      <c r="J426" s="184"/>
      <c r="K426" s="184"/>
      <c r="L426" s="184"/>
      <c r="M426" s="184"/>
      <c r="N426" s="184"/>
      <c r="O426" s="184"/>
      <c r="P426" s="184"/>
      <c r="Q426" s="184"/>
      <c r="R426" s="185"/>
    </row>
    <row r="427" spans="3:23" s="152" customFormat="1" ht="37.5" customHeight="1">
      <c r="C427" s="328"/>
      <c r="D427" s="328"/>
      <c r="E427" s="330" t="str">
        <f>IF('様式第36(指定)_送電'!E427="","",'様式第36(指定)_送電'!E427)</f>
        <v/>
      </c>
      <c r="F427" s="330" t="str">
        <f>IF('様式第36(指定)_送電'!F427="","",'様式第36(指定)_送電'!F427)</f>
        <v/>
      </c>
      <c r="G427" s="149" t="s">
        <v>263</v>
      </c>
      <c r="H427" s="148" t="str">
        <f>IF(COUNT('様式第36(指定)_送電'!L427)=0,"",'様式第36(指定)_送電'!L427)</f>
        <v/>
      </c>
      <c r="I427" s="184"/>
      <c r="J427" s="184"/>
      <c r="K427" s="184"/>
      <c r="L427" s="184"/>
      <c r="M427" s="184"/>
      <c r="N427" s="184"/>
      <c r="O427" s="184"/>
      <c r="P427" s="184"/>
      <c r="Q427" s="184"/>
      <c r="R427" s="185"/>
    </row>
    <row r="428" spans="3:23" s="152" customFormat="1" ht="37.5" customHeight="1">
      <c r="C428" s="328"/>
      <c r="D428" s="328"/>
      <c r="E428" s="331"/>
      <c r="F428" s="331"/>
      <c r="G428" s="149" t="s">
        <v>264</v>
      </c>
      <c r="H428" s="148" t="str">
        <f>IF(COUNT('様式第36(指定)_送電'!V428)=0,"",'様式第36(指定)_送電'!V428)</f>
        <v/>
      </c>
      <c r="I428" s="184"/>
      <c r="J428" s="184"/>
      <c r="K428" s="184"/>
      <c r="L428" s="184"/>
      <c r="M428" s="184"/>
      <c r="N428" s="184"/>
      <c r="O428" s="184"/>
      <c r="P428" s="184"/>
      <c r="Q428" s="184"/>
      <c r="R428" s="185"/>
    </row>
    <row r="429" spans="3:23" s="152" customFormat="1" ht="37.5" customHeight="1">
      <c r="C429" s="328"/>
      <c r="D429" s="328"/>
      <c r="E429" s="330" t="str">
        <f>IF('様式第36(指定)_送電'!E429="","",'様式第36(指定)_送電'!E429)</f>
        <v/>
      </c>
      <c r="F429" s="330" t="str">
        <f>IF('様式第36(指定)_送電'!F429="","",'様式第36(指定)_送電'!F429)</f>
        <v/>
      </c>
      <c r="G429" s="149" t="s">
        <v>263</v>
      </c>
      <c r="H429" s="148" t="str">
        <f>IF(COUNT('様式第36(指定)_送電'!L429)=0,"",'様式第36(指定)_送電'!L429)</f>
        <v/>
      </c>
      <c r="I429" s="184"/>
      <c r="J429" s="184"/>
      <c r="K429" s="184"/>
      <c r="L429" s="184"/>
      <c r="M429" s="184"/>
      <c r="N429" s="184"/>
      <c r="O429" s="184"/>
      <c r="P429" s="184"/>
      <c r="Q429" s="184"/>
      <c r="R429" s="185"/>
    </row>
    <row r="430" spans="3:23" s="152" customFormat="1" ht="37.5" customHeight="1">
      <c r="C430" s="328"/>
      <c r="D430" s="328"/>
      <c r="E430" s="331"/>
      <c r="F430" s="331"/>
      <c r="G430" s="149" t="s">
        <v>264</v>
      </c>
      <c r="H430" s="148" t="str">
        <f>IF(COUNT('様式第36(指定)_送電'!V430)=0,"",'様式第36(指定)_送電'!V430)</f>
        <v/>
      </c>
      <c r="I430" s="184"/>
      <c r="J430" s="184"/>
      <c r="K430" s="184"/>
      <c r="L430" s="184"/>
      <c r="M430" s="184"/>
      <c r="N430" s="184"/>
      <c r="O430" s="184"/>
      <c r="P430" s="184"/>
      <c r="Q430" s="184"/>
      <c r="R430" s="185"/>
    </row>
    <row r="431" spans="3:23" s="152" customFormat="1" ht="37.5" customHeight="1">
      <c r="C431" s="328"/>
      <c r="D431" s="328"/>
      <c r="E431" s="332" t="s">
        <v>104</v>
      </c>
      <c r="F431" s="333"/>
      <c r="G431" s="154" t="s">
        <v>263</v>
      </c>
      <c r="H431" s="155" t="str">
        <f>IF(COUNTIFS($G425:$G430,$G431,H425:H430,"&gt;=0")=0,"",SUMIF($G425:$G430,$G431,H425:H430))</f>
        <v/>
      </c>
      <c r="I431" s="155" t="str">
        <f>IF(COUNTIFS($G425:$G430,$G431,I425:I430,"&lt;&gt;")=0,"",SUMIF($G425:$G430,$G431,I425:I430))</f>
        <v/>
      </c>
      <c r="J431" s="155" t="str">
        <f t="shared" ref="J431:Q431" si="70">IF(COUNTIFS($G425:$G430,$G431,J425:J430,"&lt;&gt;")=0,"",SUMIF($G425:$G430,$G431,J425:J430))</f>
        <v/>
      </c>
      <c r="K431" s="155" t="str">
        <f t="shared" si="70"/>
        <v/>
      </c>
      <c r="L431" s="155" t="str">
        <f t="shared" si="70"/>
        <v/>
      </c>
      <c r="M431" s="155" t="str">
        <f t="shared" si="70"/>
        <v/>
      </c>
      <c r="N431" s="155" t="str">
        <f t="shared" si="70"/>
        <v/>
      </c>
      <c r="O431" s="155" t="str">
        <f t="shared" si="70"/>
        <v/>
      </c>
      <c r="P431" s="155" t="str">
        <f t="shared" si="70"/>
        <v/>
      </c>
      <c r="Q431" s="155" t="str">
        <f t="shared" si="70"/>
        <v/>
      </c>
      <c r="R431" s="200"/>
      <c r="T431" s="153" t="s">
        <v>271</v>
      </c>
      <c r="W431" s="152">
        <v>3</v>
      </c>
    </row>
    <row r="432" spans="3:23" s="152" customFormat="1" ht="37.5" customHeight="1">
      <c r="C432" s="328"/>
      <c r="D432" s="329"/>
      <c r="E432" s="334"/>
      <c r="F432" s="335"/>
      <c r="G432" s="154" t="s">
        <v>264</v>
      </c>
      <c r="H432" s="155" t="str">
        <f>IF(COUNTIFS($G425:$G430,$G432,H425:H430,"&gt;=0")=0,"",SUMIF($G425:$G430,$G432,H425:H430))</f>
        <v/>
      </c>
      <c r="I432" s="155" t="str">
        <f>IF(COUNTIFS($G425:$G430,$G432,I425:I430,"&lt;&gt;")=0,"",SUMIF($G425:$G430,$G432,I425:I430))</f>
        <v/>
      </c>
      <c r="J432" s="155" t="str">
        <f t="shared" ref="J432:Q432" si="71">IF(COUNTIFS($G425:$G430,$G432,J425:J430,"&lt;&gt;")=0,"",SUMIF($G425:$G430,$G432,J425:J430))</f>
        <v/>
      </c>
      <c r="K432" s="155" t="str">
        <f t="shared" si="71"/>
        <v/>
      </c>
      <c r="L432" s="155" t="str">
        <f t="shared" si="71"/>
        <v/>
      </c>
      <c r="M432" s="155" t="str">
        <f t="shared" si="71"/>
        <v/>
      </c>
      <c r="N432" s="155" t="str">
        <f t="shared" si="71"/>
        <v/>
      </c>
      <c r="O432" s="155" t="str">
        <f t="shared" si="71"/>
        <v/>
      </c>
      <c r="P432" s="155" t="str">
        <f t="shared" si="71"/>
        <v/>
      </c>
      <c r="Q432" s="155" t="str">
        <f t="shared" si="71"/>
        <v/>
      </c>
      <c r="R432" s="200"/>
      <c r="T432" s="153" t="s">
        <v>271</v>
      </c>
      <c r="W432" s="152">
        <v>4</v>
      </c>
    </row>
    <row r="433" spans="3:23" s="152" customFormat="1" ht="37.5" customHeight="1">
      <c r="C433" s="328"/>
      <c r="D433" s="327" t="s">
        <v>105</v>
      </c>
      <c r="E433" s="330" t="str">
        <f>IF('様式第36(指定)_送電'!E433="","",'様式第36(指定)_送電'!E433)</f>
        <v/>
      </c>
      <c r="F433" s="330" t="str">
        <f>IF('様式第36(指定)_送電'!F433="","",'様式第36(指定)_送電'!F433)</f>
        <v/>
      </c>
      <c r="G433" s="149" t="s">
        <v>263</v>
      </c>
      <c r="H433" s="148" t="str">
        <f>IF(COUNT('様式第36(指定)_送電'!L433)=0,"",'様式第36(指定)_送電'!L433)</f>
        <v/>
      </c>
      <c r="I433" s="184"/>
      <c r="J433" s="184"/>
      <c r="K433" s="184"/>
      <c r="L433" s="184"/>
      <c r="M433" s="184"/>
      <c r="N433" s="184"/>
      <c r="O433" s="184"/>
      <c r="P433" s="184"/>
      <c r="Q433" s="184"/>
      <c r="R433" s="185"/>
    </row>
    <row r="434" spans="3:23" s="152" customFormat="1" ht="37.5" customHeight="1">
      <c r="C434" s="328"/>
      <c r="D434" s="328"/>
      <c r="E434" s="331"/>
      <c r="F434" s="331"/>
      <c r="G434" s="149" t="s">
        <v>264</v>
      </c>
      <c r="H434" s="148" t="str">
        <f>IF(COUNT('様式第36(指定)_送電'!V434)=0,"",'様式第36(指定)_送電'!V434)</f>
        <v/>
      </c>
      <c r="I434" s="184"/>
      <c r="J434" s="184"/>
      <c r="K434" s="184"/>
      <c r="L434" s="184"/>
      <c r="M434" s="184"/>
      <c r="N434" s="184"/>
      <c r="O434" s="184"/>
      <c r="P434" s="184"/>
      <c r="Q434" s="184"/>
      <c r="R434" s="185"/>
    </row>
    <row r="435" spans="3:23" s="152" customFormat="1" ht="37.5" customHeight="1">
      <c r="C435" s="328"/>
      <c r="D435" s="328"/>
      <c r="E435" s="330" t="str">
        <f>IF('様式第36(指定)_送電'!E435="","",'様式第36(指定)_送電'!E435)</f>
        <v/>
      </c>
      <c r="F435" s="330" t="str">
        <f>IF('様式第36(指定)_送電'!F435="","",'様式第36(指定)_送電'!F435)</f>
        <v/>
      </c>
      <c r="G435" s="149" t="s">
        <v>263</v>
      </c>
      <c r="H435" s="148" t="str">
        <f>IF(COUNT('様式第36(指定)_送電'!L435)=0,"",'様式第36(指定)_送電'!L435)</f>
        <v/>
      </c>
      <c r="I435" s="184"/>
      <c r="J435" s="184"/>
      <c r="K435" s="184"/>
      <c r="L435" s="184"/>
      <c r="M435" s="184"/>
      <c r="N435" s="184"/>
      <c r="O435" s="184"/>
      <c r="P435" s="184"/>
      <c r="Q435" s="184"/>
      <c r="R435" s="185"/>
    </row>
    <row r="436" spans="3:23" s="152" customFormat="1" ht="37.5" customHeight="1">
      <c r="C436" s="328"/>
      <c r="D436" s="328"/>
      <c r="E436" s="331"/>
      <c r="F436" s="331"/>
      <c r="G436" s="149" t="s">
        <v>264</v>
      </c>
      <c r="H436" s="148" t="str">
        <f>IF(COUNT('様式第36(指定)_送電'!V436)=0,"",'様式第36(指定)_送電'!V436)</f>
        <v/>
      </c>
      <c r="I436" s="184"/>
      <c r="J436" s="184"/>
      <c r="K436" s="184"/>
      <c r="L436" s="184"/>
      <c r="M436" s="184"/>
      <c r="N436" s="184"/>
      <c r="O436" s="184"/>
      <c r="P436" s="184"/>
      <c r="Q436" s="184"/>
      <c r="R436" s="185"/>
    </row>
    <row r="437" spans="3:23" s="152" customFormat="1" ht="37.5" customHeight="1">
      <c r="C437" s="328"/>
      <c r="D437" s="328"/>
      <c r="E437" s="330" t="str">
        <f>IF('様式第36(指定)_送電'!E437="","",'様式第36(指定)_送電'!E437)</f>
        <v/>
      </c>
      <c r="F437" s="330" t="str">
        <f>IF('様式第36(指定)_送電'!F437="","",'様式第36(指定)_送電'!F437)</f>
        <v/>
      </c>
      <c r="G437" s="149" t="s">
        <v>263</v>
      </c>
      <c r="H437" s="148" t="str">
        <f>IF(COUNT('様式第36(指定)_送電'!L437)=0,"",'様式第36(指定)_送電'!L437)</f>
        <v/>
      </c>
      <c r="I437" s="184"/>
      <c r="J437" s="184"/>
      <c r="K437" s="184"/>
      <c r="L437" s="184"/>
      <c r="M437" s="184"/>
      <c r="N437" s="184"/>
      <c r="O437" s="184"/>
      <c r="P437" s="184"/>
      <c r="Q437" s="184"/>
      <c r="R437" s="185"/>
    </row>
    <row r="438" spans="3:23" s="152" customFormat="1" ht="37.5" customHeight="1">
      <c r="C438" s="328"/>
      <c r="D438" s="328"/>
      <c r="E438" s="331"/>
      <c r="F438" s="331"/>
      <c r="G438" s="149" t="s">
        <v>264</v>
      </c>
      <c r="H438" s="148" t="str">
        <f>IF(COUNT('様式第36(指定)_送電'!V438)=0,"",'様式第36(指定)_送電'!V438)</f>
        <v/>
      </c>
      <c r="I438" s="184"/>
      <c r="J438" s="184"/>
      <c r="K438" s="184"/>
      <c r="L438" s="184"/>
      <c r="M438" s="184"/>
      <c r="N438" s="184"/>
      <c r="O438" s="184"/>
      <c r="P438" s="184"/>
      <c r="Q438" s="184"/>
      <c r="R438" s="185"/>
    </row>
    <row r="439" spans="3:23" s="152" customFormat="1" ht="37.5" customHeight="1">
      <c r="C439" s="328"/>
      <c r="D439" s="328"/>
      <c r="E439" s="332" t="s">
        <v>104</v>
      </c>
      <c r="F439" s="333"/>
      <c r="G439" s="154" t="s">
        <v>263</v>
      </c>
      <c r="H439" s="155" t="str">
        <f>IF(COUNTIFS($G433:$G438,$G439,H433:H438,"&gt;=0")=0,"",SUMIF($G433:$G438,$G439,H433:H438))</f>
        <v/>
      </c>
      <c r="I439" s="155" t="str">
        <f>IF(COUNTIFS($G433:$G438,$G439,I433:I438,"&lt;&gt;")=0,"",SUMIF($G433:$G438,$G439,I433:I438))</f>
        <v/>
      </c>
      <c r="J439" s="155" t="str">
        <f t="shared" ref="J439:Q439" si="72">IF(COUNTIFS($G433:$G438,$G439,J433:J438,"&lt;&gt;")=0,"",SUMIF($G433:$G438,$G439,J433:J438))</f>
        <v/>
      </c>
      <c r="K439" s="155" t="str">
        <f t="shared" si="72"/>
        <v/>
      </c>
      <c r="L439" s="155" t="str">
        <f t="shared" si="72"/>
        <v/>
      </c>
      <c r="M439" s="155" t="str">
        <f t="shared" si="72"/>
        <v/>
      </c>
      <c r="N439" s="155" t="str">
        <f t="shared" si="72"/>
        <v/>
      </c>
      <c r="O439" s="155" t="str">
        <f t="shared" si="72"/>
        <v/>
      </c>
      <c r="P439" s="155" t="str">
        <f t="shared" si="72"/>
        <v/>
      </c>
      <c r="Q439" s="155" t="str">
        <f t="shared" si="72"/>
        <v/>
      </c>
      <c r="R439" s="200"/>
      <c r="T439" s="153" t="s">
        <v>271</v>
      </c>
      <c r="W439" s="152">
        <v>5</v>
      </c>
    </row>
    <row r="440" spans="3:23" s="152" customFormat="1" ht="37.5" customHeight="1">
      <c r="C440" s="328"/>
      <c r="D440" s="329"/>
      <c r="E440" s="334"/>
      <c r="F440" s="335"/>
      <c r="G440" s="154" t="s">
        <v>264</v>
      </c>
      <c r="H440" s="155" t="str">
        <f>IF(COUNTIFS($G433:$G438,$G440,H433:H438,"&gt;=0")=0,"",SUMIF($G433:$G438,$G440,H433:H438))</f>
        <v/>
      </c>
      <c r="I440" s="155" t="str">
        <f>IF(COUNTIFS($G433:$G438,$G440,I433:I438,"&lt;&gt;")=0,"",SUMIF($G433:$G438,$G440,I433:I438))</f>
        <v/>
      </c>
      <c r="J440" s="155" t="str">
        <f t="shared" ref="J440:Q440" si="73">IF(COUNTIFS($G433:$G438,$G440,J433:J438,"&lt;&gt;")=0,"",SUMIF($G433:$G438,$G440,J433:J438))</f>
        <v/>
      </c>
      <c r="K440" s="155" t="str">
        <f t="shared" si="73"/>
        <v/>
      </c>
      <c r="L440" s="155" t="str">
        <f t="shared" si="73"/>
        <v/>
      </c>
      <c r="M440" s="155" t="str">
        <f t="shared" si="73"/>
        <v/>
      </c>
      <c r="N440" s="155" t="str">
        <f t="shared" si="73"/>
        <v/>
      </c>
      <c r="O440" s="155" t="str">
        <f t="shared" si="73"/>
        <v/>
      </c>
      <c r="P440" s="155" t="str">
        <f t="shared" si="73"/>
        <v/>
      </c>
      <c r="Q440" s="155" t="str">
        <f t="shared" si="73"/>
        <v/>
      </c>
      <c r="R440" s="200"/>
      <c r="T440" s="153" t="s">
        <v>271</v>
      </c>
      <c r="W440" s="152">
        <v>6</v>
      </c>
    </row>
    <row r="441" spans="3:23" s="152" customFormat="1" ht="37.5" customHeight="1">
      <c r="C441" s="328"/>
      <c r="D441" s="327" t="s">
        <v>106</v>
      </c>
      <c r="E441" s="330" t="str">
        <f>IF('様式第36(指定)_送電'!E441="","",'様式第36(指定)_送電'!E441)</f>
        <v/>
      </c>
      <c r="F441" s="330" t="str">
        <f>IF('様式第36(指定)_送電'!F441="","",'様式第36(指定)_送電'!F441)</f>
        <v/>
      </c>
      <c r="G441" s="149" t="s">
        <v>263</v>
      </c>
      <c r="H441" s="148" t="str">
        <f>IF(COUNT('様式第36(指定)_送電'!L441)=0,"",'様式第36(指定)_送電'!L441)</f>
        <v/>
      </c>
      <c r="I441" s="184"/>
      <c r="J441" s="184"/>
      <c r="K441" s="184"/>
      <c r="L441" s="184"/>
      <c r="M441" s="184"/>
      <c r="N441" s="184"/>
      <c r="O441" s="184"/>
      <c r="P441" s="184"/>
      <c r="Q441" s="184"/>
      <c r="R441" s="185"/>
    </row>
    <row r="442" spans="3:23" s="152" customFormat="1" ht="37.5" customHeight="1">
      <c r="C442" s="328"/>
      <c r="D442" s="328"/>
      <c r="E442" s="331"/>
      <c r="F442" s="331"/>
      <c r="G442" s="149" t="s">
        <v>264</v>
      </c>
      <c r="H442" s="148" t="str">
        <f>IF(COUNT('様式第36(指定)_送電'!V442)=0,"",'様式第36(指定)_送電'!V442)</f>
        <v/>
      </c>
      <c r="I442" s="184"/>
      <c r="J442" s="184"/>
      <c r="K442" s="184"/>
      <c r="L442" s="184"/>
      <c r="M442" s="184"/>
      <c r="N442" s="184"/>
      <c r="O442" s="184"/>
      <c r="P442" s="184"/>
      <c r="Q442" s="184"/>
      <c r="R442" s="185"/>
    </row>
    <row r="443" spans="3:23" s="152" customFormat="1" ht="37.5" customHeight="1">
      <c r="C443" s="328"/>
      <c r="D443" s="328"/>
      <c r="E443" s="330" t="str">
        <f>IF('様式第36(指定)_送電'!E443="","",'様式第36(指定)_送電'!E443)</f>
        <v/>
      </c>
      <c r="F443" s="330" t="str">
        <f>IF('様式第36(指定)_送電'!F443="","",'様式第36(指定)_送電'!F443)</f>
        <v/>
      </c>
      <c r="G443" s="149" t="s">
        <v>263</v>
      </c>
      <c r="H443" s="148" t="str">
        <f>IF(COUNT('様式第36(指定)_送電'!L443)=0,"",'様式第36(指定)_送電'!L443)</f>
        <v/>
      </c>
      <c r="I443" s="184"/>
      <c r="J443" s="184"/>
      <c r="K443" s="184"/>
      <c r="L443" s="184"/>
      <c r="M443" s="184"/>
      <c r="N443" s="184"/>
      <c r="O443" s="184"/>
      <c r="P443" s="184"/>
      <c r="Q443" s="184"/>
      <c r="R443" s="185"/>
    </row>
    <row r="444" spans="3:23" s="152" customFormat="1" ht="37.5" customHeight="1">
      <c r="C444" s="328"/>
      <c r="D444" s="328"/>
      <c r="E444" s="331"/>
      <c r="F444" s="331"/>
      <c r="G444" s="149" t="s">
        <v>264</v>
      </c>
      <c r="H444" s="148" t="str">
        <f>IF(COUNT('様式第36(指定)_送電'!V444)=0,"",'様式第36(指定)_送電'!V444)</f>
        <v/>
      </c>
      <c r="I444" s="184"/>
      <c r="J444" s="184"/>
      <c r="K444" s="184"/>
      <c r="L444" s="184"/>
      <c r="M444" s="184"/>
      <c r="N444" s="184"/>
      <c r="O444" s="184"/>
      <c r="P444" s="184"/>
      <c r="Q444" s="184"/>
      <c r="R444" s="185"/>
    </row>
    <row r="445" spans="3:23" s="152" customFormat="1" ht="37.5" customHeight="1">
      <c r="C445" s="328"/>
      <c r="D445" s="328"/>
      <c r="E445" s="330" t="str">
        <f>IF('様式第36(指定)_送電'!E445="","",'様式第36(指定)_送電'!E445)</f>
        <v/>
      </c>
      <c r="F445" s="330" t="str">
        <f>IF('様式第36(指定)_送電'!F445="","",'様式第36(指定)_送電'!F445)</f>
        <v/>
      </c>
      <c r="G445" s="149" t="s">
        <v>263</v>
      </c>
      <c r="H445" s="148" t="str">
        <f>IF(COUNT('様式第36(指定)_送電'!L445)=0,"",'様式第36(指定)_送電'!L445)</f>
        <v/>
      </c>
      <c r="I445" s="184"/>
      <c r="J445" s="184"/>
      <c r="K445" s="184"/>
      <c r="L445" s="184"/>
      <c r="M445" s="184"/>
      <c r="N445" s="184"/>
      <c r="O445" s="184"/>
      <c r="P445" s="184"/>
      <c r="Q445" s="184"/>
      <c r="R445" s="185"/>
    </row>
    <row r="446" spans="3:23" s="152" customFormat="1" ht="37.5" customHeight="1">
      <c r="C446" s="328"/>
      <c r="D446" s="328"/>
      <c r="E446" s="331"/>
      <c r="F446" s="331"/>
      <c r="G446" s="149" t="s">
        <v>264</v>
      </c>
      <c r="H446" s="148" t="str">
        <f>IF(COUNT('様式第36(指定)_送電'!V446)=0,"",'様式第36(指定)_送電'!V446)</f>
        <v/>
      </c>
      <c r="I446" s="184"/>
      <c r="J446" s="184"/>
      <c r="K446" s="184"/>
      <c r="L446" s="184"/>
      <c r="M446" s="184"/>
      <c r="N446" s="184"/>
      <c r="O446" s="184"/>
      <c r="P446" s="184"/>
      <c r="Q446" s="184"/>
      <c r="R446" s="185"/>
    </row>
    <row r="447" spans="3:23" s="152" customFormat="1" ht="37.5" customHeight="1">
      <c r="C447" s="328"/>
      <c r="D447" s="328"/>
      <c r="E447" s="332" t="s">
        <v>104</v>
      </c>
      <c r="F447" s="333"/>
      <c r="G447" s="154" t="s">
        <v>263</v>
      </c>
      <c r="H447" s="155" t="str">
        <f>IF(COUNTIFS($G441:$G446,$G447,H441:H446,"&gt;=0")=0,"",SUMIF($G441:$G446,$G447,H441:H446))</f>
        <v/>
      </c>
      <c r="I447" s="155" t="str">
        <f>IF(COUNTIFS($G441:$G446,$G447,I441:I446,"&lt;&gt;")=0,"",SUMIF($G441:$G446,$G447,I441:I446))</f>
        <v/>
      </c>
      <c r="J447" s="155" t="str">
        <f t="shared" ref="J447:Q447" si="74">IF(COUNTIFS($G441:$G446,$G447,J441:J446,"&lt;&gt;")=0,"",SUMIF($G441:$G446,$G447,J441:J446))</f>
        <v/>
      </c>
      <c r="K447" s="155" t="str">
        <f t="shared" si="74"/>
        <v/>
      </c>
      <c r="L447" s="155" t="str">
        <f t="shared" si="74"/>
        <v/>
      </c>
      <c r="M447" s="155" t="str">
        <f t="shared" si="74"/>
        <v/>
      </c>
      <c r="N447" s="155" t="str">
        <f t="shared" si="74"/>
        <v/>
      </c>
      <c r="O447" s="155" t="str">
        <f t="shared" si="74"/>
        <v/>
      </c>
      <c r="P447" s="155" t="str">
        <f t="shared" si="74"/>
        <v/>
      </c>
      <c r="Q447" s="155" t="str">
        <f t="shared" si="74"/>
        <v/>
      </c>
      <c r="R447" s="200"/>
      <c r="T447" s="153" t="s">
        <v>271</v>
      </c>
      <c r="W447" s="152">
        <v>7</v>
      </c>
    </row>
    <row r="448" spans="3:23" s="152" customFormat="1" ht="37.5" customHeight="1">
      <c r="C448" s="328"/>
      <c r="D448" s="329"/>
      <c r="E448" s="334"/>
      <c r="F448" s="335"/>
      <c r="G448" s="154" t="s">
        <v>264</v>
      </c>
      <c r="H448" s="155" t="str">
        <f>IF(COUNTIFS($G441:$G446,$G448,H441:H446,"&gt;=0")=0,"",SUMIF($G441:$G446,$G448,H441:H446))</f>
        <v/>
      </c>
      <c r="I448" s="155" t="str">
        <f>IF(COUNTIFS($G441:$G446,$G448,I441:I446,"&lt;&gt;")=0,"",SUMIF($G441:$G446,$G448,I441:I446))</f>
        <v/>
      </c>
      <c r="J448" s="155" t="str">
        <f t="shared" ref="J448:Q448" si="75">IF(COUNTIFS($G441:$G446,$G448,J441:J446,"&lt;&gt;")=0,"",SUMIF($G441:$G446,$G448,J441:J446))</f>
        <v/>
      </c>
      <c r="K448" s="155" t="str">
        <f t="shared" si="75"/>
        <v/>
      </c>
      <c r="L448" s="155" t="str">
        <f t="shared" si="75"/>
        <v/>
      </c>
      <c r="M448" s="155" t="str">
        <f t="shared" si="75"/>
        <v/>
      </c>
      <c r="N448" s="155" t="str">
        <f t="shared" si="75"/>
        <v/>
      </c>
      <c r="O448" s="155" t="str">
        <f t="shared" si="75"/>
        <v/>
      </c>
      <c r="P448" s="155" t="str">
        <f t="shared" si="75"/>
        <v/>
      </c>
      <c r="Q448" s="155" t="str">
        <f t="shared" si="75"/>
        <v/>
      </c>
      <c r="R448" s="200"/>
      <c r="T448" s="153" t="s">
        <v>271</v>
      </c>
      <c r="W448" s="152">
        <v>8</v>
      </c>
    </row>
    <row r="449" spans="3:23" s="152" customFormat="1" ht="37.5" customHeight="1">
      <c r="C449" s="328"/>
      <c r="D449" s="326" t="s">
        <v>107</v>
      </c>
      <c r="E449" s="326"/>
      <c r="F449" s="326"/>
      <c r="G449" s="154" t="s">
        <v>263</v>
      </c>
      <c r="H449" s="155" t="str">
        <f>IF(COUNT(H423,H431,H439,H447)=0,"",SUM(H423,H431,H439,H447))</f>
        <v/>
      </c>
      <c r="I449" s="155" t="str">
        <f t="shared" ref="I449:Q450" si="76">IF(COUNT(I423,I431,I439,I447)=0,"",SUM(I423,I431,I439,I447))</f>
        <v/>
      </c>
      <c r="J449" s="155" t="str">
        <f t="shared" si="76"/>
        <v/>
      </c>
      <c r="K449" s="155" t="str">
        <f t="shared" si="76"/>
        <v/>
      </c>
      <c r="L449" s="155" t="str">
        <f t="shared" si="76"/>
        <v/>
      </c>
      <c r="M449" s="155" t="str">
        <f t="shared" si="76"/>
        <v/>
      </c>
      <c r="N449" s="155" t="str">
        <f t="shared" si="76"/>
        <v/>
      </c>
      <c r="O449" s="155" t="str">
        <f t="shared" si="76"/>
        <v/>
      </c>
      <c r="P449" s="155" t="str">
        <f t="shared" si="76"/>
        <v/>
      </c>
      <c r="Q449" s="155" t="str">
        <f t="shared" si="76"/>
        <v/>
      </c>
      <c r="R449" s="200"/>
      <c r="T449" s="153" t="s">
        <v>271</v>
      </c>
    </row>
    <row r="450" spans="3:23" s="152" customFormat="1" ht="37.5" customHeight="1">
      <c r="C450" s="329"/>
      <c r="D450" s="326"/>
      <c r="E450" s="326"/>
      <c r="F450" s="326"/>
      <c r="G450" s="154" t="s">
        <v>264</v>
      </c>
      <c r="H450" s="155" t="str">
        <f>IF(COUNT(H424,H432,H440,H448)=0,"",SUM(H424,H432,H440,H448))</f>
        <v/>
      </c>
      <c r="I450" s="155" t="str">
        <f t="shared" si="76"/>
        <v/>
      </c>
      <c r="J450" s="155" t="str">
        <f t="shared" si="76"/>
        <v/>
      </c>
      <c r="K450" s="155" t="str">
        <f t="shared" si="76"/>
        <v/>
      </c>
      <c r="L450" s="155" t="str">
        <f t="shared" si="76"/>
        <v/>
      </c>
      <c r="M450" s="155" t="str">
        <f t="shared" si="76"/>
        <v/>
      </c>
      <c r="N450" s="155" t="str">
        <f t="shared" si="76"/>
        <v/>
      </c>
      <c r="O450" s="155" t="str">
        <f t="shared" si="76"/>
        <v/>
      </c>
      <c r="P450" s="155" t="str">
        <f t="shared" si="76"/>
        <v/>
      </c>
      <c r="Q450" s="155" t="str">
        <f t="shared" si="76"/>
        <v/>
      </c>
      <c r="R450" s="200"/>
      <c r="T450" s="153" t="s">
        <v>271</v>
      </c>
    </row>
    <row r="451" spans="3:23" s="53" customFormat="1" ht="18.75" customHeight="1">
      <c r="C451" s="54" t="s">
        <v>203</v>
      </c>
      <c r="D451" s="50"/>
      <c r="E451" s="50"/>
      <c r="F451" s="50"/>
      <c r="G451" s="51"/>
      <c r="H451" s="50"/>
      <c r="I451" s="202"/>
      <c r="J451" s="202"/>
      <c r="K451" s="202"/>
      <c r="L451" s="202"/>
      <c r="M451" s="202"/>
      <c r="N451" s="202"/>
      <c r="O451" s="202"/>
      <c r="P451" s="202"/>
      <c r="Q451" s="202"/>
      <c r="R451" s="52"/>
      <c r="W451" s="205"/>
    </row>
    <row r="452" spans="3:23" s="53" customFormat="1" ht="18.75" customHeight="1">
      <c r="C452" s="230"/>
      <c r="D452" s="231"/>
      <c r="E452" s="231"/>
      <c r="F452" s="231"/>
      <c r="G452" s="232"/>
      <c r="H452" s="231"/>
      <c r="I452" s="231"/>
      <c r="J452" s="231"/>
      <c r="K452" s="231"/>
      <c r="L452" s="231"/>
      <c r="M452" s="231"/>
      <c r="N452" s="231"/>
      <c r="O452" s="231"/>
      <c r="P452" s="231"/>
      <c r="Q452" s="231"/>
      <c r="R452" s="233"/>
      <c r="W452" s="205"/>
    </row>
    <row r="453" spans="3:23" s="53" customFormat="1" ht="18.75" customHeight="1">
      <c r="C453" s="230"/>
      <c r="D453" s="231"/>
      <c r="E453" s="231"/>
      <c r="F453" s="231"/>
      <c r="G453" s="232"/>
      <c r="H453" s="231"/>
      <c r="I453" s="231"/>
      <c r="J453" s="231"/>
      <c r="K453" s="231"/>
      <c r="L453" s="231"/>
      <c r="M453" s="231"/>
      <c r="N453" s="231"/>
      <c r="O453" s="231"/>
      <c r="P453" s="231"/>
      <c r="Q453" s="231"/>
      <c r="R453" s="233"/>
      <c r="W453" s="205"/>
    </row>
    <row r="454" spans="3:23" s="53" customFormat="1" ht="18.75" customHeight="1">
      <c r="C454" s="230"/>
      <c r="D454" s="231"/>
      <c r="E454" s="231"/>
      <c r="F454" s="231"/>
      <c r="G454" s="232"/>
      <c r="H454" s="231"/>
      <c r="I454" s="231"/>
      <c r="J454" s="231"/>
      <c r="K454" s="231"/>
      <c r="L454" s="231"/>
      <c r="M454" s="231"/>
      <c r="N454" s="231"/>
      <c r="O454" s="231"/>
      <c r="P454" s="231"/>
      <c r="Q454" s="231"/>
      <c r="R454" s="233"/>
      <c r="W454" s="205"/>
    </row>
    <row r="455" spans="3:23" s="53" customFormat="1" ht="18.75" customHeight="1">
      <c r="C455" s="230"/>
      <c r="D455" s="231"/>
      <c r="E455" s="231"/>
      <c r="F455" s="231"/>
      <c r="G455" s="232"/>
      <c r="H455" s="231"/>
      <c r="I455" s="231"/>
      <c r="J455" s="231"/>
      <c r="K455" s="231"/>
      <c r="L455" s="231"/>
      <c r="M455" s="231"/>
      <c r="N455" s="231"/>
      <c r="O455" s="231"/>
      <c r="P455" s="231"/>
      <c r="Q455" s="231"/>
      <c r="R455" s="233"/>
      <c r="W455" s="205"/>
    </row>
    <row r="456" spans="3:23" s="53" customFormat="1" ht="18.75" customHeight="1">
      <c r="C456" s="230"/>
      <c r="D456" s="231"/>
      <c r="E456" s="231"/>
      <c r="F456" s="231"/>
      <c r="G456" s="232"/>
      <c r="H456" s="231"/>
      <c r="I456" s="231"/>
      <c r="J456" s="231"/>
      <c r="K456" s="231"/>
      <c r="L456" s="231"/>
      <c r="M456" s="231"/>
      <c r="N456" s="231"/>
      <c r="O456" s="231"/>
      <c r="P456" s="231"/>
      <c r="Q456" s="231"/>
      <c r="R456" s="233"/>
      <c r="W456" s="205"/>
    </row>
    <row r="457" spans="3:23" s="53" customFormat="1" ht="18.75" customHeight="1">
      <c r="C457" s="230"/>
      <c r="D457" s="231"/>
      <c r="E457" s="231"/>
      <c r="F457" s="231"/>
      <c r="G457" s="232"/>
      <c r="H457" s="231"/>
      <c r="I457" s="231"/>
      <c r="J457" s="231"/>
      <c r="K457" s="231"/>
      <c r="L457" s="231"/>
      <c r="M457" s="231"/>
      <c r="N457" s="231"/>
      <c r="O457" s="231"/>
      <c r="P457" s="231"/>
      <c r="Q457" s="231"/>
      <c r="R457" s="233"/>
      <c r="W457" s="205"/>
    </row>
    <row r="458" spans="3:23" s="53" customFormat="1" ht="18.75" customHeight="1">
      <c r="C458" s="230"/>
      <c r="D458" s="231"/>
      <c r="E458" s="231"/>
      <c r="F458" s="231"/>
      <c r="G458" s="232"/>
      <c r="H458" s="231"/>
      <c r="I458" s="231"/>
      <c r="J458" s="231"/>
      <c r="K458" s="231"/>
      <c r="L458" s="231"/>
      <c r="M458" s="231"/>
      <c r="N458" s="231"/>
      <c r="O458" s="231"/>
      <c r="P458" s="231"/>
      <c r="Q458" s="231"/>
      <c r="R458" s="233"/>
      <c r="W458" s="205"/>
    </row>
    <row r="459" spans="3:23" s="53" customFormat="1" ht="18.75" customHeight="1">
      <c r="C459" s="230"/>
      <c r="D459" s="231"/>
      <c r="E459" s="231"/>
      <c r="F459" s="231"/>
      <c r="G459" s="232"/>
      <c r="H459" s="231"/>
      <c r="I459" s="231"/>
      <c r="J459" s="231"/>
      <c r="K459" s="231"/>
      <c r="L459" s="231"/>
      <c r="M459" s="231"/>
      <c r="N459" s="231"/>
      <c r="O459" s="231"/>
      <c r="P459" s="231"/>
      <c r="Q459" s="231"/>
      <c r="R459" s="233"/>
      <c r="W459" s="205"/>
    </row>
    <row r="460" spans="3:23" s="53" customFormat="1" ht="18.75" customHeight="1">
      <c r="C460" s="230"/>
      <c r="D460" s="231"/>
      <c r="E460" s="231"/>
      <c r="F460" s="231"/>
      <c r="G460" s="232"/>
      <c r="H460" s="231"/>
      <c r="I460" s="231"/>
      <c r="J460" s="231"/>
      <c r="K460" s="231"/>
      <c r="L460" s="231"/>
      <c r="M460" s="231"/>
      <c r="N460" s="231"/>
      <c r="O460" s="231"/>
      <c r="P460" s="231"/>
      <c r="Q460" s="231"/>
      <c r="R460" s="233"/>
      <c r="W460" s="205"/>
    </row>
    <row r="461" spans="3:23" ht="18.75" customHeight="1">
      <c r="C461" s="234"/>
      <c r="D461" s="234"/>
      <c r="E461" s="234"/>
      <c r="F461" s="234"/>
      <c r="G461" s="234"/>
      <c r="H461" s="235"/>
      <c r="I461" s="235"/>
      <c r="J461" s="235"/>
      <c r="K461" s="235"/>
      <c r="L461" s="235"/>
      <c r="M461" s="235"/>
      <c r="N461" s="235"/>
      <c r="O461" s="235"/>
      <c r="P461" s="235"/>
      <c r="Q461" s="235"/>
      <c r="R461" s="236"/>
    </row>
    <row r="462" spans="3:23" ht="21.95" customHeight="1">
      <c r="C462" s="39" t="s">
        <v>95</v>
      </c>
      <c r="I462" s="188"/>
      <c r="J462" s="188"/>
      <c r="K462" s="188"/>
      <c r="L462" s="188"/>
      <c r="M462" s="188"/>
      <c r="N462" s="188"/>
      <c r="O462" s="188"/>
      <c r="P462" s="188"/>
      <c r="Q462" s="188"/>
      <c r="R462" s="42"/>
    </row>
    <row r="463" spans="3:23" ht="21.95" customHeight="1">
      <c r="C463" s="39" t="s">
        <v>96</v>
      </c>
      <c r="I463" s="188"/>
      <c r="J463" s="188"/>
      <c r="K463" s="188"/>
      <c r="L463" s="188"/>
      <c r="M463" s="188"/>
      <c r="N463" s="188"/>
      <c r="O463" s="188"/>
      <c r="P463" s="188"/>
      <c r="Q463" s="188"/>
      <c r="R463" s="42"/>
    </row>
    <row r="464" spans="3:23" ht="21.95" customHeight="1">
      <c r="C464" s="43" t="s">
        <v>112</v>
      </c>
      <c r="D464" s="44"/>
      <c r="E464" s="44"/>
      <c r="F464" s="44"/>
      <c r="G464" s="44"/>
      <c r="H464" s="44"/>
      <c r="I464" s="191"/>
      <c r="J464" s="191"/>
      <c r="K464" s="191"/>
      <c r="L464" s="188"/>
      <c r="M464" s="188"/>
      <c r="N464" s="188"/>
      <c r="O464" s="188"/>
      <c r="P464" s="188"/>
      <c r="Q464" s="188"/>
      <c r="R464" s="42"/>
    </row>
    <row r="465" spans="3:23" ht="21.95" customHeight="1">
      <c r="C465" s="38" t="s">
        <v>22</v>
      </c>
      <c r="E465" s="11" t="s">
        <v>248</v>
      </c>
      <c r="F465" s="108" t="s">
        <v>316</v>
      </c>
      <c r="I465" s="188"/>
      <c r="J465" s="188"/>
      <c r="K465" s="188"/>
      <c r="L465" s="188"/>
      <c r="M465" s="188"/>
      <c r="N465" s="188"/>
      <c r="O465" s="188"/>
      <c r="P465" s="188"/>
      <c r="Q465" s="188"/>
      <c r="R465" s="45"/>
    </row>
    <row r="466" spans="3:23" s="46" customFormat="1" ht="21.95" customHeight="1">
      <c r="C466" s="341" t="s">
        <v>94</v>
      </c>
      <c r="D466" s="342"/>
      <c r="E466" s="345" t="s">
        <v>18</v>
      </c>
      <c r="F466" s="345" t="s">
        <v>98</v>
      </c>
      <c r="G466" s="345" t="s">
        <v>99</v>
      </c>
      <c r="H466" s="101" t="s">
        <v>100</v>
      </c>
      <c r="I466" s="198"/>
      <c r="J466" s="198"/>
      <c r="K466" s="198"/>
      <c r="L466" s="199"/>
      <c r="M466" s="197" t="s">
        <v>33</v>
      </c>
      <c r="N466" s="198"/>
      <c r="O466" s="198"/>
      <c r="P466" s="198"/>
      <c r="Q466" s="199"/>
      <c r="R466" s="347" t="s">
        <v>101</v>
      </c>
      <c r="W466" s="196"/>
    </row>
    <row r="467" spans="3:23" s="46" customFormat="1" ht="21.95" customHeight="1">
      <c r="C467" s="343"/>
      <c r="D467" s="344"/>
      <c r="E467" s="346"/>
      <c r="F467" s="346"/>
      <c r="G467" s="346"/>
      <c r="H467" s="19">
        <f>DATE(様式一覧!$D$3,1,1)</f>
        <v>42370</v>
      </c>
      <c r="I467" s="164">
        <f>DATE(様式一覧!$D$3+1,1,1)</f>
        <v>42736</v>
      </c>
      <c r="J467" s="164">
        <f>DATE(様式一覧!$D$3+2,1,1)</f>
        <v>43101</v>
      </c>
      <c r="K467" s="164">
        <f>DATE(様式一覧!$D$3+3,1,1)</f>
        <v>43466</v>
      </c>
      <c r="L467" s="164">
        <f>DATE(様式一覧!$D$3+4,1,1)</f>
        <v>43831</v>
      </c>
      <c r="M467" s="164">
        <f>DATE(様式一覧!$D$3+5,1,1)</f>
        <v>44197</v>
      </c>
      <c r="N467" s="164">
        <f>DATE(様式一覧!$D$3+6,1,1)</f>
        <v>44562</v>
      </c>
      <c r="O467" s="164">
        <f>DATE(様式一覧!$D$3+7,1,1)</f>
        <v>44927</v>
      </c>
      <c r="P467" s="164">
        <f>DATE(様式一覧!$D$3+8,1,1)</f>
        <v>45292</v>
      </c>
      <c r="Q467" s="164">
        <f>DATE(様式一覧!$D$3+9,1,1)</f>
        <v>45658</v>
      </c>
      <c r="R467" s="348"/>
      <c r="W467" s="196"/>
    </row>
    <row r="468" spans="3:23" s="152" customFormat="1" ht="37.5" customHeight="1">
      <c r="C468" s="327" t="s">
        <v>108</v>
      </c>
      <c r="D468" s="327" t="s">
        <v>103</v>
      </c>
      <c r="E468" s="330" t="str">
        <f>IF('様式第36(指定)_送電'!E468="","",'様式第36(指定)_送電'!E468)</f>
        <v/>
      </c>
      <c r="F468" s="330" t="str">
        <f>IF('様式第36(指定)_送電'!F468="","",'様式第36(指定)_送電'!F468)</f>
        <v/>
      </c>
      <c r="G468" s="149" t="s">
        <v>263</v>
      </c>
      <c r="H468" s="148" t="str">
        <f>IF(COUNT('様式第36(指定)_送電'!L468)=0,"",'様式第36(指定)_送電'!L468)</f>
        <v/>
      </c>
      <c r="I468" s="184"/>
      <c r="J468" s="184"/>
      <c r="K468" s="184"/>
      <c r="L468" s="184"/>
      <c r="M468" s="184"/>
      <c r="N468" s="184"/>
      <c r="O468" s="184"/>
      <c r="P468" s="184"/>
      <c r="Q468" s="184"/>
      <c r="R468" s="185"/>
    </row>
    <row r="469" spans="3:23" s="152" customFormat="1" ht="37.5" customHeight="1">
      <c r="C469" s="328"/>
      <c r="D469" s="328"/>
      <c r="E469" s="331"/>
      <c r="F469" s="331"/>
      <c r="G469" s="149" t="s">
        <v>264</v>
      </c>
      <c r="H469" s="148" t="str">
        <f>IF(COUNT('様式第36(指定)_送電'!V469)=0,"",'様式第36(指定)_送電'!V469)</f>
        <v/>
      </c>
      <c r="I469" s="184"/>
      <c r="J469" s="184"/>
      <c r="K469" s="184"/>
      <c r="L469" s="184"/>
      <c r="M469" s="184"/>
      <c r="N469" s="184"/>
      <c r="O469" s="184"/>
      <c r="P469" s="184"/>
      <c r="Q469" s="184"/>
      <c r="R469" s="185"/>
    </row>
    <row r="470" spans="3:23" s="152" customFormat="1" ht="37.5" customHeight="1">
      <c r="C470" s="328"/>
      <c r="D470" s="328"/>
      <c r="E470" s="330" t="str">
        <f>IF('様式第36(指定)_送電'!E470="","",'様式第36(指定)_送電'!E470)</f>
        <v/>
      </c>
      <c r="F470" s="330" t="str">
        <f>IF('様式第36(指定)_送電'!F470="","",'様式第36(指定)_送電'!F470)</f>
        <v/>
      </c>
      <c r="G470" s="149" t="s">
        <v>263</v>
      </c>
      <c r="H470" s="148" t="str">
        <f>IF(COUNT('様式第36(指定)_送電'!L470)=0,"",'様式第36(指定)_送電'!L470)</f>
        <v/>
      </c>
      <c r="I470" s="184"/>
      <c r="J470" s="184"/>
      <c r="K470" s="184"/>
      <c r="L470" s="184"/>
      <c r="M470" s="184"/>
      <c r="N470" s="184"/>
      <c r="O470" s="184"/>
      <c r="P470" s="184"/>
      <c r="Q470" s="184"/>
      <c r="R470" s="185"/>
    </row>
    <row r="471" spans="3:23" s="152" customFormat="1" ht="37.5" customHeight="1">
      <c r="C471" s="328"/>
      <c r="D471" s="328"/>
      <c r="E471" s="331"/>
      <c r="F471" s="331"/>
      <c r="G471" s="149" t="s">
        <v>264</v>
      </c>
      <c r="H471" s="148" t="str">
        <f>IF(COUNT('様式第36(指定)_送電'!V471)=0,"",'様式第36(指定)_送電'!V471)</f>
        <v/>
      </c>
      <c r="I471" s="184"/>
      <c r="J471" s="184"/>
      <c r="K471" s="184"/>
      <c r="L471" s="184"/>
      <c r="M471" s="184"/>
      <c r="N471" s="184"/>
      <c r="O471" s="184"/>
      <c r="P471" s="184"/>
      <c r="Q471" s="184"/>
      <c r="R471" s="185"/>
    </row>
    <row r="472" spans="3:23" s="152" customFormat="1" ht="37.5" customHeight="1">
      <c r="C472" s="328"/>
      <c r="D472" s="328"/>
      <c r="E472" s="330" t="str">
        <f>IF('様式第36(指定)_送電'!E472="","",'様式第36(指定)_送電'!E472)</f>
        <v/>
      </c>
      <c r="F472" s="330" t="str">
        <f>IF('様式第36(指定)_送電'!F472="","",'様式第36(指定)_送電'!F472)</f>
        <v/>
      </c>
      <c r="G472" s="149" t="s">
        <v>263</v>
      </c>
      <c r="H472" s="148" t="str">
        <f>IF(COUNT('様式第36(指定)_送電'!L472)=0,"",'様式第36(指定)_送電'!L472)</f>
        <v/>
      </c>
      <c r="I472" s="184"/>
      <c r="J472" s="184"/>
      <c r="K472" s="184"/>
      <c r="L472" s="184"/>
      <c r="M472" s="184"/>
      <c r="N472" s="184"/>
      <c r="O472" s="184"/>
      <c r="P472" s="184"/>
      <c r="Q472" s="184"/>
      <c r="R472" s="185"/>
    </row>
    <row r="473" spans="3:23" s="152" customFormat="1" ht="37.5" customHeight="1">
      <c r="C473" s="328"/>
      <c r="D473" s="328"/>
      <c r="E473" s="331"/>
      <c r="F473" s="331"/>
      <c r="G473" s="149" t="s">
        <v>264</v>
      </c>
      <c r="H473" s="148" t="str">
        <f>IF(COUNT('様式第36(指定)_送電'!V473)=0,"",'様式第36(指定)_送電'!V473)</f>
        <v/>
      </c>
      <c r="I473" s="184"/>
      <c r="J473" s="184"/>
      <c r="K473" s="184"/>
      <c r="L473" s="184"/>
      <c r="M473" s="184"/>
      <c r="N473" s="184"/>
      <c r="O473" s="184"/>
      <c r="P473" s="184"/>
      <c r="Q473" s="184"/>
      <c r="R473" s="185"/>
    </row>
    <row r="474" spans="3:23" s="152" customFormat="1" ht="37.5" customHeight="1">
      <c r="C474" s="328"/>
      <c r="D474" s="328"/>
      <c r="E474" s="332" t="s">
        <v>104</v>
      </c>
      <c r="F474" s="333"/>
      <c r="G474" s="154" t="s">
        <v>263</v>
      </c>
      <c r="H474" s="155" t="str">
        <f>IF(COUNTIFS($G468:$G473,$G474,H468:H473,"&gt;=0")=0,"",SUMIF($G468:$G473,$G474,H468:H473))</f>
        <v/>
      </c>
      <c r="I474" s="155" t="str">
        <f>IF(COUNTIFS($G468:$G473,$G474,I468:I473,"&lt;&gt;")=0,"",SUMIF($G468:$G473,$G474,I468:I473))</f>
        <v/>
      </c>
      <c r="J474" s="155" t="str">
        <f t="shared" ref="J474:Q474" si="77">IF(COUNTIFS($G468:$G473,$G474,J468:J473,"&lt;&gt;")=0,"",SUMIF($G468:$G473,$G474,J468:J473))</f>
        <v/>
      </c>
      <c r="K474" s="155" t="str">
        <f t="shared" si="77"/>
        <v/>
      </c>
      <c r="L474" s="155" t="str">
        <f t="shared" si="77"/>
        <v/>
      </c>
      <c r="M474" s="155" t="str">
        <f t="shared" si="77"/>
        <v/>
      </c>
      <c r="N474" s="155" t="str">
        <f t="shared" si="77"/>
        <v/>
      </c>
      <c r="O474" s="155" t="str">
        <f t="shared" si="77"/>
        <v/>
      </c>
      <c r="P474" s="155" t="str">
        <f t="shared" si="77"/>
        <v/>
      </c>
      <c r="Q474" s="155" t="str">
        <f t="shared" si="77"/>
        <v/>
      </c>
      <c r="R474" s="200"/>
      <c r="T474" s="153" t="s">
        <v>271</v>
      </c>
      <c r="W474" s="152">
        <v>1</v>
      </c>
    </row>
    <row r="475" spans="3:23" s="152" customFormat="1" ht="37.5" customHeight="1">
      <c r="C475" s="328"/>
      <c r="D475" s="329"/>
      <c r="E475" s="334"/>
      <c r="F475" s="335"/>
      <c r="G475" s="154" t="s">
        <v>264</v>
      </c>
      <c r="H475" s="155" t="str">
        <f>IF(COUNTIFS($G468:$G473,$G475,H468:H473,"&gt;=0")=0,"",SUMIF($G468:$G473,$G475,H468:H473))</f>
        <v/>
      </c>
      <c r="I475" s="155" t="str">
        <f>IF(COUNTIFS($G468:$G473,$G475,I468:I473,"&lt;&gt;")=0,"",SUMIF($G468:$G473,$G475,I468:I473))</f>
        <v/>
      </c>
      <c r="J475" s="155" t="str">
        <f t="shared" ref="J475:Q475" si="78">IF(COUNTIFS($G468:$G473,$G475,J468:J473,"&lt;&gt;")=0,"",SUMIF($G468:$G473,$G475,J468:J473))</f>
        <v/>
      </c>
      <c r="K475" s="155" t="str">
        <f t="shared" si="78"/>
        <v/>
      </c>
      <c r="L475" s="155" t="str">
        <f t="shared" si="78"/>
        <v/>
      </c>
      <c r="M475" s="155" t="str">
        <f t="shared" si="78"/>
        <v/>
      </c>
      <c r="N475" s="155" t="str">
        <f t="shared" si="78"/>
        <v/>
      </c>
      <c r="O475" s="155" t="str">
        <f t="shared" si="78"/>
        <v/>
      </c>
      <c r="P475" s="155" t="str">
        <f t="shared" si="78"/>
        <v/>
      </c>
      <c r="Q475" s="155" t="str">
        <f t="shared" si="78"/>
        <v/>
      </c>
      <c r="R475" s="200"/>
      <c r="T475" s="153" t="s">
        <v>271</v>
      </c>
      <c r="W475" s="152">
        <v>2</v>
      </c>
    </row>
    <row r="476" spans="3:23" s="152" customFormat="1" ht="37.5" customHeight="1">
      <c r="C476" s="328"/>
      <c r="D476" s="327" t="s">
        <v>211</v>
      </c>
      <c r="E476" s="330" t="str">
        <f>IF('様式第36(指定)_送電'!E476="","",'様式第36(指定)_送電'!E476)</f>
        <v/>
      </c>
      <c r="F476" s="330" t="str">
        <f>IF('様式第36(指定)_送電'!F476="","",'様式第36(指定)_送電'!F476)</f>
        <v/>
      </c>
      <c r="G476" s="149" t="s">
        <v>263</v>
      </c>
      <c r="H476" s="148" t="str">
        <f>IF(COUNT('様式第36(指定)_送電'!L476)=0,"",'様式第36(指定)_送電'!L476)</f>
        <v/>
      </c>
      <c r="I476" s="184"/>
      <c r="J476" s="184"/>
      <c r="K476" s="184"/>
      <c r="L476" s="184"/>
      <c r="M476" s="184"/>
      <c r="N476" s="184"/>
      <c r="O476" s="184"/>
      <c r="P476" s="184"/>
      <c r="Q476" s="184"/>
      <c r="R476" s="185"/>
    </row>
    <row r="477" spans="3:23" s="152" customFormat="1" ht="37.5" customHeight="1">
      <c r="C477" s="328"/>
      <c r="D477" s="328"/>
      <c r="E477" s="331"/>
      <c r="F477" s="331"/>
      <c r="G477" s="149" t="s">
        <v>264</v>
      </c>
      <c r="H477" s="148" t="str">
        <f>IF(COUNT('様式第36(指定)_送電'!V477)=0,"",'様式第36(指定)_送電'!V477)</f>
        <v/>
      </c>
      <c r="I477" s="184"/>
      <c r="J477" s="184"/>
      <c r="K477" s="184"/>
      <c r="L477" s="184"/>
      <c r="M477" s="184"/>
      <c r="N477" s="184"/>
      <c r="O477" s="184"/>
      <c r="P477" s="184"/>
      <c r="Q477" s="184"/>
      <c r="R477" s="185"/>
    </row>
    <row r="478" spans="3:23" s="152" customFormat="1" ht="37.5" customHeight="1">
      <c r="C478" s="328"/>
      <c r="D478" s="328"/>
      <c r="E478" s="330" t="str">
        <f>IF('様式第36(指定)_送電'!E478="","",'様式第36(指定)_送電'!E478)</f>
        <v/>
      </c>
      <c r="F478" s="330" t="str">
        <f>IF('様式第36(指定)_送電'!F478="","",'様式第36(指定)_送電'!F478)</f>
        <v/>
      </c>
      <c r="G478" s="149" t="s">
        <v>263</v>
      </c>
      <c r="H478" s="148" t="str">
        <f>IF(COUNT('様式第36(指定)_送電'!L478)=0,"",'様式第36(指定)_送電'!L478)</f>
        <v/>
      </c>
      <c r="I478" s="184"/>
      <c r="J478" s="184"/>
      <c r="K478" s="184"/>
      <c r="L478" s="184"/>
      <c r="M478" s="184"/>
      <c r="N478" s="184"/>
      <c r="O478" s="184"/>
      <c r="P478" s="184"/>
      <c r="Q478" s="184"/>
      <c r="R478" s="185"/>
    </row>
    <row r="479" spans="3:23" s="152" customFormat="1" ht="37.5" customHeight="1">
      <c r="C479" s="328"/>
      <c r="D479" s="328"/>
      <c r="E479" s="331"/>
      <c r="F479" s="331"/>
      <c r="G479" s="149" t="s">
        <v>264</v>
      </c>
      <c r="H479" s="148" t="str">
        <f>IF(COUNT('様式第36(指定)_送電'!V479)=0,"",'様式第36(指定)_送電'!V479)</f>
        <v/>
      </c>
      <c r="I479" s="184"/>
      <c r="J479" s="184"/>
      <c r="K479" s="184"/>
      <c r="L479" s="184"/>
      <c r="M479" s="184"/>
      <c r="N479" s="184"/>
      <c r="O479" s="184"/>
      <c r="P479" s="184"/>
      <c r="Q479" s="184"/>
      <c r="R479" s="185"/>
    </row>
    <row r="480" spans="3:23" s="152" customFormat="1" ht="37.5" customHeight="1">
      <c r="C480" s="328"/>
      <c r="D480" s="328"/>
      <c r="E480" s="330" t="str">
        <f>IF('様式第36(指定)_送電'!E480="","",'様式第36(指定)_送電'!E480)</f>
        <v/>
      </c>
      <c r="F480" s="330" t="str">
        <f>IF('様式第36(指定)_送電'!F480="","",'様式第36(指定)_送電'!F480)</f>
        <v/>
      </c>
      <c r="G480" s="149" t="s">
        <v>263</v>
      </c>
      <c r="H480" s="148" t="str">
        <f>IF(COUNT('様式第36(指定)_送電'!L480)=0,"",'様式第36(指定)_送電'!L480)</f>
        <v/>
      </c>
      <c r="I480" s="184"/>
      <c r="J480" s="184"/>
      <c r="K480" s="184"/>
      <c r="L480" s="184"/>
      <c r="M480" s="184"/>
      <c r="N480" s="184"/>
      <c r="O480" s="184"/>
      <c r="P480" s="184"/>
      <c r="Q480" s="184"/>
      <c r="R480" s="185"/>
    </row>
    <row r="481" spans="3:23" s="152" customFormat="1" ht="37.5" customHeight="1">
      <c r="C481" s="328"/>
      <c r="D481" s="328"/>
      <c r="E481" s="331"/>
      <c r="F481" s="331"/>
      <c r="G481" s="149" t="s">
        <v>264</v>
      </c>
      <c r="H481" s="148" t="str">
        <f>IF(COUNT('様式第36(指定)_送電'!V481)=0,"",'様式第36(指定)_送電'!V481)</f>
        <v/>
      </c>
      <c r="I481" s="184"/>
      <c r="J481" s="184"/>
      <c r="K481" s="184"/>
      <c r="L481" s="184"/>
      <c r="M481" s="184"/>
      <c r="N481" s="184"/>
      <c r="O481" s="184"/>
      <c r="P481" s="184"/>
      <c r="Q481" s="184"/>
      <c r="R481" s="185"/>
    </row>
    <row r="482" spans="3:23" s="152" customFormat="1" ht="37.5" customHeight="1">
      <c r="C482" s="328"/>
      <c r="D482" s="328"/>
      <c r="E482" s="332" t="s">
        <v>104</v>
      </c>
      <c r="F482" s="333"/>
      <c r="G482" s="154" t="s">
        <v>263</v>
      </c>
      <c r="H482" s="155" t="str">
        <f>IF(COUNTIFS($G476:$G481,$G482,H476:H481,"&gt;=0")=0,"",SUMIF($G476:$G481,$G482,H476:H481))</f>
        <v/>
      </c>
      <c r="I482" s="155" t="str">
        <f>IF(COUNTIFS($G476:$G481,$G482,I476:I481,"&lt;&gt;")=0,"",SUMIF($G476:$G481,$G482,I476:I481))</f>
        <v/>
      </c>
      <c r="J482" s="155" t="str">
        <f t="shared" ref="J482:Q482" si="79">IF(COUNTIFS($G476:$G481,$G482,J476:J481,"&lt;&gt;")=0,"",SUMIF($G476:$G481,$G482,J476:J481))</f>
        <v/>
      </c>
      <c r="K482" s="155" t="str">
        <f t="shared" si="79"/>
        <v/>
      </c>
      <c r="L482" s="155" t="str">
        <f t="shared" si="79"/>
        <v/>
      </c>
      <c r="M482" s="155" t="str">
        <f t="shared" si="79"/>
        <v/>
      </c>
      <c r="N482" s="155" t="str">
        <f t="shared" si="79"/>
        <v/>
      </c>
      <c r="O482" s="155" t="str">
        <f t="shared" si="79"/>
        <v/>
      </c>
      <c r="P482" s="155" t="str">
        <f t="shared" si="79"/>
        <v/>
      </c>
      <c r="Q482" s="155" t="str">
        <f t="shared" si="79"/>
        <v/>
      </c>
      <c r="R482" s="200"/>
      <c r="T482" s="153" t="s">
        <v>271</v>
      </c>
      <c r="W482" s="152">
        <v>3</v>
      </c>
    </row>
    <row r="483" spans="3:23" s="152" customFormat="1" ht="37.5" customHeight="1">
      <c r="C483" s="328"/>
      <c r="D483" s="329"/>
      <c r="E483" s="334"/>
      <c r="F483" s="335"/>
      <c r="G483" s="154" t="s">
        <v>264</v>
      </c>
      <c r="H483" s="155" t="str">
        <f>IF(COUNTIFS($G476:$G481,$G483,H476:H481,"&gt;=0")=0,"",SUMIF($G476:$G481,$G483,H476:H481))</f>
        <v/>
      </c>
      <c r="I483" s="155" t="str">
        <f>IF(COUNTIFS($G476:$G481,$G483,I476:I481,"&lt;&gt;")=0,"",SUMIF($G476:$G481,$G483,I476:I481))</f>
        <v/>
      </c>
      <c r="J483" s="155" t="str">
        <f t="shared" ref="J483:Q483" si="80">IF(COUNTIFS($G476:$G481,$G483,J476:J481,"&lt;&gt;")=0,"",SUMIF($G476:$G481,$G483,J476:J481))</f>
        <v/>
      </c>
      <c r="K483" s="155" t="str">
        <f t="shared" si="80"/>
        <v/>
      </c>
      <c r="L483" s="155" t="str">
        <f t="shared" si="80"/>
        <v/>
      </c>
      <c r="M483" s="155" t="str">
        <f t="shared" si="80"/>
        <v/>
      </c>
      <c r="N483" s="155" t="str">
        <f t="shared" si="80"/>
        <v/>
      </c>
      <c r="O483" s="155" t="str">
        <f t="shared" si="80"/>
        <v/>
      </c>
      <c r="P483" s="155" t="str">
        <f t="shared" si="80"/>
        <v/>
      </c>
      <c r="Q483" s="155" t="str">
        <f t="shared" si="80"/>
        <v/>
      </c>
      <c r="R483" s="200"/>
      <c r="T483" s="153" t="s">
        <v>271</v>
      </c>
      <c r="W483" s="152">
        <v>4</v>
      </c>
    </row>
    <row r="484" spans="3:23" s="152" customFormat="1" ht="37.5" customHeight="1">
      <c r="C484" s="328"/>
      <c r="D484" s="327" t="s">
        <v>105</v>
      </c>
      <c r="E484" s="330" t="str">
        <f>IF('様式第36(指定)_送電'!E484="","",'様式第36(指定)_送電'!E484)</f>
        <v/>
      </c>
      <c r="F484" s="330" t="str">
        <f>IF('様式第36(指定)_送電'!F484="","",'様式第36(指定)_送電'!F484)</f>
        <v/>
      </c>
      <c r="G484" s="149" t="s">
        <v>263</v>
      </c>
      <c r="H484" s="148" t="str">
        <f>IF(COUNT('様式第36(指定)_送電'!L484)=0,"",'様式第36(指定)_送電'!L484)</f>
        <v/>
      </c>
      <c r="I484" s="184"/>
      <c r="J484" s="184"/>
      <c r="K484" s="184"/>
      <c r="L484" s="184"/>
      <c r="M484" s="184"/>
      <c r="N484" s="184"/>
      <c r="O484" s="184"/>
      <c r="P484" s="184"/>
      <c r="Q484" s="184"/>
      <c r="R484" s="185"/>
    </row>
    <row r="485" spans="3:23" s="152" customFormat="1" ht="37.5" customHeight="1">
      <c r="C485" s="328"/>
      <c r="D485" s="328"/>
      <c r="E485" s="331"/>
      <c r="F485" s="331"/>
      <c r="G485" s="149" t="s">
        <v>264</v>
      </c>
      <c r="H485" s="148" t="str">
        <f>IF(COUNT('様式第36(指定)_送電'!V485)=0,"",'様式第36(指定)_送電'!V485)</f>
        <v/>
      </c>
      <c r="I485" s="184"/>
      <c r="J485" s="184"/>
      <c r="K485" s="184"/>
      <c r="L485" s="184"/>
      <c r="M485" s="184"/>
      <c r="N485" s="184"/>
      <c r="O485" s="184"/>
      <c r="P485" s="184"/>
      <c r="Q485" s="184"/>
      <c r="R485" s="185"/>
    </row>
    <row r="486" spans="3:23" s="152" customFormat="1" ht="37.5" customHeight="1">
      <c r="C486" s="328"/>
      <c r="D486" s="328"/>
      <c r="E486" s="330" t="str">
        <f>IF('様式第36(指定)_送電'!E486="","",'様式第36(指定)_送電'!E486)</f>
        <v/>
      </c>
      <c r="F486" s="330" t="str">
        <f>IF('様式第36(指定)_送電'!F486="","",'様式第36(指定)_送電'!F486)</f>
        <v/>
      </c>
      <c r="G486" s="149" t="s">
        <v>263</v>
      </c>
      <c r="H486" s="148" t="str">
        <f>IF(COUNT('様式第36(指定)_送電'!L486)=0,"",'様式第36(指定)_送電'!L486)</f>
        <v/>
      </c>
      <c r="I486" s="184"/>
      <c r="J486" s="184"/>
      <c r="K486" s="184"/>
      <c r="L486" s="184"/>
      <c r="M486" s="184"/>
      <c r="N486" s="184"/>
      <c r="O486" s="184"/>
      <c r="P486" s="184"/>
      <c r="Q486" s="184"/>
      <c r="R486" s="185"/>
    </row>
    <row r="487" spans="3:23" s="152" customFormat="1" ht="37.5" customHeight="1">
      <c r="C487" s="328"/>
      <c r="D487" s="328"/>
      <c r="E487" s="331"/>
      <c r="F487" s="331"/>
      <c r="G487" s="149" t="s">
        <v>264</v>
      </c>
      <c r="H487" s="148" t="str">
        <f>IF(COUNT('様式第36(指定)_送電'!V487)=0,"",'様式第36(指定)_送電'!V487)</f>
        <v/>
      </c>
      <c r="I487" s="184"/>
      <c r="J487" s="184"/>
      <c r="K487" s="184"/>
      <c r="L487" s="184"/>
      <c r="M487" s="184"/>
      <c r="N487" s="184"/>
      <c r="O487" s="184"/>
      <c r="P487" s="184"/>
      <c r="Q487" s="184"/>
      <c r="R487" s="185"/>
    </row>
    <row r="488" spans="3:23" s="152" customFormat="1" ht="37.5" customHeight="1">
      <c r="C488" s="328"/>
      <c r="D488" s="328"/>
      <c r="E488" s="330" t="str">
        <f>IF('様式第36(指定)_送電'!E488="","",'様式第36(指定)_送電'!E488)</f>
        <v/>
      </c>
      <c r="F488" s="330" t="str">
        <f>IF('様式第36(指定)_送電'!F488="","",'様式第36(指定)_送電'!F488)</f>
        <v/>
      </c>
      <c r="G488" s="149" t="s">
        <v>263</v>
      </c>
      <c r="H488" s="148" t="str">
        <f>IF(COUNT('様式第36(指定)_送電'!L488)=0,"",'様式第36(指定)_送電'!L488)</f>
        <v/>
      </c>
      <c r="I488" s="184"/>
      <c r="J488" s="184"/>
      <c r="K488" s="184"/>
      <c r="L488" s="184"/>
      <c r="M488" s="184"/>
      <c r="N488" s="184"/>
      <c r="O488" s="184"/>
      <c r="P488" s="184"/>
      <c r="Q488" s="184"/>
      <c r="R488" s="185"/>
    </row>
    <row r="489" spans="3:23" s="152" customFormat="1" ht="37.5" customHeight="1">
      <c r="C489" s="328"/>
      <c r="D489" s="328"/>
      <c r="E489" s="331"/>
      <c r="F489" s="331"/>
      <c r="G489" s="149" t="s">
        <v>264</v>
      </c>
      <c r="H489" s="148" t="str">
        <f>IF(COUNT('様式第36(指定)_送電'!V489)=0,"",'様式第36(指定)_送電'!V489)</f>
        <v/>
      </c>
      <c r="I489" s="184"/>
      <c r="J489" s="184"/>
      <c r="K489" s="184"/>
      <c r="L489" s="184"/>
      <c r="M489" s="184"/>
      <c r="N489" s="184"/>
      <c r="O489" s="184"/>
      <c r="P489" s="184"/>
      <c r="Q489" s="184"/>
      <c r="R489" s="185"/>
    </row>
    <row r="490" spans="3:23" s="152" customFormat="1" ht="37.5" customHeight="1">
      <c r="C490" s="328"/>
      <c r="D490" s="328"/>
      <c r="E490" s="332" t="s">
        <v>104</v>
      </c>
      <c r="F490" s="333"/>
      <c r="G490" s="154" t="s">
        <v>263</v>
      </c>
      <c r="H490" s="155" t="str">
        <f>IF(COUNTIFS($G484:$G489,$G490,H484:H489,"&gt;=0")=0,"",SUMIF($G484:$G489,$G490,H484:H489))</f>
        <v/>
      </c>
      <c r="I490" s="155" t="str">
        <f>IF(COUNTIFS($G484:$G489,$G490,I484:I489,"&lt;&gt;")=0,"",SUMIF($G484:$G489,$G490,I484:I489))</f>
        <v/>
      </c>
      <c r="J490" s="155" t="str">
        <f t="shared" ref="J490:Q490" si="81">IF(COUNTIFS($G484:$G489,$G490,J484:J489,"&lt;&gt;")=0,"",SUMIF($G484:$G489,$G490,J484:J489))</f>
        <v/>
      </c>
      <c r="K490" s="155" t="str">
        <f t="shared" si="81"/>
        <v/>
      </c>
      <c r="L490" s="155" t="str">
        <f t="shared" si="81"/>
        <v/>
      </c>
      <c r="M490" s="155" t="str">
        <f t="shared" si="81"/>
        <v/>
      </c>
      <c r="N490" s="155" t="str">
        <f t="shared" si="81"/>
        <v/>
      </c>
      <c r="O490" s="155" t="str">
        <f t="shared" si="81"/>
        <v/>
      </c>
      <c r="P490" s="155" t="str">
        <f t="shared" si="81"/>
        <v/>
      </c>
      <c r="Q490" s="155" t="str">
        <f t="shared" si="81"/>
        <v/>
      </c>
      <c r="R490" s="200"/>
      <c r="T490" s="153" t="s">
        <v>271</v>
      </c>
      <c r="W490" s="152">
        <v>5</v>
      </c>
    </row>
    <row r="491" spans="3:23" s="152" customFormat="1" ht="37.5" customHeight="1">
      <c r="C491" s="328"/>
      <c r="D491" s="329"/>
      <c r="E491" s="334"/>
      <c r="F491" s="335"/>
      <c r="G491" s="154" t="s">
        <v>264</v>
      </c>
      <c r="H491" s="155" t="str">
        <f>IF(COUNTIFS($G484:$G489,$G491,H484:H489,"&gt;=0")=0,"",SUMIF($G484:$G489,$G491,H484:H489))</f>
        <v/>
      </c>
      <c r="I491" s="155" t="str">
        <f>IF(COUNTIFS($G484:$G489,$G491,I484:I489,"&lt;&gt;")=0,"",SUMIF($G484:$G489,$G491,I484:I489))</f>
        <v/>
      </c>
      <c r="J491" s="155" t="str">
        <f t="shared" ref="J491:Q491" si="82">IF(COUNTIFS($G484:$G489,$G491,J484:J489,"&lt;&gt;")=0,"",SUMIF($G484:$G489,$G491,J484:J489))</f>
        <v/>
      </c>
      <c r="K491" s="155" t="str">
        <f t="shared" si="82"/>
        <v/>
      </c>
      <c r="L491" s="155" t="str">
        <f t="shared" si="82"/>
        <v/>
      </c>
      <c r="M491" s="155" t="str">
        <f t="shared" si="82"/>
        <v/>
      </c>
      <c r="N491" s="155" t="str">
        <f t="shared" si="82"/>
        <v/>
      </c>
      <c r="O491" s="155" t="str">
        <f t="shared" si="82"/>
        <v/>
      </c>
      <c r="P491" s="155" t="str">
        <f t="shared" si="82"/>
        <v/>
      </c>
      <c r="Q491" s="155" t="str">
        <f t="shared" si="82"/>
        <v/>
      </c>
      <c r="R491" s="200"/>
      <c r="T491" s="153" t="s">
        <v>271</v>
      </c>
      <c r="W491" s="152">
        <v>6</v>
      </c>
    </row>
    <row r="492" spans="3:23" s="152" customFormat="1" ht="37.5" customHeight="1">
      <c r="C492" s="328"/>
      <c r="D492" s="327" t="s">
        <v>106</v>
      </c>
      <c r="E492" s="330" t="str">
        <f>IF('様式第36(指定)_送電'!E492="","",'様式第36(指定)_送電'!E492)</f>
        <v/>
      </c>
      <c r="F492" s="330" t="str">
        <f>IF('様式第36(指定)_送電'!F492="","",'様式第36(指定)_送電'!F492)</f>
        <v/>
      </c>
      <c r="G492" s="149" t="s">
        <v>263</v>
      </c>
      <c r="H492" s="148" t="str">
        <f>IF(COUNT('様式第36(指定)_送電'!L492)=0,"",'様式第36(指定)_送電'!L492)</f>
        <v/>
      </c>
      <c r="I492" s="184"/>
      <c r="J492" s="184"/>
      <c r="K492" s="184"/>
      <c r="L492" s="184"/>
      <c r="M492" s="184"/>
      <c r="N492" s="184"/>
      <c r="O492" s="184"/>
      <c r="P492" s="184"/>
      <c r="Q492" s="184"/>
      <c r="R492" s="185"/>
    </row>
    <row r="493" spans="3:23" s="152" customFormat="1" ht="37.5" customHeight="1">
      <c r="C493" s="328"/>
      <c r="D493" s="328"/>
      <c r="E493" s="331"/>
      <c r="F493" s="331"/>
      <c r="G493" s="149" t="s">
        <v>264</v>
      </c>
      <c r="H493" s="148" t="str">
        <f>IF(COUNT('様式第36(指定)_送電'!V493)=0,"",'様式第36(指定)_送電'!V493)</f>
        <v/>
      </c>
      <c r="I493" s="184"/>
      <c r="J493" s="184"/>
      <c r="K493" s="184"/>
      <c r="L493" s="184"/>
      <c r="M493" s="184"/>
      <c r="N493" s="184"/>
      <c r="O493" s="184"/>
      <c r="P493" s="184"/>
      <c r="Q493" s="184"/>
      <c r="R493" s="185"/>
    </row>
    <row r="494" spans="3:23" s="152" customFormat="1" ht="37.5" customHeight="1">
      <c r="C494" s="328"/>
      <c r="D494" s="328"/>
      <c r="E494" s="330" t="str">
        <f>IF('様式第36(指定)_送電'!E494="","",'様式第36(指定)_送電'!E494)</f>
        <v/>
      </c>
      <c r="F494" s="330" t="str">
        <f>IF('様式第36(指定)_送電'!F494="","",'様式第36(指定)_送電'!F494)</f>
        <v/>
      </c>
      <c r="G494" s="149" t="s">
        <v>263</v>
      </c>
      <c r="H494" s="148" t="str">
        <f>IF(COUNT('様式第36(指定)_送電'!L494)=0,"",'様式第36(指定)_送電'!L494)</f>
        <v/>
      </c>
      <c r="I494" s="184"/>
      <c r="J494" s="184"/>
      <c r="K494" s="184"/>
      <c r="L494" s="184"/>
      <c r="M494" s="184"/>
      <c r="N494" s="184"/>
      <c r="O494" s="184"/>
      <c r="P494" s="184"/>
      <c r="Q494" s="184"/>
      <c r="R494" s="185"/>
    </row>
    <row r="495" spans="3:23" s="152" customFormat="1" ht="37.5" customHeight="1">
      <c r="C495" s="328"/>
      <c r="D495" s="328"/>
      <c r="E495" s="331"/>
      <c r="F495" s="331"/>
      <c r="G495" s="149" t="s">
        <v>264</v>
      </c>
      <c r="H495" s="148" t="str">
        <f>IF(COUNT('様式第36(指定)_送電'!V495)=0,"",'様式第36(指定)_送電'!V495)</f>
        <v/>
      </c>
      <c r="I495" s="184"/>
      <c r="J495" s="184"/>
      <c r="K495" s="184"/>
      <c r="L495" s="184"/>
      <c r="M495" s="184"/>
      <c r="N495" s="184"/>
      <c r="O495" s="184"/>
      <c r="P495" s="184"/>
      <c r="Q495" s="184"/>
      <c r="R495" s="185"/>
    </row>
    <row r="496" spans="3:23" s="152" customFormat="1" ht="37.5" customHeight="1">
      <c r="C496" s="328"/>
      <c r="D496" s="328"/>
      <c r="E496" s="330" t="str">
        <f>IF('様式第36(指定)_送電'!E496="","",'様式第36(指定)_送電'!E496)</f>
        <v/>
      </c>
      <c r="F496" s="330" t="str">
        <f>IF('様式第36(指定)_送電'!F496="","",'様式第36(指定)_送電'!F496)</f>
        <v/>
      </c>
      <c r="G496" s="149" t="s">
        <v>263</v>
      </c>
      <c r="H496" s="148" t="str">
        <f>IF(COUNT('様式第36(指定)_送電'!L496)=0,"",'様式第36(指定)_送電'!L496)</f>
        <v/>
      </c>
      <c r="I496" s="184"/>
      <c r="J496" s="184"/>
      <c r="K496" s="184"/>
      <c r="L496" s="184"/>
      <c r="M496" s="184"/>
      <c r="N496" s="184"/>
      <c r="O496" s="184"/>
      <c r="P496" s="184"/>
      <c r="Q496" s="184"/>
      <c r="R496" s="185"/>
    </row>
    <row r="497" spans="3:23" s="152" customFormat="1" ht="37.5" customHeight="1">
      <c r="C497" s="328"/>
      <c r="D497" s="328"/>
      <c r="E497" s="331"/>
      <c r="F497" s="331"/>
      <c r="G497" s="149" t="s">
        <v>264</v>
      </c>
      <c r="H497" s="148" t="str">
        <f>IF(COUNT('様式第36(指定)_送電'!V497)=0,"",'様式第36(指定)_送電'!V497)</f>
        <v/>
      </c>
      <c r="I497" s="184"/>
      <c r="J497" s="184"/>
      <c r="K497" s="184"/>
      <c r="L497" s="184"/>
      <c r="M497" s="184"/>
      <c r="N497" s="184"/>
      <c r="O497" s="184"/>
      <c r="P497" s="184"/>
      <c r="Q497" s="184"/>
      <c r="R497" s="185"/>
    </row>
    <row r="498" spans="3:23" s="152" customFormat="1" ht="37.5" customHeight="1">
      <c r="C498" s="328"/>
      <c r="D498" s="328"/>
      <c r="E498" s="332" t="s">
        <v>104</v>
      </c>
      <c r="F498" s="333"/>
      <c r="G498" s="154" t="s">
        <v>263</v>
      </c>
      <c r="H498" s="155" t="str">
        <f>IF(COUNTIFS($G492:$G497,$G498,H492:H497,"&gt;=0")=0,"",SUMIF($G492:$G497,$G498,H492:H497))</f>
        <v/>
      </c>
      <c r="I498" s="155" t="str">
        <f>IF(COUNTIFS($G492:$G497,$G498,I492:I497,"&lt;&gt;")=0,"",SUMIF($G492:$G497,$G498,I492:I497))</f>
        <v/>
      </c>
      <c r="J498" s="155" t="str">
        <f t="shared" ref="J498:Q498" si="83">IF(COUNTIFS($G492:$G497,$G498,J492:J497,"&lt;&gt;")=0,"",SUMIF($G492:$G497,$G498,J492:J497))</f>
        <v/>
      </c>
      <c r="K498" s="155" t="str">
        <f t="shared" si="83"/>
        <v/>
      </c>
      <c r="L498" s="155" t="str">
        <f t="shared" si="83"/>
        <v/>
      </c>
      <c r="M498" s="155" t="str">
        <f t="shared" si="83"/>
        <v/>
      </c>
      <c r="N498" s="155" t="str">
        <f t="shared" si="83"/>
        <v/>
      </c>
      <c r="O498" s="155" t="str">
        <f t="shared" si="83"/>
        <v/>
      </c>
      <c r="P498" s="155" t="str">
        <f t="shared" si="83"/>
        <v/>
      </c>
      <c r="Q498" s="155" t="str">
        <f t="shared" si="83"/>
        <v/>
      </c>
      <c r="R498" s="200"/>
      <c r="T498" s="153" t="s">
        <v>271</v>
      </c>
      <c r="W498" s="152">
        <v>7</v>
      </c>
    </row>
    <row r="499" spans="3:23" s="152" customFormat="1" ht="37.5" customHeight="1">
      <c r="C499" s="328"/>
      <c r="D499" s="329"/>
      <c r="E499" s="334"/>
      <c r="F499" s="335"/>
      <c r="G499" s="154" t="s">
        <v>264</v>
      </c>
      <c r="H499" s="155" t="str">
        <f>IF(COUNTIFS($G492:$G497,$G499,H492:H497,"&gt;=0")=0,"",SUMIF($G492:$G497,$G499,H492:H497))</f>
        <v/>
      </c>
      <c r="I499" s="155" t="str">
        <f>IF(COUNTIFS($G492:$G497,$G499,I492:I497,"&lt;&gt;")=0,"",SUMIF($G492:$G497,$G499,I492:I497))</f>
        <v/>
      </c>
      <c r="J499" s="155" t="str">
        <f t="shared" ref="J499:Q499" si="84">IF(COUNTIFS($G492:$G497,$G499,J492:J497,"&lt;&gt;")=0,"",SUMIF($G492:$G497,$G499,J492:J497))</f>
        <v/>
      </c>
      <c r="K499" s="155" t="str">
        <f t="shared" si="84"/>
        <v/>
      </c>
      <c r="L499" s="155" t="str">
        <f t="shared" si="84"/>
        <v/>
      </c>
      <c r="M499" s="155" t="str">
        <f t="shared" si="84"/>
        <v/>
      </c>
      <c r="N499" s="155" t="str">
        <f t="shared" si="84"/>
        <v/>
      </c>
      <c r="O499" s="155" t="str">
        <f t="shared" si="84"/>
        <v/>
      </c>
      <c r="P499" s="155" t="str">
        <f t="shared" si="84"/>
        <v/>
      </c>
      <c r="Q499" s="155" t="str">
        <f t="shared" si="84"/>
        <v/>
      </c>
      <c r="R499" s="200"/>
      <c r="T499" s="153" t="s">
        <v>271</v>
      </c>
      <c r="W499" s="152">
        <v>8</v>
      </c>
    </row>
    <row r="500" spans="3:23" s="152" customFormat="1" ht="37.5" customHeight="1">
      <c r="C500" s="328"/>
      <c r="D500" s="326" t="s">
        <v>107</v>
      </c>
      <c r="E500" s="326"/>
      <c r="F500" s="326"/>
      <c r="G500" s="154" t="s">
        <v>263</v>
      </c>
      <c r="H500" s="155" t="str">
        <f>IF(COUNT(H474,H482,H490,H498)=0,"",SUM(H474,H482,H490,H498))</f>
        <v/>
      </c>
      <c r="I500" s="155" t="str">
        <f t="shared" ref="I500:Q501" si="85">IF(COUNT(I474,I482,I490,I498)=0,"",SUM(I474,I482,I490,I498))</f>
        <v/>
      </c>
      <c r="J500" s="155" t="str">
        <f t="shared" si="85"/>
        <v/>
      </c>
      <c r="K500" s="155" t="str">
        <f t="shared" si="85"/>
        <v/>
      </c>
      <c r="L500" s="155" t="str">
        <f t="shared" si="85"/>
        <v/>
      </c>
      <c r="M500" s="155" t="str">
        <f t="shared" si="85"/>
        <v/>
      </c>
      <c r="N500" s="155" t="str">
        <f t="shared" si="85"/>
        <v/>
      </c>
      <c r="O500" s="155" t="str">
        <f t="shared" si="85"/>
        <v/>
      </c>
      <c r="P500" s="155" t="str">
        <f t="shared" si="85"/>
        <v/>
      </c>
      <c r="Q500" s="155" t="str">
        <f t="shared" si="85"/>
        <v/>
      </c>
      <c r="R500" s="200"/>
      <c r="T500" s="153" t="s">
        <v>271</v>
      </c>
    </row>
    <row r="501" spans="3:23" s="152" customFormat="1" ht="37.5" customHeight="1">
      <c r="C501" s="329"/>
      <c r="D501" s="326"/>
      <c r="E501" s="326"/>
      <c r="F501" s="326"/>
      <c r="G501" s="154" t="s">
        <v>264</v>
      </c>
      <c r="H501" s="155" t="str">
        <f>IF(COUNT(H475,H483,H491,H499)=0,"",SUM(H475,H483,H491,H499))</f>
        <v/>
      </c>
      <c r="I501" s="155" t="str">
        <f t="shared" si="85"/>
        <v/>
      </c>
      <c r="J501" s="155" t="str">
        <f t="shared" si="85"/>
        <v/>
      </c>
      <c r="K501" s="155" t="str">
        <f t="shared" si="85"/>
        <v/>
      </c>
      <c r="L501" s="155" t="str">
        <f t="shared" si="85"/>
        <v/>
      </c>
      <c r="M501" s="155" t="str">
        <f t="shared" si="85"/>
        <v/>
      </c>
      <c r="N501" s="155" t="str">
        <f t="shared" si="85"/>
        <v/>
      </c>
      <c r="O501" s="155" t="str">
        <f t="shared" si="85"/>
        <v/>
      </c>
      <c r="P501" s="155" t="str">
        <f t="shared" si="85"/>
        <v/>
      </c>
      <c r="Q501" s="155" t="str">
        <f t="shared" si="85"/>
        <v/>
      </c>
      <c r="R501" s="200"/>
      <c r="T501" s="153" t="s">
        <v>271</v>
      </c>
    </row>
    <row r="502" spans="3:23" s="53" customFormat="1" ht="18.75" customHeight="1">
      <c r="C502" s="54" t="s">
        <v>203</v>
      </c>
      <c r="D502" s="50"/>
      <c r="E502" s="50"/>
      <c r="F502" s="50"/>
      <c r="G502" s="51"/>
      <c r="H502" s="50"/>
      <c r="I502" s="202"/>
      <c r="J502" s="202"/>
      <c r="K502" s="202"/>
      <c r="L502" s="202"/>
      <c r="M502" s="202"/>
      <c r="N502" s="202"/>
      <c r="O502" s="202"/>
      <c r="P502" s="202"/>
      <c r="Q502" s="202"/>
      <c r="R502" s="52"/>
      <c r="W502" s="205"/>
    </row>
    <row r="503" spans="3:23" s="53" customFormat="1" ht="18.75" customHeight="1">
      <c r="C503" s="230"/>
      <c r="D503" s="231"/>
      <c r="E503" s="231"/>
      <c r="F503" s="231"/>
      <c r="G503" s="232"/>
      <c r="H503" s="231"/>
      <c r="I503" s="231"/>
      <c r="J503" s="231"/>
      <c r="K503" s="231"/>
      <c r="L503" s="231"/>
      <c r="M503" s="231"/>
      <c r="N503" s="231"/>
      <c r="O503" s="231"/>
      <c r="P503" s="231"/>
      <c r="Q503" s="231"/>
      <c r="R503" s="233"/>
      <c r="W503" s="205"/>
    </row>
    <row r="504" spans="3:23" s="53" customFormat="1" ht="18.75" customHeight="1">
      <c r="C504" s="230"/>
      <c r="D504" s="231"/>
      <c r="E504" s="231"/>
      <c r="F504" s="231"/>
      <c r="G504" s="232"/>
      <c r="H504" s="231"/>
      <c r="I504" s="231"/>
      <c r="J504" s="231"/>
      <c r="K504" s="231"/>
      <c r="L504" s="231"/>
      <c r="M504" s="231"/>
      <c r="N504" s="231"/>
      <c r="O504" s="231"/>
      <c r="P504" s="231"/>
      <c r="Q504" s="231"/>
      <c r="R504" s="233"/>
      <c r="W504" s="205"/>
    </row>
    <row r="505" spans="3:23" s="53" customFormat="1" ht="18.75" customHeight="1">
      <c r="C505" s="230"/>
      <c r="D505" s="231"/>
      <c r="E505" s="231"/>
      <c r="F505" s="231"/>
      <c r="G505" s="232"/>
      <c r="H505" s="231"/>
      <c r="I505" s="231"/>
      <c r="J505" s="231"/>
      <c r="K505" s="231"/>
      <c r="L505" s="231"/>
      <c r="M505" s="231"/>
      <c r="N505" s="231"/>
      <c r="O505" s="231"/>
      <c r="P505" s="231"/>
      <c r="Q505" s="231"/>
      <c r="R505" s="233"/>
      <c r="W505" s="205"/>
    </row>
    <row r="506" spans="3:23" s="53" customFormat="1" ht="18.75" customHeight="1">
      <c r="C506" s="230"/>
      <c r="D506" s="231"/>
      <c r="E506" s="231"/>
      <c r="F506" s="231"/>
      <c r="G506" s="232"/>
      <c r="H506" s="231"/>
      <c r="I506" s="231"/>
      <c r="J506" s="231"/>
      <c r="K506" s="231"/>
      <c r="L506" s="231"/>
      <c r="M506" s="231"/>
      <c r="N506" s="231"/>
      <c r="O506" s="231"/>
      <c r="P506" s="231"/>
      <c r="Q506" s="231"/>
      <c r="R506" s="233"/>
      <c r="W506" s="205"/>
    </row>
    <row r="507" spans="3:23" s="53" customFormat="1" ht="18.75" customHeight="1">
      <c r="C507" s="230"/>
      <c r="D507" s="231"/>
      <c r="E507" s="231"/>
      <c r="F507" s="231"/>
      <c r="G507" s="232"/>
      <c r="H507" s="231"/>
      <c r="I507" s="231"/>
      <c r="J507" s="231"/>
      <c r="K507" s="231"/>
      <c r="L507" s="231"/>
      <c r="M507" s="231"/>
      <c r="N507" s="231"/>
      <c r="O507" s="231"/>
      <c r="P507" s="231"/>
      <c r="Q507" s="231"/>
      <c r="R507" s="233"/>
      <c r="W507" s="205"/>
    </row>
    <row r="508" spans="3:23" s="53" customFormat="1" ht="18.75" customHeight="1">
      <c r="C508" s="230"/>
      <c r="D508" s="231"/>
      <c r="E508" s="231"/>
      <c r="F508" s="231"/>
      <c r="G508" s="232"/>
      <c r="H508" s="231"/>
      <c r="I508" s="231"/>
      <c r="J508" s="231"/>
      <c r="K508" s="231"/>
      <c r="L508" s="231"/>
      <c r="M508" s="231"/>
      <c r="N508" s="231"/>
      <c r="O508" s="231"/>
      <c r="P508" s="231"/>
      <c r="Q508" s="231"/>
      <c r="R508" s="233"/>
      <c r="W508" s="205"/>
    </row>
    <row r="509" spans="3:23" s="53" customFormat="1" ht="18.75" customHeight="1">
      <c r="C509" s="230"/>
      <c r="D509" s="231"/>
      <c r="E509" s="231"/>
      <c r="F509" s="231"/>
      <c r="G509" s="232"/>
      <c r="H509" s="231"/>
      <c r="I509" s="231"/>
      <c r="J509" s="231"/>
      <c r="K509" s="231"/>
      <c r="L509" s="231"/>
      <c r="M509" s="231"/>
      <c r="N509" s="231"/>
      <c r="O509" s="231"/>
      <c r="P509" s="231"/>
      <c r="Q509" s="231"/>
      <c r="R509" s="233"/>
      <c r="W509" s="205"/>
    </row>
    <row r="510" spans="3:23" s="53" customFormat="1" ht="18.75" customHeight="1">
      <c r="C510" s="230"/>
      <c r="D510" s="231"/>
      <c r="E510" s="231"/>
      <c r="F510" s="231"/>
      <c r="G510" s="232"/>
      <c r="H510" s="231"/>
      <c r="I510" s="231"/>
      <c r="J510" s="231"/>
      <c r="K510" s="231"/>
      <c r="L510" s="231"/>
      <c r="M510" s="231"/>
      <c r="N510" s="231"/>
      <c r="O510" s="231"/>
      <c r="P510" s="231"/>
      <c r="Q510" s="231"/>
      <c r="R510" s="233"/>
      <c r="W510" s="205"/>
    </row>
    <row r="511" spans="3:23" s="53" customFormat="1" ht="18.75" customHeight="1">
      <c r="C511" s="230"/>
      <c r="D511" s="231"/>
      <c r="E511" s="231"/>
      <c r="F511" s="231"/>
      <c r="G511" s="232"/>
      <c r="H511" s="231"/>
      <c r="I511" s="231"/>
      <c r="J511" s="231"/>
      <c r="K511" s="231"/>
      <c r="L511" s="231"/>
      <c r="M511" s="231"/>
      <c r="N511" s="231"/>
      <c r="O511" s="231"/>
      <c r="P511" s="231"/>
      <c r="Q511" s="231"/>
      <c r="R511" s="233"/>
      <c r="W511" s="205"/>
    </row>
    <row r="512" spans="3:23" ht="18.75" customHeight="1">
      <c r="C512" s="234"/>
      <c r="D512" s="234"/>
      <c r="E512" s="234"/>
      <c r="F512" s="234"/>
      <c r="G512" s="234"/>
      <c r="H512" s="235"/>
      <c r="I512" s="235"/>
      <c r="J512" s="235"/>
      <c r="K512" s="235"/>
      <c r="L512" s="235"/>
      <c r="M512" s="235"/>
      <c r="N512" s="235"/>
      <c r="O512" s="235"/>
      <c r="P512" s="235"/>
      <c r="Q512" s="235"/>
      <c r="R512" s="236"/>
    </row>
    <row r="513" spans="3:23" ht="21.95" customHeight="1">
      <c r="C513" s="39" t="s">
        <v>95</v>
      </c>
      <c r="I513" s="188"/>
      <c r="J513" s="188"/>
      <c r="K513" s="188"/>
      <c r="L513" s="188"/>
      <c r="M513" s="188"/>
      <c r="N513" s="188"/>
      <c r="O513" s="188"/>
      <c r="P513" s="188"/>
      <c r="Q513" s="188"/>
      <c r="R513" s="42"/>
    </row>
    <row r="514" spans="3:23" ht="21.95" customHeight="1">
      <c r="C514" s="39" t="s">
        <v>96</v>
      </c>
      <c r="I514" s="188"/>
      <c r="J514" s="188"/>
      <c r="K514" s="188"/>
      <c r="L514" s="188"/>
      <c r="M514" s="188"/>
      <c r="N514" s="188"/>
      <c r="O514" s="188"/>
      <c r="P514" s="188"/>
      <c r="Q514" s="188"/>
      <c r="R514" s="42"/>
    </row>
    <row r="515" spans="3:23" ht="21.95" customHeight="1">
      <c r="C515" s="43" t="s">
        <v>112</v>
      </c>
      <c r="D515" s="44"/>
      <c r="E515" s="44"/>
      <c r="F515" s="44"/>
      <c r="G515" s="44"/>
      <c r="H515" s="44"/>
      <c r="I515" s="191"/>
      <c r="J515" s="191"/>
      <c r="K515" s="191"/>
      <c r="L515" s="188"/>
      <c r="M515" s="188"/>
      <c r="N515" s="188"/>
      <c r="O515" s="188"/>
      <c r="P515" s="188"/>
      <c r="Q515" s="188"/>
      <c r="R515" s="42"/>
    </row>
    <row r="516" spans="3:23" ht="21.95" customHeight="1">
      <c r="C516" s="38" t="s">
        <v>22</v>
      </c>
      <c r="E516" s="11" t="s">
        <v>249</v>
      </c>
      <c r="F516" s="108" t="s">
        <v>315</v>
      </c>
      <c r="I516" s="188"/>
      <c r="J516" s="188"/>
      <c r="K516" s="188"/>
      <c r="L516" s="188"/>
      <c r="M516" s="188"/>
      <c r="N516" s="188"/>
      <c r="O516" s="188"/>
      <c r="P516" s="188"/>
      <c r="Q516" s="188"/>
      <c r="R516" s="45"/>
    </row>
    <row r="517" spans="3:23" s="46" customFormat="1" ht="21.95" customHeight="1">
      <c r="C517" s="341" t="s">
        <v>94</v>
      </c>
      <c r="D517" s="342"/>
      <c r="E517" s="345" t="s">
        <v>18</v>
      </c>
      <c r="F517" s="345" t="s">
        <v>98</v>
      </c>
      <c r="G517" s="345" t="s">
        <v>99</v>
      </c>
      <c r="H517" s="101" t="s">
        <v>100</v>
      </c>
      <c r="I517" s="198"/>
      <c r="J517" s="198"/>
      <c r="K517" s="198"/>
      <c r="L517" s="199"/>
      <c r="M517" s="197" t="s">
        <v>33</v>
      </c>
      <c r="N517" s="198"/>
      <c r="O517" s="198"/>
      <c r="P517" s="198"/>
      <c r="Q517" s="199"/>
      <c r="R517" s="347" t="s">
        <v>101</v>
      </c>
      <c r="W517" s="196"/>
    </row>
    <row r="518" spans="3:23" s="46" customFormat="1" ht="21.95" customHeight="1">
      <c r="C518" s="343"/>
      <c r="D518" s="344"/>
      <c r="E518" s="346"/>
      <c r="F518" s="346"/>
      <c r="G518" s="346"/>
      <c r="H518" s="19">
        <f>DATE(様式一覧!$D$3,1,1)</f>
        <v>42370</v>
      </c>
      <c r="I518" s="164">
        <f>DATE(様式一覧!$D$3+1,1,1)</f>
        <v>42736</v>
      </c>
      <c r="J518" s="164">
        <f>DATE(様式一覧!$D$3+2,1,1)</f>
        <v>43101</v>
      </c>
      <c r="K518" s="164">
        <f>DATE(様式一覧!$D$3+3,1,1)</f>
        <v>43466</v>
      </c>
      <c r="L518" s="164">
        <f>DATE(様式一覧!$D$3+4,1,1)</f>
        <v>43831</v>
      </c>
      <c r="M518" s="164">
        <f>DATE(様式一覧!$D$3+5,1,1)</f>
        <v>44197</v>
      </c>
      <c r="N518" s="164">
        <f>DATE(様式一覧!$D$3+6,1,1)</f>
        <v>44562</v>
      </c>
      <c r="O518" s="164">
        <f>DATE(様式一覧!$D$3+7,1,1)</f>
        <v>44927</v>
      </c>
      <c r="P518" s="164">
        <f>DATE(様式一覧!$D$3+8,1,1)</f>
        <v>45292</v>
      </c>
      <c r="Q518" s="164">
        <f>DATE(様式一覧!$D$3+9,1,1)</f>
        <v>45658</v>
      </c>
      <c r="R518" s="348"/>
      <c r="W518" s="196"/>
    </row>
    <row r="519" spans="3:23" s="152" customFormat="1" ht="37.5" customHeight="1">
      <c r="C519" s="327" t="s">
        <v>108</v>
      </c>
      <c r="D519" s="327" t="s">
        <v>103</v>
      </c>
      <c r="E519" s="330" t="str">
        <f>IF('様式第36(指定)_送電'!E519="","",'様式第36(指定)_送電'!E519)</f>
        <v/>
      </c>
      <c r="F519" s="330" t="str">
        <f>IF('様式第36(指定)_送電'!F519="","",'様式第36(指定)_送電'!F519)</f>
        <v/>
      </c>
      <c r="G519" s="149" t="s">
        <v>263</v>
      </c>
      <c r="H519" s="148" t="str">
        <f>IF(COUNT('様式第36(指定)_送電'!L519)=0,"",'様式第36(指定)_送電'!L519)</f>
        <v/>
      </c>
      <c r="I519" s="184"/>
      <c r="J519" s="184"/>
      <c r="K519" s="184"/>
      <c r="L519" s="184"/>
      <c r="M519" s="184"/>
      <c r="N519" s="184"/>
      <c r="O519" s="184"/>
      <c r="P519" s="184"/>
      <c r="Q519" s="184"/>
      <c r="R519" s="185"/>
    </row>
    <row r="520" spans="3:23" s="152" customFormat="1" ht="37.5" customHeight="1">
      <c r="C520" s="328"/>
      <c r="D520" s="328"/>
      <c r="E520" s="331"/>
      <c r="F520" s="331"/>
      <c r="G520" s="149" t="s">
        <v>264</v>
      </c>
      <c r="H520" s="148" t="str">
        <f>IF(COUNT('様式第36(指定)_送電'!V520)=0,"",'様式第36(指定)_送電'!V520)</f>
        <v/>
      </c>
      <c r="I520" s="184"/>
      <c r="J520" s="184"/>
      <c r="K520" s="184"/>
      <c r="L520" s="184"/>
      <c r="M520" s="184"/>
      <c r="N520" s="184"/>
      <c r="O520" s="184"/>
      <c r="P520" s="184"/>
      <c r="Q520" s="184"/>
      <c r="R520" s="185"/>
    </row>
    <row r="521" spans="3:23" s="152" customFormat="1" ht="37.5" customHeight="1">
      <c r="C521" s="328"/>
      <c r="D521" s="328"/>
      <c r="E521" s="330" t="str">
        <f>IF('様式第36(指定)_送電'!E521="","",'様式第36(指定)_送電'!E521)</f>
        <v/>
      </c>
      <c r="F521" s="330" t="str">
        <f>IF('様式第36(指定)_送電'!F521="","",'様式第36(指定)_送電'!F521)</f>
        <v/>
      </c>
      <c r="G521" s="149" t="s">
        <v>263</v>
      </c>
      <c r="H521" s="148" t="str">
        <f>IF(COUNT('様式第36(指定)_送電'!L521)=0,"",'様式第36(指定)_送電'!L521)</f>
        <v/>
      </c>
      <c r="I521" s="184"/>
      <c r="J521" s="184"/>
      <c r="K521" s="184"/>
      <c r="L521" s="184"/>
      <c r="M521" s="184"/>
      <c r="N521" s="184"/>
      <c r="O521" s="184"/>
      <c r="P521" s="184"/>
      <c r="Q521" s="184"/>
      <c r="R521" s="185"/>
    </row>
    <row r="522" spans="3:23" s="152" customFormat="1" ht="37.5" customHeight="1">
      <c r="C522" s="328"/>
      <c r="D522" s="328"/>
      <c r="E522" s="331"/>
      <c r="F522" s="331"/>
      <c r="G522" s="149" t="s">
        <v>264</v>
      </c>
      <c r="H522" s="148" t="str">
        <f>IF(COUNT('様式第36(指定)_送電'!V522)=0,"",'様式第36(指定)_送電'!V522)</f>
        <v/>
      </c>
      <c r="I522" s="184"/>
      <c r="J522" s="184"/>
      <c r="K522" s="184"/>
      <c r="L522" s="184"/>
      <c r="M522" s="184"/>
      <c r="N522" s="184"/>
      <c r="O522" s="184"/>
      <c r="P522" s="184"/>
      <c r="Q522" s="184"/>
      <c r="R522" s="185"/>
    </row>
    <row r="523" spans="3:23" s="152" customFormat="1" ht="37.5" customHeight="1">
      <c r="C523" s="328"/>
      <c r="D523" s="328"/>
      <c r="E523" s="330" t="str">
        <f>IF('様式第36(指定)_送電'!E523="","",'様式第36(指定)_送電'!E523)</f>
        <v/>
      </c>
      <c r="F523" s="330" t="str">
        <f>IF('様式第36(指定)_送電'!F523="","",'様式第36(指定)_送電'!F523)</f>
        <v/>
      </c>
      <c r="G523" s="149" t="s">
        <v>263</v>
      </c>
      <c r="H523" s="148" t="str">
        <f>IF(COUNT('様式第36(指定)_送電'!L523)=0,"",'様式第36(指定)_送電'!L523)</f>
        <v/>
      </c>
      <c r="I523" s="184"/>
      <c r="J523" s="184"/>
      <c r="K523" s="184"/>
      <c r="L523" s="184"/>
      <c r="M523" s="184"/>
      <c r="N523" s="184"/>
      <c r="O523" s="184"/>
      <c r="P523" s="184"/>
      <c r="Q523" s="184"/>
      <c r="R523" s="185"/>
    </row>
    <row r="524" spans="3:23" s="152" customFormat="1" ht="37.5" customHeight="1">
      <c r="C524" s="328"/>
      <c r="D524" s="328"/>
      <c r="E524" s="331"/>
      <c r="F524" s="331"/>
      <c r="G524" s="149" t="s">
        <v>264</v>
      </c>
      <c r="H524" s="148" t="str">
        <f>IF(COUNT('様式第36(指定)_送電'!V524)=0,"",'様式第36(指定)_送電'!V524)</f>
        <v/>
      </c>
      <c r="I524" s="184"/>
      <c r="J524" s="184"/>
      <c r="K524" s="184"/>
      <c r="L524" s="184"/>
      <c r="M524" s="184"/>
      <c r="N524" s="184"/>
      <c r="O524" s="184"/>
      <c r="P524" s="184"/>
      <c r="Q524" s="184"/>
      <c r="R524" s="185"/>
    </row>
    <row r="525" spans="3:23" s="152" customFormat="1" ht="37.5" customHeight="1">
      <c r="C525" s="328"/>
      <c r="D525" s="328"/>
      <c r="E525" s="332" t="s">
        <v>104</v>
      </c>
      <c r="F525" s="333"/>
      <c r="G525" s="154" t="s">
        <v>263</v>
      </c>
      <c r="H525" s="155" t="str">
        <f>IF(COUNTIFS($G519:$G524,$G525,H519:H524,"&gt;=0")=0,"",SUMIF($G519:$G524,$G525,H519:H524))</f>
        <v/>
      </c>
      <c r="I525" s="155" t="str">
        <f>IF(COUNTIFS($G519:$G524,$G525,I519:I524,"&lt;&gt;")=0,"",SUMIF($G519:$G524,$G525,I519:I524))</f>
        <v/>
      </c>
      <c r="J525" s="155" t="str">
        <f t="shared" ref="J525:Q525" si="86">IF(COUNTIFS($G519:$G524,$G525,J519:J524,"&lt;&gt;")=0,"",SUMIF($G519:$G524,$G525,J519:J524))</f>
        <v/>
      </c>
      <c r="K525" s="155" t="str">
        <f t="shared" si="86"/>
        <v/>
      </c>
      <c r="L525" s="155" t="str">
        <f t="shared" si="86"/>
        <v/>
      </c>
      <c r="M525" s="155" t="str">
        <f t="shared" si="86"/>
        <v/>
      </c>
      <c r="N525" s="155" t="str">
        <f t="shared" si="86"/>
        <v/>
      </c>
      <c r="O525" s="155" t="str">
        <f t="shared" si="86"/>
        <v/>
      </c>
      <c r="P525" s="155" t="str">
        <f t="shared" si="86"/>
        <v/>
      </c>
      <c r="Q525" s="155" t="str">
        <f t="shared" si="86"/>
        <v/>
      </c>
      <c r="R525" s="200"/>
      <c r="T525" s="153" t="s">
        <v>271</v>
      </c>
      <c r="W525" s="152">
        <v>1</v>
      </c>
    </row>
    <row r="526" spans="3:23" s="152" customFormat="1" ht="37.5" customHeight="1">
      <c r="C526" s="328"/>
      <c r="D526" s="329"/>
      <c r="E526" s="334"/>
      <c r="F526" s="335"/>
      <c r="G526" s="154" t="s">
        <v>264</v>
      </c>
      <c r="H526" s="155" t="str">
        <f>IF(COUNTIFS($G519:$G524,$G526,H519:H524,"&gt;=0")=0,"",SUMIF($G519:$G524,$G526,H519:H524))</f>
        <v/>
      </c>
      <c r="I526" s="155" t="str">
        <f>IF(COUNTIFS($G519:$G524,$G526,I519:I524,"&lt;&gt;")=0,"",SUMIF($G519:$G524,$G526,I519:I524))</f>
        <v/>
      </c>
      <c r="J526" s="155" t="str">
        <f t="shared" ref="J526:Q526" si="87">IF(COUNTIFS($G519:$G524,$G526,J519:J524,"&lt;&gt;")=0,"",SUMIF($G519:$G524,$G526,J519:J524))</f>
        <v/>
      </c>
      <c r="K526" s="155" t="str">
        <f t="shared" si="87"/>
        <v/>
      </c>
      <c r="L526" s="155" t="str">
        <f t="shared" si="87"/>
        <v/>
      </c>
      <c r="M526" s="155" t="str">
        <f t="shared" si="87"/>
        <v/>
      </c>
      <c r="N526" s="155" t="str">
        <f t="shared" si="87"/>
        <v/>
      </c>
      <c r="O526" s="155" t="str">
        <f t="shared" si="87"/>
        <v/>
      </c>
      <c r="P526" s="155" t="str">
        <f t="shared" si="87"/>
        <v/>
      </c>
      <c r="Q526" s="155" t="str">
        <f t="shared" si="87"/>
        <v/>
      </c>
      <c r="R526" s="200"/>
      <c r="T526" s="153" t="s">
        <v>271</v>
      </c>
      <c r="W526" s="152">
        <v>2</v>
      </c>
    </row>
    <row r="527" spans="3:23" s="152" customFormat="1" ht="37.5" customHeight="1">
      <c r="C527" s="328"/>
      <c r="D527" s="327" t="s">
        <v>211</v>
      </c>
      <c r="E527" s="330" t="str">
        <f>IF('様式第36(指定)_送電'!E527="","",'様式第36(指定)_送電'!E527)</f>
        <v/>
      </c>
      <c r="F527" s="330" t="str">
        <f>IF('様式第36(指定)_送電'!F527="","",'様式第36(指定)_送電'!F527)</f>
        <v/>
      </c>
      <c r="G527" s="149" t="s">
        <v>263</v>
      </c>
      <c r="H527" s="148" t="str">
        <f>IF(COUNT('様式第36(指定)_送電'!L527)=0,"",'様式第36(指定)_送電'!L527)</f>
        <v/>
      </c>
      <c r="I527" s="184"/>
      <c r="J527" s="184"/>
      <c r="K527" s="184"/>
      <c r="L527" s="184"/>
      <c r="M527" s="184"/>
      <c r="N527" s="184"/>
      <c r="O527" s="184"/>
      <c r="P527" s="184"/>
      <c r="Q527" s="184"/>
      <c r="R527" s="185"/>
    </row>
    <row r="528" spans="3:23" s="152" customFormat="1" ht="37.5" customHeight="1">
      <c r="C528" s="328"/>
      <c r="D528" s="328"/>
      <c r="E528" s="331"/>
      <c r="F528" s="331"/>
      <c r="G528" s="149" t="s">
        <v>264</v>
      </c>
      <c r="H528" s="148" t="str">
        <f>IF(COUNT('様式第36(指定)_送電'!V528)=0,"",'様式第36(指定)_送電'!V528)</f>
        <v/>
      </c>
      <c r="I528" s="184"/>
      <c r="J528" s="184"/>
      <c r="K528" s="184"/>
      <c r="L528" s="184"/>
      <c r="M528" s="184"/>
      <c r="N528" s="184"/>
      <c r="O528" s="184"/>
      <c r="P528" s="184"/>
      <c r="Q528" s="184"/>
      <c r="R528" s="185"/>
    </row>
    <row r="529" spans="3:23" s="152" customFormat="1" ht="37.5" customHeight="1">
      <c r="C529" s="328"/>
      <c r="D529" s="328"/>
      <c r="E529" s="330" t="str">
        <f>IF('様式第36(指定)_送電'!E529="","",'様式第36(指定)_送電'!E529)</f>
        <v/>
      </c>
      <c r="F529" s="330" t="str">
        <f>IF('様式第36(指定)_送電'!F529="","",'様式第36(指定)_送電'!F529)</f>
        <v/>
      </c>
      <c r="G529" s="149" t="s">
        <v>263</v>
      </c>
      <c r="H529" s="148" t="str">
        <f>IF(COUNT('様式第36(指定)_送電'!L529)=0,"",'様式第36(指定)_送電'!L529)</f>
        <v/>
      </c>
      <c r="I529" s="184"/>
      <c r="J529" s="184"/>
      <c r="K529" s="184"/>
      <c r="L529" s="184"/>
      <c r="M529" s="184"/>
      <c r="N529" s="184"/>
      <c r="O529" s="184"/>
      <c r="P529" s="184"/>
      <c r="Q529" s="184"/>
      <c r="R529" s="185"/>
    </row>
    <row r="530" spans="3:23" s="152" customFormat="1" ht="37.5" customHeight="1">
      <c r="C530" s="328"/>
      <c r="D530" s="328"/>
      <c r="E530" s="331"/>
      <c r="F530" s="331"/>
      <c r="G530" s="149" t="s">
        <v>264</v>
      </c>
      <c r="H530" s="148" t="str">
        <f>IF(COUNT('様式第36(指定)_送電'!V530)=0,"",'様式第36(指定)_送電'!V530)</f>
        <v/>
      </c>
      <c r="I530" s="184"/>
      <c r="J530" s="184"/>
      <c r="K530" s="184"/>
      <c r="L530" s="184"/>
      <c r="M530" s="184"/>
      <c r="N530" s="184"/>
      <c r="O530" s="184"/>
      <c r="P530" s="184"/>
      <c r="Q530" s="184"/>
      <c r="R530" s="185"/>
    </row>
    <row r="531" spans="3:23" s="152" customFormat="1" ht="37.5" customHeight="1">
      <c r="C531" s="328"/>
      <c r="D531" s="328"/>
      <c r="E531" s="330" t="str">
        <f>IF('様式第36(指定)_送電'!E531="","",'様式第36(指定)_送電'!E531)</f>
        <v/>
      </c>
      <c r="F531" s="330" t="str">
        <f>IF('様式第36(指定)_送電'!F531="","",'様式第36(指定)_送電'!F531)</f>
        <v/>
      </c>
      <c r="G531" s="149" t="s">
        <v>263</v>
      </c>
      <c r="H531" s="148" t="str">
        <f>IF(COUNT('様式第36(指定)_送電'!L531)=0,"",'様式第36(指定)_送電'!L531)</f>
        <v/>
      </c>
      <c r="I531" s="184"/>
      <c r="J531" s="184"/>
      <c r="K531" s="184"/>
      <c r="L531" s="184"/>
      <c r="M531" s="184"/>
      <c r="N531" s="184"/>
      <c r="O531" s="184"/>
      <c r="P531" s="184"/>
      <c r="Q531" s="184"/>
      <c r="R531" s="185"/>
    </row>
    <row r="532" spans="3:23" s="152" customFormat="1" ht="37.5" customHeight="1">
      <c r="C532" s="328"/>
      <c r="D532" s="328"/>
      <c r="E532" s="331"/>
      <c r="F532" s="331"/>
      <c r="G532" s="149" t="s">
        <v>264</v>
      </c>
      <c r="H532" s="148" t="str">
        <f>IF(COUNT('様式第36(指定)_送電'!V532)=0,"",'様式第36(指定)_送電'!V532)</f>
        <v/>
      </c>
      <c r="I532" s="184"/>
      <c r="J532" s="184"/>
      <c r="K532" s="184"/>
      <c r="L532" s="184"/>
      <c r="M532" s="184"/>
      <c r="N532" s="184"/>
      <c r="O532" s="184"/>
      <c r="P532" s="184"/>
      <c r="Q532" s="184"/>
      <c r="R532" s="185"/>
    </row>
    <row r="533" spans="3:23" s="152" customFormat="1" ht="37.5" customHeight="1">
      <c r="C533" s="328"/>
      <c r="D533" s="328"/>
      <c r="E533" s="332" t="s">
        <v>104</v>
      </c>
      <c r="F533" s="333"/>
      <c r="G533" s="154" t="s">
        <v>263</v>
      </c>
      <c r="H533" s="155" t="str">
        <f>IF(COUNTIFS($G527:$G532,$G533,H527:H532,"&gt;=0")=0,"",SUMIF($G527:$G532,$G533,H527:H532))</f>
        <v/>
      </c>
      <c r="I533" s="155" t="str">
        <f>IF(COUNTIFS($G527:$G532,$G533,I527:I532,"&lt;&gt;")=0,"",SUMIF($G527:$G532,$G533,I527:I532))</f>
        <v/>
      </c>
      <c r="J533" s="155" t="str">
        <f t="shared" ref="J533:Q533" si="88">IF(COUNTIFS($G527:$G532,$G533,J527:J532,"&lt;&gt;")=0,"",SUMIF($G527:$G532,$G533,J527:J532))</f>
        <v/>
      </c>
      <c r="K533" s="155" t="str">
        <f t="shared" si="88"/>
        <v/>
      </c>
      <c r="L533" s="155" t="str">
        <f t="shared" si="88"/>
        <v/>
      </c>
      <c r="M533" s="155" t="str">
        <f t="shared" si="88"/>
        <v/>
      </c>
      <c r="N533" s="155" t="str">
        <f t="shared" si="88"/>
        <v/>
      </c>
      <c r="O533" s="155" t="str">
        <f t="shared" si="88"/>
        <v/>
      </c>
      <c r="P533" s="155" t="str">
        <f t="shared" si="88"/>
        <v/>
      </c>
      <c r="Q533" s="155" t="str">
        <f t="shared" si="88"/>
        <v/>
      </c>
      <c r="R533" s="200"/>
      <c r="T533" s="153" t="s">
        <v>271</v>
      </c>
      <c r="W533" s="152">
        <v>3</v>
      </c>
    </row>
    <row r="534" spans="3:23" s="152" customFormat="1" ht="37.5" customHeight="1">
      <c r="C534" s="328"/>
      <c r="D534" s="329"/>
      <c r="E534" s="334"/>
      <c r="F534" s="335"/>
      <c r="G534" s="154" t="s">
        <v>264</v>
      </c>
      <c r="H534" s="155" t="str">
        <f>IF(COUNTIFS($G527:$G532,$G534,H527:H532,"&gt;=0")=0,"",SUMIF($G527:$G532,$G534,H527:H532))</f>
        <v/>
      </c>
      <c r="I534" s="155" t="str">
        <f>IF(COUNTIFS($G527:$G532,$G534,I527:I532,"&lt;&gt;")=0,"",SUMIF($G527:$G532,$G534,I527:I532))</f>
        <v/>
      </c>
      <c r="J534" s="155" t="str">
        <f t="shared" ref="J534:Q534" si="89">IF(COUNTIFS($G527:$G532,$G534,J527:J532,"&lt;&gt;")=0,"",SUMIF($G527:$G532,$G534,J527:J532))</f>
        <v/>
      </c>
      <c r="K534" s="155" t="str">
        <f t="shared" si="89"/>
        <v/>
      </c>
      <c r="L534" s="155" t="str">
        <f t="shared" si="89"/>
        <v/>
      </c>
      <c r="M534" s="155" t="str">
        <f t="shared" si="89"/>
        <v/>
      </c>
      <c r="N534" s="155" t="str">
        <f t="shared" si="89"/>
        <v/>
      </c>
      <c r="O534" s="155" t="str">
        <f t="shared" si="89"/>
        <v/>
      </c>
      <c r="P534" s="155" t="str">
        <f t="shared" si="89"/>
        <v/>
      </c>
      <c r="Q534" s="155" t="str">
        <f t="shared" si="89"/>
        <v/>
      </c>
      <c r="R534" s="200"/>
      <c r="T534" s="153" t="s">
        <v>271</v>
      </c>
      <c r="W534" s="152">
        <v>4</v>
      </c>
    </row>
    <row r="535" spans="3:23" s="152" customFormat="1" ht="37.5" customHeight="1">
      <c r="C535" s="328"/>
      <c r="D535" s="327" t="s">
        <v>105</v>
      </c>
      <c r="E535" s="330" t="str">
        <f>IF('様式第36(指定)_送電'!E535="","",'様式第36(指定)_送電'!E535)</f>
        <v/>
      </c>
      <c r="F535" s="330" t="str">
        <f>IF('様式第36(指定)_送電'!F535="","",'様式第36(指定)_送電'!F535)</f>
        <v/>
      </c>
      <c r="G535" s="149" t="s">
        <v>263</v>
      </c>
      <c r="H535" s="148" t="str">
        <f>IF(COUNT('様式第36(指定)_送電'!L535)=0,"",'様式第36(指定)_送電'!L535)</f>
        <v/>
      </c>
      <c r="I535" s="184"/>
      <c r="J535" s="184"/>
      <c r="K535" s="184"/>
      <c r="L535" s="184"/>
      <c r="M535" s="184"/>
      <c r="N535" s="184"/>
      <c r="O535" s="184"/>
      <c r="P535" s="184"/>
      <c r="Q535" s="184"/>
      <c r="R535" s="185"/>
    </row>
    <row r="536" spans="3:23" s="152" customFormat="1" ht="37.5" customHeight="1">
      <c r="C536" s="328"/>
      <c r="D536" s="328"/>
      <c r="E536" s="331"/>
      <c r="F536" s="331"/>
      <c r="G536" s="149" t="s">
        <v>264</v>
      </c>
      <c r="H536" s="148" t="str">
        <f>IF(COUNT('様式第36(指定)_送電'!V536)=0,"",'様式第36(指定)_送電'!V536)</f>
        <v/>
      </c>
      <c r="I536" s="184"/>
      <c r="J536" s="184"/>
      <c r="K536" s="184"/>
      <c r="L536" s="184"/>
      <c r="M536" s="184"/>
      <c r="N536" s="184"/>
      <c r="O536" s="184"/>
      <c r="P536" s="184"/>
      <c r="Q536" s="184"/>
      <c r="R536" s="185"/>
    </row>
    <row r="537" spans="3:23" s="152" customFormat="1" ht="37.5" customHeight="1">
      <c r="C537" s="328"/>
      <c r="D537" s="328"/>
      <c r="E537" s="330" t="str">
        <f>IF('様式第36(指定)_送電'!E537="","",'様式第36(指定)_送電'!E537)</f>
        <v/>
      </c>
      <c r="F537" s="330" t="str">
        <f>IF('様式第36(指定)_送電'!F537="","",'様式第36(指定)_送電'!F537)</f>
        <v/>
      </c>
      <c r="G537" s="149" t="s">
        <v>263</v>
      </c>
      <c r="H537" s="148" t="str">
        <f>IF(COUNT('様式第36(指定)_送電'!L537)=0,"",'様式第36(指定)_送電'!L537)</f>
        <v/>
      </c>
      <c r="I537" s="184"/>
      <c r="J537" s="184"/>
      <c r="K537" s="184"/>
      <c r="L537" s="184"/>
      <c r="M537" s="184"/>
      <c r="N537" s="184"/>
      <c r="O537" s="184"/>
      <c r="P537" s="184"/>
      <c r="Q537" s="184"/>
      <c r="R537" s="185"/>
    </row>
    <row r="538" spans="3:23" s="152" customFormat="1" ht="37.5" customHeight="1">
      <c r="C538" s="328"/>
      <c r="D538" s="328"/>
      <c r="E538" s="331"/>
      <c r="F538" s="331"/>
      <c r="G538" s="149" t="s">
        <v>264</v>
      </c>
      <c r="H538" s="148" t="str">
        <f>IF(COUNT('様式第36(指定)_送電'!V538)=0,"",'様式第36(指定)_送電'!V538)</f>
        <v/>
      </c>
      <c r="I538" s="184"/>
      <c r="J538" s="184"/>
      <c r="K538" s="184"/>
      <c r="L538" s="184"/>
      <c r="M538" s="184"/>
      <c r="N538" s="184"/>
      <c r="O538" s="184"/>
      <c r="P538" s="184"/>
      <c r="Q538" s="184"/>
      <c r="R538" s="185"/>
    </row>
    <row r="539" spans="3:23" s="152" customFormat="1" ht="37.5" customHeight="1">
      <c r="C539" s="328"/>
      <c r="D539" s="328"/>
      <c r="E539" s="330" t="str">
        <f>IF('様式第36(指定)_送電'!E539="","",'様式第36(指定)_送電'!E539)</f>
        <v/>
      </c>
      <c r="F539" s="330" t="str">
        <f>IF('様式第36(指定)_送電'!F539="","",'様式第36(指定)_送電'!F539)</f>
        <v/>
      </c>
      <c r="G539" s="149" t="s">
        <v>263</v>
      </c>
      <c r="H539" s="148" t="str">
        <f>IF(COUNT('様式第36(指定)_送電'!L539)=0,"",'様式第36(指定)_送電'!L539)</f>
        <v/>
      </c>
      <c r="I539" s="184"/>
      <c r="J539" s="184"/>
      <c r="K539" s="184"/>
      <c r="L539" s="184"/>
      <c r="M539" s="184"/>
      <c r="N539" s="184"/>
      <c r="O539" s="184"/>
      <c r="P539" s="184"/>
      <c r="Q539" s="184"/>
      <c r="R539" s="185"/>
    </row>
    <row r="540" spans="3:23" s="152" customFormat="1" ht="37.5" customHeight="1">
      <c r="C540" s="328"/>
      <c r="D540" s="328"/>
      <c r="E540" s="331"/>
      <c r="F540" s="331"/>
      <c r="G540" s="149" t="s">
        <v>264</v>
      </c>
      <c r="H540" s="148" t="str">
        <f>IF(COUNT('様式第36(指定)_送電'!V540)=0,"",'様式第36(指定)_送電'!V540)</f>
        <v/>
      </c>
      <c r="I540" s="184"/>
      <c r="J540" s="184"/>
      <c r="K540" s="184"/>
      <c r="L540" s="184"/>
      <c r="M540" s="184"/>
      <c r="N540" s="184"/>
      <c r="O540" s="184"/>
      <c r="P540" s="184"/>
      <c r="Q540" s="184"/>
      <c r="R540" s="185"/>
    </row>
    <row r="541" spans="3:23" s="152" customFormat="1" ht="37.5" customHeight="1">
      <c r="C541" s="328"/>
      <c r="D541" s="328"/>
      <c r="E541" s="332" t="s">
        <v>104</v>
      </c>
      <c r="F541" s="333"/>
      <c r="G541" s="154" t="s">
        <v>263</v>
      </c>
      <c r="H541" s="155" t="str">
        <f>IF(COUNTIFS($G535:$G540,$G541,H535:H540,"&gt;=0")=0,"",SUMIF($G535:$G540,$G541,H535:H540))</f>
        <v/>
      </c>
      <c r="I541" s="155" t="str">
        <f>IF(COUNTIFS($G535:$G540,$G541,I535:I540,"&lt;&gt;")=0,"",SUMIF($G535:$G540,$G541,I535:I540))</f>
        <v/>
      </c>
      <c r="J541" s="155" t="str">
        <f t="shared" ref="J541:Q541" si="90">IF(COUNTIFS($G535:$G540,$G541,J535:J540,"&lt;&gt;")=0,"",SUMIF($G535:$G540,$G541,J535:J540))</f>
        <v/>
      </c>
      <c r="K541" s="155" t="str">
        <f t="shared" si="90"/>
        <v/>
      </c>
      <c r="L541" s="155" t="str">
        <f t="shared" si="90"/>
        <v/>
      </c>
      <c r="M541" s="155" t="str">
        <f t="shared" si="90"/>
        <v/>
      </c>
      <c r="N541" s="155" t="str">
        <f t="shared" si="90"/>
        <v/>
      </c>
      <c r="O541" s="155" t="str">
        <f t="shared" si="90"/>
        <v/>
      </c>
      <c r="P541" s="155" t="str">
        <f t="shared" si="90"/>
        <v/>
      </c>
      <c r="Q541" s="155" t="str">
        <f t="shared" si="90"/>
        <v/>
      </c>
      <c r="R541" s="200"/>
      <c r="T541" s="153" t="s">
        <v>271</v>
      </c>
      <c r="W541" s="152">
        <v>5</v>
      </c>
    </row>
    <row r="542" spans="3:23" s="152" customFormat="1" ht="37.5" customHeight="1">
      <c r="C542" s="328"/>
      <c r="D542" s="329"/>
      <c r="E542" s="334"/>
      <c r="F542" s="335"/>
      <c r="G542" s="154" t="s">
        <v>264</v>
      </c>
      <c r="H542" s="155" t="str">
        <f>IF(COUNTIFS($G535:$G540,$G542,H535:H540,"&gt;=0")=0,"",SUMIF($G535:$G540,$G542,H535:H540))</f>
        <v/>
      </c>
      <c r="I542" s="155" t="str">
        <f>IF(COUNTIFS($G535:$G540,$G542,I535:I540,"&lt;&gt;")=0,"",SUMIF($G535:$G540,$G542,I535:I540))</f>
        <v/>
      </c>
      <c r="J542" s="155" t="str">
        <f t="shared" ref="J542:Q542" si="91">IF(COUNTIFS($G535:$G540,$G542,J535:J540,"&lt;&gt;")=0,"",SUMIF($G535:$G540,$G542,J535:J540))</f>
        <v/>
      </c>
      <c r="K542" s="155" t="str">
        <f t="shared" si="91"/>
        <v/>
      </c>
      <c r="L542" s="155" t="str">
        <f t="shared" si="91"/>
        <v/>
      </c>
      <c r="M542" s="155" t="str">
        <f t="shared" si="91"/>
        <v/>
      </c>
      <c r="N542" s="155" t="str">
        <f t="shared" si="91"/>
        <v/>
      </c>
      <c r="O542" s="155" t="str">
        <f t="shared" si="91"/>
        <v/>
      </c>
      <c r="P542" s="155" t="str">
        <f t="shared" si="91"/>
        <v/>
      </c>
      <c r="Q542" s="155" t="str">
        <f t="shared" si="91"/>
        <v/>
      </c>
      <c r="R542" s="200"/>
      <c r="T542" s="153" t="s">
        <v>271</v>
      </c>
      <c r="W542" s="152">
        <v>6</v>
      </c>
    </row>
    <row r="543" spans="3:23" s="152" customFormat="1" ht="37.5" customHeight="1">
      <c r="C543" s="328"/>
      <c r="D543" s="327" t="s">
        <v>106</v>
      </c>
      <c r="E543" s="330" t="str">
        <f>IF('様式第36(指定)_送電'!E543="","",'様式第36(指定)_送電'!E543)</f>
        <v/>
      </c>
      <c r="F543" s="330" t="str">
        <f>IF('様式第36(指定)_送電'!F543="","",'様式第36(指定)_送電'!F543)</f>
        <v/>
      </c>
      <c r="G543" s="149" t="s">
        <v>263</v>
      </c>
      <c r="H543" s="148" t="str">
        <f>IF(COUNT('様式第36(指定)_送電'!L543)=0,"",'様式第36(指定)_送電'!L543)</f>
        <v/>
      </c>
      <c r="I543" s="184"/>
      <c r="J543" s="184"/>
      <c r="K543" s="184"/>
      <c r="L543" s="184"/>
      <c r="M543" s="184"/>
      <c r="N543" s="184"/>
      <c r="O543" s="184"/>
      <c r="P543" s="184"/>
      <c r="Q543" s="184"/>
      <c r="R543" s="185"/>
    </row>
    <row r="544" spans="3:23" s="152" customFormat="1" ht="37.5" customHeight="1">
      <c r="C544" s="328"/>
      <c r="D544" s="328"/>
      <c r="E544" s="331"/>
      <c r="F544" s="331"/>
      <c r="G544" s="149" t="s">
        <v>264</v>
      </c>
      <c r="H544" s="148" t="str">
        <f>IF(COUNT('様式第36(指定)_送電'!V544)=0,"",'様式第36(指定)_送電'!V544)</f>
        <v/>
      </c>
      <c r="I544" s="184"/>
      <c r="J544" s="184"/>
      <c r="K544" s="184"/>
      <c r="L544" s="184"/>
      <c r="M544" s="184"/>
      <c r="N544" s="184"/>
      <c r="O544" s="184"/>
      <c r="P544" s="184"/>
      <c r="Q544" s="184"/>
      <c r="R544" s="185"/>
    </row>
    <row r="545" spans="3:23" s="152" customFormat="1" ht="37.5" customHeight="1">
      <c r="C545" s="328"/>
      <c r="D545" s="328"/>
      <c r="E545" s="330" t="str">
        <f>IF('様式第36(指定)_送電'!E545="","",'様式第36(指定)_送電'!E545)</f>
        <v/>
      </c>
      <c r="F545" s="330" t="str">
        <f>IF('様式第36(指定)_送電'!F545="","",'様式第36(指定)_送電'!F545)</f>
        <v/>
      </c>
      <c r="G545" s="149" t="s">
        <v>263</v>
      </c>
      <c r="H545" s="148" t="str">
        <f>IF(COUNT('様式第36(指定)_送電'!L545)=0,"",'様式第36(指定)_送電'!L545)</f>
        <v/>
      </c>
      <c r="I545" s="184"/>
      <c r="J545" s="184"/>
      <c r="K545" s="184"/>
      <c r="L545" s="184"/>
      <c r="M545" s="184"/>
      <c r="N545" s="184"/>
      <c r="O545" s="184"/>
      <c r="P545" s="184"/>
      <c r="Q545" s="184"/>
      <c r="R545" s="185"/>
    </row>
    <row r="546" spans="3:23" s="152" customFormat="1" ht="37.5" customHeight="1">
      <c r="C546" s="328"/>
      <c r="D546" s="328"/>
      <c r="E546" s="331"/>
      <c r="F546" s="331"/>
      <c r="G546" s="149" t="s">
        <v>264</v>
      </c>
      <c r="H546" s="148" t="str">
        <f>IF(COUNT('様式第36(指定)_送電'!V546)=0,"",'様式第36(指定)_送電'!V546)</f>
        <v/>
      </c>
      <c r="I546" s="184"/>
      <c r="J546" s="184"/>
      <c r="K546" s="184"/>
      <c r="L546" s="184"/>
      <c r="M546" s="184"/>
      <c r="N546" s="184"/>
      <c r="O546" s="184"/>
      <c r="P546" s="184"/>
      <c r="Q546" s="184"/>
      <c r="R546" s="185"/>
    </row>
    <row r="547" spans="3:23" s="152" customFormat="1" ht="37.5" customHeight="1">
      <c r="C547" s="328"/>
      <c r="D547" s="328"/>
      <c r="E547" s="330" t="str">
        <f>IF('様式第36(指定)_送電'!E547="","",'様式第36(指定)_送電'!E547)</f>
        <v/>
      </c>
      <c r="F547" s="330" t="str">
        <f>IF('様式第36(指定)_送電'!F547="","",'様式第36(指定)_送電'!F547)</f>
        <v/>
      </c>
      <c r="G547" s="149" t="s">
        <v>263</v>
      </c>
      <c r="H547" s="148" t="str">
        <f>IF(COUNT('様式第36(指定)_送電'!L547)=0,"",'様式第36(指定)_送電'!L547)</f>
        <v/>
      </c>
      <c r="I547" s="184"/>
      <c r="J547" s="184"/>
      <c r="K547" s="184"/>
      <c r="L547" s="184"/>
      <c r="M547" s="184"/>
      <c r="N547" s="184"/>
      <c r="O547" s="184"/>
      <c r="P547" s="184"/>
      <c r="Q547" s="184"/>
      <c r="R547" s="185"/>
    </row>
    <row r="548" spans="3:23" s="152" customFormat="1" ht="37.5" customHeight="1">
      <c r="C548" s="328"/>
      <c r="D548" s="328"/>
      <c r="E548" s="331"/>
      <c r="F548" s="331"/>
      <c r="G548" s="149" t="s">
        <v>264</v>
      </c>
      <c r="H548" s="148" t="str">
        <f>IF(COUNT('様式第36(指定)_送電'!V548)=0,"",'様式第36(指定)_送電'!V548)</f>
        <v/>
      </c>
      <c r="I548" s="184"/>
      <c r="J548" s="184"/>
      <c r="K548" s="184"/>
      <c r="L548" s="184"/>
      <c r="M548" s="184"/>
      <c r="N548" s="184"/>
      <c r="O548" s="184"/>
      <c r="P548" s="184"/>
      <c r="Q548" s="184"/>
      <c r="R548" s="185"/>
    </row>
    <row r="549" spans="3:23" s="152" customFormat="1" ht="37.5" customHeight="1">
      <c r="C549" s="328"/>
      <c r="D549" s="328"/>
      <c r="E549" s="332" t="s">
        <v>104</v>
      </c>
      <c r="F549" s="333"/>
      <c r="G549" s="154" t="s">
        <v>263</v>
      </c>
      <c r="H549" s="155" t="str">
        <f>IF(COUNTIFS($G543:$G548,$G549,H543:H548,"&gt;=0")=0,"",SUMIF($G543:$G548,$G549,H543:H548))</f>
        <v/>
      </c>
      <c r="I549" s="155" t="str">
        <f>IF(COUNTIFS($G543:$G548,$G549,I543:I548,"&lt;&gt;")=0,"",SUMIF($G543:$G548,$G549,I543:I548))</f>
        <v/>
      </c>
      <c r="J549" s="155" t="str">
        <f t="shared" ref="J549" si="92">IF(COUNTIFS($G543:$G548,$G549,J543:J548,"&lt;&gt;")=0,"",SUMIF($G543:$G548,$G549,J543:J548))</f>
        <v/>
      </c>
      <c r="K549" s="155" t="str">
        <f t="shared" ref="K549" si="93">IF(COUNTIFS($G543:$G548,$G549,K543:K548,"&lt;&gt;")=0,"",SUMIF($G543:$G548,$G549,K543:K548))</f>
        <v/>
      </c>
      <c r="L549" s="155" t="str">
        <f t="shared" ref="L549" si="94">IF(COUNTIFS($G543:$G548,$G549,L543:L548,"&lt;&gt;")=0,"",SUMIF($G543:$G548,$G549,L543:L548))</f>
        <v/>
      </c>
      <c r="M549" s="155" t="str">
        <f t="shared" ref="M549" si="95">IF(COUNTIFS($G543:$G548,$G549,M543:M548,"&lt;&gt;")=0,"",SUMIF($G543:$G548,$G549,M543:M548))</f>
        <v/>
      </c>
      <c r="N549" s="155" t="str">
        <f t="shared" ref="N549" si="96">IF(COUNTIFS($G543:$G548,$G549,N543:N548,"&lt;&gt;")=0,"",SUMIF($G543:$G548,$G549,N543:N548))</f>
        <v/>
      </c>
      <c r="O549" s="155" t="str">
        <f t="shared" ref="O549" si="97">IF(COUNTIFS($G543:$G548,$G549,O543:O548,"&lt;&gt;")=0,"",SUMIF($G543:$G548,$G549,O543:O548))</f>
        <v/>
      </c>
      <c r="P549" s="155" t="str">
        <f t="shared" ref="P549" si="98">IF(COUNTIFS($G543:$G548,$G549,P543:P548,"&lt;&gt;")=0,"",SUMIF($G543:$G548,$G549,P543:P548))</f>
        <v/>
      </c>
      <c r="Q549" s="155" t="str">
        <f t="shared" ref="Q549" si="99">IF(COUNTIFS($G543:$G548,$G549,Q543:Q548,"&lt;&gt;")=0,"",SUMIF($G543:$G548,$G549,Q543:Q548))</f>
        <v/>
      </c>
      <c r="R549" s="200"/>
      <c r="T549" s="153" t="s">
        <v>271</v>
      </c>
      <c r="W549" s="152">
        <v>7</v>
      </c>
    </row>
    <row r="550" spans="3:23" s="152" customFormat="1" ht="37.5" customHeight="1">
      <c r="C550" s="328"/>
      <c r="D550" s="329"/>
      <c r="E550" s="334"/>
      <c r="F550" s="335"/>
      <c r="G550" s="154" t="s">
        <v>264</v>
      </c>
      <c r="H550" s="155" t="str">
        <f>IF(COUNTIFS($G543:$G548,$G550,H543:H548,"&gt;=0")=0,"",SUMIF($G543:$G548,$G550,H543:H548))</f>
        <v/>
      </c>
      <c r="I550" s="155" t="str">
        <f>IF(COUNTIFS($G543:$G548,$G550,I543:I548,"&lt;&gt;")=0,"",SUMIF($G543:$G548,$G550,I543:I548))</f>
        <v/>
      </c>
      <c r="J550" s="155" t="str">
        <f t="shared" ref="J550:Q550" si="100">IF(COUNTIFS($G543:$G548,$G550,J543:J548,"&lt;&gt;")=0,"",SUMIF($G543:$G548,$G550,J543:J548))</f>
        <v/>
      </c>
      <c r="K550" s="155" t="str">
        <f t="shared" si="100"/>
        <v/>
      </c>
      <c r="L550" s="155" t="str">
        <f t="shared" si="100"/>
        <v/>
      </c>
      <c r="M550" s="155" t="str">
        <f t="shared" si="100"/>
        <v/>
      </c>
      <c r="N550" s="155" t="str">
        <f t="shared" si="100"/>
        <v/>
      </c>
      <c r="O550" s="155" t="str">
        <f t="shared" si="100"/>
        <v/>
      </c>
      <c r="P550" s="155" t="str">
        <f t="shared" si="100"/>
        <v/>
      </c>
      <c r="Q550" s="155" t="str">
        <f t="shared" si="100"/>
        <v/>
      </c>
      <c r="R550" s="200"/>
      <c r="T550" s="153" t="s">
        <v>271</v>
      </c>
      <c r="W550" s="152">
        <v>8</v>
      </c>
    </row>
    <row r="551" spans="3:23" s="152" customFormat="1" ht="37.5" customHeight="1">
      <c r="C551" s="328"/>
      <c r="D551" s="326" t="s">
        <v>107</v>
      </c>
      <c r="E551" s="326"/>
      <c r="F551" s="326"/>
      <c r="G551" s="154" t="s">
        <v>263</v>
      </c>
      <c r="H551" s="155" t="str">
        <f>IF(COUNT(H525,H533,H541,H549)=0,"",SUM(H525,H533,H541,H549))</f>
        <v/>
      </c>
      <c r="I551" s="155" t="str">
        <f t="shared" ref="I551:Q551" si="101">IF(COUNT(I525,I533,I541,I549)=0,"",SUM(I525,I533,I541,I549))</f>
        <v/>
      </c>
      <c r="J551" s="155" t="str">
        <f t="shared" si="101"/>
        <v/>
      </c>
      <c r="K551" s="155" t="str">
        <f t="shared" si="101"/>
        <v/>
      </c>
      <c r="L551" s="155" t="str">
        <f t="shared" si="101"/>
        <v/>
      </c>
      <c r="M551" s="155" t="str">
        <f t="shared" si="101"/>
        <v/>
      </c>
      <c r="N551" s="155" t="str">
        <f t="shared" si="101"/>
        <v/>
      </c>
      <c r="O551" s="155" t="str">
        <f t="shared" si="101"/>
        <v/>
      </c>
      <c r="P551" s="155" t="str">
        <f t="shared" si="101"/>
        <v/>
      </c>
      <c r="Q551" s="155" t="str">
        <f t="shared" si="101"/>
        <v/>
      </c>
      <c r="R551" s="200"/>
      <c r="T551" s="153" t="s">
        <v>271</v>
      </c>
    </row>
    <row r="552" spans="3:23" s="152" customFormat="1" ht="37.5" customHeight="1">
      <c r="C552" s="329"/>
      <c r="D552" s="326"/>
      <c r="E552" s="326"/>
      <c r="F552" s="326"/>
      <c r="G552" s="154" t="s">
        <v>264</v>
      </c>
      <c r="H552" s="155" t="str">
        <f>IF(COUNT(H526,H534,H542,H550)=0,"",SUM(H526,H534,H542,H550))</f>
        <v/>
      </c>
      <c r="I552" s="155" t="str">
        <f t="shared" ref="I552:Q552" si="102">IF(COUNT(I526,I534,I542,I550)=0,"",SUM(I526,I534,I542,I550))</f>
        <v/>
      </c>
      <c r="J552" s="155" t="str">
        <f t="shared" si="102"/>
        <v/>
      </c>
      <c r="K552" s="155" t="str">
        <f t="shared" si="102"/>
        <v/>
      </c>
      <c r="L552" s="155" t="str">
        <f t="shared" si="102"/>
        <v/>
      </c>
      <c r="M552" s="155" t="str">
        <f t="shared" si="102"/>
        <v/>
      </c>
      <c r="N552" s="155" t="str">
        <f t="shared" si="102"/>
        <v/>
      </c>
      <c r="O552" s="155" t="str">
        <f t="shared" si="102"/>
        <v/>
      </c>
      <c r="P552" s="155" t="str">
        <f t="shared" si="102"/>
        <v/>
      </c>
      <c r="Q552" s="155" t="str">
        <f t="shared" si="102"/>
        <v/>
      </c>
      <c r="R552" s="200"/>
      <c r="T552" s="153" t="s">
        <v>271</v>
      </c>
    </row>
    <row r="553" spans="3:23" s="53" customFormat="1" ht="18.75" customHeight="1">
      <c r="C553" s="54" t="s">
        <v>203</v>
      </c>
      <c r="D553" s="50"/>
      <c r="E553" s="50"/>
      <c r="F553" s="50"/>
      <c r="G553" s="51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2"/>
      <c r="W553" s="205"/>
    </row>
    <row r="554" spans="3:23" s="53" customFormat="1" ht="18.75" customHeight="1">
      <c r="C554" s="230"/>
      <c r="D554" s="231"/>
      <c r="E554" s="231"/>
      <c r="F554" s="231"/>
      <c r="G554" s="232"/>
      <c r="H554" s="231"/>
      <c r="I554" s="231"/>
      <c r="J554" s="231"/>
      <c r="K554" s="231"/>
      <c r="L554" s="231"/>
      <c r="M554" s="231"/>
      <c r="N554" s="231"/>
      <c r="O554" s="231"/>
      <c r="P554" s="231"/>
      <c r="Q554" s="231"/>
      <c r="R554" s="233"/>
      <c r="W554" s="205"/>
    </row>
    <row r="555" spans="3:23" s="53" customFormat="1" ht="18.75" customHeight="1">
      <c r="C555" s="230"/>
      <c r="D555" s="231"/>
      <c r="E555" s="231"/>
      <c r="F555" s="231"/>
      <c r="G555" s="232"/>
      <c r="H555" s="231"/>
      <c r="I555" s="231"/>
      <c r="J555" s="231"/>
      <c r="K555" s="231"/>
      <c r="L555" s="231"/>
      <c r="M555" s="231"/>
      <c r="N555" s="231"/>
      <c r="O555" s="231"/>
      <c r="P555" s="231"/>
      <c r="Q555" s="231"/>
      <c r="R555" s="233"/>
      <c r="W555" s="205"/>
    </row>
    <row r="556" spans="3:23" s="53" customFormat="1" ht="18.75" customHeight="1">
      <c r="C556" s="230"/>
      <c r="D556" s="231"/>
      <c r="E556" s="231"/>
      <c r="F556" s="231"/>
      <c r="G556" s="232"/>
      <c r="H556" s="231"/>
      <c r="I556" s="231"/>
      <c r="J556" s="231"/>
      <c r="K556" s="231"/>
      <c r="L556" s="231"/>
      <c r="M556" s="231"/>
      <c r="N556" s="231"/>
      <c r="O556" s="231"/>
      <c r="P556" s="231"/>
      <c r="Q556" s="231"/>
      <c r="R556" s="233"/>
      <c r="W556" s="205"/>
    </row>
    <row r="557" spans="3:23" s="53" customFormat="1" ht="18.75" customHeight="1">
      <c r="C557" s="230"/>
      <c r="D557" s="231"/>
      <c r="E557" s="231"/>
      <c r="F557" s="231"/>
      <c r="G557" s="232"/>
      <c r="H557" s="231"/>
      <c r="I557" s="231"/>
      <c r="J557" s="231"/>
      <c r="K557" s="231"/>
      <c r="L557" s="231"/>
      <c r="M557" s="231"/>
      <c r="N557" s="231"/>
      <c r="O557" s="231"/>
      <c r="P557" s="231"/>
      <c r="Q557" s="231"/>
      <c r="R557" s="233"/>
      <c r="W557" s="205"/>
    </row>
    <row r="558" spans="3:23" s="53" customFormat="1" ht="18.75" customHeight="1">
      <c r="C558" s="230"/>
      <c r="D558" s="231"/>
      <c r="E558" s="231"/>
      <c r="F558" s="231"/>
      <c r="G558" s="232"/>
      <c r="H558" s="231"/>
      <c r="I558" s="231"/>
      <c r="J558" s="231"/>
      <c r="K558" s="231"/>
      <c r="L558" s="231"/>
      <c r="M558" s="231"/>
      <c r="N558" s="231"/>
      <c r="O558" s="231"/>
      <c r="P558" s="231"/>
      <c r="Q558" s="231"/>
      <c r="R558" s="233"/>
      <c r="W558" s="205"/>
    </row>
    <row r="559" spans="3:23" s="53" customFormat="1" ht="18.75" customHeight="1">
      <c r="C559" s="230"/>
      <c r="D559" s="231"/>
      <c r="E559" s="231"/>
      <c r="F559" s="231"/>
      <c r="G559" s="232"/>
      <c r="H559" s="231"/>
      <c r="I559" s="231"/>
      <c r="J559" s="231"/>
      <c r="K559" s="231"/>
      <c r="L559" s="231"/>
      <c r="M559" s="231"/>
      <c r="N559" s="231"/>
      <c r="O559" s="231"/>
      <c r="P559" s="231"/>
      <c r="Q559" s="231"/>
      <c r="R559" s="233"/>
      <c r="W559" s="205"/>
    </row>
    <row r="560" spans="3:23" s="53" customFormat="1" ht="18.75" customHeight="1">
      <c r="C560" s="230"/>
      <c r="D560" s="231"/>
      <c r="E560" s="231"/>
      <c r="F560" s="231"/>
      <c r="G560" s="232"/>
      <c r="H560" s="231"/>
      <c r="I560" s="231"/>
      <c r="J560" s="231"/>
      <c r="K560" s="231"/>
      <c r="L560" s="231"/>
      <c r="M560" s="231"/>
      <c r="N560" s="231"/>
      <c r="O560" s="231"/>
      <c r="P560" s="231"/>
      <c r="Q560" s="231"/>
      <c r="R560" s="233"/>
      <c r="W560" s="205"/>
    </row>
    <row r="561" spans="3:23" s="53" customFormat="1" ht="18.75" customHeight="1">
      <c r="C561" s="230"/>
      <c r="D561" s="231"/>
      <c r="E561" s="231"/>
      <c r="F561" s="231"/>
      <c r="G561" s="232"/>
      <c r="H561" s="231"/>
      <c r="I561" s="231"/>
      <c r="J561" s="231"/>
      <c r="K561" s="231"/>
      <c r="L561" s="231"/>
      <c r="M561" s="231"/>
      <c r="N561" s="231"/>
      <c r="O561" s="231"/>
      <c r="P561" s="231"/>
      <c r="Q561" s="231"/>
      <c r="R561" s="233"/>
      <c r="W561" s="205"/>
    </row>
    <row r="562" spans="3:23" s="53" customFormat="1" ht="18.75" customHeight="1">
      <c r="C562" s="230"/>
      <c r="D562" s="231"/>
      <c r="E562" s="231"/>
      <c r="F562" s="231"/>
      <c r="G562" s="232"/>
      <c r="H562" s="231"/>
      <c r="I562" s="231"/>
      <c r="J562" s="231"/>
      <c r="K562" s="231"/>
      <c r="L562" s="231"/>
      <c r="M562" s="231"/>
      <c r="N562" s="231"/>
      <c r="O562" s="231"/>
      <c r="P562" s="231"/>
      <c r="Q562" s="231"/>
      <c r="R562" s="233"/>
      <c r="W562" s="205"/>
    </row>
    <row r="563" spans="3:23" ht="18.75" customHeight="1">
      <c r="C563" s="234"/>
      <c r="D563" s="234"/>
      <c r="E563" s="234"/>
      <c r="F563" s="234"/>
      <c r="G563" s="234"/>
      <c r="H563" s="235"/>
      <c r="I563" s="235"/>
      <c r="J563" s="235"/>
      <c r="K563" s="235"/>
      <c r="L563" s="235"/>
      <c r="M563" s="235"/>
      <c r="N563" s="235"/>
      <c r="O563" s="235"/>
      <c r="P563" s="235"/>
      <c r="Q563" s="235"/>
      <c r="R563" s="236"/>
    </row>
  </sheetData>
  <sheetProtection algorithmName="SHA-512" hashValue="Z/qwNPSRHeu3LQHQm8nuyn6aK1INT6LNUvM4P2KRx+wo2PL6k4lZMNWu9vJkj3kl2hsJ6ORFHKbHZR1tvSXNVw==" saltValue="K8msyV5XAcL7d5PiPj/ang==" spinCount="100000" sheet="1" objects="1" scenarios="1" formatRows="0" insertRows="0" deleteRows="0"/>
  <mergeCells count="429">
    <mergeCell ref="C7:D8"/>
    <mergeCell ref="E7:E8"/>
    <mergeCell ref="F7:F8"/>
    <mergeCell ref="G7:G8"/>
    <mergeCell ref="R7:R8"/>
    <mergeCell ref="C9:C42"/>
    <mergeCell ref="D9:D16"/>
    <mergeCell ref="E9:E10"/>
    <mergeCell ref="F9:F10"/>
    <mergeCell ref="E11:E12"/>
    <mergeCell ref="F11:F12"/>
    <mergeCell ref="E13:E14"/>
    <mergeCell ref="F13:F14"/>
    <mergeCell ref="E15:F16"/>
    <mergeCell ref="D17:D24"/>
    <mergeCell ref="E17:E18"/>
    <mergeCell ref="F17:F18"/>
    <mergeCell ref="E19:E20"/>
    <mergeCell ref="F19:F20"/>
    <mergeCell ref="E21:E22"/>
    <mergeCell ref="F21:F22"/>
    <mergeCell ref="E23:F24"/>
    <mergeCell ref="D25:D32"/>
    <mergeCell ref="E25:E26"/>
    <mergeCell ref="F25:F26"/>
    <mergeCell ref="E27:E28"/>
    <mergeCell ref="F27:F28"/>
    <mergeCell ref="E29:E30"/>
    <mergeCell ref="F29:F30"/>
    <mergeCell ref="E31:F32"/>
    <mergeCell ref="D41:F42"/>
    <mergeCell ref="C58:D59"/>
    <mergeCell ref="E58:E59"/>
    <mergeCell ref="F58:F59"/>
    <mergeCell ref="G58:G59"/>
    <mergeCell ref="R58:R59"/>
    <mergeCell ref="D33:D40"/>
    <mergeCell ref="E33:E34"/>
    <mergeCell ref="F33:F34"/>
    <mergeCell ref="E35:E36"/>
    <mergeCell ref="F35:F36"/>
    <mergeCell ref="E37:E38"/>
    <mergeCell ref="F37:F38"/>
    <mergeCell ref="E39:F40"/>
    <mergeCell ref="E68:E69"/>
    <mergeCell ref="F68:F69"/>
    <mergeCell ref="E70:E71"/>
    <mergeCell ref="F70:F71"/>
    <mergeCell ref="E72:E73"/>
    <mergeCell ref="F72:F73"/>
    <mergeCell ref="C60:C93"/>
    <mergeCell ref="D60:D67"/>
    <mergeCell ref="E60:E61"/>
    <mergeCell ref="F60:F61"/>
    <mergeCell ref="E62:E63"/>
    <mergeCell ref="F62:F63"/>
    <mergeCell ref="E64:E65"/>
    <mergeCell ref="F64:F65"/>
    <mergeCell ref="E66:F67"/>
    <mergeCell ref="D68:D75"/>
    <mergeCell ref="E74:F75"/>
    <mergeCell ref="D76:D83"/>
    <mergeCell ref="E76:E77"/>
    <mergeCell ref="F76:F77"/>
    <mergeCell ref="E78:E79"/>
    <mergeCell ref="F78:F79"/>
    <mergeCell ref="E80:E81"/>
    <mergeCell ref="F80:F81"/>
    <mergeCell ref="E82:F83"/>
    <mergeCell ref="D92:F93"/>
    <mergeCell ref="C109:D110"/>
    <mergeCell ref="E109:E110"/>
    <mergeCell ref="F109:F110"/>
    <mergeCell ref="G109:G110"/>
    <mergeCell ref="R109:R110"/>
    <mergeCell ref="D84:D91"/>
    <mergeCell ref="E84:E85"/>
    <mergeCell ref="F84:F85"/>
    <mergeCell ref="E86:E87"/>
    <mergeCell ref="F86:F87"/>
    <mergeCell ref="E88:E89"/>
    <mergeCell ref="F88:F89"/>
    <mergeCell ref="E90:F91"/>
    <mergeCell ref="E119:E120"/>
    <mergeCell ref="F119:F120"/>
    <mergeCell ref="E121:E122"/>
    <mergeCell ref="F121:F122"/>
    <mergeCell ref="E123:E124"/>
    <mergeCell ref="F123:F124"/>
    <mergeCell ref="C111:C144"/>
    <mergeCell ref="D111:D118"/>
    <mergeCell ref="E111:E112"/>
    <mergeCell ref="F111:F112"/>
    <mergeCell ref="E113:E114"/>
    <mergeCell ref="F113:F114"/>
    <mergeCell ref="E115:E116"/>
    <mergeCell ref="F115:F116"/>
    <mergeCell ref="E117:F118"/>
    <mergeCell ref="D119:D126"/>
    <mergeCell ref="E125:F126"/>
    <mergeCell ref="D127:D134"/>
    <mergeCell ref="E127:E128"/>
    <mergeCell ref="F127:F128"/>
    <mergeCell ref="E129:E130"/>
    <mergeCell ref="F129:F130"/>
    <mergeCell ref="E131:E132"/>
    <mergeCell ref="F131:F132"/>
    <mergeCell ref="E133:F134"/>
    <mergeCell ref="D143:F144"/>
    <mergeCell ref="C160:D161"/>
    <mergeCell ref="E160:E161"/>
    <mergeCell ref="F160:F161"/>
    <mergeCell ref="G160:G161"/>
    <mergeCell ref="R160:R161"/>
    <mergeCell ref="D135:D142"/>
    <mergeCell ref="E135:E136"/>
    <mergeCell ref="F135:F136"/>
    <mergeCell ref="E137:E138"/>
    <mergeCell ref="F137:F138"/>
    <mergeCell ref="E139:E140"/>
    <mergeCell ref="F139:F140"/>
    <mergeCell ref="E141:F142"/>
    <mergeCell ref="E170:E171"/>
    <mergeCell ref="F170:F171"/>
    <mergeCell ref="E172:E173"/>
    <mergeCell ref="F172:F173"/>
    <mergeCell ref="E174:E175"/>
    <mergeCell ref="F174:F175"/>
    <mergeCell ref="C162:C195"/>
    <mergeCell ref="D162:D169"/>
    <mergeCell ref="E162:E163"/>
    <mergeCell ref="F162:F163"/>
    <mergeCell ref="E164:E165"/>
    <mergeCell ref="F164:F165"/>
    <mergeCell ref="E166:E167"/>
    <mergeCell ref="F166:F167"/>
    <mergeCell ref="E168:F169"/>
    <mergeCell ref="D170:D177"/>
    <mergeCell ref="E176:F177"/>
    <mergeCell ref="D178:D185"/>
    <mergeCell ref="E178:E179"/>
    <mergeCell ref="F178:F179"/>
    <mergeCell ref="E180:E181"/>
    <mergeCell ref="F180:F181"/>
    <mergeCell ref="E182:E183"/>
    <mergeCell ref="F182:F183"/>
    <mergeCell ref="E184:F185"/>
    <mergeCell ref="D194:F195"/>
    <mergeCell ref="C211:D212"/>
    <mergeCell ref="E211:E212"/>
    <mergeCell ref="F211:F212"/>
    <mergeCell ref="G211:G212"/>
    <mergeCell ref="R211:R212"/>
    <mergeCell ref="D186:D193"/>
    <mergeCell ref="E186:E187"/>
    <mergeCell ref="F186:F187"/>
    <mergeCell ref="E188:E189"/>
    <mergeCell ref="F188:F189"/>
    <mergeCell ref="E190:E191"/>
    <mergeCell ref="F190:F191"/>
    <mergeCell ref="E192:F193"/>
    <mergeCell ref="E221:E222"/>
    <mergeCell ref="F221:F222"/>
    <mergeCell ref="E223:E224"/>
    <mergeCell ref="F223:F224"/>
    <mergeCell ref="E225:E226"/>
    <mergeCell ref="F225:F226"/>
    <mergeCell ref="C213:C246"/>
    <mergeCell ref="D213:D220"/>
    <mergeCell ref="E213:E214"/>
    <mergeCell ref="F213:F214"/>
    <mergeCell ref="E215:E216"/>
    <mergeCell ref="F215:F216"/>
    <mergeCell ref="E217:E218"/>
    <mergeCell ref="F217:F218"/>
    <mergeCell ref="E219:F220"/>
    <mergeCell ref="D221:D228"/>
    <mergeCell ref="E227:F228"/>
    <mergeCell ref="D229:D236"/>
    <mergeCell ref="E229:E230"/>
    <mergeCell ref="F229:F230"/>
    <mergeCell ref="E231:E232"/>
    <mergeCell ref="F231:F232"/>
    <mergeCell ref="E233:E234"/>
    <mergeCell ref="F233:F234"/>
    <mergeCell ref="E235:F236"/>
    <mergeCell ref="D245:F246"/>
    <mergeCell ref="C262:D263"/>
    <mergeCell ref="E262:E263"/>
    <mergeCell ref="F262:F263"/>
    <mergeCell ref="G262:G263"/>
    <mergeCell ref="R262:R263"/>
    <mergeCell ref="D237:D244"/>
    <mergeCell ref="E237:E238"/>
    <mergeCell ref="F237:F238"/>
    <mergeCell ref="E239:E240"/>
    <mergeCell ref="F239:F240"/>
    <mergeCell ref="E241:E242"/>
    <mergeCell ref="F241:F242"/>
    <mergeCell ref="E243:F244"/>
    <mergeCell ref="E272:E273"/>
    <mergeCell ref="F272:F273"/>
    <mergeCell ref="E274:E275"/>
    <mergeCell ref="F274:F275"/>
    <mergeCell ref="E276:E277"/>
    <mergeCell ref="F276:F277"/>
    <mergeCell ref="C264:C297"/>
    <mergeCell ref="D264:D271"/>
    <mergeCell ref="E264:E265"/>
    <mergeCell ref="F264:F265"/>
    <mergeCell ref="E266:E267"/>
    <mergeCell ref="F266:F267"/>
    <mergeCell ref="E268:E269"/>
    <mergeCell ref="F268:F269"/>
    <mergeCell ref="E270:F271"/>
    <mergeCell ref="D272:D279"/>
    <mergeCell ref="E278:F279"/>
    <mergeCell ref="D280:D287"/>
    <mergeCell ref="E280:E281"/>
    <mergeCell ref="F280:F281"/>
    <mergeCell ref="E282:E283"/>
    <mergeCell ref="F282:F283"/>
    <mergeCell ref="E284:E285"/>
    <mergeCell ref="F284:F285"/>
    <mergeCell ref="E286:F287"/>
    <mergeCell ref="D296:F297"/>
    <mergeCell ref="C313:D314"/>
    <mergeCell ref="E313:E314"/>
    <mergeCell ref="F313:F314"/>
    <mergeCell ref="G313:G314"/>
    <mergeCell ref="R313:R314"/>
    <mergeCell ref="D288:D295"/>
    <mergeCell ref="E288:E289"/>
    <mergeCell ref="F288:F289"/>
    <mergeCell ref="E290:E291"/>
    <mergeCell ref="F290:F291"/>
    <mergeCell ref="E292:E293"/>
    <mergeCell ref="F292:F293"/>
    <mergeCell ref="E294:F295"/>
    <mergeCell ref="E323:E324"/>
    <mergeCell ref="F323:F324"/>
    <mergeCell ref="E325:E326"/>
    <mergeCell ref="F325:F326"/>
    <mergeCell ref="E327:E328"/>
    <mergeCell ref="F327:F328"/>
    <mergeCell ref="C315:C348"/>
    <mergeCell ref="D315:D322"/>
    <mergeCell ref="E315:E316"/>
    <mergeCell ref="F315:F316"/>
    <mergeCell ref="E317:E318"/>
    <mergeCell ref="F317:F318"/>
    <mergeCell ref="E319:E320"/>
    <mergeCell ref="F319:F320"/>
    <mergeCell ref="E321:F322"/>
    <mergeCell ref="D323:D330"/>
    <mergeCell ref="E329:F330"/>
    <mergeCell ref="D331:D338"/>
    <mergeCell ref="E331:E332"/>
    <mergeCell ref="F331:F332"/>
    <mergeCell ref="E333:E334"/>
    <mergeCell ref="F333:F334"/>
    <mergeCell ref="E335:E336"/>
    <mergeCell ref="F335:F336"/>
    <mergeCell ref="E337:F338"/>
    <mergeCell ref="D347:F348"/>
    <mergeCell ref="C364:D365"/>
    <mergeCell ref="E364:E365"/>
    <mergeCell ref="F364:F365"/>
    <mergeCell ref="G364:G365"/>
    <mergeCell ref="R364:R365"/>
    <mergeCell ref="D339:D346"/>
    <mergeCell ref="E339:E340"/>
    <mergeCell ref="F339:F340"/>
    <mergeCell ref="E341:E342"/>
    <mergeCell ref="F341:F342"/>
    <mergeCell ref="E343:E344"/>
    <mergeCell ref="F343:F344"/>
    <mergeCell ref="E345:F346"/>
    <mergeCell ref="E374:E375"/>
    <mergeCell ref="F374:F375"/>
    <mergeCell ref="E376:E377"/>
    <mergeCell ref="F376:F377"/>
    <mergeCell ref="E378:E379"/>
    <mergeCell ref="F378:F379"/>
    <mergeCell ref="C366:C399"/>
    <mergeCell ref="D366:D373"/>
    <mergeCell ref="E366:E367"/>
    <mergeCell ref="F366:F367"/>
    <mergeCell ref="E368:E369"/>
    <mergeCell ref="F368:F369"/>
    <mergeCell ref="E370:E371"/>
    <mergeCell ref="F370:F371"/>
    <mergeCell ref="E372:F373"/>
    <mergeCell ref="D374:D381"/>
    <mergeCell ref="E380:F381"/>
    <mergeCell ref="D382:D389"/>
    <mergeCell ref="E382:E383"/>
    <mergeCell ref="F382:F383"/>
    <mergeCell ref="E384:E385"/>
    <mergeCell ref="F384:F385"/>
    <mergeCell ref="E386:E387"/>
    <mergeCell ref="F386:F387"/>
    <mergeCell ref="E388:F389"/>
    <mergeCell ref="D398:F399"/>
    <mergeCell ref="C415:D416"/>
    <mergeCell ref="E415:E416"/>
    <mergeCell ref="F415:F416"/>
    <mergeCell ref="G415:G416"/>
    <mergeCell ref="R415:R416"/>
    <mergeCell ref="D390:D397"/>
    <mergeCell ref="E390:E391"/>
    <mergeCell ref="F390:F391"/>
    <mergeCell ref="E392:E393"/>
    <mergeCell ref="F392:F393"/>
    <mergeCell ref="E394:E395"/>
    <mergeCell ref="F394:F395"/>
    <mergeCell ref="E396:F397"/>
    <mergeCell ref="E425:E426"/>
    <mergeCell ref="F425:F426"/>
    <mergeCell ref="E427:E428"/>
    <mergeCell ref="F427:F428"/>
    <mergeCell ref="E429:E430"/>
    <mergeCell ref="F429:F430"/>
    <mergeCell ref="C417:C450"/>
    <mergeCell ref="D417:D424"/>
    <mergeCell ref="E417:E418"/>
    <mergeCell ref="F417:F418"/>
    <mergeCell ref="E419:E420"/>
    <mergeCell ref="F419:F420"/>
    <mergeCell ref="E421:E422"/>
    <mergeCell ref="F421:F422"/>
    <mergeCell ref="E423:F424"/>
    <mergeCell ref="D425:D432"/>
    <mergeCell ref="E431:F432"/>
    <mergeCell ref="D433:D440"/>
    <mergeCell ref="E433:E434"/>
    <mergeCell ref="F433:F434"/>
    <mergeCell ref="E435:E436"/>
    <mergeCell ref="F435:F436"/>
    <mergeCell ref="E437:E438"/>
    <mergeCell ref="F437:F438"/>
    <mergeCell ref="E439:F440"/>
    <mergeCell ref="D449:F450"/>
    <mergeCell ref="C466:D467"/>
    <mergeCell ref="E466:E467"/>
    <mergeCell ref="F466:F467"/>
    <mergeCell ref="G466:G467"/>
    <mergeCell ref="R466:R467"/>
    <mergeCell ref="D441:D448"/>
    <mergeCell ref="E441:E442"/>
    <mergeCell ref="F441:F442"/>
    <mergeCell ref="E443:E444"/>
    <mergeCell ref="F443:F444"/>
    <mergeCell ref="E445:E446"/>
    <mergeCell ref="F445:F446"/>
    <mergeCell ref="E447:F448"/>
    <mergeCell ref="E476:E477"/>
    <mergeCell ref="F476:F477"/>
    <mergeCell ref="E478:E479"/>
    <mergeCell ref="F478:F479"/>
    <mergeCell ref="E480:E481"/>
    <mergeCell ref="F480:F481"/>
    <mergeCell ref="C468:C501"/>
    <mergeCell ref="D468:D475"/>
    <mergeCell ref="E468:E469"/>
    <mergeCell ref="F468:F469"/>
    <mergeCell ref="E470:E471"/>
    <mergeCell ref="F470:F471"/>
    <mergeCell ref="E472:E473"/>
    <mergeCell ref="F472:F473"/>
    <mergeCell ref="E474:F475"/>
    <mergeCell ref="D476:D483"/>
    <mergeCell ref="E482:F483"/>
    <mergeCell ref="D484:D491"/>
    <mergeCell ref="E484:E485"/>
    <mergeCell ref="F484:F485"/>
    <mergeCell ref="E486:E487"/>
    <mergeCell ref="F486:F487"/>
    <mergeCell ref="E488:E489"/>
    <mergeCell ref="F488:F489"/>
    <mergeCell ref="E490:F491"/>
    <mergeCell ref="D500:F501"/>
    <mergeCell ref="C517:D518"/>
    <mergeCell ref="E517:E518"/>
    <mergeCell ref="F517:F518"/>
    <mergeCell ref="G517:G518"/>
    <mergeCell ref="R517:R518"/>
    <mergeCell ref="D492:D499"/>
    <mergeCell ref="E492:E493"/>
    <mergeCell ref="F492:F493"/>
    <mergeCell ref="E494:E495"/>
    <mergeCell ref="F494:F495"/>
    <mergeCell ref="E496:E497"/>
    <mergeCell ref="F496:F497"/>
    <mergeCell ref="E498:F499"/>
    <mergeCell ref="E527:E528"/>
    <mergeCell ref="F527:F528"/>
    <mergeCell ref="E529:E530"/>
    <mergeCell ref="F529:F530"/>
    <mergeCell ref="E531:E532"/>
    <mergeCell ref="F531:F532"/>
    <mergeCell ref="C519:C552"/>
    <mergeCell ref="D519:D526"/>
    <mergeCell ref="E519:E520"/>
    <mergeCell ref="F519:F520"/>
    <mergeCell ref="E521:E522"/>
    <mergeCell ref="F521:F522"/>
    <mergeCell ref="E523:E524"/>
    <mergeCell ref="F523:F524"/>
    <mergeCell ref="E525:F526"/>
    <mergeCell ref="D527:D534"/>
    <mergeCell ref="E533:F534"/>
    <mergeCell ref="D535:D542"/>
    <mergeCell ref="E535:E536"/>
    <mergeCell ref="F535:F536"/>
    <mergeCell ref="E537:E538"/>
    <mergeCell ref="F537:F538"/>
    <mergeCell ref="E539:E540"/>
    <mergeCell ref="F539:F540"/>
    <mergeCell ref="E541:F542"/>
    <mergeCell ref="D551:F552"/>
    <mergeCell ref="D543:D550"/>
    <mergeCell ref="E543:E544"/>
    <mergeCell ref="F543:F544"/>
    <mergeCell ref="E545:E546"/>
    <mergeCell ref="F545:F546"/>
    <mergeCell ref="E547:E548"/>
    <mergeCell ref="F547:F548"/>
    <mergeCell ref="E549:F550"/>
  </mergeCells>
  <phoneticPr fontId="11"/>
  <conditionalFormatting sqref="H43:Q43">
    <cfRule type="expression" dxfId="4992" priority="1197">
      <formula>H43&lt;0</formula>
    </cfRule>
  </conditionalFormatting>
  <conditionalFormatting sqref="H182">
    <cfRule type="expression" dxfId="4991" priority="582">
      <formula>H182&lt;0</formula>
    </cfRule>
  </conditionalFormatting>
  <conditionalFormatting sqref="H41:Q42">
    <cfRule type="expression" dxfId="4990" priority="945">
      <formula>H41&lt;0</formula>
    </cfRule>
  </conditionalFormatting>
  <conditionalFormatting sqref="H138">
    <cfRule type="expression" dxfId="4989" priority="607">
      <formula>H138&lt;0</formula>
    </cfRule>
  </conditionalFormatting>
  <conditionalFormatting sqref="H140">
    <cfRule type="expression" dxfId="4988" priority="606">
      <formula>H140&lt;0</formula>
    </cfRule>
  </conditionalFormatting>
  <conditionalFormatting sqref="H194:H195">
    <cfRule type="expression" dxfId="4987" priority="605">
      <formula>H194&lt;0</formula>
    </cfRule>
  </conditionalFormatting>
  <conditionalFormatting sqref="H178:H179">
    <cfRule type="expression" dxfId="4986" priority="584">
      <formula>H178&lt;0</formula>
    </cfRule>
  </conditionalFormatting>
  <conditionalFormatting sqref="H180">
    <cfRule type="expression" dxfId="4985" priority="583">
      <formula>H180&lt;0</formula>
    </cfRule>
  </conditionalFormatting>
  <conditionalFormatting sqref="H94">
    <cfRule type="expression" dxfId="4984" priority="1174">
      <formula>H94&lt;0</formula>
    </cfRule>
  </conditionalFormatting>
  <conditionalFormatting sqref="H145">
    <cfRule type="expression" dxfId="4983" priority="1151">
      <formula>H145&lt;0</formula>
    </cfRule>
  </conditionalFormatting>
  <conditionalFormatting sqref="H181">
    <cfRule type="expression" dxfId="4982" priority="581">
      <formula>H181&lt;0</formula>
    </cfRule>
  </conditionalFormatting>
  <conditionalFormatting sqref="H196">
    <cfRule type="expression" dxfId="4981" priority="1128">
      <formula>H196&lt;0</formula>
    </cfRule>
  </conditionalFormatting>
  <conditionalFormatting sqref="H183">
    <cfRule type="expression" dxfId="4980" priority="580">
      <formula>H183&lt;0</formula>
    </cfRule>
  </conditionalFormatting>
  <conditionalFormatting sqref="H247">
    <cfRule type="expression" dxfId="4979" priority="1105">
      <formula>H247&lt;0</formula>
    </cfRule>
  </conditionalFormatting>
  <conditionalFormatting sqref="H213:H214">
    <cfRule type="expression" dxfId="4978" priority="568">
      <formula>H213&lt;0</formula>
    </cfRule>
  </conditionalFormatting>
  <conditionalFormatting sqref="H298">
    <cfRule type="expression" dxfId="4977" priority="1082">
      <formula>H298&lt;0</formula>
    </cfRule>
  </conditionalFormatting>
  <conditionalFormatting sqref="H215">
    <cfRule type="expression" dxfId="4976" priority="567">
      <formula>H215&lt;0</formula>
    </cfRule>
  </conditionalFormatting>
  <conditionalFormatting sqref="H349">
    <cfRule type="expression" dxfId="4975" priority="1059">
      <formula>H349&lt;0</formula>
    </cfRule>
  </conditionalFormatting>
  <conditionalFormatting sqref="H217">
    <cfRule type="expression" dxfId="4974" priority="566">
      <formula>H217&lt;0</formula>
    </cfRule>
  </conditionalFormatting>
  <conditionalFormatting sqref="H400">
    <cfRule type="expression" dxfId="4973" priority="1036">
      <formula>H400&lt;0</formula>
    </cfRule>
  </conditionalFormatting>
  <conditionalFormatting sqref="H451">
    <cfRule type="expression" dxfId="4972" priority="1013">
      <formula>H451&lt;0</formula>
    </cfRule>
  </conditionalFormatting>
  <conditionalFormatting sqref="H502">
    <cfRule type="expression" dxfId="4971" priority="990">
      <formula>H502&lt;0</formula>
    </cfRule>
  </conditionalFormatting>
  <conditionalFormatting sqref="H173">
    <cfRule type="expression" dxfId="4970" priority="588">
      <formula>H173&lt;0</formula>
    </cfRule>
  </conditionalFormatting>
  <conditionalFormatting sqref="H553:Q553">
    <cfRule type="expression" dxfId="4969" priority="967">
      <formula>H553&lt;0</formula>
    </cfRule>
  </conditionalFormatting>
  <conditionalFormatting sqref="H175">
    <cfRule type="expression" dxfId="4968" priority="587">
      <formula>H175&lt;0</formula>
    </cfRule>
  </conditionalFormatting>
  <conditionalFormatting sqref="H170:H171">
    <cfRule type="expression" dxfId="4967" priority="591">
      <formula>H170&lt;0</formula>
    </cfRule>
  </conditionalFormatting>
  <conditionalFormatting sqref="H172">
    <cfRule type="expression" dxfId="4966" priority="590">
      <formula>H172&lt;0</formula>
    </cfRule>
  </conditionalFormatting>
  <conditionalFormatting sqref="H174">
    <cfRule type="expression" dxfId="4965" priority="589">
      <formula>H174&lt;0</formula>
    </cfRule>
  </conditionalFormatting>
  <conditionalFormatting sqref="H186:H187">
    <cfRule type="expression" dxfId="4964" priority="577">
      <formula>H186&lt;0</formula>
    </cfRule>
  </conditionalFormatting>
  <conditionalFormatting sqref="H188">
    <cfRule type="expression" dxfId="4963" priority="576">
      <formula>H188&lt;0</formula>
    </cfRule>
  </conditionalFormatting>
  <conditionalFormatting sqref="H190">
    <cfRule type="expression" dxfId="4962" priority="575">
      <formula>H190&lt;0</formula>
    </cfRule>
  </conditionalFormatting>
  <conditionalFormatting sqref="H189">
    <cfRule type="expression" dxfId="4961" priority="574">
      <formula>H189&lt;0</formula>
    </cfRule>
  </conditionalFormatting>
  <conditionalFormatting sqref="H191">
    <cfRule type="expression" dxfId="4960" priority="573">
      <formula>H191&lt;0</formula>
    </cfRule>
  </conditionalFormatting>
  <conditionalFormatting sqref="H245:H246">
    <cfRule type="expression" dxfId="4959" priority="572">
      <formula>H245&lt;0</formula>
    </cfRule>
  </conditionalFormatting>
  <conditionalFormatting sqref="H162:H163">
    <cfRule type="expression" dxfId="4958" priority="601">
      <formula>H162&lt;0</formula>
    </cfRule>
  </conditionalFormatting>
  <conditionalFormatting sqref="H164">
    <cfRule type="expression" dxfId="4957" priority="600">
      <formula>H164&lt;0</formula>
    </cfRule>
  </conditionalFormatting>
  <conditionalFormatting sqref="H166">
    <cfRule type="expression" dxfId="4956" priority="599">
      <formula>H166&lt;0</formula>
    </cfRule>
  </conditionalFormatting>
  <conditionalFormatting sqref="H165">
    <cfRule type="expression" dxfId="4955" priority="598">
      <formula>H165&lt;0</formula>
    </cfRule>
  </conditionalFormatting>
  <conditionalFormatting sqref="H167">
    <cfRule type="expression" dxfId="4954" priority="597">
      <formula>H167&lt;0</formula>
    </cfRule>
  </conditionalFormatting>
  <conditionalFormatting sqref="H131">
    <cfRule type="expression" dxfId="4953" priority="615">
      <formula>H131&lt;0</formula>
    </cfRule>
  </conditionalFormatting>
  <conditionalFormatting sqref="H130">
    <cfRule type="expression" dxfId="4952" priority="614">
      <formula>H130&lt;0</formula>
    </cfRule>
  </conditionalFormatting>
  <conditionalFormatting sqref="H132">
    <cfRule type="expression" dxfId="4951" priority="613">
      <formula>H132&lt;0</formula>
    </cfRule>
  </conditionalFormatting>
  <conditionalFormatting sqref="H135:H136">
    <cfRule type="expression" dxfId="4950" priority="610">
      <formula>H135&lt;0</formula>
    </cfRule>
  </conditionalFormatting>
  <conditionalFormatting sqref="H137">
    <cfRule type="expression" dxfId="4949" priority="609">
      <formula>H137&lt;0</formula>
    </cfRule>
  </conditionalFormatting>
  <conditionalFormatting sqref="H139">
    <cfRule type="expression" dxfId="4948" priority="608">
      <formula>H139&lt;0</formula>
    </cfRule>
  </conditionalFormatting>
  <conditionalFormatting sqref="H119:H120">
    <cfRule type="expression" dxfId="4947" priority="624">
      <formula>H119&lt;0</formula>
    </cfRule>
  </conditionalFormatting>
  <conditionalFormatting sqref="H121">
    <cfRule type="expression" dxfId="4946" priority="623">
      <formula>H121&lt;0</formula>
    </cfRule>
  </conditionalFormatting>
  <conditionalFormatting sqref="H123">
    <cfRule type="expression" dxfId="4945" priority="622">
      <formula>H123&lt;0</formula>
    </cfRule>
  </conditionalFormatting>
  <conditionalFormatting sqref="H122">
    <cfRule type="expression" dxfId="4944" priority="621">
      <formula>H122&lt;0</formula>
    </cfRule>
  </conditionalFormatting>
  <conditionalFormatting sqref="H124">
    <cfRule type="expression" dxfId="4943" priority="620">
      <formula>H124&lt;0</formula>
    </cfRule>
  </conditionalFormatting>
  <conditionalFormatting sqref="H127:H128">
    <cfRule type="expression" dxfId="4942" priority="617">
      <formula>H127&lt;0</formula>
    </cfRule>
  </conditionalFormatting>
  <conditionalFormatting sqref="H129">
    <cfRule type="expression" dxfId="4941" priority="616">
      <formula>H129&lt;0</formula>
    </cfRule>
  </conditionalFormatting>
  <conditionalFormatting sqref="H111:H112">
    <cfRule type="expression" dxfId="4940" priority="634">
      <formula>H111&lt;0</formula>
    </cfRule>
  </conditionalFormatting>
  <conditionalFormatting sqref="H113">
    <cfRule type="expression" dxfId="4939" priority="633">
      <formula>H113&lt;0</formula>
    </cfRule>
  </conditionalFormatting>
  <conditionalFormatting sqref="H115">
    <cfRule type="expression" dxfId="4938" priority="632">
      <formula>H115&lt;0</formula>
    </cfRule>
  </conditionalFormatting>
  <conditionalFormatting sqref="H114">
    <cfRule type="expression" dxfId="4937" priority="631">
      <formula>H114&lt;0</formula>
    </cfRule>
  </conditionalFormatting>
  <conditionalFormatting sqref="H116">
    <cfRule type="expression" dxfId="4936" priority="630">
      <formula>H116&lt;0</formula>
    </cfRule>
  </conditionalFormatting>
  <conditionalFormatting sqref="H80">
    <cfRule type="expression" dxfId="4935" priority="648">
      <formula>H80&lt;0</formula>
    </cfRule>
  </conditionalFormatting>
  <conditionalFormatting sqref="H79">
    <cfRule type="expression" dxfId="4934" priority="647">
      <formula>H79&lt;0</formula>
    </cfRule>
  </conditionalFormatting>
  <conditionalFormatting sqref="H81">
    <cfRule type="expression" dxfId="4933" priority="646">
      <formula>H81&lt;0</formula>
    </cfRule>
  </conditionalFormatting>
  <conditionalFormatting sqref="H84:H85">
    <cfRule type="expression" dxfId="4932" priority="643">
      <formula>H84&lt;0</formula>
    </cfRule>
  </conditionalFormatting>
  <conditionalFormatting sqref="H86">
    <cfRule type="expression" dxfId="4931" priority="642">
      <formula>H86&lt;0</formula>
    </cfRule>
  </conditionalFormatting>
  <conditionalFormatting sqref="H88">
    <cfRule type="expression" dxfId="4930" priority="641">
      <formula>H88&lt;0</formula>
    </cfRule>
  </conditionalFormatting>
  <conditionalFormatting sqref="H87">
    <cfRule type="expression" dxfId="4929" priority="640">
      <formula>H87&lt;0</formula>
    </cfRule>
  </conditionalFormatting>
  <conditionalFormatting sqref="H89">
    <cfRule type="expression" dxfId="4928" priority="639">
      <formula>H89&lt;0</formula>
    </cfRule>
  </conditionalFormatting>
  <conditionalFormatting sqref="H143:H144">
    <cfRule type="expression" dxfId="4927" priority="638">
      <formula>H143&lt;0</formula>
    </cfRule>
  </conditionalFormatting>
  <conditionalFormatting sqref="H68:H69">
    <cfRule type="expression" dxfId="4926" priority="657">
      <formula>H68&lt;0</formula>
    </cfRule>
  </conditionalFormatting>
  <conditionalFormatting sqref="H70">
    <cfRule type="expression" dxfId="4925" priority="656">
      <formula>H70&lt;0</formula>
    </cfRule>
  </conditionalFormatting>
  <conditionalFormatting sqref="H72">
    <cfRule type="expression" dxfId="4924" priority="655">
      <formula>H72&lt;0</formula>
    </cfRule>
  </conditionalFormatting>
  <conditionalFormatting sqref="H71">
    <cfRule type="expression" dxfId="4923" priority="654">
      <formula>H71&lt;0</formula>
    </cfRule>
  </conditionalFormatting>
  <conditionalFormatting sqref="H73">
    <cfRule type="expression" dxfId="4922" priority="653">
      <formula>H73&lt;0</formula>
    </cfRule>
  </conditionalFormatting>
  <conditionalFormatting sqref="H76:H77">
    <cfRule type="expression" dxfId="4921" priority="650">
      <formula>H76&lt;0</formula>
    </cfRule>
  </conditionalFormatting>
  <conditionalFormatting sqref="H78">
    <cfRule type="expression" dxfId="4920" priority="649">
      <formula>H78&lt;0</formula>
    </cfRule>
  </conditionalFormatting>
  <conditionalFormatting sqref="H66:H67">
    <cfRule type="expression" dxfId="4919" priority="670">
      <formula>H66&lt;0</formula>
    </cfRule>
  </conditionalFormatting>
  <conditionalFormatting sqref="H60:H61">
    <cfRule type="expression" dxfId="4918" priority="667">
      <formula>H60&lt;0</formula>
    </cfRule>
  </conditionalFormatting>
  <conditionalFormatting sqref="H62">
    <cfRule type="expression" dxfId="4917" priority="666">
      <formula>H62&lt;0</formula>
    </cfRule>
  </conditionalFormatting>
  <conditionalFormatting sqref="H64">
    <cfRule type="expression" dxfId="4916" priority="665">
      <formula>H64&lt;0</formula>
    </cfRule>
  </conditionalFormatting>
  <conditionalFormatting sqref="H63">
    <cfRule type="expression" dxfId="4915" priority="664">
      <formula>H63&lt;0</formula>
    </cfRule>
  </conditionalFormatting>
  <conditionalFormatting sqref="H65">
    <cfRule type="expression" dxfId="4914" priority="663">
      <formula>H65&lt;0</formula>
    </cfRule>
  </conditionalFormatting>
  <conditionalFormatting sqref="H92:H93">
    <cfRule type="expression" dxfId="4913" priority="671">
      <formula>H92&lt;0</formula>
    </cfRule>
  </conditionalFormatting>
  <conditionalFormatting sqref="H216">
    <cfRule type="expression" dxfId="4912" priority="565">
      <formula>H216&lt;0</formula>
    </cfRule>
  </conditionalFormatting>
  <conditionalFormatting sqref="H218">
    <cfRule type="expression" dxfId="4911" priority="564">
      <formula>H218&lt;0</formula>
    </cfRule>
  </conditionalFormatting>
  <conditionalFormatting sqref="H221:H222">
    <cfRule type="expression" dxfId="4910" priority="558">
      <formula>H221&lt;0</formula>
    </cfRule>
  </conditionalFormatting>
  <conditionalFormatting sqref="H223">
    <cfRule type="expression" dxfId="4909" priority="557">
      <formula>H223&lt;0</formula>
    </cfRule>
  </conditionalFormatting>
  <conditionalFormatting sqref="H225">
    <cfRule type="expression" dxfId="4908" priority="556">
      <formula>H225&lt;0</formula>
    </cfRule>
  </conditionalFormatting>
  <conditionalFormatting sqref="H224">
    <cfRule type="expression" dxfId="4907" priority="555">
      <formula>H224&lt;0</formula>
    </cfRule>
  </conditionalFormatting>
  <conditionalFormatting sqref="H226">
    <cfRule type="expression" dxfId="4906" priority="554">
      <formula>H226&lt;0</formula>
    </cfRule>
  </conditionalFormatting>
  <conditionalFormatting sqref="H229:H230">
    <cfRule type="expression" dxfId="4905" priority="551">
      <formula>H229&lt;0</formula>
    </cfRule>
  </conditionalFormatting>
  <conditionalFormatting sqref="H231">
    <cfRule type="expression" dxfId="4904" priority="550">
      <formula>H231&lt;0</formula>
    </cfRule>
  </conditionalFormatting>
  <conditionalFormatting sqref="H233">
    <cfRule type="expression" dxfId="4903" priority="549">
      <formula>H233&lt;0</formula>
    </cfRule>
  </conditionalFormatting>
  <conditionalFormatting sqref="H232">
    <cfRule type="expression" dxfId="4902" priority="548">
      <formula>H232&lt;0</formula>
    </cfRule>
  </conditionalFormatting>
  <conditionalFormatting sqref="H234">
    <cfRule type="expression" dxfId="4901" priority="547">
      <formula>H234&lt;0</formula>
    </cfRule>
  </conditionalFormatting>
  <conditionalFormatting sqref="H237:H238">
    <cfRule type="expression" dxfId="4900" priority="544">
      <formula>H237&lt;0</formula>
    </cfRule>
  </conditionalFormatting>
  <conditionalFormatting sqref="H239">
    <cfRule type="expression" dxfId="4899" priority="543">
      <formula>H239&lt;0</formula>
    </cfRule>
  </conditionalFormatting>
  <conditionalFormatting sqref="H241">
    <cfRule type="expression" dxfId="4898" priority="542">
      <formula>H241&lt;0</formula>
    </cfRule>
  </conditionalFormatting>
  <conditionalFormatting sqref="H240">
    <cfRule type="expression" dxfId="4897" priority="541">
      <formula>H240&lt;0</formula>
    </cfRule>
  </conditionalFormatting>
  <conditionalFormatting sqref="H242">
    <cfRule type="expression" dxfId="4896" priority="540">
      <formula>H242&lt;0</formula>
    </cfRule>
  </conditionalFormatting>
  <conditionalFormatting sqref="H296:H297">
    <cfRule type="expression" dxfId="4895" priority="539">
      <formula>H296&lt;0</formula>
    </cfRule>
  </conditionalFormatting>
  <conditionalFormatting sqref="H264:H265">
    <cfRule type="expression" dxfId="4894" priority="535">
      <formula>H264&lt;0</formula>
    </cfRule>
  </conditionalFormatting>
  <conditionalFormatting sqref="H266">
    <cfRule type="expression" dxfId="4893" priority="534">
      <formula>H266&lt;0</formula>
    </cfRule>
  </conditionalFormatting>
  <conditionalFormatting sqref="H268">
    <cfRule type="expression" dxfId="4892" priority="533">
      <formula>H268&lt;0</formula>
    </cfRule>
  </conditionalFormatting>
  <conditionalFormatting sqref="H267">
    <cfRule type="expression" dxfId="4891" priority="532">
      <formula>H267&lt;0</formula>
    </cfRule>
  </conditionalFormatting>
  <conditionalFormatting sqref="H269">
    <cfRule type="expression" dxfId="4890" priority="531">
      <formula>H269&lt;0</formula>
    </cfRule>
  </conditionalFormatting>
  <conditionalFormatting sqref="H272:H273">
    <cfRule type="expression" dxfId="4889" priority="525">
      <formula>H272&lt;0</formula>
    </cfRule>
  </conditionalFormatting>
  <conditionalFormatting sqref="H274">
    <cfRule type="expression" dxfId="4888" priority="524">
      <formula>H274&lt;0</formula>
    </cfRule>
  </conditionalFormatting>
  <conditionalFormatting sqref="H276">
    <cfRule type="expression" dxfId="4887" priority="523">
      <formula>H276&lt;0</formula>
    </cfRule>
  </conditionalFormatting>
  <conditionalFormatting sqref="H275">
    <cfRule type="expression" dxfId="4886" priority="522">
      <formula>H275&lt;0</formula>
    </cfRule>
  </conditionalFormatting>
  <conditionalFormatting sqref="H277">
    <cfRule type="expression" dxfId="4885" priority="521">
      <formula>H277&lt;0</formula>
    </cfRule>
  </conditionalFormatting>
  <conditionalFormatting sqref="H280:H281">
    <cfRule type="expression" dxfId="4884" priority="518">
      <formula>H280&lt;0</formula>
    </cfRule>
  </conditionalFormatting>
  <conditionalFormatting sqref="H282">
    <cfRule type="expression" dxfId="4883" priority="517">
      <formula>H282&lt;0</formula>
    </cfRule>
  </conditionalFormatting>
  <conditionalFormatting sqref="H284">
    <cfRule type="expression" dxfId="4882" priority="516">
      <formula>H284&lt;0</formula>
    </cfRule>
  </conditionalFormatting>
  <conditionalFormatting sqref="H283">
    <cfRule type="expression" dxfId="4881" priority="515">
      <formula>H283&lt;0</formula>
    </cfRule>
  </conditionalFormatting>
  <conditionalFormatting sqref="H285">
    <cfRule type="expression" dxfId="4880" priority="514">
      <formula>H285&lt;0</formula>
    </cfRule>
  </conditionalFormatting>
  <conditionalFormatting sqref="H288:H289">
    <cfRule type="expression" dxfId="4879" priority="511">
      <formula>H288&lt;0</formula>
    </cfRule>
  </conditionalFormatting>
  <conditionalFormatting sqref="H290">
    <cfRule type="expression" dxfId="4878" priority="510">
      <formula>H290&lt;0</formula>
    </cfRule>
  </conditionalFormatting>
  <conditionalFormatting sqref="H292">
    <cfRule type="expression" dxfId="4877" priority="509">
      <formula>H292&lt;0</formula>
    </cfRule>
  </conditionalFormatting>
  <conditionalFormatting sqref="H291">
    <cfRule type="expression" dxfId="4876" priority="508">
      <formula>H291&lt;0</formula>
    </cfRule>
  </conditionalFormatting>
  <conditionalFormatting sqref="H293">
    <cfRule type="expression" dxfId="4875" priority="507">
      <formula>H293&lt;0</formula>
    </cfRule>
  </conditionalFormatting>
  <conditionalFormatting sqref="H347:H348">
    <cfRule type="expression" dxfId="4874" priority="506">
      <formula>H347&lt;0</formula>
    </cfRule>
  </conditionalFormatting>
  <conditionalFormatting sqref="H315:H316">
    <cfRule type="expression" dxfId="4873" priority="502">
      <formula>H315&lt;0</formula>
    </cfRule>
  </conditionalFormatting>
  <conditionalFormatting sqref="H317">
    <cfRule type="expression" dxfId="4872" priority="501">
      <formula>H317&lt;0</formula>
    </cfRule>
  </conditionalFormatting>
  <conditionalFormatting sqref="H319">
    <cfRule type="expression" dxfId="4871" priority="500">
      <formula>H319&lt;0</formula>
    </cfRule>
  </conditionalFormatting>
  <conditionalFormatting sqref="H318">
    <cfRule type="expression" dxfId="4870" priority="499">
      <formula>H318&lt;0</formula>
    </cfRule>
  </conditionalFormatting>
  <conditionalFormatting sqref="H320">
    <cfRule type="expression" dxfId="4869" priority="498">
      <formula>H320&lt;0</formula>
    </cfRule>
  </conditionalFormatting>
  <conditionalFormatting sqref="H323:H324">
    <cfRule type="expression" dxfId="4868" priority="492">
      <formula>H323&lt;0</formula>
    </cfRule>
  </conditionalFormatting>
  <conditionalFormatting sqref="H325">
    <cfRule type="expression" dxfId="4867" priority="491">
      <formula>H325&lt;0</formula>
    </cfRule>
  </conditionalFormatting>
  <conditionalFormatting sqref="H327">
    <cfRule type="expression" dxfId="4866" priority="490">
      <formula>H327&lt;0</formula>
    </cfRule>
  </conditionalFormatting>
  <conditionalFormatting sqref="H326">
    <cfRule type="expression" dxfId="4865" priority="489">
      <formula>H326&lt;0</formula>
    </cfRule>
  </conditionalFormatting>
  <conditionalFormatting sqref="H328">
    <cfRule type="expression" dxfId="4864" priority="488">
      <formula>H328&lt;0</formula>
    </cfRule>
  </conditionalFormatting>
  <conditionalFormatting sqref="H331:H332">
    <cfRule type="expression" dxfId="4863" priority="485">
      <formula>H331&lt;0</formula>
    </cfRule>
  </conditionalFormatting>
  <conditionalFormatting sqref="H333">
    <cfRule type="expression" dxfId="4862" priority="484">
      <formula>H333&lt;0</formula>
    </cfRule>
  </conditionalFormatting>
  <conditionalFormatting sqref="H335">
    <cfRule type="expression" dxfId="4861" priority="483">
      <formula>H335&lt;0</formula>
    </cfRule>
  </conditionalFormatting>
  <conditionalFormatting sqref="H334">
    <cfRule type="expression" dxfId="4860" priority="482">
      <formula>H334&lt;0</formula>
    </cfRule>
  </conditionalFormatting>
  <conditionalFormatting sqref="H336">
    <cfRule type="expression" dxfId="4859" priority="481">
      <formula>H336&lt;0</formula>
    </cfRule>
  </conditionalFormatting>
  <conditionalFormatting sqref="H339:H340">
    <cfRule type="expression" dxfId="4858" priority="478">
      <formula>H339&lt;0</formula>
    </cfRule>
  </conditionalFormatting>
  <conditionalFormatting sqref="H341">
    <cfRule type="expression" dxfId="4857" priority="477">
      <formula>H341&lt;0</formula>
    </cfRule>
  </conditionalFormatting>
  <conditionalFormatting sqref="H343">
    <cfRule type="expression" dxfId="4856" priority="476">
      <formula>H343&lt;0</formula>
    </cfRule>
  </conditionalFormatting>
  <conditionalFormatting sqref="H342">
    <cfRule type="expression" dxfId="4855" priority="475">
      <formula>H342&lt;0</formula>
    </cfRule>
  </conditionalFormatting>
  <conditionalFormatting sqref="H344">
    <cfRule type="expression" dxfId="4854" priority="474">
      <formula>H344&lt;0</formula>
    </cfRule>
  </conditionalFormatting>
  <conditionalFormatting sqref="H398:H399">
    <cfRule type="expression" dxfId="4853" priority="473">
      <formula>H398&lt;0</formula>
    </cfRule>
  </conditionalFormatting>
  <conditionalFormatting sqref="H366:H367">
    <cfRule type="expression" dxfId="4852" priority="469">
      <formula>H366&lt;0</formula>
    </cfRule>
  </conditionalFormatting>
  <conditionalFormatting sqref="H368">
    <cfRule type="expression" dxfId="4851" priority="468">
      <formula>H368&lt;0</formula>
    </cfRule>
  </conditionalFormatting>
  <conditionalFormatting sqref="H370">
    <cfRule type="expression" dxfId="4850" priority="467">
      <formula>H370&lt;0</formula>
    </cfRule>
  </conditionalFormatting>
  <conditionalFormatting sqref="H369">
    <cfRule type="expression" dxfId="4849" priority="466">
      <formula>H369&lt;0</formula>
    </cfRule>
  </conditionalFormatting>
  <conditionalFormatting sqref="H371">
    <cfRule type="expression" dxfId="4848" priority="465">
      <formula>H371&lt;0</formula>
    </cfRule>
  </conditionalFormatting>
  <conditionalFormatting sqref="H374:H375">
    <cfRule type="expression" dxfId="4847" priority="459">
      <formula>H374&lt;0</formula>
    </cfRule>
  </conditionalFormatting>
  <conditionalFormatting sqref="H376">
    <cfRule type="expression" dxfId="4846" priority="458">
      <formula>H376&lt;0</formula>
    </cfRule>
  </conditionalFormatting>
  <conditionalFormatting sqref="H378">
    <cfRule type="expression" dxfId="4845" priority="457">
      <formula>H378&lt;0</formula>
    </cfRule>
  </conditionalFormatting>
  <conditionalFormatting sqref="H377">
    <cfRule type="expression" dxfId="4844" priority="456">
      <formula>H377&lt;0</formula>
    </cfRule>
  </conditionalFormatting>
  <conditionalFormatting sqref="H379">
    <cfRule type="expression" dxfId="4843" priority="455">
      <formula>H379&lt;0</formula>
    </cfRule>
  </conditionalFormatting>
  <conditionalFormatting sqref="H382:H383">
    <cfRule type="expression" dxfId="4842" priority="452">
      <formula>H382&lt;0</formula>
    </cfRule>
  </conditionalFormatting>
  <conditionalFormatting sqref="H384">
    <cfRule type="expression" dxfId="4841" priority="451">
      <formula>H384&lt;0</formula>
    </cfRule>
  </conditionalFormatting>
  <conditionalFormatting sqref="H386">
    <cfRule type="expression" dxfId="4840" priority="450">
      <formula>H386&lt;0</formula>
    </cfRule>
  </conditionalFormatting>
  <conditionalFormatting sqref="H385">
    <cfRule type="expression" dxfId="4839" priority="449">
      <formula>H385&lt;0</formula>
    </cfRule>
  </conditionalFormatting>
  <conditionalFormatting sqref="H387">
    <cfRule type="expression" dxfId="4838" priority="448">
      <formula>H387&lt;0</formula>
    </cfRule>
  </conditionalFormatting>
  <conditionalFormatting sqref="H390:H391">
    <cfRule type="expression" dxfId="4837" priority="445">
      <formula>H390&lt;0</formula>
    </cfRule>
  </conditionalFormatting>
  <conditionalFormatting sqref="H392">
    <cfRule type="expression" dxfId="4836" priority="444">
      <formula>H392&lt;0</formula>
    </cfRule>
  </conditionalFormatting>
  <conditionalFormatting sqref="H394">
    <cfRule type="expression" dxfId="4835" priority="443">
      <formula>H394&lt;0</formula>
    </cfRule>
  </conditionalFormatting>
  <conditionalFormatting sqref="H393">
    <cfRule type="expression" dxfId="4834" priority="442">
      <formula>H393&lt;0</formula>
    </cfRule>
  </conditionalFormatting>
  <conditionalFormatting sqref="H395">
    <cfRule type="expression" dxfId="4833" priority="441">
      <formula>H395&lt;0</formula>
    </cfRule>
  </conditionalFormatting>
  <conditionalFormatting sqref="H449:H450">
    <cfRule type="expression" dxfId="4832" priority="440">
      <formula>H449&lt;0</formula>
    </cfRule>
  </conditionalFormatting>
  <conditionalFormatting sqref="H417:H418">
    <cfRule type="expression" dxfId="4831" priority="436">
      <formula>H417&lt;0</formula>
    </cfRule>
  </conditionalFormatting>
  <conditionalFormatting sqref="H419">
    <cfRule type="expression" dxfId="4830" priority="435">
      <formula>H419&lt;0</formula>
    </cfRule>
  </conditionalFormatting>
  <conditionalFormatting sqref="H421">
    <cfRule type="expression" dxfId="4829" priority="434">
      <formula>H421&lt;0</formula>
    </cfRule>
  </conditionalFormatting>
  <conditionalFormatting sqref="H420">
    <cfRule type="expression" dxfId="4828" priority="433">
      <formula>H420&lt;0</formula>
    </cfRule>
  </conditionalFormatting>
  <conditionalFormatting sqref="H422">
    <cfRule type="expression" dxfId="4827" priority="432">
      <formula>H422&lt;0</formula>
    </cfRule>
  </conditionalFormatting>
  <conditionalFormatting sqref="H425:H426">
    <cfRule type="expression" dxfId="4826" priority="426">
      <formula>H425&lt;0</formula>
    </cfRule>
  </conditionalFormatting>
  <conditionalFormatting sqref="H427">
    <cfRule type="expression" dxfId="4825" priority="425">
      <formula>H427&lt;0</formula>
    </cfRule>
  </conditionalFormatting>
  <conditionalFormatting sqref="H429">
    <cfRule type="expression" dxfId="4824" priority="424">
      <formula>H429&lt;0</formula>
    </cfRule>
  </conditionalFormatting>
  <conditionalFormatting sqref="H428">
    <cfRule type="expression" dxfId="4823" priority="423">
      <formula>H428&lt;0</formula>
    </cfRule>
  </conditionalFormatting>
  <conditionalFormatting sqref="H430">
    <cfRule type="expression" dxfId="4822" priority="422">
      <formula>H430&lt;0</formula>
    </cfRule>
  </conditionalFormatting>
  <conditionalFormatting sqref="H433:H434">
    <cfRule type="expression" dxfId="4821" priority="419">
      <formula>H433&lt;0</formula>
    </cfRule>
  </conditionalFormatting>
  <conditionalFormatting sqref="H435">
    <cfRule type="expression" dxfId="4820" priority="418">
      <formula>H435&lt;0</formula>
    </cfRule>
  </conditionalFormatting>
  <conditionalFormatting sqref="H437">
    <cfRule type="expression" dxfId="4819" priority="417">
      <formula>H437&lt;0</formula>
    </cfRule>
  </conditionalFormatting>
  <conditionalFormatting sqref="H436">
    <cfRule type="expression" dxfId="4818" priority="416">
      <formula>H436&lt;0</formula>
    </cfRule>
  </conditionalFormatting>
  <conditionalFormatting sqref="H438">
    <cfRule type="expression" dxfId="4817" priority="415">
      <formula>H438&lt;0</formula>
    </cfRule>
  </conditionalFormatting>
  <conditionalFormatting sqref="H441:H442">
    <cfRule type="expression" dxfId="4816" priority="412">
      <formula>H441&lt;0</formula>
    </cfRule>
  </conditionalFormatting>
  <conditionalFormatting sqref="H443">
    <cfRule type="expression" dxfId="4815" priority="411">
      <formula>H443&lt;0</formula>
    </cfRule>
  </conditionalFormatting>
  <conditionalFormatting sqref="H445">
    <cfRule type="expression" dxfId="4814" priority="410">
      <formula>H445&lt;0</formula>
    </cfRule>
  </conditionalFormatting>
  <conditionalFormatting sqref="H444">
    <cfRule type="expression" dxfId="4813" priority="409">
      <formula>H444&lt;0</formula>
    </cfRule>
  </conditionalFormatting>
  <conditionalFormatting sqref="H446">
    <cfRule type="expression" dxfId="4812" priority="408">
      <formula>H446&lt;0</formula>
    </cfRule>
  </conditionalFormatting>
  <conditionalFormatting sqref="H500:H501">
    <cfRule type="expression" dxfId="4811" priority="407">
      <formula>H500&lt;0</formula>
    </cfRule>
  </conditionalFormatting>
  <conditionalFormatting sqref="H468:H469">
    <cfRule type="expression" dxfId="4810" priority="403">
      <formula>H468&lt;0</formula>
    </cfRule>
  </conditionalFormatting>
  <conditionalFormatting sqref="H470">
    <cfRule type="expression" dxfId="4809" priority="402">
      <formula>H470&lt;0</formula>
    </cfRule>
  </conditionalFormatting>
  <conditionalFormatting sqref="H472">
    <cfRule type="expression" dxfId="4808" priority="401">
      <formula>H472&lt;0</formula>
    </cfRule>
  </conditionalFormatting>
  <conditionalFormatting sqref="H471">
    <cfRule type="expression" dxfId="4807" priority="400">
      <formula>H471&lt;0</formula>
    </cfRule>
  </conditionalFormatting>
  <conditionalFormatting sqref="H473">
    <cfRule type="expression" dxfId="4806" priority="399">
      <formula>H473&lt;0</formula>
    </cfRule>
  </conditionalFormatting>
  <conditionalFormatting sqref="H476:H477">
    <cfRule type="expression" dxfId="4805" priority="393">
      <formula>H476&lt;0</formula>
    </cfRule>
  </conditionalFormatting>
  <conditionalFormatting sqref="H478">
    <cfRule type="expression" dxfId="4804" priority="392">
      <formula>H478&lt;0</formula>
    </cfRule>
  </conditionalFormatting>
  <conditionalFormatting sqref="H480">
    <cfRule type="expression" dxfId="4803" priority="391">
      <formula>H480&lt;0</formula>
    </cfRule>
  </conditionalFormatting>
  <conditionalFormatting sqref="H479">
    <cfRule type="expression" dxfId="4802" priority="390">
      <formula>H479&lt;0</formula>
    </cfRule>
  </conditionalFormatting>
  <conditionalFormatting sqref="H481">
    <cfRule type="expression" dxfId="4801" priority="389">
      <formula>H481&lt;0</formula>
    </cfRule>
  </conditionalFormatting>
  <conditionalFormatting sqref="H484:H485">
    <cfRule type="expression" dxfId="4800" priority="386">
      <formula>H484&lt;0</formula>
    </cfRule>
  </conditionalFormatting>
  <conditionalFormatting sqref="H486">
    <cfRule type="expression" dxfId="4799" priority="385">
      <formula>H486&lt;0</formula>
    </cfRule>
  </conditionalFormatting>
  <conditionalFormatting sqref="H488">
    <cfRule type="expression" dxfId="4798" priority="384">
      <formula>H488&lt;0</formula>
    </cfRule>
  </conditionalFormatting>
  <conditionalFormatting sqref="H487">
    <cfRule type="expression" dxfId="4797" priority="383">
      <formula>H487&lt;0</formula>
    </cfRule>
  </conditionalFormatting>
  <conditionalFormatting sqref="H489">
    <cfRule type="expression" dxfId="4796" priority="382">
      <formula>H489&lt;0</formula>
    </cfRule>
  </conditionalFormatting>
  <conditionalFormatting sqref="H492:H493">
    <cfRule type="expression" dxfId="4795" priority="379">
      <formula>H492&lt;0</formula>
    </cfRule>
  </conditionalFormatting>
  <conditionalFormatting sqref="H494">
    <cfRule type="expression" dxfId="4794" priority="378">
      <formula>H494&lt;0</formula>
    </cfRule>
  </conditionalFormatting>
  <conditionalFormatting sqref="H496">
    <cfRule type="expression" dxfId="4793" priority="377">
      <formula>H496&lt;0</formula>
    </cfRule>
  </conditionalFormatting>
  <conditionalFormatting sqref="H495">
    <cfRule type="expression" dxfId="4792" priority="376">
      <formula>H495&lt;0</formula>
    </cfRule>
  </conditionalFormatting>
  <conditionalFormatting sqref="H497">
    <cfRule type="expression" dxfId="4791" priority="375">
      <formula>H497&lt;0</formula>
    </cfRule>
  </conditionalFormatting>
  <conditionalFormatting sqref="H551:Q552">
    <cfRule type="expression" dxfId="4790" priority="374">
      <formula>H551&lt;0</formula>
    </cfRule>
  </conditionalFormatting>
  <conditionalFormatting sqref="H519:H520">
    <cfRule type="expression" dxfId="4789" priority="370">
      <formula>H519&lt;0</formula>
    </cfRule>
  </conditionalFormatting>
  <conditionalFormatting sqref="H521">
    <cfRule type="expression" dxfId="4788" priority="369">
      <formula>H521&lt;0</formula>
    </cfRule>
  </conditionalFormatting>
  <conditionalFormatting sqref="H523">
    <cfRule type="expression" dxfId="4787" priority="368">
      <formula>H523&lt;0</formula>
    </cfRule>
  </conditionalFormatting>
  <conditionalFormatting sqref="H522">
    <cfRule type="expression" dxfId="4786" priority="367">
      <formula>H522&lt;0</formula>
    </cfRule>
  </conditionalFormatting>
  <conditionalFormatting sqref="H524">
    <cfRule type="expression" dxfId="4785" priority="366">
      <formula>H524&lt;0</formula>
    </cfRule>
  </conditionalFormatting>
  <conditionalFormatting sqref="H527:H528">
    <cfRule type="expression" dxfId="4784" priority="360">
      <formula>H527&lt;0</formula>
    </cfRule>
  </conditionalFormatting>
  <conditionalFormatting sqref="H529">
    <cfRule type="expression" dxfId="4783" priority="359">
      <formula>H529&lt;0</formula>
    </cfRule>
  </conditionalFormatting>
  <conditionalFormatting sqref="H531">
    <cfRule type="expression" dxfId="4782" priority="358">
      <formula>H531&lt;0</formula>
    </cfRule>
  </conditionalFormatting>
  <conditionalFormatting sqref="H530">
    <cfRule type="expression" dxfId="4781" priority="357">
      <formula>H530&lt;0</formula>
    </cfRule>
  </conditionalFormatting>
  <conditionalFormatting sqref="H532">
    <cfRule type="expression" dxfId="4780" priority="356">
      <formula>H532&lt;0</formula>
    </cfRule>
  </conditionalFormatting>
  <conditionalFormatting sqref="H535:H536">
    <cfRule type="expression" dxfId="4779" priority="353">
      <formula>H535&lt;0</formula>
    </cfRule>
  </conditionalFormatting>
  <conditionalFormatting sqref="H537">
    <cfRule type="expression" dxfId="4778" priority="352">
      <formula>H537&lt;0</formula>
    </cfRule>
  </conditionalFormatting>
  <conditionalFormatting sqref="H539">
    <cfRule type="expression" dxfId="4777" priority="351">
      <formula>H539&lt;0</formula>
    </cfRule>
  </conditionalFormatting>
  <conditionalFormatting sqref="H538">
    <cfRule type="expression" dxfId="4776" priority="350">
      <formula>H538&lt;0</formula>
    </cfRule>
  </conditionalFormatting>
  <conditionalFormatting sqref="H540">
    <cfRule type="expression" dxfId="4775" priority="349">
      <formula>H540&lt;0</formula>
    </cfRule>
  </conditionalFormatting>
  <conditionalFormatting sqref="H543:H544">
    <cfRule type="expression" dxfId="4774" priority="346">
      <formula>H543&lt;0</formula>
    </cfRule>
  </conditionalFormatting>
  <conditionalFormatting sqref="H545">
    <cfRule type="expression" dxfId="4773" priority="345">
      <formula>H545&lt;0</formula>
    </cfRule>
  </conditionalFormatting>
  <conditionalFormatting sqref="H547">
    <cfRule type="expression" dxfId="4772" priority="344">
      <formula>H547&lt;0</formula>
    </cfRule>
  </conditionalFormatting>
  <conditionalFormatting sqref="H546">
    <cfRule type="expression" dxfId="4771" priority="343">
      <formula>H546&lt;0</formula>
    </cfRule>
  </conditionalFormatting>
  <conditionalFormatting sqref="H548">
    <cfRule type="expression" dxfId="4770" priority="342">
      <formula>H548&lt;0</formula>
    </cfRule>
  </conditionalFormatting>
  <conditionalFormatting sqref="I13:Q14">
    <cfRule type="expression" dxfId="4769" priority="340">
      <formula>I13&lt;0</formula>
    </cfRule>
  </conditionalFormatting>
  <conditionalFormatting sqref="I11:Q12">
    <cfRule type="expression" dxfId="4768" priority="339">
      <formula>I11&lt;0</formula>
    </cfRule>
  </conditionalFormatting>
  <conditionalFormatting sqref="H9:Q10">
    <cfRule type="expression" dxfId="4767" priority="338">
      <formula>H9&lt;0</formula>
    </cfRule>
  </conditionalFormatting>
  <conditionalFormatting sqref="H11">
    <cfRule type="expression" dxfId="4766" priority="337">
      <formula>H11&lt;0</formula>
    </cfRule>
  </conditionalFormatting>
  <conditionalFormatting sqref="H13">
    <cfRule type="expression" dxfId="4765" priority="336">
      <formula>H13&lt;0</formula>
    </cfRule>
  </conditionalFormatting>
  <conditionalFormatting sqref="H12">
    <cfRule type="expression" dxfId="4764" priority="335">
      <formula>H12&lt;0</formula>
    </cfRule>
  </conditionalFormatting>
  <conditionalFormatting sqref="H14">
    <cfRule type="expression" dxfId="4763" priority="334">
      <formula>H14&lt;0</formula>
    </cfRule>
  </conditionalFormatting>
  <conditionalFormatting sqref="I21:Q22">
    <cfRule type="expression" dxfId="4762" priority="333">
      <formula>I21&lt;0</formula>
    </cfRule>
  </conditionalFormatting>
  <conditionalFormatting sqref="I19:Q20">
    <cfRule type="expression" dxfId="4761" priority="332">
      <formula>I19&lt;0</formula>
    </cfRule>
  </conditionalFormatting>
  <conditionalFormatting sqref="H17:Q18">
    <cfRule type="expression" dxfId="4760" priority="331">
      <formula>H17&lt;0</formula>
    </cfRule>
  </conditionalFormatting>
  <conditionalFormatting sqref="H19">
    <cfRule type="expression" dxfId="4759" priority="330">
      <formula>H19&lt;0</formula>
    </cfRule>
  </conditionalFormatting>
  <conditionalFormatting sqref="H21">
    <cfRule type="expression" dxfId="4758" priority="329">
      <formula>H21&lt;0</formula>
    </cfRule>
  </conditionalFormatting>
  <conditionalFormatting sqref="H20">
    <cfRule type="expression" dxfId="4757" priority="328">
      <formula>H20&lt;0</formula>
    </cfRule>
  </conditionalFormatting>
  <conditionalFormatting sqref="H22">
    <cfRule type="expression" dxfId="4756" priority="327">
      <formula>H22&lt;0</formula>
    </cfRule>
  </conditionalFormatting>
  <conditionalFormatting sqref="I29:Q30">
    <cfRule type="expression" dxfId="4755" priority="326">
      <formula>I29&lt;0</formula>
    </cfRule>
  </conditionalFormatting>
  <conditionalFormatting sqref="I27:Q28">
    <cfRule type="expression" dxfId="4754" priority="325">
      <formula>I27&lt;0</formula>
    </cfRule>
  </conditionalFormatting>
  <conditionalFormatting sqref="H25:Q26">
    <cfRule type="expression" dxfId="4753" priority="324">
      <formula>H25&lt;0</formula>
    </cfRule>
  </conditionalFormatting>
  <conditionalFormatting sqref="H27">
    <cfRule type="expression" dxfId="4752" priority="323">
      <formula>H27&lt;0</formula>
    </cfRule>
  </conditionalFormatting>
  <conditionalFormatting sqref="H29">
    <cfRule type="expression" dxfId="4751" priority="322">
      <formula>H29&lt;0</formula>
    </cfRule>
  </conditionalFormatting>
  <conditionalFormatting sqref="H28">
    <cfRule type="expression" dxfId="4750" priority="321">
      <formula>H28&lt;0</formula>
    </cfRule>
  </conditionalFormatting>
  <conditionalFormatting sqref="H30">
    <cfRule type="expression" dxfId="4749" priority="320">
      <formula>H30&lt;0</formula>
    </cfRule>
  </conditionalFormatting>
  <conditionalFormatting sqref="I37:Q38">
    <cfRule type="expression" dxfId="4748" priority="319">
      <formula>I37&lt;0</formula>
    </cfRule>
  </conditionalFormatting>
  <conditionalFormatting sqref="I35:Q36">
    <cfRule type="expression" dxfId="4747" priority="318">
      <formula>I35&lt;0</formula>
    </cfRule>
  </conditionalFormatting>
  <conditionalFormatting sqref="H33:Q34">
    <cfRule type="expression" dxfId="4746" priority="317">
      <formula>H33&lt;0</formula>
    </cfRule>
  </conditionalFormatting>
  <conditionalFormatting sqref="H35">
    <cfRule type="expression" dxfId="4745" priority="316">
      <formula>H35&lt;0</formula>
    </cfRule>
  </conditionalFormatting>
  <conditionalFormatting sqref="H37">
    <cfRule type="expression" dxfId="4744" priority="315">
      <formula>H37&lt;0</formula>
    </cfRule>
  </conditionalFormatting>
  <conditionalFormatting sqref="H36">
    <cfRule type="expression" dxfId="4743" priority="314">
      <formula>H36&lt;0</formula>
    </cfRule>
  </conditionalFormatting>
  <conditionalFormatting sqref="H38">
    <cfRule type="expression" dxfId="4742" priority="313">
      <formula>H38&lt;0</formula>
    </cfRule>
  </conditionalFormatting>
  <conditionalFormatting sqref="I549:Q550">
    <cfRule type="expression" dxfId="4741" priority="271">
      <formula>I549&lt;0</formula>
    </cfRule>
  </conditionalFormatting>
  <conditionalFormatting sqref="H74:H75">
    <cfRule type="expression" dxfId="4740" priority="270">
      <formula>H74&lt;0</formula>
    </cfRule>
  </conditionalFormatting>
  <conditionalFormatting sqref="H82:H83">
    <cfRule type="expression" dxfId="4739" priority="269">
      <formula>H82&lt;0</formula>
    </cfRule>
  </conditionalFormatting>
  <conditionalFormatting sqref="H90:H91">
    <cfRule type="expression" dxfId="4738" priority="268">
      <formula>H90&lt;0</formula>
    </cfRule>
  </conditionalFormatting>
  <conditionalFormatting sqref="H117:H118">
    <cfRule type="expression" dxfId="4737" priority="267">
      <formula>H117&lt;0</formula>
    </cfRule>
  </conditionalFormatting>
  <conditionalFormatting sqref="H125:H126">
    <cfRule type="expression" dxfId="4736" priority="266">
      <formula>H125&lt;0</formula>
    </cfRule>
  </conditionalFormatting>
  <conditionalFormatting sqref="H133:H134">
    <cfRule type="expression" dxfId="4735" priority="265">
      <formula>H133&lt;0</formula>
    </cfRule>
  </conditionalFormatting>
  <conditionalFormatting sqref="H141:H142">
    <cfRule type="expression" dxfId="4734" priority="264">
      <formula>H141&lt;0</formula>
    </cfRule>
  </conditionalFormatting>
  <conditionalFormatting sqref="H168:H169">
    <cfRule type="expression" dxfId="4733" priority="263">
      <formula>H168&lt;0</formula>
    </cfRule>
  </conditionalFormatting>
  <conditionalFormatting sqref="H176:H177">
    <cfRule type="expression" dxfId="4732" priority="262">
      <formula>H176&lt;0</formula>
    </cfRule>
  </conditionalFormatting>
  <conditionalFormatting sqref="H184:H185">
    <cfRule type="expression" dxfId="4731" priority="261">
      <formula>H184&lt;0</formula>
    </cfRule>
  </conditionalFormatting>
  <conditionalFormatting sqref="H192:H193">
    <cfRule type="expression" dxfId="4730" priority="260">
      <formula>H192&lt;0</formula>
    </cfRule>
  </conditionalFormatting>
  <conditionalFormatting sqref="H219:H220">
    <cfRule type="expression" dxfId="4729" priority="259">
      <formula>H219&lt;0</formula>
    </cfRule>
  </conditionalFormatting>
  <conditionalFormatting sqref="H227:H228">
    <cfRule type="expression" dxfId="4728" priority="258">
      <formula>H227&lt;0</formula>
    </cfRule>
  </conditionalFormatting>
  <conditionalFormatting sqref="H235:H236">
    <cfRule type="expression" dxfId="4727" priority="257">
      <formula>H235&lt;0</formula>
    </cfRule>
  </conditionalFormatting>
  <conditionalFormatting sqref="H243:H244">
    <cfRule type="expression" dxfId="4726" priority="256">
      <formula>H243&lt;0</formula>
    </cfRule>
  </conditionalFormatting>
  <conditionalFormatting sqref="H270:H271">
    <cfRule type="expression" dxfId="4725" priority="255">
      <formula>H270&lt;0</formula>
    </cfRule>
  </conditionalFormatting>
  <conditionalFormatting sqref="H278:H279">
    <cfRule type="expression" dxfId="4724" priority="254">
      <formula>H278&lt;0</formula>
    </cfRule>
  </conditionalFormatting>
  <conditionalFormatting sqref="H286:H287">
    <cfRule type="expression" dxfId="4723" priority="253">
      <formula>H286&lt;0</formula>
    </cfRule>
  </conditionalFormatting>
  <conditionalFormatting sqref="H294:H295">
    <cfRule type="expression" dxfId="4722" priority="252">
      <formula>H294&lt;0</formula>
    </cfRule>
  </conditionalFormatting>
  <conditionalFormatting sqref="H321:H322">
    <cfRule type="expression" dxfId="4721" priority="251">
      <formula>H321&lt;0</formula>
    </cfRule>
  </conditionalFormatting>
  <conditionalFormatting sqref="H329:H330">
    <cfRule type="expression" dxfId="4720" priority="250">
      <formula>H329&lt;0</formula>
    </cfRule>
  </conditionalFormatting>
  <conditionalFormatting sqref="H337:H338">
    <cfRule type="expression" dxfId="4719" priority="249">
      <formula>H337&lt;0</formula>
    </cfRule>
  </conditionalFormatting>
  <conditionalFormatting sqref="H345:H346">
    <cfRule type="expression" dxfId="4718" priority="248">
      <formula>H345&lt;0</formula>
    </cfRule>
  </conditionalFormatting>
  <conditionalFormatting sqref="H372:H373">
    <cfRule type="expression" dxfId="4717" priority="247">
      <formula>H372&lt;0</formula>
    </cfRule>
  </conditionalFormatting>
  <conditionalFormatting sqref="H380:H381">
    <cfRule type="expression" dxfId="4716" priority="246">
      <formula>H380&lt;0</formula>
    </cfRule>
  </conditionalFormatting>
  <conditionalFormatting sqref="H388:H389">
    <cfRule type="expression" dxfId="4715" priority="245">
      <formula>H388&lt;0</formula>
    </cfRule>
  </conditionalFormatting>
  <conditionalFormatting sqref="H396:H397">
    <cfRule type="expression" dxfId="4714" priority="244">
      <formula>H396&lt;0</formula>
    </cfRule>
  </conditionalFormatting>
  <conditionalFormatting sqref="H423:H424">
    <cfRule type="expression" dxfId="4713" priority="243">
      <formula>H423&lt;0</formula>
    </cfRule>
  </conditionalFormatting>
  <conditionalFormatting sqref="H431:H432">
    <cfRule type="expression" dxfId="4712" priority="242">
      <formula>H431&lt;0</formula>
    </cfRule>
  </conditionalFormatting>
  <conditionalFormatting sqref="H439:H440">
    <cfRule type="expression" dxfId="4711" priority="241">
      <formula>H439&lt;0</formula>
    </cfRule>
  </conditionalFormatting>
  <conditionalFormatting sqref="H447:H448">
    <cfRule type="expression" dxfId="4710" priority="240">
      <formula>H447&lt;0</formula>
    </cfRule>
  </conditionalFormatting>
  <conditionalFormatting sqref="H474:H475">
    <cfRule type="expression" dxfId="4709" priority="239">
      <formula>H474&lt;0</formula>
    </cfRule>
  </conditionalFormatting>
  <conditionalFormatting sqref="H482:H483">
    <cfRule type="expression" dxfId="4708" priority="238">
      <formula>H482&lt;0</formula>
    </cfRule>
  </conditionalFormatting>
  <conditionalFormatting sqref="H490:H491">
    <cfRule type="expression" dxfId="4707" priority="237">
      <formula>H490&lt;0</formula>
    </cfRule>
  </conditionalFormatting>
  <conditionalFormatting sqref="H498:H499">
    <cfRule type="expression" dxfId="4706" priority="236">
      <formula>H498&lt;0</formula>
    </cfRule>
  </conditionalFormatting>
  <conditionalFormatting sqref="H525:H526">
    <cfRule type="expression" dxfId="4705" priority="235">
      <formula>H525&lt;0</formula>
    </cfRule>
  </conditionalFormatting>
  <conditionalFormatting sqref="H533:H534">
    <cfRule type="expression" dxfId="4704" priority="234">
      <formula>H533&lt;0</formula>
    </cfRule>
  </conditionalFormatting>
  <conditionalFormatting sqref="H541:H542">
    <cfRule type="expression" dxfId="4703" priority="233">
      <formula>H541&lt;0</formula>
    </cfRule>
  </conditionalFormatting>
  <conditionalFormatting sqref="H549:H550">
    <cfRule type="expression" dxfId="4702" priority="232">
      <formula>H549&lt;0</formula>
    </cfRule>
  </conditionalFormatting>
  <conditionalFormatting sqref="H15:Q16">
    <cfRule type="expression" dxfId="4701" priority="231">
      <formula>H15&lt;0</formula>
    </cfRule>
  </conditionalFormatting>
  <conditionalFormatting sqref="H23:Q24">
    <cfRule type="expression" dxfId="4700" priority="230">
      <formula>H23&lt;0</formula>
    </cfRule>
  </conditionalFormatting>
  <conditionalFormatting sqref="H31:Q32">
    <cfRule type="expression" dxfId="4699" priority="229">
      <formula>H31&lt;0</formula>
    </cfRule>
  </conditionalFormatting>
  <conditionalFormatting sqref="H39:Q40">
    <cfRule type="expression" dxfId="4698" priority="228">
      <formula>H39&lt;0</formula>
    </cfRule>
  </conditionalFormatting>
  <conditionalFormatting sqref="I94:Q94">
    <cfRule type="expression" dxfId="4697" priority="227">
      <formula>I94&lt;0</formula>
    </cfRule>
  </conditionalFormatting>
  <conditionalFormatting sqref="I145:Q145">
    <cfRule type="expression" dxfId="4696" priority="226">
      <formula>I145&lt;0</formula>
    </cfRule>
  </conditionalFormatting>
  <conditionalFormatting sqref="I196:Q196">
    <cfRule type="expression" dxfId="4695" priority="225">
      <formula>I196&lt;0</formula>
    </cfRule>
  </conditionalFormatting>
  <conditionalFormatting sqref="I247:Q247">
    <cfRule type="expression" dxfId="4694" priority="224">
      <formula>I247&lt;0</formula>
    </cfRule>
  </conditionalFormatting>
  <conditionalFormatting sqref="I298:Q298">
    <cfRule type="expression" dxfId="4693" priority="223">
      <formula>I298&lt;0</formula>
    </cfRule>
  </conditionalFormatting>
  <conditionalFormatting sqref="I349:Q349">
    <cfRule type="expression" dxfId="4692" priority="222">
      <formula>I349&lt;0</formula>
    </cfRule>
  </conditionalFormatting>
  <conditionalFormatting sqref="I400:Q400">
    <cfRule type="expression" dxfId="4691" priority="221">
      <formula>I400&lt;0</formula>
    </cfRule>
  </conditionalFormatting>
  <conditionalFormatting sqref="I451:Q451">
    <cfRule type="expression" dxfId="4690" priority="220">
      <formula>I451&lt;0</formula>
    </cfRule>
  </conditionalFormatting>
  <conditionalFormatting sqref="I502:Q502">
    <cfRule type="expression" dxfId="4689" priority="219">
      <formula>I502&lt;0</formula>
    </cfRule>
  </conditionalFormatting>
  <conditionalFormatting sqref="I92:Q93 I66:Q67">
    <cfRule type="expression" dxfId="4688" priority="218">
      <formula>I66&lt;0</formula>
    </cfRule>
  </conditionalFormatting>
  <conditionalFormatting sqref="I64:Q65">
    <cfRule type="expression" dxfId="4687" priority="217">
      <formula>I64&lt;0</formula>
    </cfRule>
  </conditionalFormatting>
  <conditionalFormatting sqref="I62:Q63">
    <cfRule type="expression" dxfId="4686" priority="216">
      <formula>I62&lt;0</formula>
    </cfRule>
  </conditionalFormatting>
  <conditionalFormatting sqref="I61:Q61 J60:Q60">
    <cfRule type="expression" dxfId="4685" priority="215">
      <formula>I60&lt;0</formula>
    </cfRule>
  </conditionalFormatting>
  <conditionalFormatting sqref="I143:Q144">
    <cfRule type="expression" dxfId="4684" priority="214">
      <formula>I143&lt;0</formula>
    </cfRule>
  </conditionalFormatting>
  <conditionalFormatting sqref="I194:Q195">
    <cfRule type="expression" dxfId="4683" priority="213">
      <formula>I194&lt;0</formula>
    </cfRule>
  </conditionalFormatting>
  <conditionalFormatting sqref="I245:Q246">
    <cfRule type="expression" dxfId="4682" priority="212">
      <formula>I245&lt;0</formula>
    </cfRule>
  </conditionalFormatting>
  <conditionalFormatting sqref="I296:Q297">
    <cfRule type="expression" dxfId="4681" priority="211">
      <formula>I296&lt;0</formula>
    </cfRule>
  </conditionalFormatting>
  <conditionalFormatting sqref="I347:Q348">
    <cfRule type="expression" dxfId="4680" priority="210">
      <formula>I347&lt;0</formula>
    </cfRule>
  </conditionalFormatting>
  <conditionalFormatting sqref="I398:Q399">
    <cfRule type="expression" dxfId="4679" priority="209">
      <formula>I398&lt;0</formula>
    </cfRule>
  </conditionalFormatting>
  <conditionalFormatting sqref="I449:Q450">
    <cfRule type="expression" dxfId="4678" priority="208">
      <formula>I449&lt;0</formula>
    </cfRule>
  </conditionalFormatting>
  <conditionalFormatting sqref="I500:Q501">
    <cfRule type="expression" dxfId="4677" priority="207">
      <formula>I500&lt;0</formula>
    </cfRule>
  </conditionalFormatting>
  <conditionalFormatting sqref="I74:Q75">
    <cfRule type="expression" dxfId="4676" priority="206">
      <formula>I74&lt;0</formula>
    </cfRule>
  </conditionalFormatting>
  <conditionalFormatting sqref="I82:Q83">
    <cfRule type="expression" dxfId="4675" priority="205">
      <formula>I82&lt;0</formula>
    </cfRule>
  </conditionalFormatting>
  <conditionalFormatting sqref="I90:Q91">
    <cfRule type="expression" dxfId="4674" priority="204">
      <formula>I90&lt;0</formula>
    </cfRule>
  </conditionalFormatting>
  <conditionalFormatting sqref="I141:Q142">
    <cfRule type="expression" dxfId="4673" priority="203">
      <formula>I141&lt;0</formula>
    </cfRule>
  </conditionalFormatting>
  <conditionalFormatting sqref="I192:Q193">
    <cfRule type="expression" dxfId="4672" priority="202">
      <formula>I192&lt;0</formula>
    </cfRule>
  </conditionalFormatting>
  <conditionalFormatting sqref="I243:Q244">
    <cfRule type="expression" dxfId="4671" priority="201">
      <formula>I243&lt;0</formula>
    </cfRule>
  </conditionalFormatting>
  <conditionalFormatting sqref="I294:Q295">
    <cfRule type="expression" dxfId="4670" priority="200">
      <formula>I294&lt;0</formula>
    </cfRule>
  </conditionalFormatting>
  <conditionalFormatting sqref="I345:Q346">
    <cfRule type="expression" dxfId="4669" priority="199">
      <formula>I345&lt;0</formula>
    </cfRule>
  </conditionalFormatting>
  <conditionalFormatting sqref="I396:Q397">
    <cfRule type="expression" dxfId="4668" priority="198">
      <formula>I396&lt;0</formula>
    </cfRule>
  </conditionalFormatting>
  <conditionalFormatting sqref="I447:Q448">
    <cfRule type="expression" dxfId="4667" priority="197">
      <formula>I447&lt;0</formula>
    </cfRule>
  </conditionalFormatting>
  <conditionalFormatting sqref="I498:Q499">
    <cfRule type="expression" dxfId="4666" priority="196">
      <formula>I498&lt;0</formula>
    </cfRule>
  </conditionalFormatting>
  <conditionalFormatting sqref="I60:Q65">
    <cfRule type="expression" dxfId="4665" priority="195">
      <formula>I60&lt;0</formula>
    </cfRule>
  </conditionalFormatting>
  <conditionalFormatting sqref="I72:Q73">
    <cfRule type="expression" dxfId="4664" priority="194">
      <formula>I72&lt;0</formula>
    </cfRule>
  </conditionalFormatting>
  <conditionalFormatting sqref="I70:Q71">
    <cfRule type="expression" dxfId="4663" priority="193">
      <formula>I70&lt;0</formula>
    </cfRule>
  </conditionalFormatting>
  <conditionalFormatting sqref="I69:Q69 J68:Q68">
    <cfRule type="expression" dxfId="4662" priority="192">
      <formula>I68&lt;0</formula>
    </cfRule>
  </conditionalFormatting>
  <conditionalFormatting sqref="I68:Q73">
    <cfRule type="expression" dxfId="4661" priority="191">
      <formula>I68&lt;0</formula>
    </cfRule>
  </conditionalFormatting>
  <conditionalFormatting sqref="I80:Q81">
    <cfRule type="expression" dxfId="4660" priority="190">
      <formula>I80&lt;0</formula>
    </cfRule>
  </conditionalFormatting>
  <conditionalFormatting sqref="I78:Q79">
    <cfRule type="expression" dxfId="4659" priority="189">
      <formula>I78&lt;0</formula>
    </cfRule>
  </conditionalFormatting>
  <conditionalFormatting sqref="I77:Q77 J76:Q76">
    <cfRule type="expression" dxfId="4658" priority="188">
      <formula>I76&lt;0</formula>
    </cfRule>
  </conditionalFormatting>
  <conditionalFormatting sqref="I76:Q81">
    <cfRule type="expression" dxfId="4657" priority="187">
      <formula>I76&lt;0</formula>
    </cfRule>
  </conditionalFormatting>
  <conditionalFormatting sqref="I88:Q89">
    <cfRule type="expression" dxfId="4656" priority="186">
      <formula>I88&lt;0</formula>
    </cfRule>
  </conditionalFormatting>
  <conditionalFormatting sqref="I86:Q87">
    <cfRule type="expression" dxfId="4655" priority="185">
      <formula>I86&lt;0</formula>
    </cfRule>
  </conditionalFormatting>
  <conditionalFormatting sqref="I85:Q85 J84:Q84">
    <cfRule type="expression" dxfId="4654" priority="184">
      <formula>I84&lt;0</formula>
    </cfRule>
  </conditionalFormatting>
  <conditionalFormatting sqref="I84:Q89">
    <cfRule type="expression" dxfId="4653" priority="183">
      <formula>I84&lt;0</formula>
    </cfRule>
  </conditionalFormatting>
  <conditionalFormatting sqref="I117:Q118">
    <cfRule type="expression" dxfId="4652" priority="182">
      <formula>I117&lt;0</formula>
    </cfRule>
  </conditionalFormatting>
  <conditionalFormatting sqref="I115:Q116">
    <cfRule type="expression" dxfId="4651" priority="181">
      <formula>I115&lt;0</formula>
    </cfRule>
  </conditionalFormatting>
  <conditionalFormatting sqref="I113:Q114">
    <cfRule type="expression" dxfId="4650" priority="180">
      <formula>I113&lt;0</formula>
    </cfRule>
  </conditionalFormatting>
  <conditionalFormatting sqref="I112:Q112 J111:Q111">
    <cfRule type="expression" dxfId="4649" priority="179">
      <formula>I111&lt;0</formula>
    </cfRule>
  </conditionalFormatting>
  <conditionalFormatting sqref="I125:Q126">
    <cfRule type="expression" dxfId="4648" priority="178">
      <formula>I125&lt;0</formula>
    </cfRule>
  </conditionalFormatting>
  <conditionalFormatting sqref="I133:Q134">
    <cfRule type="expression" dxfId="4647" priority="177">
      <formula>I133&lt;0</formula>
    </cfRule>
  </conditionalFormatting>
  <conditionalFormatting sqref="I111:Q116">
    <cfRule type="expression" dxfId="4646" priority="176">
      <formula>I111&lt;0</formula>
    </cfRule>
  </conditionalFormatting>
  <conditionalFormatting sqref="I123:Q124">
    <cfRule type="expression" dxfId="4645" priority="175">
      <formula>I123&lt;0</formula>
    </cfRule>
  </conditionalFormatting>
  <conditionalFormatting sqref="I121:Q122">
    <cfRule type="expression" dxfId="4644" priority="174">
      <formula>I121&lt;0</formula>
    </cfRule>
  </conditionalFormatting>
  <conditionalFormatting sqref="I120:Q120 J119:Q119">
    <cfRule type="expression" dxfId="4643" priority="173">
      <formula>I119&lt;0</formula>
    </cfRule>
  </conditionalFormatting>
  <conditionalFormatting sqref="I119:Q124">
    <cfRule type="expression" dxfId="4642" priority="172">
      <formula>I119&lt;0</formula>
    </cfRule>
  </conditionalFormatting>
  <conditionalFormatting sqref="I131:Q132">
    <cfRule type="expression" dxfId="4641" priority="171">
      <formula>I131&lt;0</formula>
    </cfRule>
  </conditionalFormatting>
  <conditionalFormatting sqref="I129:Q130">
    <cfRule type="expression" dxfId="4640" priority="170">
      <formula>I129&lt;0</formula>
    </cfRule>
  </conditionalFormatting>
  <conditionalFormatting sqref="I128:Q128 J127:Q127">
    <cfRule type="expression" dxfId="4639" priority="169">
      <formula>I127&lt;0</formula>
    </cfRule>
  </conditionalFormatting>
  <conditionalFormatting sqref="I127:Q132">
    <cfRule type="expression" dxfId="4638" priority="168">
      <formula>I127&lt;0</formula>
    </cfRule>
  </conditionalFormatting>
  <conditionalFormatting sqref="I139:Q140">
    <cfRule type="expression" dxfId="4637" priority="167">
      <formula>I139&lt;0</formula>
    </cfRule>
  </conditionalFormatting>
  <conditionalFormatting sqref="I137:Q138">
    <cfRule type="expression" dxfId="4636" priority="166">
      <formula>I137&lt;0</formula>
    </cfRule>
  </conditionalFormatting>
  <conditionalFormatting sqref="I136:Q136 J135:Q135">
    <cfRule type="expression" dxfId="4635" priority="165">
      <formula>I135&lt;0</formula>
    </cfRule>
  </conditionalFormatting>
  <conditionalFormatting sqref="I135:Q140">
    <cfRule type="expression" dxfId="4634" priority="164">
      <formula>I135&lt;0</formula>
    </cfRule>
  </conditionalFormatting>
  <conditionalFormatting sqref="I168:Q169">
    <cfRule type="expression" dxfId="4633" priority="163">
      <formula>I168&lt;0</formula>
    </cfRule>
  </conditionalFormatting>
  <conditionalFormatting sqref="I166:Q167">
    <cfRule type="expression" dxfId="4632" priority="162">
      <formula>I166&lt;0</formula>
    </cfRule>
  </conditionalFormatting>
  <conditionalFormatting sqref="I164:Q165">
    <cfRule type="expression" dxfId="4631" priority="161">
      <formula>I164&lt;0</formula>
    </cfRule>
  </conditionalFormatting>
  <conditionalFormatting sqref="I163:Q163 J162:Q162">
    <cfRule type="expression" dxfId="4630" priority="160">
      <formula>I162&lt;0</formula>
    </cfRule>
  </conditionalFormatting>
  <conditionalFormatting sqref="I176:Q177">
    <cfRule type="expression" dxfId="4629" priority="159">
      <formula>I176&lt;0</formula>
    </cfRule>
  </conditionalFormatting>
  <conditionalFormatting sqref="I184:Q185">
    <cfRule type="expression" dxfId="4628" priority="158">
      <formula>I184&lt;0</formula>
    </cfRule>
  </conditionalFormatting>
  <conditionalFormatting sqref="I162:Q167">
    <cfRule type="expression" dxfId="4627" priority="157">
      <formula>I162&lt;0</formula>
    </cfRule>
  </conditionalFormatting>
  <conditionalFormatting sqref="I174:Q175">
    <cfRule type="expression" dxfId="4626" priority="156">
      <formula>I174&lt;0</formula>
    </cfRule>
  </conditionalFormatting>
  <conditionalFormatting sqref="I172:Q173">
    <cfRule type="expression" dxfId="4625" priority="155">
      <formula>I172&lt;0</formula>
    </cfRule>
  </conditionalFormatting>
  <conditionalFormatting sqref="I171:Q171 J170:Q170">
    <cfRule type="expression" dxfId="4624" priority="154">
      <formula>I170&lt;0</formula>
    </cfRule>
  </conditionalFormatting>
  <conditionalFormatting sqref="I170:Q175">
    <cfRule type="expression" dxfId="4623" priority="153">
      <formula>I170&lt;0</formula>
    </cfRule>
  </conditionalFormatting>
  <conditionalFormatting sqref="I182:Q183">
    <cfRule type="expression" dxfId="4622" priority="152">
      <formula>I182&lt;0</formula>
    </cfRule>
  </conditionalFormatting>
  <conditionalFormatting sqref="I180:Q181">
    <cfRule type="expression" dxfId="4621" priority="151">
      <formula>I180&lt;0</formula>
    </cfRule>
  </conditionalFormatting>
  <conditionalFormatting sqref="I179:Q179 J178:Q178">
    <cfRule type="expression" dxfId="4620" priority="150">
      <formula>I178&lt;0</formula>
    </cfRule>
  </conditionalFormatting>
  <conditionalFormatting sqref="I178:Q183">
    <cfRule type="expression" dxfId="4619" priority="149">
      <formula>I178&lt;0</formula>
    </cfRule>
  </conditionalFormatting>
  <conditionalFormatting sqref="I190:Q191">
    <cfRule type="expression" dxfId="4618" priority="148">
      <formula>I190&lt;0</formula>
    </cfRule>
  </conditionalFormatting>
  <conditionalFormatting sqref="I188:Q189">
    <cfRule type="expression" dxfId="4617" priority="147">
      <formula>I188&lt;0</formula>
    </cfRule>
  </conditionalFormatting>
  <conditionalFormatting sqref="I187:Q187 J186:Q186">
    <cfRule type="expression" dxfId="4616" priority="146">
      <formula>I186&lt;0</formula>
    </cfRule>
  </conditionalFormatting>
  <conditionalFormatting sqref="I186:Q191">
    <cfRule type="expression" dxfId="4615" priority="145">
      <formula>I186&lt;0</formula>
    </cfRule>
  </conditionalFormatting>
  <conditionalFormatting sqref="I219:Q220">
    <cfRule type="expression" dxfId="4614" priority="144">
      <formula>I219&lt;0</formula>
    </cfRule>
  </conditionalFormatting>
  <conditionalFormatting sqref="I217:Q218">
    <cfRule type="expression" dxfId="4613" priority="143">
      <formula>I217&lt;0</formula>
    </cfRule>
  </conditionalFormatting>
  <conditionalFormatting sqref="I215:Q216">
    <cfRule type="expression" dxfId="4612" priority="142">
      <formula>I215&lt;0</formula>
    </cfRule>
  </conditionalFormatting>
  <conditionalFormatting sqref="I214:Q214 J213:Q213">
    <cfRule type="expression" dxfId="4611" priority="141">
      <formula>I213&lt;0</formula>
    </cfRule>
  </conditionalFormatting>
  <conditionalFormatting sqref="I227:Q228">
    <cfRule type="expression" dxfId="4610" priority="140">
      <formula>I227&lt;0</formula>
    </cfRule>
  </conditionalFormatting>
  <conditionalFormatting sqref="I235:Q236">
    <cfRule type="expression" dxfId="4609" priority="139">
      <formula>I235&lt;0</formula>
    </cfRule>
  </conditionalFormatting>
  <conditionalFormatting sqref="I213:Q218">
    <cfRule type="expression" dxfId="4608" priority="138">
      <formula>I213&lt;0</formula>
    </cfRule>
  </conditionalFormatting>
  <conditionalFormatting sqref="I225:Q226">
    <cfRule type="expression" dxfId="4607" priority="137">
      <formula>I225&lt;0</formula>
    </cfRule>
  </conditionalFormatting>
  <conditionalFormatting sqref="I223:Q224">
    <cfRule type="expression" dxfId="4606" priority="136">
      <formula>I223&lt;0</formula>
    </cfRule>
  </conditionalFormatting>
  <conditionalFormatting sqref="I222:Q222 J221:Q221">
    <cfRule type="expression" dxfId="4605" priority="135">
      <formula>I221&lt;0</formula>
    </cfRule>
  </conditionalFormatting>
  <conditionalFormatting sqref="I221:Q226">
    <cfRule type="expression" dxfId="4604" priority="134">
      <formula>I221&lt;0</formula>
    </cfRule>
  </conditionalFormatting>
  <conditionalFormatting sqref="I233:Q234">
    <cfRule type="expression" dxfId="4603" priority="133">
      <formula>I233&lt;0</formula>
    </cfRule>
  </conditionalFormatting>
  <conditionalFormatting sqref="I231:Q232">
    <cfRule type="expression" dxfId="4602" priority="132">
      <formula>I231&lt;0</formula>
    </cfRule>
  </conditionalFormatting>
  <conditionalFormatting sqref="I230:Q230 J229:Q229">
    <cfRule type="expression" dxfId="4601" priority="131">
      <formula>I229&lt;0</formula>
    </cfRule>
  </conditionalFormatting>
  <conditionalFormatting sqref="I229:Q234">
    <cfRule type="expression" dxfId="4600" priority="130">
      <formula>I229&lt;0</formula>
    </cfRule>
  </conditionalFormatting>
  <conditionalFormatting sqref="I241:Q242">
    <cfRule type="expression" dxfId="4599" priority="129">
      <formula>I241&lt;0</formula>
    </cfRule>
  </conditionalFormatting>
  <conditionalFormatting sqref="I239:Q240">
    <cfRule type="expression" dxfId="4598" priority="128">
      <formula>I239&lt;0</formula>
    </cfRule>
  </conditionalFormatting>
  <conditionalFormatting sqref="I238:Q238 J237:Q237">
    <cfRule type="expression" dxfId="4597" priority="127">
      <formula>I237&lt;0</formula>
    </cfRule>
  </conditionalFormatting>
  <conditionalFormatting sqref="I237:Q242">
    <cfRule type="expression" dxfId="4596" priority="126">
      <formula>I237&lt;0</formula>
    </cfRule>
  </conditionalFormatting>
  <conditionalFormatting sqref="I270:Q271">
    <cfRule type="expression" dxfId="4595" priority="125">
      <formula>I270&lt;0</formula>
    </cfRule>
  </conditionalFormatting>
  <conditionalFormatting sqref="I268:Q269">
    <cfRule type="expression" dxfId="4594" priority="124">
      <formula>I268&lt;0</formula>
    </cfRule>
  </conditionalFormatting>
  <conditionalFormatting sqref="I266:Q267">
    <cfRule type="expression" dxfId="4593" priority="123">
      <formula>I266&lt;0</formula>
    </cfRule>
  </conditionalFormatting>
  <conditionalFormatting sqref="I265:Q265 J264:Q264">
    <cfRule type="expression" dxfId="4592" priority="122">
      <formula>I264&lt;0</formula>
    </cfRule>
  </conditionalFormatting>
  <conditionalFormatting sqref="I278:Q279">
    <cfRule type="expression" dxfId="4591" priority="121">
      <formula>I278&lt;0</formula>
    </cfRule>
  </conditionalFormatting>
  <conditionalFormatting sqref="I286:Q287">
    <cfRule type="expression" dxfId="4590" priority="120">
      <formula>I286&lt;0</formula>
    </cfRule>
  </conditionalFormatting>
  <conditionalFormatting sqref="I264:Q269">
    <cfRule type="expression" dxfId="4589" priority="119">
      <formula>I264&lt;0</formula>
    </cfRule>
  </conditionalFormatting>
  <conditionalFormatting sqref="I276:Q277">
    <cfRule type="expression" dxfId="4588" priority="118">
      <formula>I276&lt;0</formula>
    </cfRule>
  </conditionalFormatting>
  <conditionalFormatting sqref="I274:Q275">
    <cfRule type="expression" dxfId="4587" priority="117">
      <formula>I274&lt;0</formula>
    </cfRule>
  </conditionalFormatting>
  <conditionalFormatting sqref="I273:Q273 J272:Q272">
    <cfRule type="expression" dxfId="4586" priority="116">
      <formula>I272&lt;0</formula>
    </cfRule>
  </conditionalFormatting>
  <conditionalFormatting sqref="I272:Q277">
    <cfRule type="expression" dxfId="4585" priority="115">
      <formula>I272&lt;0</formula>
    </cfRule>
  </conditionalFormatting>
  <conditionalFormatting sqref="I284:Q285">
    <cfRule type="expression" dxfId="4584" priority="114">
      <formula>I284&lt;0</formula>
    </cfRule>
  </conditionalFormatting>
  <conditionalFormatting sqref="I282:Q283">
    <cfRule type="expression" dxfId="4583" priority="113">
      <formula>I282&lt;0</formula>
    </cfRule>
  </conditionalFormatting>
  <conditionalFormatting sqref="I281:Q281 J280:Q280">
    <cfRule type="expression" dxfId="4582" priority="112">
      <formula>I280&lt;0</formula>
    </cfRule>
  </conditionalFormatting>
  <conditionalFormatting sqref="I280:Q285">
    <cfRule type="expression" dxfId="4581" priority="111">
      <formula>I280&lt;0</formula>
    </cfRule>
  </conditionalFormatting>
  <conditionalFormatting sqref="I292:Q293">
    <cfRule type="expression" dxfId="4580" priority="110">
      <formula>I292&lt;0</formula>
    </cfRule>
  </conditionalFormatting>
  <conditionalFormatting sqref="I290:Q291">
    <cfRule type="expression" dxfId="4579" priority="109">
      <formula>I290&lt;0</formula>
    </cfRule>
  </conditionalFormatting>
  <conditionalFormatting sqref="I289:Q289 J288:Q288">
    <cfRule type="expression" dxfId="4578" priority="108">
      <formula>I288&lt;0</formula>
    </cfRule>
  </conditionalFormatting>
  <conditionalFormatting sqref="I288:Q293">
    <cfRule type="expression" dxfId="4577" priority="107">
      <formula>I288&lt;0</formula>
    </cfRule>
  </conditionalFormatting>
  <conditionalFormatting sqref="I321:Q322">
    <cfRule type="expression" dxfId="4576" priority="106">
      <formula>I321&lt;0</formula>
    </cfRule>
  </conditionalFormatting>
  <conditionalFormatting sqref="I319:Q320">
    <cfRule type="expression" dxfId="4575" priority="105">
      <formula>I319&lt;0</formula>
    </cfRule>
  </conditionalFormatting>
  <conditionalFormatting sqref="I317:Q318">
    <cfRule type="expression" dxfId="4574" priority="104">
      <formula>I317&lt;0</formula>
    </cfRule>
  </conditionalFormatting>
  <conditionalFormatting sqref="I316:Q316 J315:Q315">
    <cfRule type="expression" dxfId="4573" priority="103">
      <formula>I315&lt;0</formula>
    </cfRule>
  </conditionalFormatting>
  <conditionalFormatting sqref="I329:Q330">
    <cfRule type="expression" dxfId="4572" priority="102">
      <formula>I329&lt;0</formula>
    </cfRule>
  </conditionalFormatting>
  <conditionalFormatting sqref="I337:Q338">
    <cfRule type="expression" dxfId="4571" priority="101">
      <formula>I337&lt;0</formula>
    </cfRule>
  </conditionalFormatting>
  <conditionalFormatting sqref="I315:Q320">
    <cfRule type="expression" dxfId="4570" priority="100">
      <formula>I315&lt;0</formula>
    </cfRule>
  </conditionalFormatting>
  <conditionalFormatting sqref="I327:Q328">
    <cfRule type="expression" dxfId="4569" priority="99">
      <formula>I327&lt;0</formula>
    </cfRule>
  </conditionalFormatting>
  <conditionalFormatting sqref="I325:Q326">
    <cfRule type="expression" dxfId="4568" priority="98">
      <formula>I325&lt;0</formula>
    </cfRule>
  </conditionalFormatting>
  <conditionalFormatting sqref="I324:Q324 J323:Q323">
    <cfRule type="expression" dxfId="4567" priority="97">
      <formula>I323&lt;0</formula>
    </cfRule>
  </conditionalFormatting>
  <conditionalFormatting sqref="I323:Q328">
    <cfRule type="expression" dxfId="4566" priority="96">
      <formula>I323&lt;0</formula>
    </cfRule>
  </conditionalFormatting>
  <conditionalFormatting sqref="I335:Q336">
    <cfRule type="expression" dxfId="4565" priority="95">
      <formula>I335&lt;0</formula>
    </cfRule>
  </conditionalFormatting>
  <conditionalFormatting sqref="I333:Q334">
    <cfRule type="expression" dxfId="4564" priority="94">
      <formula>I333&lt;0</formula>
    </cfRule>
  </conditionalFormatting>
  <conditionalFormatting sqref="I332:Q332 J331:Q331">
    <cfRule type="expression" dxfId="4563" priority="93">
      <formula>I331&lt;0</formula>
    </cfRule>
  </conditionalFormatting>
  <conditionalFormatting sqref="I331:Q336">
    <cfRule type="expression" dxfId="4562" priority="92">
      <formula>I331&lt;0</formula>
    </cfRule>
  </conditionalFormatting>
  <conditionalFormatting sqref="I343:Q344">
    <cfRule type="expression" dxfId="4561" priority="91">
      <formula>I343&lt;0</formula>
    </cfRule>
  </conditionalFormatting>
  <conditionalFormatting sqref="I341:Q342">
    <cfRule type="expression" dxfId="4560" priority="90">
      <formula>I341&lt;0</formula>
    </cfRule>
  </conditionalFormatting>
  <conditionalFormatting sqref="I340:Q340 J339:Q339">
    <cfRule type="expression" dxfId="4559" priority="89">
      <formula>I339&lt;0</formula>
    </cfRule>
  </conditionalFormatting>
  <conditionalFormatting sqref="I339:Q344">
    <cfRule type="expression" dxfId="4558" priority="88">
      <formula>I339&lt;0</formula>
    </cfRule>
  </conditionalFormatting>
  <conditionalFormatting sqref="I372:Q373">
    <cfRule type="expression" dxfId="4557" priority="87">
      <formula>I372&lt;0</formula>
    </cfRule>
  </conditionalFormatting>
  <conditionalFormatting sqref="I370:Q371">
    <cfRule type="expression" dxfId="4556" priority="86">
      <formula>I370&lt;0</formula>
    </cfRule>
  </conditionalFormatting>
  <conditionalFormatting sqref="I368:Q369">
    <cfRule type="expression" dxfId="4555" priority="85">
      <formula>I368&lt;0</formula>
    </cfRule>
  </conditionalFormatting>
  <conditionalFormatting sqref="I367:Q367 J366:Q366">
    <cfRule type="expression" dxfId="4554" priority="84">
      <formula>I366&lt;0</formula>
    </cfRule>
  </conditionalFormatting>
  <conditionalFormatting sqref="I380:Q381">
    <cfRule type="expression" dxfId="4553" priority="83">
      <formula>I380&lt;0</formula>
    </cfRule>
  </conditionalFormatting>
  <conditionalFormatting sqref="I388:Q389">
    <cfRule type="expression" dxfId="4552" priority="82">
      <formula>I388&lt;0</formula>
    </cfRule>
  </conditionalFormatting>
  <conditionalFormatting sqref="I366:Q371">
    <cfRule type="expression" dxfId="4551" priority="81">
      <formula>I366&lt;0</formula>
    </cfRule>
  </conditionalFormatting>
  <conditionalFormatting sqref="I378:Q379">
    <cfRule type="expression" dxfId="4550" priority="80">
      <formula>I378&lt;0</formula>
    </cfRule>
  </conditionalFormatting>
  <conditionalFormatting sqref="I376:Q377">
    <cfRule type="expression" dxfId="4549" priority="79">
      <formula>I376&lt;0</formula>
    </cfRule>
  </conditionalFormatting>
  <conditionalFormatting sqref="I375:Q375 J374:Q374">
    <cfRule type="expression" dxfId="4548" priority="78">
      <formula>I374&lt;0</formula>
    </cfRule>
  </conditionalFormatting>
  <conditionalFormatting sqref="I374:Q379">
    <cfRule type="expression" dxfId="4547" priority="77">
      <formula>I374&lt;0</formula>
    </cfRule>
  </conditionalFormatting>
  <conditionalFormatting sqref="I386:Q387">
    <cfRule type="expression" dxfId="4546" priority="76">
      <formula>I386&lt;0</formula>
    </cfRule>
  </conditionalFormatting>
  <conditionalFormatting sqref="I384:Q385">
    <cfRule type="expression" dxfId="4545" priority="75">
      <formula>I384&lt;0</formula>
    </cfRule>
  </conditionalFormatting>
  <conditionalFormatting sqref="I383:Q383 J382:Q382">
    <cfRule type="expression" dxfId="4544" priority="74">
      <formula>I382&lt;0</formula>
    </cfRule>
  </conditionalFormatting>
  <conditionalFormatting sqref="I382:Q387">
    <cfRule type="expression" dxfId="4543" priority="73">
      <formula>I382&lt;0</formula>
    </cfRule>
  </conditionalFormatting>
  <conditionalFormatting sqref="I394:Q395">
    <cfRule type="expression" dxfId="4542" priority="72">
      <formula>I394&lt;0</formula>
    </cfRule>
  </conditionalFormatting>
  <conditionalFormatting sqref="I392:Q393">
    <cfRule type="expression" dxfId="4541" priority="71">
      <formula>I392&lt;0</formula>
    </cfRule>
  </conditionalFormatting>
  <conditionalFormatting sqref="I391:Q391 J390:Q390">
    <cfRule type="expression" dxfId="4540" priority="70">
      <formula>I390&lt;0</formula>
    </cfRule>
  </conditionalFormatting>
  <conditionalFormatting sqref="I390:Q395">
    <cfRule type="expression" dxfId="4539" priority="69">
      <formula>I390&lt;0</formula>
    </cfRule>
  </conditionalFormatting>
  <conditionalFormatting sqref="I423:Q424">
    <cfRule type="expression" dxfId="4538" priority="68">
      <formula>I423&lt;0</formula>
    </cfRule>
  </conditionalFormatting>
  <conditionalFormatting sqref="I421:Q422">
    <cfRule type="expression" dxfId="4537" priority="67">
      <formula>I421&lt;0</formula>
    </cfRule>
  </conditionalFormatting>
  <conditionalFormatting sqref="I419:Q420">
    <cfRule type="expression" dxfId="4536" priority="66">
      <formula>I419&lt;0</formula>
    </cfRule>
  </conditionalFormatting>
  <conditionalFormatting sqref="I418:Q418 J417:Q417">
    <cfRule type="expression" dxfId="4535" priority="65">
      <formula>I417&lt;0</formula>
    </cfRule>
  </conditionalFormatting>
  <conditionalFormatting sqref="I431:Q432">
    <cfRule type="expression" dxfId="4534" priority="64">
      <formula>I431&lt;0</formula>
    </cfRule>
  </conditionalFormatting>
  <conditionalFormatting sqref="I439:Q440">
    <cfRule type="expression" dxfId="4533" priority="63">
      <formula>I439&lt;0</formula>
    </cfRule>
  </conditionalFormatting>
  <conditionalFormatting sqref="I417:Q422">
    <cfRule type="expression" dxfId="4532" priority="62">
      <formula>I417&lt;0</formula>
    </cfRule>
  </conditionalFormatting>
  <conditionalFormatting sqref="I429:Q430">
    <cfRule type="expression" dxfId="4531" priority="61">
      <formula>I429&lt;0</formula>
    </cfRule>
  </conditionalFormatting>
  <conditionalFormatting sqref="I427:Q428">
    <cfRule type="expression" dxfId="4530" priority="60">
      <formula>I427&lt;0</formula>
    </cfRule>
  </conditionalFormatting>
  <conditionalFormatting sqref="I426:Q426 J425:Q425">
    <cfRule type="expression" dxfId="4529" priority="59">
      <formula>I425&lt;0</formula>
    </cfRule>
  </conditionalFormatting>
  <conditionalFormatting sqref="I425:Q430">
    <cfRule type="expression" dxfId="4528" priority="58">
      <formula>I425&lt;0</formula>
    </cfRule>
  </conditionalFormatting>
  <conditionalFormatting sqref="I437:Q438">
    <cfRule type="expression" dxfId="4527" priority="57">
      <formula>I437&lt;0</formula>
    </cfRule>
  </conditionalFormatting>
  <conditionalFormatting sqref="I435:Q436">
    <cfRule type="expression" dxfId="4526" priority="56">
      <formula>I435&lt;0</formula>
    </cfRule>
  </conditionalFormatting>
  <conditionalFormatting sqref="I434:Q434 J433:Q433">
    <cfRule type="expression" dxfId="4525" priority="55">
      <formula>I433&lt;0</formula>
    </cfRule>
  </conditionalFormatting>
  <conditionalFormatting sqref="I433:Q438">
    <cfRule type="expression" dxfId="4524" priority="54">
      <formula>I433&lt;0</formula>
    </cfRule>
  </conditionalFormatting>
  <conditionalFormatting sqref="I445:Q446">
    <cfRule type="expression" dxfId="4523" priority="53">
      <formula>I445&lt;0</formula>
    </cfRule>
  </conditionalFormatting>
  <conditionalFormatting sqref="I443:Q444">
    <cfRule type="expression" dxfId="4522" priority="52">
      <formula>I443&lt;0</formula>
    </cfRule>
  </conditionalFormatting>
  <conditionalFormatting sqref="I442:Q442 J441:Q441">
    <cfRule type="expression" dxfId="4521" priority="51">
      <formula>I441&lt;0</formula>
    </cfRule>
  </conditionalFormatting>
  <conditionalFormatting sqref="I441:Q446">
    <cfRule type="expression" dxfId="4520" priority="50">
      <formula>I441&lt;0</formula>
    </cfRule>
  </conditionalFormatting>
  <conditionalFormatting sqref="I474:Q475">
    <cfRule type="expression" dxfId="4519" priority="49">
      <formula>I474&lt;0</formula>
    </cfRule>
  </conditionalFormatting>
  <conditionalFormatting sqref="I472:Q473">
    <cfRule type="expression" dxfId="4518" priority="48">
      <formula>I472&lt;0</formula>
    </cfRule>
  </conditionalFormatting>
  <conditionalFormatting sqref="I470:Q471">
    <cfRule type="expression" dxfId="4517" priority="47">
      <formula>I470&lt;0</formula>
    </cfRule>
  </conditionalFormatting>
  <conditionalFormatting sqref="I469:Q469 J468:Q468">
    <cfRule type="expression" dxfId="4516" priority="46">
      <formula>I468&lt;0</formula>
    </cfRule>
  </conditionalFormatting>
  <conditionalFormatting sqref="I482:Q483">
    <cfRule type="expression" dxfId="4515" priority="45">
      <formula>I482&lt;0</formula>
    </cfRule>
  </conditionalFormatting>
  <conditionalFormatting sqref="I490:Q491">
    <cfRule type="expression" dxfId="4514" priority="44">
      <formula>I490&lt;0</formula>
    </cfRule>
  </conditionalFormatting>
  <conditionalFormatting sqref="I468:Q473">
    <cfRule type="expression" dxfId="4513" priority="43">
      <formula>I468&lt;0</formula>
    </cfRule>
  </conditionalFormatting>
  <conditionalFormatting sqref="I480:Q481">
    <cfRule type="expression" dxfId="4512" priority="42">
      <formula>I480&lt;0</formula>
    </cfRule>
  </conditionalFormatting>
  <conditionalFormatting sqref="I478:Q479">
    <cfRule type="expression" dxfId="4511" priority="41">
      <formula>I478&lt;0</formula>
    </cfRule>
  </conditionalFormatting>
  <conditionalFormatting sqref="I477:Q477 J476:Q476">
    <cfRule type="expression" dxfId="4510" priority="40">
      <formula>I476&lt;0</formula>
    </cfRule>
  </conditionalFormatting>
  <conditionalFormatting sqref="I476:Q481">
    <cfRule type="expression" dxfId="4509" priority="39">
      <formula>I476&lt;0</formula>
    </cfRule>
  </conditionalFormatting>
  <conditionalFormatting sqref="I488:Q489">
    <cfRule type="expression" dxfId="4508" priority="38">
      <formula>I488&lt;0</formula>
    </cfRule>
  </conditionalFormatting>
  <conditionalFormatting sqref="I486:Q487">
    <cfRule type="expression" dxfId="4507" priority="37">
      <formula>I486&lt;0</formula>
    </cfRule>
  </conditionalFormatting>
  <conditionalFormatting sqref="I485:Q485 J484:Q484">
    <cfRule type="expression" dxfId="4506" priority="36">
      <formula>I484&lt;0</formula>
    </cfRule>
  </conditionalFormatting>
  <conditionalFormatting sqref="I484:Q489">
    <cfRule type="expression" dxfId="4505" priority="35">
      <formula>I484&lt;0</formula>
    </cfRule>
  </conditionalFormatting>
  <conditionalFormatting sqref="I496:Q497">
    <cfRule type="expression" dxfId="4504" priority="34">
      <formula>I496&lt;0</formula>
    </cfRule>
  </conditionalFormatting>
  <conditionalFormatting sqref="I494:Q495">
    <cfRule type="expression" dxfId="4503" priority="33">
      <formula>I494&lt;0</formula>
    </cfRule>
  </conditionalFormatting>
  <conditionalFormatting sqref="I493:Q493 J492:Q492">
    <cfRule type="expression" dxfId="4502" priority="32">
      <formula>I492&lt;0</formula>
    </cfRule>
  </conditionalFormatting>
  <conditionalFormatting sqref="I492:Q497">
    <cfRule type="expression" dxfId="4501" priority="31">
      <formula>I492&lt;0</formula>
    </cfRule>
  </conditionalFormatting>
  <conditionalFormatting sqref="I525:Q526">
    <cfRule type="expression" dxfId="4500" priority="30">
      <formula>I525&lt;0</formula>
    </cfRule>
  </conditionalFormatting>
  <conditionalFormatting sqref="I523:Q524">
    <cfRule type="expression" dxfId="4499" priority="29">
      <formula>I523&lt;0</formula>
    </cfRule>
  </conditionalFormatting>
  <conditionalFormatting sqref="I521:Q522">
    <cfRule type="expression" dxfId="4498" priority="28">
      <formula>I521&lt;0</formula>
    </cfRule>
  </conditionalFormatting>
  <conditionalFormatting sqref="I520:Q520 J519:Q519">
    <cfRule type="expression" dxfId="4497" priority="27">
      <formula>I519&lt;0</formula>
    </cfRule>
  </conditionalFormatting>
  <conditionalFormatting sqref="I533:Q534">
    <cfRule type="expression" dxfId="4496" priority="26">
      <formula>I533&lt;0</formula>
    </cfRule>
  </conditionalFormatting>
  <conditionalFormatting sqref="I541:Q542">
    <cfRule type="expression" dxfId="4495" priority="25">
      <formula>I541&lt;0</formula>
    </cfRule>
  </conditionalFormatting>
  <conditionalFormatting sqref="I519:Q524">
    <cfRule type="expression" dxfId="4494" priority="24">
      <formula>I519&lt;0</formula>
    </cfRule>
  </conditionalFormatting>
  <conditionalFormatting sqref="I531:Q532">
    <cfRule type="expression" dxfId="4493" priority="23">
      <formula>I531&lt;0</formula>
    </cfRule>
  </conditionalFormatting>
  <conditionalFormatting sqref="I529:Q530">
    <cfRule type="expression" dxfId="4492" priority="22">
      <formula>I529&lt;0</formula>
    </cfRule>
  </conditionalFormatting>
  <conditionalFormatting sqref="I528:Q528 J527:Q527">
    <cfRule type="expression" dxfId="4491" priority="21">
      <formula>I527&lt;0</formula>
    </cfRule>
  </conditionalFormatting>
  <conditionalFormatting sqref="I527:Q532">
    <cfRule type="expression" dxfId="4490" priority="20">
      <formula>I527&lt;0</formula>
    </cfRule>
  </conditionalFormatting>
  <conditionalFormatting sqref="I539:Q540">
    <cfRule type="expression" dxfId="4489" priority="19">
      <formula>I539&lt;0</formula>
    </cfRule>
  </conditionalFormatting>
  <conditionalFormatting sqref="I537:Q538">
    <cfRule type="expression" dxfId="4488" priority="18">
      <formula>I537&lt;0</formula>
    </cfRule>
  </conditionalFormatting>
  <conditionalFormatting sqref="I536:Q536 J535:Q535">
    <cfRule type="expression" dxfId="4487" priority="17">
      <formula>I535&lt;0</formula>
    </cfRule>
  </conditionalFormatting>
  <conditionalFormatting sqref="I535:Q540">
    <cfRule type="expression" dxfId="4486" priority="16">
      <formula>I535&lt;0</formula>
    </cfRule>
  </conditionalFormatting>
  <conditionalFormatting sqref="I547:Q548">
    <cfRule type="expression" dxfId="4485" priority="15">
      <formula>I547&lt;0</formula>
    </cfRule>
  </conditionalFormatting>
  <conditionalFormatting sqref="I545:Q546">
    <cfRule type="expression" dxfId="4484" priority="14">
      <formula>I545&lt;0</formula>
    </cfRule>
  </conditionalFormatting>
  <conditionalFormatting sqref="I544:Q544 J543:Q543">
    <cfRule type="expression" dxfId="4483" priority="13">
      <formula>I543&lt;0</formula>
    </cfRule>
  </conditionalFormatting>
  <conditionalFormatting sqref="I543:Q548">
    <cfRule type="expression" dxfId="4482" priority="12">
      <formula>I543&lt;0</formula>
    </cfRule>
  </conditionalFormatting>
  <conditionalFormatting sqref="H44:Q52">
    <cfRule type="expression" dxfId="4481" priority="11">
      <formula>H44&lt;0</formula>
    </cfRule>
  </conditionalFormatting>
  <conditionalFormatting sqref="H95:Q103">
    <cfRule type="expression" dxfId="4480" priority="10">
      <formula>H95&lt;0</formula>
    </cfRule>
  </conditionalFormatting>
  <conditionalFormatting sqref="H146:Q154">
    <cfRule type="expression" dxfId="4479" priority="9">
      <formula>H146&lt;0</formula>
    </cfRule>
  </conditionalFormatting>
  <conditionalFormatting sqref="H197:Q205">
    <cfRule type="expression" dxfId="4478" priority="8">
      <formula>H197&lt;0</formula>
    </cfRule>
  </conditionalFormatting>
  <conditionalFormatting sqref="H248:Q256">
    <cfRule type="expression" dxfId="4477" priority="7">
      <formula>H248&lt;0</formula>
    </cfRule>
  </conditionalFormatting>
  <conditionalFormatting sqref="H299:Q307">
    <cfRule type="expression" dxfId="4476" priority="6">
      <formula>H299&lt;0</formula>
    </cfRule>
  </conditionalFormatting>
  <conditionalFormatting sqref="H350:Q358">
    <cfRule type="expression" dxfId="4475" priority="5">
      <formula>H350&lt;0</formula>
    </cfRule>
  </conditionalFormatting>
  <conditionalFormatting sqref="H401:Q409">
    <cfRule type="expression" dxfId="4474" priority="4">
      <formula>H401&lt;0</formula>
    </cfRule>
  </conditionalFormatting>
  <conditionalFormatting sqref="H452:Q460">
    <cfRule type="expression" dxfId="4473" priority="3">
      <formula>H452&lt;0</formula>
    </cfRule>
  </conditionalFormatting>
  <conditionalFormatting sqref="H503:Q511">
    <cfRule type="expression" dxfId="4472" priority="2">
      <formula>H503&lt;0</formula>
    </cfRule>
  </conditionalFormatting>
  <conditionalFormatting sqref="H554:Q562">
    <cfRule type="expression" dxfId="4471" priority="1">
      <formula>H554&lt;0</formula>
    </cfRule>
  </conditionalFormatting>
  <dataValidations count="1">
    <dataValidation type="custom" allowBlank="1" showInputMessage="1" showErrorMessage="1" errorTitle="小数点以下入力エラー" error="小数点以下は３桁までとして下さい。" sqref="I60:Q65 I68:Q73 I76:Q81 I84:Q89 I111:Q116 I119:Q124 I127:Q132 I135:Q140 I162:Q167 I170:Q175 I178:Q183 I186:Q191 I213:Q218 I221:Q226 I229:Q234 I237:Q242 I264:Q269 I272:Q277 I280:Q285 I288:Q293 I315:Q320 I323:Q328 I331:Q336 I339:Q344 I366:Q371 I374:Q379 I382:Q387 I390:Q395 I417:Q422 I425:Q430 I433:Q438 I441:Q446 I468:Q473 I476:Q481 I484:Q489 I492:Q497 I519:Q524 I527:Q532 I535:Q540 I543:Q548">
      <formula1>ROUND(I60,3)=I60</formula1>
    </dataValidation>
  </dataValidations>
  <printOptions horizontalCentered="1"/>
  <pageMargins left="0.59055118110236227" right="0.59055118110236227" top="0.78740157480314965" bottom="0.39370078740157483" header="0.19685039370078741" footer="0.19685039370078741"/>
  <pageSetup paperSize="9" scale="51" pageOrder="overThenDown" orientation="portrait" blackAndWhite="1" r:id="rId1"/>
  <headerFooter>
    <oddFooter>&amp;C&amp;"ＭＳ 明朝,標準"&amp;14- &amp;P-2 -</oddFooter>
  </headerFooter>
  <rowBreaks count="10" manualBreakCount="10">
    <brk id="53" min="1" max="18" man="1"/>
    <brk id="104" min="1" max="18" man="1"/>
    <brk id="155" min="1" max="18" man="1"/>
    <brk id="206" min="1" max="18" man="1"/>
    <brk id="257" min="1" max="18" man="1"/>
    <brk id="308" min="1" max="18" man="1"/>
    <brk id="359" min="1" max="18" man="1"/>
    <brk id="410" min="1" max="18" man="1"/>
    <brk id="461" min="1" max="18" man="1"/>
    <brk id="512" min="1" max="18" man="1"/>
  </rowBreaks>
  <colBreaks count="1" manualBreakCount="1">
    <brk id="12" min="2" max="562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リスト!$D$4:$D$13</xm:f>
          </x14:formula1>
          <xm:sqref>F468:F473 F9:F14 F543:F548 F17:F22 F476:F481 F484:F489 F492:F497 F25:F30 F60:F65 F68:F73 F76:F81 F84:F89 F111:F116 F119:F124 F127:F132 F135:F140 F162:F167 F170:F175 F178:F183 F186:F191 F213:F218 F221:F226 F229:F234 F237:F242 F264:F269 F272:F277 F280:F285 F288:F293 F315:F320 F323:F328 F331:F336 F339:F344 F366:F371 F374:F379 F382:F387 F390:F395 F417:F422 F425:F430 F433:F438 F441:F446 F519:F524 F527:F532 F535:F540 F33:F38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T105"/>
  <sheetViews>
    <sheetView showGridLines="0" view="pageBreakPreview" zoomScale="50" zoomScaleNormal="70" zoomScaleSheetLayoutView="50" workbookViewId="0">
      <selection activeCell="B3" sqref="B3"/>
    </sheetView>
  </sheetViews>
  <sheetFormatPr defaultRowHeight="13.5"/>
  <cols>
    <col min="1" max="2" width="2.83203125" style="186" customWidth="1"/>
    <col min="3" max="4" width="10.5" style="186" customWidth="1"/>
    <col min="5" max="5" width="29.83203125" style="186" customWidth="1"/>
    <col min="6" max="6" width="18.6640625" style="186" customWidth="1"/>
    <col min="7" max="7" width="26.83203125" style="186" customWidth="1"/>
    <col min="8" max="17" width="23.33203125" style="188" bestFit="1" customWidth="1"/>
    <col min="18" max="18" width="81.83203125" style="188" customWidth="1"/>
    <col min="19" max="19" width="2.83203125" style="186" customWidth="1"/>
    <col min="20" max="16384" width="9.33203125" style="186"/>
  </cols>
  <sheetData>
    <row r="1" spans="2:20" s="2" customFormat="1" ht="27.75" customHeight="1">
      <c r="B1" s="1" t="s">
        <v>205</v>
      </c>
      <c r="I1" s="15"/>
      <c r="J1" s="97"/>
    </row>
    <row r="2" spans="2:20" s="2" customFormat="1" ht="15" customHeight="1">
      <c r="C2" s="1"/>
      <c r="J2" s="15"/>
    </row>
    <row r="3" spans="2:20" ht="21.95" customHeight="1">
      <c r="C3" s="187" t="s">
        <v>95</v>
      </c>
      <c r="R3" s="189"/>
    </row>
    <row r="4" spans="2:20" ht="21.95" customHeight="1">
      <c r="C4" s="187" t="s">
        <v>96</v>
      </c>
      <c r="R4" s="189"/>
    </row>
    <row r="5" spans="2:20" ht="21.95" customHeight="1">
      <c r="C5" s="190" t="s">
        <v>97</v>
      </c>
      <c r="D5" s="191"/>
      <c r="E5" s="191"/>
      <c r="F5" s="191"/>
      <c r="G5" s="191"/>
      <c r="H5" s="191"/>
      <c r="I5" s="191"/>
      <c r="J5" s="191"/>
      <c r="K5" s="191"/>
      <c r="R5" s="189"/>
    </row>
    <row r="6" spans="2:20" ht="21.95" customHeight="1">
      <c r="C6" s="193" t="s">
        <v>22</v>
      </c>
      <c r="E6" s="209" t="s">
        <v>246</v>
      </c>
      <c r="F6" s="159" t="s">
        <v>298</v>
      </c>
      <c r="R6" s="195"/>
    </row>
    <row r="7" spans="2:20" s="196" customFormat="1" ht="21.95" customHeight="1">
      <c r="C7" s="318" t="s">
        <v>94</v>
      </c>
      <c r="D7" s="319"/>
      <c r="E7" s="322" t="s">
        <v>18</v>
      </c>
      <c r="F7" s="322" t="s">
        <v>98</v>
      </c>
      <c r="G7" s="322" t="s">
        <v>99</v>
      </c>
      <c r="H7" s="197" t="s">
        <v>100</v>
      </c>
      <c r="I7" s="198"/>
      <c r="J7" s="198"/>
      <c r="K7" s="198"/>
      <c r="L7" s="199"/>
      <c r="M7" s="197" t="s">
        <v>33</v>
      </c>
      <c r="N7" s="198"/>
      <c r="O7" s="198"/>
      <c r="P7" s="198"/>
      <c r="Q7" s="199"/>
      <c r="R7" s="324" t="s">
        <v>101</v>
      </c>
    </row>
    <row r="8" spans="2:20" s="196" customFormat="1" ht="21.95" customHeight="1">
      <c r="C8" s="320"/>
      <c r="D8" s="321"/>
      <c r="E8" s="323"/>
      <c r="F8" s="323"/>
      <c r="G8" s="323"/>
      <c r="H8" s="164">
        <f>DATE(様式一覧!$D$3,1,1)</f>
        <v>42370</v>
      </c>
      <c r="I8" s="164">
        <f>DATE(様式一覧!$D$3+1,1,1)</f>
        <v>42736</v>
      </c>
      <c r="J8" s="164">
        <f>DATE(様式一覧!$D$3+2,1,1)</f>
        <v>43101</v>
      </c>
      <c r="K8" s="164">
        <f>DATE(様式一覧!$D$3+3,1,1)</f>
        <v>43466</v>
      </c>
      <c r="L8" s="164">
        <f>DATE(様式一覧!$D$3+4,1,1)</f>
        <v>43831</v>
      </c>
      <c r="M8" s="164">
        <f>DATE(様式一覧!$D$3+5,1,1)</f>
        <v>44197</v>
      </c>
      <c r="N8" s="164">
        <f>DATE(様式一覧!$D$3+6,1,1)</f>
        <v>44562</v>
      </c>
      <c r="O8" s="164">
        <f>DATE(様式一覧!$D$3+7,1,1)</f>
        <v>44927</v>
      </c>
      <c r="P8" s="164">
        <f>DATE(様式一覧!$D$3+8,1,1)</f>
        <v>45292</v>
      </c>
      <c r="Q8" s="164">
        <f>DATE(様式一覧!$D$3+9,1,1)</f>
        <v>45658</v>
      </c>
      <c r="R8" s="325"/>
    </row>
    <row r="9" spans="2:20" s="152" customFormat="1" ht="37.5" customHeight="1">
      <c r="C9" s="327" t="s">
        <v>102</v>
      </c>
      <c r="D9" s="327" t="s">
        <v>103</v>
      </c>
      <c r="E9" s="330" t="str">
        <f>IF('様式第36(指定)_受電'!E60="","",'様式第36(指定)_受電'!E60)</f>
        <v/>
      </c>
      <c r="F9" s="330" t="str">
        <f>IF('様式第36(指定)_受電'!F60="","",'様式第36(指定)_受電'!F60)</f>
        <v/>
      </c>
      <c r="G9" s="149" t="s">
        <v>265</v>
      </c>
      <c r="H9" s="148" t="str">
        <f>IF(COUNT('様式第36(指定)_受電'!R60)=0,"",'様式第36(指定)_受電'!R60)</f>
        <v/>
      </c>
      <c r="I9" s="184"/>
      <c r="J9" s="184"/>
      <c r="K9" s="184"/>
      <c r="L9" s="184"/>
      <c r="M9" s="184"/>
      <c r="N9" s="184"/>
      <c r="O9" s="184"/>
      <c r="P9" s="184"/>
      <c r="Q9" s="184"/>
      <c r="R9" s="185"/>
    </row>
    <row r="10" spans="2:20" s="152" customFormat="1" ht="37.5" customHeight="1">
      <c r="C10" s="328"/>
      <c r="D10" s="328"/>
      <c r="E10" s="331"/>
      <c r="F10" s="331"/>
      <c r="G10" s="149" t="s">
        <v>266</v>
      </c>
      <c r="H10" s="148" t="str">
        <f>IF(COUNT('様式第32第8表(指定１)_受電'!H61)=0,"",'様式第32第8表(指定１)_受電'!H61)</f>
        <v/>
      </c>
      <c r="I10" s="148" t="str">
        <f>IF(COUNT('様式第32第8表(指定１)_受電'!I61)=0,"",'様式第32第8表(指定１)_受電'!I61)</f>
        <v/>
      </c>
      <c r="J10" s="148" t="str">
        <f>IF(COUNT('様式第32第8表(指定１)_受電'!J61)=0,"",'様式第32第8表(指定１)_受電'!J61)</f>
        <v/>
      </c>
      <c r="K10" s="148" t="str">
        <f>IF(COUNT('様式第32第8表(指定１)_受電'!K61)=0,"",'様式第32第8表(指定１)_受電'!K61)</f>
        <v/>
      </c>
      <c r="L10" s="148" t="str">
        <f>IF(COUNT('様式第32第8表(指定１)_受電'!L61)=0,"",'様式第32第8表(指定１)_受電'!L61)</f>
        <v/>
      </c>
      <c r="M10" s="148" t="str">
        <f>IF(COUNT('様式第32第8表(指定１)_受電'!M61)=0,"",'様式第32第8表(指定１)_受電'!M61)</f>
        <v/>
      </c>
      <c r="N10" s="148" t="str">
        <f>IF(COUNT('様式第32第8表(指定１)_受電'!N61)=0,"",'様式第32第8表(指定１)_受電'!N61)</f>
        <v/>
      </c>
      <c r="O10" s="148" t="str">
        <f>IF(COUNT('様式第32第8表(指定１)_受電'!O61)=0,"",'様式第32第8表(指定１)_受電'!O61)</f>
        <v/>
      </c>
      <c r="P10" s="148" t="str">
        <f>IF(COUNT('様式第32第8表(指定１)_受電'!P61)=0,"",'様式第32第8表(指定１)_受電'!P61)</f>
        <v/>
      </c>
      <c r="Q10" s="148" t="str">
        <f>IF(COUNT('様式第32第8表(指定１)_受電'!Q61)=0,"",'様式第32第8表(指定１)_受電'!Q61)</f>
        <v/>
      </c>
      <c r="R10" s="185"/>
      <c r="T10" s="153" t="s">
        <v>271</v>
      </c>
    </row>
    <row r="11" spans="2:20" s="152" customFormat="1" ht="37.5" customHeight="1">
      <c r="C11" s="328"/>
      <c r="D11" s="328"/>
      <c r="E11" s="330" t="str">
        <f>IF('様式第36(指定)_受電'!E62="","",'様式第36(指定)_受電'!E62)</f>
        <v/>
      </c>
      <c r="F11" s="330" t="str">
        <f>IF('様式第36(指定)_受電'!F62="","",'様式第36(指定)_受電'!F62)</f>
        <v/>
      </c>
      <c r="G11" s="149" t="s">
        <v>265</v>
      </c>
      <c r="H11" s="148" t="str">
        <f>IF(COUNT('様式第36(指定)_受電'!R62)=0,"",'様式第36(指定)_受電'!R62)</f>
        <v/>
      </c>
      <c r="I11" s="184"/>
      <c r="J11" s="184"/>
      <c r="K11" s="184"/>
      <c r="L11" s="184"/>
      <c r="M11" s="184"/>
      <c r="N11" s="184"/>
      <c r="O11" s="184"/>
      <c r="P11" s="184"/>
      <c r="Q11" s="184"/>
      <c r="R11" s="185"/>
    </row>
    <row r="12" spans="2:20" s="152" customFormat="1" ht="37.5" customHeight="1">
      <c r="C12" s="328"/>
      <c r="D12" s="328"/>
      <c r="E12" s="331"/>
      <c r="F12" s="331"/>
      <c r="G12" s="149" t="s">
        <v>266</v>
      </c>
      <c r="H12" s="148" t="str">
        <f>IF(COUNT('様式第32第8表(指定１)_受電'!H63)=0,"",'様式第32第8表(指定１)_受電'!H63)</f>
        <v/>
      </c>
      <c r="I12" s="148" t="str">
        <f>IF(COUNT('様式第32第8表(指定１)_受電'!I63)=0,"",'様式第32第8表(指定１)_受電'!I63)</f>
        <v/>
      </c>
      <c r="J12" s="148" t="str">
        <f>IF(COUNT('様式第32第8表(指定１)_受電'!J63)=0,"",'様式第32第8表(指定１)_受電'!J63)</f>
        <v/>
      </c>
      <c r="K12" s="148" t="str">
        <f>IF(COUNT('様式第32第8表(指定１)_受電'!K63)=0,"",'様式第32第8表(指定１)_受電'!K63)</f>
        <v/>
      </c>
      <c r="L12" s="148" t="str">
        <f>IF(COUNT('様式第32第8表(指定１)_受電'!L63)=0,"",'様式第32第8表(指定１)_受電'!L63)</f>
        <v/>
      </c>
      <c r="M12" s="148" t="str">
        <f>IF(COUNT('様式第32第8表(指定１)_受電'!M63)=0,"",'様式第32第8表(指定１)_受電'!M63)</f>
        <v/>
      </c>
      <c r="N12" s="148" t="str">
        <f>IF(COUNT('様式第32第8表(指定１)_受電'!N63)=0,"",'様式第32第8表(指定１)_受電'!N63)</f>
        <v/>
      </c>
      <c r="O12" s="148" t="str">
        <f>IF(COUNT('様式第32第8表(指定１)_受電'!O63)=0,"",'様式第32第8表(指定１)_受電'!O63)</f>
        <v/>
      </c>
      <c r="P12" s="148" t="str">
        <f>IF(COUNT('様式第32第8表(指定１)_受電'!P63)=0,"",'様式第32第8表(指定１)_受電'!P63)</f>
        <v/>
      </c>
      <c r="Q12" s="148" t="str">
        <f>IF(COUNT('様式第32第8表(指定１)_受電'!Q63)=0,"",'様式第32第8表(指定１)_受電'!Q63)</f>
        <v/>
      </c>
      <c r="R12" s="185"/>
      <c r="T12" s="153" t="s">
        <v>271</v>
      </c>
    </row>
    <row r="13" spans="2:20" s="152" customFormat="1" ht="37.5" customHeight="1">
      <c r="C13" s="328"/>
      <c r="D13" s="328"/>
      <c r="E13" s="330" t="str">
        <f>IF('様式第36(指定)_受電'!E64="","",'様式第36(指定)_受電'!E64)</f>
        <v/>
      </c>
      <c r="F13" s="330" t="str">
        <f>IF('様式第36(指定)_受電'!F64="","",'様式第36(指定)_受電'!F64)</f>
        <v/>
      </c>
      <c r="G13" s="149" t="s">
        <v>265</v>
      </c>
      <c r="H13" s="148" t="str">
        <f>IF(COUNT('様式第36(指定)_受電'!R64)=0,"",'様式第36(指定)_受電'!R64)</f>
        <v/>
      </c>
      <c r="I13" s="184"/>
      <c r="J13" s="184"/>
      <c r="K13" s="184"/>
      <c r="L13" s="184"/>
      <c r="M13" s="184"/>
      <c r="N13" s="184"/>
      <c r="O13" s="184"/>
      <c r="P13" s="184"/>
      <c r="Q13" s="184"/>
      <c r="R13" s="185"/>
    </row>
    <row r="14" spans="2:20" s="152" customFormat="1" ht="37.5" customHeight="1">
      <c r="C14" s="328"/>
      <c r="D14" s="328"/>
      <c r="E14" s="331"/>
      <c r="F14" s="331"/>
      <c r="G14" s="149" t="s">
        <v>266</v>
      </c>
      <c r="H14" s="148" t="str">
        <f>IF(COUNT('様式第32第8表(指定１)_受電'!H65)=0,"",'様式第32第8表(指定１)_受電'!H65)</f>
        <v/>
      </c>
      <c r="I14" s="148" t="str">
        <f>IF(COUNT('様式第32第8表(指定１)_受電'!I65)=0,"",'様式第32第8表(指定１)_受電'!I65)</f>
        <v/>
      </c>
      <c r="J14" s="148" t="str">
        <f>IF(COUNT('様式第32第8表(指定１)_受電'!J65)=0,"",'様式第32第8表(指定１)_受電'!J65)</f>
        <v/>
      </c>
      <c r="K14" s="148" t="str">
        <f>IF(COUNT('様式第32第8表(指定１)_受電'!K65)=0,"",'様式第32第8表(指定１)_受電'!K65)</f>
        <v/>
      </c>
      <c r="L14" s="148" t="str">
        <f>IF(COUNT('様式第32第8表(指定１)_受電'!L65)=0,"",'様式第32第8表(指定１)_受電'!L65)</f>
        <v/>
      </c>
      <c r="M14" s="148" t="str">
        <f>IF(COUNT('様式第32第8表(指定１)_受電'!M65)=0,"",'様式第32第8表(指定１)_受電'!M65)</f>
        <v/>
      </c>
      <c r="N14" s="148" t="str">
        <f>IF(COUNT('様式第32第8表(指定１)_受電'!N65)=0,"",'様式第32第8表(指定１)_受電'!N65)</f>
        <v/>
      </c>
      <c r="O14" s="148" t="str">
        <f>IF(COUNT('様式第32第8表(指定１)_受電'!O65)=0,"",'様式第32第8表(指定１)_受電'!O65)</f>
        <v/>
      </c>
      <c r="P14" s="148" t="str">
        <f>IF(COUNT('様式第32第8表(指定１)_受電'!P65)=0,"",'様式第32第8表(指定１)_受電'!P65)</f>
        <v/>
      </c>
      <c r="Q14" s="148" t="str">
        <f>IF(COUNT('様式第32第8表(指定１)_受電'!Q65)=0,"",'様式第32第8表(指定１)_受電'!Q65)</f>
        <v/>
      </c>
      <c r="R14" s="185"/>
      <c r="T14" s="153" t="s">
        <v>271</v>
      </c>
    </row>
    <row r="15" spans="2:20" s="152" customFormat="1" ht="37.5" customHeight="1">
      <c r="C15" s="328"/>
      <c r="D15" s="328"/>
      <c r="E15" s="332" t="s">
        <v>104</v>
      </c>
      <c r="F15" s="333"/>
      <c r="G15" s="154" t="s">
        <v>265</v>
      </c>
      <c r="H15" s="155" t="str">
        <f>IF(COUNTIFS($G9:$G14,$G15,H9:H14,"&gt;=0")=0,"",SUMIF($G9:$G14,$G15,H9:H14))</f>
        <v/>
      </c>
      <c r="I15" s="155" t="str">
        <f t="shared" ref="I15:Q15" si="0">IF(COUNTIFS($G9:$G14,$G15,I9:I14,"&gt;=0")=0,"",SUMIF($G9:$G14,$G15,I9:I14))</f>
        <v/>
      </c>
      <c r="J15" s="155" t="str">
        <f t="shared" si="0"/>
        <v/>
      </c>
      <c r="K15" s="155" t="str">
        <f t="shared" si="0"/>
        <v/>
      </c>
      <c r="L15" s="155" t="str">
        <f t="shared" si="0"/>
        <v/>
      </c>
      <c r="M15" s="155" t="str">
        <f t="shared" si="0"/>
        <v/>
      </c>
      <c r="N15" s="155" t="str">
        <f t="shared" si="0"/>
        <v/>
      </c>
      <c r="O15" s="155" t="str">
        <f t="shared" si="0"/>
        <v/>
      </c>
      <c r="P15" s="155" t="str">
        <f t="shared" si="0"/>
        <v/>
      </c>
      <c r="Q15" s="155" t="str">
        <f t="shared" si="0"/>
        <v/>
      </c>
      <c r="R15" s="200"/>
      <c r="T15" s="153" t="s">
        <v>271</v>
      </c>
    </row>
    <row r="16" spans="2:20" s="152" customFormat="1" ht="37.5" customHeight="1">
      <c r="C16" s="328"/>
      <c r="D16" s="329"/>
      <c r="E16" s="334"/>
      <c r="F16" s="335"/>
      <c r="G16" s="154" t="s">
        <v>266</v>
      </c>
      <c r="H16" s="155" t="str">
        <f>IF(COUNTIFS($G9:$G14,$G16,H9:H14,"&gt;=0")=0,"",SUMIF($G9:$G14,$G16,H9:H14))</f>
        <v/>
      </c>
      <c r="I16" s="155" t="str">
        <f t="shared" ref="I16:Q16" si="1">IF(COUNTIFS($G9:$G14,$G16,I9:I14,"&gt;=0")=0,"",SUMIF($G9:$G14,$G16,I9:I14))</f>
        <v/>
      </c>
      <c r="J16" s="155" t="str">
        <f t="shared" si="1"/>
        <v/>
      </c>
      <c r="K16" s="155" t="str">
        <f t="shared" si="1"/>
        <v/>
      </c>
      <c r="L16" s="155" t="str">
        <f t="shared" si="1"/>
        <v/>
      </c>
      <c r="M16" s="155" t="str">
        <f t="shared" si="1"/>
        <v/>
      </c>
      <c r="N16" s="155" t="str">
        <f t="shared" si="1"/>
        <v/>
      </c>
      <c r="O16" s="155" t="str">
        <f t="shared" si="1"/>
        <v/>
      </c>
      <c r="P16" s="155" t="str">
        <f t="shared" si="1"/>
        <v/>
      </c>
      <c r="Q16" s="155" t="str">
        <f t="shared" si="1"/>
        <v/>
      </c>
      <c r="R16" s="200"/>
      <c r="T16" s="153" t="s">
        <v>271</v>
      </c>
    </row>
    <row r="17" spans="3:20" s="152" customFormat="1" ht="37.5" customHeight="1">
      <c r="C17" s="328"/>
      <c r="D17" s="327" t="s">
        <v>211</v>
      </c>
      <c r="E17" s="330" t="str">
        <f>IF('様式第36(指定)_受電'!E68="","",'様式第36(指定)_受電'!E68)</f>
        <v/>
      </c>
      <c r="F17" s="330" t="str">
        <f>IF('様式第36(指定)_受電'!F68="","",'様式第36(指定)_受電'!F68)</f>
        <v/>
      </c>
      <c r="G17" s="149" t="s">
        <v>265</v>
      </c>
      <c r="H17" s="148" t="str">
        <f>IF(COUNT('様式第36(指定)_受電'!R68)=0,"",'様式第36(指定)_受電'!R68)</f>
        <v/>
      </c>
      <c r="I17" s="184"/>
      <c r="J17" s="184"/>
      <c r="K17" s="184"/>
      <c r="L17" s="184"/>
      <c r="M17" s="184"/>
      <c r="N17" s="184"/>
      <c r="O17" s="184"/>
      <c r="P17" s="184"/>
      <c r="Q17" s="184"/>
      <c r="R17" s="185"/>
    </row>
    <row r="18" spans="3:20" s="152" customFormat="1" ht="37.5" customHeight="1">
      <c r="C18" s="328"/>
      <c r="D18" s="328"/>
      <c r="E18" s="331"/>
      <c r="F18" s="331"/>
      <c r="G18" s="149" t="s">
        <v>266</v>
      </c>
      <c r="H18" s="148" t="str">
        <f>IF(COUNT('様式第32第8表(指定１)_受電'!H69)=0,"",'様式第32第8表(指定１)_受電'!H69)</f>
        <v/>
      </c>
      <c r="I18" s="148" t="str">
        <f>IF(COUNT('様式第32第8表(指定１)_受電'!I69)=0,"",'様式第32第8表(指定１)_受電'!I69)</f>
        <v/>
      </c>
      <c r="J18" s="148" t="str">
        <f>IF(COUNT('様式第32第8表(指定１)_受電'!J69)=0,"",'様式第32第8表(指定１)_受電'!J69)</f>
        <v/>
      </c>
      <c r="K18" s="148" t="str">
        <f>IF(COUNT('様式第32第8表(指定１)_受電'!K69)=0,"",'様式第32第8表(指定１)_受電'!K69)</f>
        <v/>
      </c>
      <c r="L18" s="148" t="str">
        <f>IF(COUNT('様式第32第8表(指定１)_受電'!L69)=0,"",'様式第32第8表(指定１)_受電'!L69)</f>
        <v/>
      </c>
      <c r="M18" s="148" t="str">
        <f>IF(COUNT('様式第32第8表(指定１)_受電'!M69)=0,"",'様式第32第8表(指定１)_受電'!M69)</f>
        <v/>
      </c>
      <c r="N18" s="148" t="str">
        <f>IF(COUNT('様式第32第8表(指定１)_受電'!N69)=0,"",'様式第32第8表(指定１)_受電'!N69)</f>
        <v/>
      </c>
      <c r="O18" s="148" t="str">
        <f>IF(COUNT('様式第32第8表(指定１)_受電'!O69)=0,"",'様式第32第8表(指定１)_受電'!O69)</f>
        <v/>
      </c>
      <c r="P18" s="148" t="str">
        <f>IF(COUNT('様式第32第8表(指定１)_受電'!P69)=0,"",'様式第32第8表(指定１)_受電'!P69)</f>
        <v/>
      </c>
      <c r="Q18" s="148" t="str">
        <f>IF(COUNT('様式第32第8表(指定１)_受電'!Q69)=0,"",'様式第32第8表(指定１)_受電'!Q69)</f>
        <v/>
      </c>
      <c r="R18" s="185"/>
      <c r="T18" s="153" t="s">
        <v>271</v>
      </c>
    </row>
    <row r="19" spans="3:20" s="152" customFormat="1" ht="37.5" customHeight="1">
      <c r="C19" s="328"/>
      <c r="D19" s="328"/>
      <c r="E19" s="330" t="str">
        <f>IF('様式第36(指定)_受電'!E70="","",'様式第36(指定)_受電'!E70)</f>
        <v/>
      </c>
      <c r="F19" s="330" t="str">
        <f>IF('様式第36(指定)_受電'!F70="","",'様式第36(指定)_受電'!F70)</f>
        <v/>
      </c>
      <c r="G19" s="149" t="s">
        <v>265</v>
      </c>
      <c r="H19" s="148" t="str">
        <f>IF(COUNT('様式第36(指定)_受電'!R70)=0,"",'様式第36(指定)_受電'!R70)</f>
        <v/>
      </c>
      <c r="I19" s="184"/>
      <c r="J19" s="184"/>
      <c r="K19" s="184"/>
      <c r="L19" s="184"/>
      <c r="M19" s="184"/>
      <c r="N19" s="184"/>
      <c r="O19" s="184"/>
      <c r="P19" s="184"/>
      <c r="Q19" s="184"/>
      <c r="R19" s="185"/>
    </row>
    <row r="20" spans="3:20" s="152" customFormat="1" ht="37.5" customHeight="1">
      <c r="C20" s="328"/>
      <c r="D20" s="328"/>
      <c r="E20" s="331"/>
      <c r="F20" s="331"/>
      <c r="G20" s="149" t="s">
        <v>266</v>
      </c>
      <c r="H20" s="148" t="str">
        <f>IF(COUNT('様式第32第8表(指定１)_受電'!H71)=0,"",'様式第32第8表(指定１)_受電'!H71)</f>
        <v/>
      </c>
      <c r="I20" s="148" t="str">
        <f>IF(COUNT('様式第32第8表(指定１)_受電'!I71)=0,"",'様式第32第8表(指定１)_受電'!I71)</f>
        <v/>
      </c>
      <c r="J20" s="148" t="str">
        <f>IF(COUNT('様式第32第8表(指定１)_受電'!J71)=0,"",'様式第32第8表(指定１)_受電'!J71)</f>
        <v/>
      </c>
      <c r="K20" s="148" t="str">
        <f>IF(COUNT('様式第32第8表(指定１)_受電'!K71)=0,"",'様式第32第8表(指定１)_受電'!K71)</f>
        <v/>
      </c>
      <c r="L20" s="148" t="str">
        <f>IF(COUNT('様式第32第8表(指定１)_受電'!L71)=0,"",'様式第32第8表(指定１)_受電'!L71)</f>
        <v/>
      </c>
      <c r="M20" s="148" t="str">
        <f>IF(COUNT('様式第32第8表(指定１)_受電'!M71)=0,"",'様式第32第8表(指定１)_受電'!M71)</f>
        <v/>
      </c>
      <c r="N20" s="148" t="str">
        <f>IF(COUNT('様式第32第8表(指定１)_受電'!N71)=0,"",'様式第32第8表(指定１)_受電'!N71)</f>
        <v/>
      </c>
      <c r="O20" s="148" t="str">
        <f>IF(COUNT('様式第32第8表(指定１)_受電'!O71)=0,"",'様式第32第8表(指定１)_受電'!O71)</f>
        <v/>
      </c>
      <c r="P20" s="148" t="str">
        <f>IF(COUNT('様式第32第8表(指定１)_受電'!P71)=0,"",'様式第32第8表(指定１)_受電'!P71)</f>
        <v/>
      </c>
      <c r="Q20" s="148" t="str">
        <f>IF(COUNT('様式第32第8表(指定１)_受電'!Q71)=0,"",'様式第32第8表(指定１)_受電'!Q71)</f>
        <v/>
      </c>
      <c r="R20" s="185"/>
      <c r="T20" s="153" t="s">
        <v>271</v>
      </c>
    </row>
    <row r="21" spans="3:20" s="152" customFormat="1" ht="37.5" customHeight="1">
      <c r="C21" s="328"/>
      <c r="D21" s="328"/>
      <c r="E21" s="330" t="str">
        <f>IF('様式第36(指定)_受電'!E72="","",'様式第36(指定)_受電'!E72)</f>
        <v/>
      </c>
      <c r="F21" s="330" t="str">
        <f>IF('様式第36(指定)_受電'!F72="","",'様式第36(指定)_受電'!F72)</f>
        <v/>
      </c>
      <c r="G21" s="149" t="s">
        <v>265</v>
      </c>
      <c r="H21" s="148" t="str">
        <f>IF(COUNT('様式第36(指定)_受電'!R72)=0,"",'様式第36(指定)_受電'!R72)</f>
        <v/>
      </c>
      <c r="I21" s="184"/>
      <c r="J21" s="184"/>
      <c r="K21" s="184"/>
      <c r="L21" s="184"/>
      <c r="M21" s="184"/>
      <c r="N21" s="184"/>
      <c r="O21" s="184"/>
      <c r="P21" s="184"/>
      <c r="Q21" s="184"/>
      <c r="R21" s="185"/>
    </row>
    <row r="22" spans="3:20" s="152" customFormat="1" ht="37.5" customHeight="1">
      <c r="C22" s="328"/>
      <c r="D22" s="328"/>
      <c r="E22" s="331"/>
      <c r="F22" s="331"/>
      <c r="G22" s="149" t="s">
        <v>266</v>
      </c>
      <c r="H22" s="148" t="str">
        <f>IF(COUNT('様式第32第8表(指定１)_受電'!H73)=0,"",'様式第32第8表(指定１)_受電'!H73)</f>
        <v/>
      </c>
      <c r="I22" s="148" t="str">
        <f>IF(COUNT('様式第32第8表(指定１)_受電'!I73)=0,"",'様式第32第8表(指定１)_受電'!I73)</f>
        <v/>
      </c>
      <c r="J22" s="148" t="str">
        <f>IF(COUNT('様式第32第8表(指定１)_受電'!J73)=0,"",'様式第32第8表(指定１)_受電'!J73)</f>
        <v/>
      </c>
      <c r="K22" s="148" t="str">
        <f>IF(COUNT('様式第32第8表(指定１)_受電'!K73)=0,"",'様式第32第8表(指定１)_受電'!K73)</f>
        <v/>
      </c>
      <c r="L22" s="148" t="str">
        <f>IF(COUNT('様式第32第8表(指定１)_受電'!L73)=0,"",'様式第32第8表(指定１)_受電'!L73)</f>
        <v/>
      </c>
      <c r="M22" s="148" t="str">
        <f>IF(COUNT('様式第32第8表(指定１)_受電'!M73)=0,"",'様式第32第8表(指定１)_受電'!M73)</f>
        <v/>
      </c>
      <c r="N22" s="148" t="str">
        <f>IF(COUNT('様式第32第8表(指定１)_受電'!N73)=0,"",'様式第32第8表(指定１)_受電'!N73)</f>
        <v/>
      </c>
      <c r="O22" s="148" t="str">
        <f>IF(COUNT('様式第32第8表(指定１)_受電'!O73)=0,"",'様式第32第8表(指定１)_受電'!O73)</f>
        <v/>
      </c>
      <c r="P22" s="148" t="str">
        <f>IF(COUNT('様式第32第8表(指定１)_受電'!P73)=0,"",'様式第32第8表(指定１)_受電'!P73)</f>
        <v/>
      </c>
      <c r="Q22" s="148" t="str">
        <f>IF(COUNT('様式第32第8表(指定１)_受電'!Q73)=0,"",'様式第32第8表(指定１)_受電'!Q73)</f>
        <v/>
      </c>
      <c r="R22" s="185"/>
      <c r="T22" s="153" t="s">
        <v>271</v>
      </c>
    </row>
    <row r="23" spans="3:20" s="152" customFormat="1" ht="37.5" customHeight="1">
      <c r="C23" s="328"/>
      <c r="D23" s="328"/>
      <c r="E23" s="332" t="s">
        <v>104</v>
      </c>
      <c r="F23" s="333"/>
      <c r="G23" s="154" t="s">
        <v>265</v>
      </c>
      <c r="H23" s="155" t="str">
        <f>IF(COUNTIFS($G17:$G22,$G23,H17:H22,"&gt;=0")=0,"",SUMIF($G17:$G22,$G23,H17:H22))</f>
        <v/>
      </c>
      <c r="I23" s="155" t="str">
        <f t="shared" ref="I23" si="2">IF(COUNTIFS($G17:$G22,$G23,I17:I22,"&gt;=0")=0,"",SUMIF($G17:$G22,$G23,I17:I22))</f>
        <v/>
      </c>
      <c r="J23" s="155" t="str">
        <f t="shared" ref="J23" si="3">IF(COUNTIFS($G17:$G22,$G23,J17:J22,"&gt;=0")=0,"",SUMIF($G17:$G22,$G23,J17:J22))</f>
        <v/>
      </c>
      <c r="K23" s="155" t="str">
        <f t="shared" ref="K23" si="4">IF(COUNTIFS($G17:$G22,$G23,K17:K22,"&gt;=0")=0,"",SUMIF($G17:$G22,$G23,K17:K22))</f>
        <v/>
      </c>
      <c r="L23" s="155" t="str">
        <f t="shared" ref="L23" si="5">IF(COUNTIFS($G17:$G22,$G23,L17:L22,"&gt;=0")=0,"",SUMIF($G17:$G22,$G23,L17:L22))</f>
        <v/>
      </c>
      <c r="M23" s="155" t="str">
        <f t="shared" ref="M23" si="6">IF(COUNTIFS($G17:$G22,$G23,M17:M22,"&gt;=0")=0,"",SUMIF($G17:$G22,$G23,M17:M22))</f>
        <v/>
      </c>
      <c r="N23" s="155" t="str">
        <f t="shared" ref="N23" si="7">IF(COUNTIFS($G17:$G22,$G23,N17:N22,"&gt;=0")=0,"",SUMIF($G17:$G22,$G23,N17:N22))</f>
        <v/>
      </c>
      <c r="O23" s="155" t="str">
        <f t="shared" ref="O23" si="8">IF(COUNTIFS($G17:$G22,$G23,O17:O22,"&gt;=0")=0,"",SUMIF($G17:$G22,$G23,O17:O22))</f>
        <v/>
      </c>
      <c r="P23" s="155" t="str">
        <f t="shared" ref="P23" si="9">IF(COUNTIFS($G17:$G22,$G23,P17:P22,"&gt;=0")=0,"",SUMIF($G17:$G22,$G23,P17:P22))</f>
        <v/>
      </c>
      <c r="Q23" s="155" t="str">
        <f t="shared" ref="Q23" si="10">IF(COUNTIFS($G17:$G22,$G23,Q17:Q22,"&gt;=0")=0,"",SUMIF($G17:$G22,$G23,Q17:Q22))</f>
        <v/>
      </c>
      <c r="R23" s="200"/>
      <c r="T23" s="153" t="s">
        <v>271</v>
      </c>
    </row>
    <row r="24" spans="3:20" s="152" customFormat="1" ht="37.5" customHeight="1">
      <c r="C24" s="328"/>
      <c r="D24" s="329"/>
      <c r="E24" s="334"/>
      <c r="F24" s="335"/>
      <c r="G24" s="154" t="s">
        <v>266</v>
      </c>
      <c r="H24" s="155" t="str">
        <f>IF(COUNTIFS($G17:$G22,$G24,H17:H22,"&gt;=0")=0,"",SUMIF($G17:$G22,$G24,H17:H22))</f>
        <v/>
      </c>
      <c r="I24" s="155" t="str">
        <f t="shared" ref="I24:Q24" si="11">IF(COUNTIFS($G17:$G22,$G24,I17:I22,"&gt;=0")=0,"",SUMIF($G17:$G22,$G24,I17:I22))</f>
        <v/>
      </c>
      <c r="J24" s="155" t="str">
        <f t="shared" si="11"/>
        <v/>
      </c>
      <c r="K24" s="155" t="str">
        <f t="shared" si="11"/>
        <v/>
      </c>
      <c r="L24" s="155" t="str">
        <f t="shared" si="11"/>
        <v/>
      </c>
      <c r="M24" s="155" t="str">
        <f t="shared" si="11"/>
        <v/>
      </c>
      <c r="N24" s="155" t="str">
        <f t="shared" si="11"/>
        <v/>
      </c>
      <c r="O24" s="155" t="str">
        <f t="shared" si="11"/>
        <v/>
      </c>
      <c r="P24" s="155" t="str">
        <f t="shared" si="11"/>
        <v/>
      </c>
      <c r="Q24" s="155" t="str">
        <f t="shared" si="11"/>
        <v/>
      </c>
      <c r="R24" s="200"/>
      <c r="T24" s="153" t="s">
        <v>271</v>
      </c>
    </row>
    <row r="25" spans="3:20" s="152" customFormat="1" ht="37.5" customHeight="1">
      <c r="C25" s="328"/>
      <c r="D25" s="327" t="s">
        <v>105</v>
      </c>
      <c r="E25" s="330" t="str">
        <f>IF('様式第36(指定)_受電'!E76="","",'様式第36(指定)_受電'!E76)</f>
        <v/>
      </c>
      <c r="F25" s="330" t="str">
        <f>IF('様式第36(指定)_受電'!F76="","",'様式第36(指定)_受電'!F76)</f>
        <v/>
      </c>
      <c r="G25" s="149" t="s">
        <v>265</v>
      </c>
      <c r="H25" s="148" t="str">
        <f>IF(COUNT('様式第36(指定)_受電'!R76)=0,"",'様式第36(指定)_受電'!R76)</f>
        <v/>
      </c>
      <c r="I25" s="184"/>
      <c r="J25" s="184"/>
      <c r="K25" s="184"/>
      <c r="L25" s="184"/>
      <c r="M25" s="184"/>
      <c r="N25" s="184"/>
      <c r="O25" s="184"/>
      <c r="P25" s="184"/>
      <c r="Q25" s="184"/>
      <c r="R25" s="185"/>
    </row>
    <row r="26" spans="3:20" s="152" customFormat="1" ht="37.5" customHeight="1">
      <c r="C26" s="328"/>
      <c r="D26" s="328"/>
      <c r="E26" s="331"/>
      <c r="F26" s="331"/>
      <c r="G26" s="149" t="s">
        <v>266</v>
      </c>
      <c r="H26" s="148" t="str">
        <f>IF(COUNT('様式第32第8表(指定１)_受電'!H77)=0,"",'様式第32第8表(指定１)_受電'!H77)</f>
        <v/>
      </c>
      <c r="I26" s="148" t="str">
        <f>IF(COUNT('様式第32第8表(指定１)_受電'!I77)=0,"",'様式第32第8表(指定１)_受電'!I77)</f>
        <v/>
      </c>
      <c r="J26" s="148" t="str">
        <f>IF(COUNT('様式第32第8表(指定１)_受電'!J77)=0,"",'様式第32第8表(指定１)_受電'!J77)</f>
        <v/>
      </c>
      <c r="K26" s="148" t="str">
        <f>IF(COUNT('様式第32第8表(指定１)_受電'!K77)=0,"",'様式第32第8表(指定１)_受電'!K77)</f>
        <v/>
      </c>
      <c r="L26" s="148" t="str">
        <f>IF(COUNT('様式第32第8表(指定１)_受電'!L77)=0,"",'様式第32第8表(指定１)_受電'!L77)</f>
        <v/>
      </c>
      <c r="M26" s="148" t="str">
        <f>IF(COUNT('様式第32第8表(指定１)_受電'!M77)=0,"",'様式第32第8表(指定１)_受電'!M77)</f>
        <v/>
      </c>
      <c r="N26" s="148" t="str">
        <f>IF(COUNT('様式第32第8表(指定１)_受電'!N77)=0,"",'様式第32第8表(指定１)_受電'!N77)</f>
        <v/>
      </c>
      <c r="O26" s="148" t="str">
        <f>IF(COUNT('様式第32第8表(指定１)_受電'!O77)=0,"",'様式第32第8表(指定１)_受電'!O77)</f>
        <v/>
      </c>
      <c r="P26" s="148" t="str">
        <f>IF(COUNT('様式第32第8表(指定１)_受電'!P77)=0,"",'様式第32第8表(指定１)_受電'!P77)</f>
        <v/>
      </c>
      <c r="Q26" s="148" t="str">
        <f>IF(COUNT('様式第32第8表(指定１)_受電'!Q77)=0,"",'様式第32第8表(指定１)_受電'!Q77)</f>
        <v/>
      </c>
      <c r="R26" s="185"/>
      <c r="T26" s="153" t="s">
        <v>271</v>
      </c>
    </row>
    <row r="27" spans="3:20" s="152" customFormat="1" ht="37.5" customHeight="1">
      <c r="C27" s="328"/>
      <c r="D27" s="328"/>
      <c r="E27" s="330" t="str">
        <f>IF('様式第36(指定)_受電'!E78="","",'様式第36(指定)_受電'!E78)</f>
        <v/>
      </c>
      <c r="F27" s="330" t="str">
        <f>IF('様式第36(指定)_受電'!F78="","",'様式第36(指定)_受電'!F78)</f>
        <v/>
      </c>
      <c r="G27" s="149" t="s">
        <v>265</v>
      </c>
      <c r="H27" s="148" t="str">
        <f>IF(COUNT('様式第36(指定)_受電'!R78)=0,"",'様式第36(指定)_受電'!R78)</f>
        <v/>
      </c>
      <c r="I27" s="184"/>
      <c r="J27" s="184"/>
      <c r="K27" s="184"/>
      <c r="L27" s="184"/>
      <c r="M27" s="184"/>
      <c r="N27" s="184"/>
      <c r="O27" s="184"/>
      <c r="P27" s="184"/>
      <c r="Q27" s="184"/>
      <c r="R27" s="185"/>
    </row>
    <row r="28" spans="3:20" s="152" customFormat="1" ht="37.5" customHeight="1">
      <c r="C28" s="328"/>
      <c r="D28" s="328"/>
      <c r="E28" s="331"/>
      <c r="F28" s="331"/>
      <c r="G28" s="149" t="s">
        <v>266</v>
      </c>
      <c r="H28" s="148" t="str">
        <f>IF(COUNT('様式第32第8表(指定１)_受電'!H79)=0,"",'様式第32第8表(指定１)_受電'!H79)</f>
        <v/>
      </c>
      <c r="I28" s="148" t="str">
        <f>IF(COUNT('様式第32第8表(指定１)_受電'!I79)=0,"",'様式第32第8表(指定１)_受電'!I79)</f>
        <v/>
      </c>
      <c r="J28" s="148" t="str">
        <f>IF(COUNT('様式第32第8表(指定１)_受電'!J79)=0,"",'様式第32第8表(指定１)_受電'!J79)</f>
        <v/>
      </c>
      <c r="K28" s="148" t="str">
        <f>IF(COUNT('様式第32第8表(指定１)_受電'!K79)=0,"",'様式第32第8表(指定１)_受電'!K79)</f>
        <v/>
      </c>
      <c r="L28" s="148" t="str">
        <f>IF(COUNT('様式第32第8表(指定１)_受電'!L79)=0,"",'様式第32第8表(指定１)_受電'!L79)</f>
        <v/>
      </c>
      <c r="M28" s="148" t="str">
        <f>IF(COUNT('様式第32第8表(指定１)_受電'!M79)=0,"",'様式第32第8表(指定１)_受電'!M79)</f>
        <v/>
      </c>
      <c r="N28" s="148" t="str">
        <f>IF(COUNT('様式第32第8表(指定１)_受電'!N79)=0,"",'様式第32第8表(指定１)_受電'!N79)</f>
        <v/>
      </c>
      <c r="O28" s="148" t="str">
        <f>IF(COUNT('様式第32第8表(指定１)_受電'!O79)=0,"",'様式第32第8表(指定１)_受電'!O79)</f>
        <v/>
      </c>
      <c r="P28" s="148" t="str">
        <f>IF(COUNT('様式第32第8表(指定１)_受電'!P79)=0,"",'様式第32第8表(指定１)_受電'!P79)</f>
        <v/>
      </c>
      <c r="Q28" s="148" t="str">
        <f>IF(COUNT('様式第32第8表(指定１)_受電'!Q79)=0,"",'様式第32第8表(指定１)_受電'!Q79)</f>
        <v/>
      </c>
      <c r="R28" s="185"/>
      <c r="T28" s="153" t="s">
        <v>271</v>
      </c>
    </row>
    <row r="29" spans="3:20" s="152" customFormat="1" ht="37.5" customHeight="1">
      <c r="C29" s="328"/>
      <c r="D29" s="328"/>
      <c r="E29" s="330" t="str">
        <f>IF('様式第36(指定)_受電'!E80="","",'様式第36(指定)_受電'!E80)</f>
        <v/>
      </c>
      <c r="F29" s="330" t="str">
        <f>IF('様式第36(指定)_受電'!F80="","",'様式第36(指定)_受電'!F80)</f>
        <v/>
      </c>
      <c r="G29" s="149" t="s">
        <v>265</v>
      </c>
      <c r="H29" s="148" t="str">
        <f>IF(COUNT('様式第36(指定)_受電'!R80)=0,"",'様式第36(指定)_受電'!R80)</f>
        <v/>
      </c>
      <c r="I29" s="184"/>
      <c r="J29" s="184"/>
      <c r="K29" s="184"/>
      <c r="L29" s="184"/>
      <c r="M29" s="184"/>
      <c r="N29" s="184"/>
      <c r="O29" s="184"/>
      <c r="P29" s="184"/>
      <c r="Q29" s="184"/>
      <c r="R29" s="185"/>
    </row>
    <row r="30" spans="3:20" s="152" customFormat="1" ht="37.5" customHeight="1">
      <c r="C30" s="328"/>
      <c r="D30" s="328"/>
      <c r="E30" s="331"/>
      <c r="F30" s="331"/>
      <c r="G30" s="149" t="s">
        <v>266</v>
      </c>
      <c r="H30" s="148" t="str">
        <f>IF(COUNT('様式第32第8表(指定１)_受電'!H81)=0,"",'様式第32第8表(指定１)_受電'!H81)</f>
        <v/>
      </c>
      <c r="I30" s="148" t="str">
        <f>IF(COUNT('様式第32第8表(指定１)_受電'!I81)=0,"",'様式第32第8表(指定１)_受電'!I81)</f>
        <v/>
      </c>
      <c r="J30" s="148" t="str">
        <f>IF(COUNT('様式第32第8表(指定１)_受電'!J81)=0,"",'様式第32第8表(指定１)_受電'!J81)</f>
        <v/>
      </c>
      <c r="K30" s="148" t="str">
        <f>IF(COUNT('様式第32第8表(指定１)_受電'!K81)=0,"",'様式第32第8表(指定１)_受電'!K81)</f>
        <v/>
      </c>
      <c r="L30" s="148" t="str">
        <f>IF(COUNT('様式第32第8表(指定１)_受電'!L81)=0,"",'様式第32第8表(指定１)_受電'!L81)</f>
        <v/>
      </c>
      <c r="M30" s="148" t="str">
        <f>IF(COUNT('様式第32第8表(指定１)_受電'!M81)=0,"",'様式第32第8表(指定１)_受電'!M81)</f>
        <v/>
      </c>
      <c r="N30" s="148" t="str">
        <f>IF(COUNT('様式第32第8表(指定１)_受電'!N81)=0,"",'様式第32第8表(指定１)_受電'!N81)</f>
        <v/>
      </c>
      <c r="O30" s="148" t="str">
        <f>IF(COUNT('様式第32第8表(指定１)_受電'!O81)=0,"",'様式第32第8表(指定１)_受電'!O81)</f>
        <v/>
      </c>
      <c r="P30" s="148" t="str">
        <f>IF(COUNT('様式第32第8表(指定１)_受電'!P81)=0,"",'様式第32第8表(指定１)_受電'!P81)</f>
        <v/>
      </c>
      <c r="Q30" s="148" t="str">
        <f>IF(COUNT('様式第32第8表(指定１)_受電'!Q81)=0,"",'様式第32第8表(指定１)_受電'!Q81)</f>
        <v/>
      </c>
      <c r="R30" s="185"/>
      <c r="T30" s="153" t="s">
        <v>271</v>
      </c>
    </row>
    <row r="31" spans="3:20" s="152" customFormat="1" ht="37.5" customHeight="1">
      <c r="C31" s="328"/>
      <c r="D31" s="328"/>
      <c r="E31" s="332" t="s">
        <v>104</v>
      </c>
      <c r="F31" s="333"/>
      <c r="G31" s="154" t="s">
        <v>265</v>
      </c>
      <c r="H31" s="155" t="str">
        <f>IF(COUNTIFS($G25:$G30,$G31,H25:H30,"&gt;=0")=0,"",SUMIF($G25:$G30,$G31,H25:H30))</f>
        <v/>
      </c>
      <c r="I31" s="155" t="str">
        <f t="shared" ref="I31" si="12">IF(COUNTIFS($G25:$G30,$G31,I25:I30,"&gt;=0")=0,"",SUMIF($G25:$G30,$G31,I25:I30))</f>
        <v/>
      </c>
      <c r="J31" s="155" t="str">
        <f t="shared" ref="J31" si="13">IF(COUNTIFS($G25:$G30,$G31,J25:J30,"&gt;=0")=0,"",SUMIF($G25:$G30,$G31,J25:J30))</f>
        <v/>
      </c>
      <c r="K31" s="155" t="str">
        <f t="shared" ref="K31" si="14">IF(COUNTIFS($G25:$G30,$G31,K25:K30,"&gt;=0")=0,"",SUMIF($G25:$G30,$G31,K25:K30))</f>
        <v/>
      </c>
      <c r="L31" s="155" t="str">
        <f t="shared" ref="L31" si="15">IF(COUNTIFS($G25:$G30,$G31,L25:L30,"&gt;=0")=0,"",SUMIF($G25:$G30,$G31,L25:L30))</f>
        <v/>
      </c>
      <c r="M31" s="155" t="str">
        <f t="shared" ref="M31" si="16">IF(COUNTIFS($G25:$G30,$G31,M25:M30,"&gt;=0")=0,"",SUMIF($G25:$G30,$G31,M25:M30))</f>
        <v/>
      </c>
      <c r="N31" s="155" t="str">
        <f t="shared" ref="N31" si="17">IF(COUNTIFS($G25:$G30,$G31,N25:N30,"&gt;=0")=0,"",SUMIF($G25:$G30,$G31,N25:N30))</f>
        <v/>
      </c>
      <c r="O31" s="155" t="str">
        <f t="shared" ref="O31" si="18">IF(COUNTIFS($G25:$G30,$G31,O25:O30,"&gt;=0")=0,"",SUMIF($G25:$G30,$G31,O25:O30))</f>
        <v/>
      </c>
      <c r="P31" s="155" t="str">
        <f t="shared" ref="P31" si="19">IF(COUNTIFS($G25:$G30,$G31,P25:P30,"&gt;=0")=0,"",SUMIF($G25:$G30,$G31,P25:P30))</f>
        <v/>
      </c>
      <c r="Q31" s="155" t="str">
        <f t="shared" ref="Q31" si="20">IF(COUNTIFS($G25:$G30,$G31,Q25:Q30,"&gt;=0")=0,"",SUMIF($G25:$G30,$G31,Q25:Q30))</f>
        <v/>
      </c>
      <c r="R31" s="200"/>
      <c r="T31" s="153" t="s">
        <v>271</v>
      </c>
    </row>
    <row r="32" spans="3:20" s="152" customFormat="1" ht="37.5" customHeight="1">
      <c r="C32" s="328"/>
      <c r="D32" s="329"/>
      <c r="E32" s="334"/>
      <c r="F32" s="335"/>
      <c r="G32" s="154" t="s">
        <v>266</v>
      </c>
      <c r="H32" s="155" t="str">
        <f>IF(COUNTIFS($G25:$G30,$G32,H25:H30,"&gt;=0")=0,"",SUMIF($G25:$G30,$G32,H25:H30))</f>
        <v/>
      </c>
      <c r="I32" s="155" t="str">
        <f t="shared" ref="I32:Q32" si="21">IF(COUNTIFS($G25:$G30,$G32,I25:I30,"&gt;=0")=0,"",SUMIF($G25:$G30,$G32,I25:I30))</f>
        <v/>
      </c>
      <c r="J32" s="155" t="str">
        <f t="shared" si="21"/>
        <v/>
      </c>
      <c r="K32" s="155" t="str">
        <f t="shared" si="21"/>
        <v/>
      </c>
      <c r="L32" s="155" t="str">
        <f t="shared" si="21"/>
        <v/>
      </c>
      <c r="M32" s="155" t="str">
        <f t="shared" si="21"/>
        <v/>
      </c>
      <c r="N32" s="155" t="str">
        <f t="shared" si="21"/>
        <v/>
      </c>
      <c r="O32" s="155" t="str">
        <f t="shared" si="21"/>
        <v/>
      </c>
      <c r="P32" s="155" t="str">
        <f t="shared" si="21"/>
        <v/>
      </c>
      <c r="Q32" s="155" t="str">
        <f t="shared" si="21"/>
        <v/>
      </c>
      <c r="R32" s="200"/>
      <c r="T32" s="153" t="s">
        <v>271</v>
      </c>
    </row>
    <row r="33" spans="3:20" s="152" customFormat="1" ht="37.5" customHeight="1">
      <c r="C33" s="328"/>
      <c r="D33" s="327" t="s">
        <v>106</v>
      </c>
      <c r="E33" s="330" t="str">
        <f>IF('様式第36(指定)_受電'!E84="","",'様式第36(指定)_受電'!E84)</f>
        <v/>
      </c>
      <c r="F33" s="330" t="str">
        <f>IF('様式第36(指定)_受電'!F84="","",'様式第36(指定)_受電'!F84)</f>
        <v/>
      </c>
      <c r="G33" s="149" t="s">
        <v>265</v>
      </c>
      <c r="H33" s="148" t="str">
        <f>IF(COUNT('様式第36(指定)_受電'!R84)=0,"",'様式第36(指定)_受電'!R84)</f>
        <v/>
      </c>
      <c r="I33" s="184"/>
      <c r="J33" s="184"/>
      <c r="K33" s="184"/>
      <c r="L33" s="184"/>
      <c r="M33" s="184"/>
      <c r="N33" s="184"/>
      <c r="O33" s="184"/>
      <c r="P33" s="184"/>
      <c r="Q33" s="184"/>
      <c r="R33" s="185"/>
    </row>
    <row r="34" spans="3:20" s="152" customFormat="1" ht="37.5" customHeight="1">
      <c r="C34" s="328"/>
      <c r="D34" s="328"/>
      <c r="E34" s="331"/>
      <c r="F34" s="331"/>
      <c r="G34" s="149" t="s">
        <v>266</v>
      </c>
      <c r="H34" s="148" t="str">
        <f>IF(COUNT('様式第32第8表(指定１)_受電'!H85)=0,"",'様式第32第8表(指定１)_受電'!H85)</f>
        <v/>
      </c>
      <c r="I34" s="148" t="str">
        <f>IF(COUNT('様式第32第8表(指定１)_受電'!I85)=0,"",'様式第32第8表(指定１)_受電'!I85)</f>
        <v/>
      </c>
      <c r="J34" s="148" t="str">
        <f>IF(COUNT('様式第32第8表(指定１)_受電'!J85)=0,"",'様式第32第8表(指定１)_受電'!J85)</f>
        <v/>
      </c>
      <c r="K34" s="148" t="str">
        <f>IF(COUNT('様式第32第8表(指定１)_受電'!K85)=0,"",'様式第32第8表(指定１)_受電'!K85)</f>
        <v/>
      </c>
      <c r="L34" s="148" t="str">
        <f>IF(COUNT('様式第32第8表(指定１)_受電'!L85)=0,"",'様式第32第8表(指定１)_受電'!L85)</f>
        <v/>
      </c>
      <c r="M34" s="148" t="str">
        <f>IF(COUNT('様式第32第8表(指定１)_受電'!M85)=0,"",'様式第32第8表(指定１)_受電'!M85)</f>
        <v/>
      </c>
      <c r="N34" s="148" t="str">
        <f>IF(COUNT('様式第32第8表(指定１)_受電'!N85)=0,"",'様式第32第8表(指定１)_受電'!N85)</f>
        <v/>
      </c>
      <c r="O34" s="148" t="str">
        <f>IF(COUNT('様式第32第8表(指定１)_受電'!O85)=0,"",'様式第32第8表(指定１)_受電'!O85)</f>
        <v/>
      </c>
      <c r="P34" s="148" t="str">
        <f>IF(COUNT('様式第32第8表(指定１)_受電'!P85)=0,"",'様式第32第8表(指定１)_受電'!P85)</f>
        <v/>
      </c>
      <c r="Q34" s="148" t="str">
        <f>IF(COUNT('様式第32第8表(指定１)_受電'!Q85)=0,"",'様式第32第8表(指定１)_受電'!Q85)</f>
        <v/>
      </c>
      <c r="R34" s="185"/>
      <c r="T34" s="153" t="s">
        <v>271</v>
      </c>
    </row>
    <row r="35" spans="3:20" s="152" customFormat="1" ht="37.5" customHeight="1">
      <c r="C35" s="328"/>
      <c r="D35" s="328"/>
      <c r="E35" s="330" t="str">
        <f>IF('様式第36(指定)_受電'!E86="","",'様式第36(指定)_受電'!E86)</f>
        <v/>
      </c>
      <c r="F35" s="330" t="str">
        <f>IF('様式第36(指定)_受電'!F86="","",'様式第36(指定)_受電'!F86)</f>
        <v/>
      </c>
      <c r="G35" s="149" t="s">
        <v>265</v>
      </c>
      <c r="H35" s="148" t="str">
        <f>IF(COUNT('様式第36(指定)_受電'!R86)=0,"",'様式第36(指定)_受電'!R86)</f>
        <v/>
      </c>
      <c r="I35" s="184"/>
      <c r="J35" s="184"/>
      <c r="K35" s="184"/>
      <c r="L35" s="184"/>
      <c r="M35" s="184"/>
      <c r="N35" s="184"/>
      <c r="O35" s="184"/>
      <c r="P35" s="184"/>
      <c r="Q35" s="184"/>
      <c r="R35" s="185"/>
    </row>
    <row r="36" spans="3:20" s="152" customFormat="1" ht="37.5" customHeight="1">
      <c r="C36" s="328"/>
      <c r="D36" s="328"/>
      <c r="E36" s="331"/>
      <c r="F36" s="331"/>
      <c r="G36" s="149" t="s">
        <v>266</v>
      </c>
      <c r="H36" s="148" t="str">
        <f>IF(COUNT('様式第32第8表(指定１)_受電'!H87)=0,"",'様式第32第8表(指定１)_受電'!H87)</f>
        <v/>
      </c>
      <c r="I36" s="148" t="str">
        <f>IF(COUNT('様式第32第8表(指定１)_受電'!I87)=0,"",'様式第32第8表(指定１)_受電'!I87)</f>
        <v/>
      </c>
      <c r="J36" s="148" t="str">
        <f>IF(COUNT('様式第32第8表(指定１)_受電'!J87)=0,"",'様式第32第8表(指定１)_受電'!J87)</f>
        <v/>
      </c>
      <c r="K36" s="148" t="str">
        <f>IF(COUNT('様式第32第8表(指定１)_受電'!K87)=0,"",'様式第32第8表(指定１)_受電'!K87)</f>
        <v/>
      </c>
      <c r="L36" s="148" t="str">
        <f>IF(COUNT('様式第32第8表(指定１)_受電'!L87)=0,"",'様式第32第8表(指定１)_受電'!L87)</f>
        <v/>
      </c>
      <c r="M36" s="148" t="str">
        <f>IF(COUNT('様式第32第8表(指定１)_受電'!M87)=0,"",'様式第32第8表(指定１)_受電'!M87)</f>
        <v/>
      </c>
      <c r="N36" s="148" t="str">
        <f>IF(COUNT('様式第32第8表(指定１)_受電'!N87)=0,"",'様式第32第8表(指定１)_受電'!N87)</f>
        <v/>
      </c>
      <c r="O36" s="148" t="str">
        <f>IF(COUNT('様式第32第8表(指定１)_受電'!O87)=0,"",'様式第32第8表(指定１)_受電'!O87)</f>
        <v/>
      </c>
      <c r="P36" s="148" t="str">
        <f>IF(COUNT('様式第32第8表(指定１)_受電'!P87)=0,"",'様式第32第8表(指定１)_受電'!P87)</f>
        <v/>
      </c>
      <c r="Q36" s="148" t="str">
        <f>IF(COUNT('様式第32第8表(指定１)_受電'!Q87)=0,"",'様式第32第8表(指定１)_受電'!Q87)</f>
        <v/>
      </c>
      <c r="R36" s="185"/>
      <c r="T36" s="153" t="s">
        <v>271</v>
      </c>
    </row>
    <row r="37" spans="3:20" s="152" customFormat="1" ht="37.5" customHeight="1">
      <c r="C37" s="328"/>
      <c r="D37" s="328"/>
      <c r="E37" s="330" t="str">
        <f>IF('様式第36(指定)_受電'!E88="","",'様式第36(指定)_受電'!E88)</f>
        <v/>
      </c>
      <c r="F37" s="330" t="str">
        <f>IF('様式第36(指定)_受電'!F88="","",'様式第36(指定)_受電'!F88)</f>
        <v/>
      </c>
      <c r="G37" s="149" t="s">
        <v>265</v>
      </c>
      <c r="H37" s="148" t="str">
        <f>IF(COUNT('様式第36(指定)_受電'!R88)=0,"",'様式第36(指定)_受電'!R88)</f>
        <v/>
      </c>
      <c r="I37" s="184"/>
      <c r="J37" s="184"/>
      <c r="K37" s="184"/>
      <c r="L37" s="184"/>
      <c r="M37" s="184"/>
      <c r="N37" s="184"/>
      <c r="O37" s="184"/>
      <c r="P37" s="184"/>
      <c r="Q37" s="184"/>
      <c r="R37" s="185"/>
    </row>
    <row r="38" spans="3:20" s="152" customFormat="1" ht="37.5" customHeight="1">
      <c r="C38" s="328"/>
      <c r="D38" s="328"/>
      <c r="E38" s="331"/>
      <c r="F38" s="331"/>
      <c r="G38" s="149" t="s">
        <v>266</v>
      </c>
      <c r="H38" s="148" t="str">
        <f>IF(COUNT('様式第32第8表(指定１)_受電'!H89)=0,"",'様式第32第8表(指定１)_受電'!H89)</f>
        <v/>
      </c>
      <c r="I38" s="148" t="str">
        <f>IF(COUNT('様式第32第8表(指定１)_受電'!I89)=0,"",'様式第32第8表(指定１)_受電'!I89)</f>
        <v/>
      </c>
      <c r="J38" s="148" t="str">
        <f>IF(COUNT('様式第32第8表(指定１)_受電'!J89)=0,"",'様式第32第8表(指定１)_受電'!J89)</f>
        <v/>
      </c>
      <c r="K38" s="148" t="str">
        <f>IF(COUNT('様式第32第8表(指定１)_受電'!K89)=0,"",'様式第32第8表(指定１)_受電'!K89)</f>
        <v/>
      </c>
      <c r="L38" s="148" t="str">
        <f>IF(COUNT('様式第32第8表(指定１)_受電'!L89)=0,"",'様式第32第8表(指定１)_受電'!L89)</f>
        <v/>
      </c>
      <c r="M38" s="148" t="str">
        <f>IF(COUNT('様式第32第8表(指定１)_受電'!M89)=0,"",'様式第32第8表(指定１)_受電'!M89)</f>
        <v/>
      </c>
      <c r="N38" s="148" t="str">
        <f>IF(COUNT('様式第32第8表(指定１)_受電'!N89)=0,"",'様式第32第8表(指定１)_受電'!N89)</f>
        <v/>
      </c>
      <c r="O38" s="148" t="str">
        <f>IF(COUNT('様式第32第8表(指定１)_受電'!O89)=0,"",'様式第32第8表(指定１)_受電'!O89)</f>
        <v/>
      </c>
      <c r="P38" s="148" t="str">
        <f>IF(COUNT('様式第32第8表(指定１)_受電'!P89)=0,"",'様式第32第8表(指定１)_受電'!P89)</f>
        <v/>
      </c>
      <c r="Q38" s="148" t="str">
        <f>IF(COUNT('様式第32第8表(指定１)_受電'!Q89)=0,"",'様式第32第8表(指定１)_受電'!Q89)</f>
        <v/>
      </c>
      <c r="R38" s="185"/>
      <c r="T38" s="153" t="s">
        <v>271</v>
      </c>
    </row>
    <row r="39" spans="3:20" s="152" customFormat="1" ht="37.5" customHeight="1">
      <c r="C39" s="328"/>
      <c r="D39" s="328"/>
      <c r="E39" s="332" t="s">
        <v>104</v>
      </c>
      <c r="F39" s="333"/>
      <c r="G39" s="154" t="s">
        <v>265</v>
      </c>
      <c r="H39" s="155" t="str">
        <f>IF(COUNTIFS($G33:$G38,$G39,H33:H38,"&gt;=0")=0,"",SUMIF($G33:$G38,$G39,H33:H38))</f>
        <v/>
      </c>
      <c r="I39" s="155" t="str">
        <f t="shared" ref="I39" si="22">IF(COUNTIFS($G33:$G38,$G39,I33:I38,"&gt;=0")=0,"",SUMIF($G33:$G38,$G39,I33:I38))</f>
        <v/>
      </c>
      <c r="J39" s="155" t="str">
        <f t="shared" ref="J39" si="23">IF(COUNTIFS($G33:$G38,$G39,J33:J38,"&gt;=0")=0,"",SUMIF($G33:$G38,$G39,J33:J38))</f>
        <v/>
      </c>
      <c r="K39" s="155" t="str">
        <f t="shared" ref="K39" si="24">IF(COUNTIFS($G33:$G38,$G39,K33:K38,"&gt;=0")=0,"",SUMIF($G33:$G38,$G39,K33:K38))</f>
        <v/>
      </c>
      <c r="L39" s="155" t="str">
        <f t="shared" ref="L39" si="25">IF(COUNTIFS($G33:$G38,$G39,L33:L38,"&gt;=0")=0,"",SUMIF($G33:$G38,$G39,L33:L38))</f>
        <v/>
      </c>
      <c r="M39" s="155" t="str">
        <f t="shared" ref="M39" si="26">IF(COUNTIFS($G33:$G38,$G39,M33:M38,"&gt;=0")=0,"",SUMIF($G33:$G38,$G39,M33:M38))</f>
        <v/>
      </c>
      <c r="N39" s="155" t="str">
        <f t="shared" ref="N39" si="27">IF(COUNTIFS($G33:$G38,$G39,N33:N38,"&gt;=0")=0,"",SUMIF($G33:$G38,$G39,N33:N38))</f>
        <v/>
      </c>
      <c r="O39" s="155" t="str">
        <f t="shared" ref="O39" si="28">IF(COUNTIFS($G33:$G38,$G39,O33:O38,"&gt;=0")=0,"",SUMIF($G33:$G38,$G39,O33:O38))</f>
        <v/>
      </c>
      <c r="P39" s="155" t="str">
        <f t="shared" ref="P39" si="29">IF(COUNTIFS($G33:$G38,$G39,P33:P38,"&gt;=0")=0,"",SUMIF($G33:$G38,$G39,P33:P38))</f>
        <v/>
      </c>
      <c r="Q39" s="155" t="str">
        <f t="shared" ref="Q39" si="30">IF(COUNTIFS($G33:$G38,$G39,Q33:Q38,"&gt;=0")=0,"",SUMIF($G33:$G38,$G39,Q33:Q38))</f>
        <v/>
      </c>
      <c r="R39" s="200"/>
      <c r="T39" s="153" t="s">
        <v>271</v>
      </c>
    </row>
    <row r="40" spans="3:20" s="152" customFormat="1" ht="37.5" customHeight="1">
      <c r="C40" s="328"/>
      <c r="D40" s="329"/>
      <c r="E40" s="334"/>
      <c r="F40" s="335"/>
      <c r="G40" s="154" t="s">
        <v>266</v>
      </c>
      <c r="H40" s="155" t="str">
        <f>IF(COUNTIFS($G33:$G38,$G40,H33:H38,"&gt;=0")=0,"",SUMIF($G33:$G38,$G40,H33:H38))</f>
        <v/>
      </c>
      <c r="I40" s="155" t="str">
        <f t="shared" ref="I40:Q40" si="31">IF(COUNTIFS($G33:$G38,$G40,I33:I38,"&gt;=0")=0,"",SUMIF($G33:$G38,$G40,I33:I38))</f>
        <v/>
      </c>
      <c r="J40" s="155" t="str">
        <f t="shared" si="31"/>
        <v/>
      </c>
      <c r="K40" s="155" t="str">
        <f t="shared" si="31"/>
        <v/>
      </c>
      <c r="L40" s="155" t="str">
        <f t="shared" si="31"/>
        <v/>
      </c>
      <c r="M40" s="155" t="str">
        <f t="shared" si="31"/>
        <v/>
      </c>
      <c r="N40" s="155" t="str">
        <f t="shared" si="31"/>
        <v/>
      </c>
      <c r="O40" s="155" t="str">
        <f t="shared" si="31"/>
        <v/>
      </c>
      <c r="P40" s="155" t="str">
        <f t="shared" si="31"/>
        <v/>
      </c>
      <c r="Q40" s="155" t="str">
        <f t="shared" si="31"/>
        <v/>
      </c>
      <c r="R40" s="200"/>
      <c r="T40" s="153" t="s">
        <v>271</v>
      </c>
    </row>
    <row r="41" spans="3:20" s="152" customFormat="1" ht="37.5" customHeight="1">
      <c r="C41" s="328"/>
      <c r="D41" s="326" t="s">
        <v>107</v>
      </c>
      <c r="E41" s="326"/>
      <c r="F41" s="326"/>
      <c r="G41" s="154" t="s">
        <v>265</v>
      </c>
      <c r="H41" s="155" t="str">
        <f>IF(COUNT(H15,H23,H31,H39)=0,"",SUM(H15,H23,H31,H39))</f>
        <v/>
      </c>
      <c r="I41" s="155" t="str">
        <f t="shared" ref="I41:Q42" si="32">IF(COUNT(I15,I23,I31,I39)=0,"",SUM(I15,I23,I31,I39))</f>
        <v/>
      </c>
      <c r="J41" s="155" t="str">
        <f t="shared" si="32"/>
        <v/>
      </c>
      <c r="K41" s="155" t="str">
        <f t="shared" si="32"/>
        <v/>
      </c>
      <c r="L41" s="155" t="str">
        <f t="shared" si="32"/>
        <v/>
      </c>
      <c r="M41" s="155" t="str">
        <f t="shared" si="32"/>
        <v/>
      </c>
      <c r="N41" s="155" t="str">
        <f t="shared" si="32"/>
        <v/>
      </c>
      <c r="O41" s="155" t="str">
        <f t="shared" si="32"/>
        <v/>
      </c>
      <c r="P41" s="155" t="str">
        <f t="shared" si="32"/>
        <v/>
      </c>
      <c r="Q41" s="155" t="str">
        <f t="shared" si="32"/>
        <v/>
      </c>
      <c r="R41" s="200"/>
      <c r="T41" s="153" t="s">
        <v>271</v>
      </c>
    </row>
    <row r="42" spans="3:20" s="152" customFormat="1" ht="37.5" customHeight="1">
      <c r="C42" s="329"/>
      <c r="D42" s="326"/>
      <c r="E42" s="326"/>
      <c r="F42" s="326"/>
      <c r="G42" s="154" t="s">
        <v>266</v>
      </c>
      <c r="H42" s="155" t="str">
        <f>IF(COUNT(H16,H24,H32,H40)=0,"",SUM(H16,H24,H32,H40))</f>
        <v/>
      </c>
      <c r="I42" s="155" t="str">
        <f t="shared" si="32"/>
        <v/>
      </c>
      <c r="J42" s="155" t="str">
        <f t="shared" si="32"/>
        <v/>
      </c>
      <c r="K42" s="155" t="str">
        <f t="shared" si="32"/>
        <v/>
      </c>
      <c r="L42" s="155" t="str">
        <f t="shared" si="32"/>
        <v/>
      </c>
      <c r="M42" s="155" t="str">
        <f t="shared" si="32"/>
        <v/>
      </c>
      <c r="N42" s="155" t="str">
        <f t="shared" si="32"/>
        <v/>
      </c>
      <c r="O42" s="155" t="str">
        <f t="shared" si="32"/>
        <v/>
      </c>
      <c r="P42" s="155" t="str">
        <f t="shared" si="32"/>
        <v/>
      </c>
      <c r="Q42" s="155" t="str">
        <f t="shared" si="32"/>
        <v/>
      </c>
      <c r="R42" s="200"/>
      <c r="T42" s="153" t="s">
        <v>271</v>
      </c>
    </row>
    <row r="43" spans="3:20" s="205" customFormat="1" ht="18.75" customHeight="1">
      <c r="C43" s="201" t="s">
        <v>203</v>
      </c>
      <c r="D43" s="202"/>
      <c r="E43" s="202"/>
      <c r="F43" s="202"/>
      <c r="G43" s="203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4"/>
    </row>
    <row r="44" spans="3:20" s="205" customFormat="1" ht="18.75" customHeight="1">
      <c r="C44" s="230"/>
      <c r="D44" s="231"/>
      <c r="E44" s="231"/>
      <c r="F44" s="231"/>
      <c r="G44" s="232"/>
      <c r="H44" s="231"/>
      <c r="I44" s="231"/>
      <c r="J44" s="231"/>
      <c r="K44" s="231"/>
      <c r="L44" s="231"/>
      <c r="M44" s="231"/>
      <c r="N44" s="231"/>
      <c r="O44" s="231"/>
      <c r="P44" s="231"/>
      <c r="Q44" s="231"/>
      <c r="R44" s="233"/>
    </row>
    <row r="45" spans="3:20" s="205" customFormat="1" ht="18.75" customHeight="1">
      <c r="C45" s="230"/>
      <c r="D45" s="231"/>
      <c r="E45" s="231"/>
      <c r="F45" s="231"/>
      <c r="G45" s="232"/>
      <c r="H45" s="231"/>
      <c r="I45" s="231"/>
      <c r="J45" s="231"/>
      <c r="K45" s="231"/>
      <c r="L45" s="231"/>
      <c r="M45" s="231"/>
      <c r="N45" s="231"/>
      <c r="O45" s="231"/>
      <c r="P45" s="231"/>
      <c r="Q45" s="231"/>
      <c r="R45" s="233"/>
    </row>
    <row r="46" spans="3:20" s="205" customFormat="1" ht="18.75" customHeight="1">
      <c r="C46" s="230"/>
      <c r="D46" s="231"/>
      <c r="E46" s="231"/>
      <c r="F46" s="231"/>
      <c r="G46" s="232"/>
      <c r="H46" s="231"/>
      <c r="I46" s="231"/>
      <c r="J46" s="231"/>
      <c r="K46" s="231"/>
      <c r="L46" s="231"/>
      <c r="M46" s="231"/>
      <c r="N46" s="231"/>
      <c r="O46" s="231"/>
      <c r="P46" s="231"/>
      <c r="Q46" s="231"/>
      <c r="R46" s="233"/>
    </row>
    <row r="47" spans="3:20" s="205" customFormat="1" ht="18.75" customHeight="1">
      <c r="C47" s="230"/>
      <c r="D47" s="231"/>
      <c r="E47" s="231"/>
      <c r="F47" s="231"/>
      <c r="G47" s="232"/>
      <c r="H47" s="231"/>
      <c r="I47" s="231"/>
      <c r="J47" s="231"/>
      <c r="K47" s="231"/>
      <c r="L47" s="231"/>
      <c r="M47" s="231"/>
      <c r="N47" s="231"/>
      <c r="O47" s="231"/>
      <c r="P47" s="231"/>
      <c r="Q47" s="231"/>
      <c r="R47" s="233"/>
    </row>
    <row r="48" spans="3:20" s="205" customFormat="1" ht="18.75" customHeight="1">
      <c r="C48" s="230"/>
      <c r="D48" s="231"/>
      <c r="E48" s="231"/>
      <c r="F48" s="231"/>
      <c r="G48" s="232"/>
      <c r="H48" s="231"/>
      <c r="I48" s="231"/>
      <c r="J48" s="231"/>
      <c r="K48" s="231"/>
      <c r="L48" s="231"/>
      <c r="M48" s="231"/>
      <c r="N48" s="231"/>
      <c r="O48" s="231"/>
      <c r="P48" s="231"/>
      <c r="Q48" s="231"/>
      <c r="R48" s="233"/>
    </row>
    <row r="49" spans="3:20" s="205" customFormat="1" ht="18.75" customHeight="1">
      <c r="C49" s="230"/>
      <c r="D49" s="231"/>
      <c r="E49" s="231"/>
      <c r="F49" s="231"/>
      <c r="G49" s="232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3"/>
    </row>
    <row r="50" spans="3:20" s="205" customFormat="1" ht="18.75" customHeight="1">
      <c r="C50" s="230"/>
      <c r="D50" s="231"/>
      <c r="E50" s="231"/>
      <c r="F50" s="231"/>
      <c r="G50" s="232"/>
      <c r="H50" s="231"/>
      <c r="I50" s="231"/>
      <c r="J50" s="231"/>
      <c r="K50" s="231"/>
      <c r="L50" s="231"/>
      <c r="M50" s="231"/>
      <c r="N50" s="231"/>
      <c r="O50" s="231"/>
      <c r="P50" s="231"/>
      <c r="Q50" s="231"/>
      <c r="R50" s="233"/>
    </row>
    <row r="51" spans="3:20" s="205" customFormat="1" ht="18.75" customHeight="1">
      <c r="C51" s="230"/>
      <c r="D51" s="231"/>
      <c r="E51" s="231"/>
      <c r="F51" s="231"/>
      <c r="G51" s="232"/>
      <c r="H51" s="231"/>
      <c r="I51" s="231"/>
      <c r="J51" s="231"/>
      <c r="K51" s="231"/>
      <c r="L51" s="231"/>
      <c r="M51" s="231"/>
      <c r="N51" s="231"/>
      <c r="O51" s="231"/>
      <c r="P51" s="231"/>
      <c r="Q51" s="231"/>
      <c r="R51" s="233"/>
    </row>
    <row r="52" spans="3:20" s="205" customFormat="1" ht="18.75" customHeight="1">
      <c r="C52" s="230"/>
      <c r="D52" s="231"/>
      <c r="E52" s="231"/>
      <c r="F52" s="231"/>
      <c r="G52" s="232"/>
      <c r="H52" s="231"/>
      <c r="I52" s="231"/>
      <c r="J52" s="231"/>
      <c r="K52" s="231"/>
      <c r="L52" s="231"/>
      <c r="M52" s="231"/>
      <c r="N52" s="231"/>
      <c r="O52" s="231"/>
      <c r="P52" s="231"/>
      <c r="Q52" s="231"/>
      <c r="R52" s="233"/>
    </row>
    <row r="53" spans="3:20" ht="18.75" customHeight="1">
      <c r="C53" s="234"/>
      <c r="D53" s="234"/>
      <c r="E53" s="234"/>
      <c r="F53" s="234"/>
      <c r="G53" s="234"/>
      <c r="H53" s="235"/>
      <c r="I53" s="235"/>
      <c r="J53" s="235"/>
      <c r="K53" s="235"/>
      <c r="L53" s="235"/>
      <c r="M53" s="235"/>
      <c r="N53" s="235"/>
      <c r="O53" s="235"/>
      <c r="P53" s="235"/>
      <c r="Q53" s="235"/>
      <c r="R53" s="236"/>
    </row>
    <row r="54" spans="3:20" ht="21.95" customHeight="1">
      <c r="C54" s="187" t="s">
        <v>95</v>
      </c>
      <c r="R54" s="189"/>
    </row>
    <row r="55" spans="3:20" ht="21.95" customHeight="1">
      <c r="C55" s="187" t="s">
        <v>96</v>
      </c>
      <c r="R55" s="189"/>
    </row>
    <row r="56" spans="3:20" ht="21.95" customHeight="1">
      <c r="C56" s="190" t="s">
        <v>97</v>
      </c>
      <c r="D56" s="191"/>
      <c r="E56" s="191"/>
      <c r="F56" s="191"/>
      <c r="G56" s="191"/>
      <c r="H56" s="191"/>
      <c r="I56" s="191"/>
      <c r="J56" s="191"/>
      <c r="K56" s="191"/>
      <c r="R56" s="189"/>
    </row>
    <row r="57" spans="3:20" ht="21.95" customHeight="1">
      <c r="C57" s="193" t="s">
        <v>22</v>
      </c>
      <c r="E57" s="209" t="s">
        <v>58</v>
      </c>
      <c r="F57" s="159" t="s">
        <v>298</v>
      </c>
      <c r="R57" s="195"/>
    </row>
    <row r="58" spans="3:20" s="196" customFormat="1" ht="21.95" customHeight="1">
      <c r="C58" s="318" t="s">
        <v>94</v>
      </c>
      <c r="D58" s="319"/>
      <c r="E58" s="322" t="s">
        <v>18</v>
      </c>
      <c r="F58" s="322" t="s">
        <v>98</v>
      </c>
      <c r="G58" s="322" t="s">
        <v>99</v>
      </c>
      <c r="H58" s="197" t="s">
        <v>100</v>
      </c>
      <c r="I58" s="198"/>
      <c r="J58" s="198"/>
      <c r="K58" s="198"/>
      <c r="L58" s="199"/>
      <c r="M58" s="197" t="s">
        <v>33</v>
      </c>
      <c r="N58" s="198"/>
      <c r="O58" s="198"/>
      <c r="P58" s="198"/>
      <c r="Q58" s="199"/>
      <c r="R58" s="324" t="s">
        <v>101</v>
      </c>
    </row>
    <row r="59" spans="3:20" s="196" customFormat="1" ht="21.95" customHeight="1">
      <c r="C59" s="320"/>
      <c r="D59" s="321"/>
      <c r="E59" s="323"/>
      <c r="F59" s="323"/>
      <c r="G59" s="323"/>
      <c r="H59" s="164">
        <f>DATE(様式一覧!$D$3,1,1)</f>
        <v>42370</v>
      </c>
      <c r="I59" s="164">
        <f>DATE(様式一覧!$D$3+1,1,1)</f>
        <v>42736</v>
      </c>
      <c r="J59" s="164">
        <f>DATE(様式一覧!$D$3+2,1,1)</f>
        <v>43101</v>
      </c>
      <c r="K59" s="164">
        <f>DATE(様式一覧!$D$3+3,1,1)</f>
        <v>43466</v>
      </c>
      <c r="L59" s="164">
        <f>DATE(様式一覧!$D$3+4,1,1)</f>
        <v>43831</v>
      </c>
      <c r="M59" s="164">
        <f>DATE(様式一覧!$D$3+5,1,1)</f>
        <v>44197</v>
      </c>
      <c r="N59" s="164">
        <f>DATE(様式一覧!$D$3+6,1,1)</f>
        <v>44562</v>
      </c>
      <c r="O59" s="164">
        <f>DATE(様式一覧!$D$3+7,1,1)</f>
        <v>44927</v>
      </c>
      <c r="P59" s="164">
        <f>DATE(様式一覧!$D$3+8,1,1)</f>
        <v>45292</v>
      </c>
      <c r="Q59" s="164">
        <f>DATE(様式一覧!$D$3+9,1,1)</f>
        <v>45658</v>
      </c>
      <c r="R59" s="325"/>
    </row>
    <row r="60" spans="3:20" s="196" customFormat="1" ht="37.5" customHeight="1">
      <c r="C60" s="327" t="s">
        <v>102</v>
      </c>
      <c r="D60" s="327" t="s">
        <v>103</v>
      </c>
      <c r="E60" s="330" t="str">
        <f>IF('様式第36(指定)_受電'!E111="","",'様式第36(指定)_受電'!E111)</f>
        <v/>
      </c>
      <c r="F60" s="330" t="str">
        <f>IF('様式第36(指定)_受電'!F111="","",'様式第36(指定)_受電'!F111)</f>
        <v/>
      </c>
      <c r="G60" s="149" t="s">
        <v>265</v>
      </c>
      <c r="H60" s="148" t="str">
        <f>IF(COUNT('様式第36(指定)_受電'!R111)=0,"",'様式第36(指定)_受電'!R111)</f>
        <v/>
      </c>
      <c r="I60" s="184"/>
      <c r="J60" s="184"/>
      <c r="K60" s="184"/>
      <c r="L60" s="184"/>
      <c r="M60" s="184"/>
      <c r="N60" s="184"/>
      <c r="O60" s="184"/>
      <c r="P60" s="184"/>
      <c r="Q60" s="184"/>
      <c r="R60" s="185"/>
      <c r="S60" s="152"/>
      <c r="T60" s="152"/>
    </row>
    <row r="61" spans="3:20" s="196" customFormat="1" ht="37.5" customHeight="1">
      <c r="C61" s="328"/>
      <c r="D61" s="328"/>
      <c r="E61" s="331"/>
      <c r="F61" s="331"/>
      <c r="G61" s="149" t="s">
        <v>266</v>
      </c>
      <c r="H61" s="148" t="str">
        <f>IF(COUNT('様式第32第8表(指定１)_受電'!H112)=0,"",'様式第32第8表(指定１)_受電'!H112)</f>
        <v/>
      </c>
      <c r="I61" s="148" t="str">
        <f>IF(COUNT('様式第32第8表(指定１)_受電'!I112)=0,"",'様式第32第8表(指定１)_受電'!I112)</f>
        <v/>
      </c>
      <c r="J61" s="148" t="str">
        <f>IF(COUNT('様式第32第8表(指定１)_受電'!J112)=0,"",'様式第32第8表(指定１)_受電'!J112)</f>
        <v/>
      </c>
      <c r="K61" s="148" t="str">
        <f>IF(COUNT('様式第32第8表(指定１)_受電'!K112)=0,"",'様式第32第8表(指定１)_受電'!K112)</f>
        <v/>
      </c>
      <c r="L61" s="148" t="str">
        <f>IF(COUNT('様式第32第8表(指定１)_受電'!L112)=0,"",'様式第32第8表(指定１)_受電'!L112)</f>
        <v/>
      </c>
      <c r="M61" s="148" t="str">
        <f>IF(COUNT('様式第32第8表(指定１)_受電'!M112)=0,"",'様式第32第8表(指定１)_受電'!M112)</f>
        <v/>
      </c>
      <c r="N61" s="148" t="str">
        <f>IF(COUNT('様式第32第8表(指定１)_受電'!N112)=0,"",'様式第32第8表(指定１)_受電'!N112)</f>
        <v/>
      </c>
      <c r="O61" s="148" t="str">
        <f>IF(COUNT('様式第32第8表(指定１)_受電'!O112)=0,"",'様式第32第8表(指定１)_受電'!O112)</f>
        <v/>
      </c>
      <c r="P61" s="148" t="str">
        <f>IF(COUNT('様式第32第8表(指定１)_受電'!P112)=0,"",'様式第32第8表(指定１)_受電'!P112)</f>
        <v/>
      </c>
      <c r="Q61" s="148" t="str">
        <f>IF(COUNT('様式第32第8表(指定１)_受電'!Q112)=0,"",'様式第32第8表(指定１)_受電'!Q112)</f>
        <v/>
      </c>
      <c r="R61" s="185"/>
      <c r="S61" s="152"/>
      <c r="T61" s="153" t="s">
        <v>271</v>
      </c>
    </row>
    <row r="62" spans="3:20" s="196" customFormat="1" ht="37.5" customHeight="1">
      <c r="C62" s="328"/>
      <c r="D62" s="328"/>
      <c r="E62" s="330" t="str">
        <f>IF('様式第36(指定)_受電'!E113="","",'様式第36(指定)_受電'!E113)</f>
        <v/>
      </c>
      <c r="F62" s="330" t="str">
        <f>IF('様式第36(指定)_受電'!F113="","",'様式第36(指定)_受電'!F113)</f>
        <v/>
      </c>
      <c r="G62" s="149" t="s">
        <v>265</v>
      </c>
      <c r="H62" s="148" t="str">
        <f>IF(COUNT('様式第36(指定)_受電'!R113)=0,"",'様式第36(指定)_受電'!R113)</f>
        <v/>
      </c>
      <c r="I62" s="184"/>
      <c r="J62" s="184"/>
      <c r="K62" s="184"/>
      <c r="L62" s="184"/>
      <c r="M62" s="184"/>
      <c r="N62" s="184"/>
      <c r="O62" s="184"/>
      <c r="P62" s="184"/>
      <c r="Q62" s="184"/>
      <c r="R62" s="185"/>
      <c r="S62" s="152"/>
      <c r="T62" s="152"/>
    </row>
    <row r="63" spans="3:20" s="196" customFormat="1" ht="37.5" customHeight="1">
      <c r="C63" s="328"/>
      <c r="D63" s="328"/>
      <c r="E63" s="331"/>
      <c r="F63" s="331"/>
      <c r="G63" s="149" t="s">
        <v>266</v>
      </c>
      <c r="H63" s="148" t="str">
        <f>IF(COUNT('様式第32第8表(指定１)_受電'!H114)=0,"",'様式第32第8表(指定１)_受電'!H114)</f>
        <v/>
      </c>
      <c r="I63" s="148" t="str">
        <f>IF(COUNT('様式第32第8表(指定１)_受電'!I114)=0,"",'様式第32第8表(指定１)_受電'!I114)</f>
        <v/>
      </c>
      <c r="J63" s="148" t="str">
        <f>IF(COUNT('様式第32第8表(指定１)_受電'!J114)=0,"",'様式第32第8表(指定１)_受電'!J114)</f>
        <v/>
      </c>
      <c r="K63" s="148" t="str">
        <f>IF(COUNT('様式第32第8表(指定１)_受電'!K114)=0,"",'様式第32第8表(指定１)_受電'!K114)</f>
        <v/>
      </c>
      <c r="L63" s="148" t="str">
        <f>IF(COUNT('様式第32第8表(指定１)_受電'!L114)=0,"",'様式第32第8表(指定１)_受電'!L114)</f>
        <v/>
      </c>
      <c r="M63" s="148" t="str">
        <f>IF(COUNT('様式第32第8表(指定１)_受電'!M114)=0,"",'様式第32第8表(指定１)_受電'!M114)</f>
        <v/>
      </c>
      <c r="N63" s="148" t="str">
        <f>IF(COUNT('様式第32第8表(指定１)_受電'!N114)=0,"",'様式第32第8表(指定１)_受電'!N114)</f>
        <v/>
      </c>
      <c r="O63" s="148" t="str">
        <f>IF(COUNT('様式第32第8表(指定１)_受電'!O114)=0,"",'様式第32第8表(指定１)_受電'!O114)</f>
        <v/>
      </c>
      <c r="P63" s="148" t="str">
        <f>IF(COUNT('様式第32第8表(指定１)_受電'!P114)=0,"",'様式第32第8表(指定１)_受電'!P114)</f>
        <v/>
      </c>
      <c r="Q63" s="148" t="str">
        <f>IF(COUNT('様式第32第8表(指定１)_受電'!Q114)=0,"",'様式第32第8表(指定１)_受電'!Q114)</f>
        <v/>
      </c>
      <c r="R63" s="185"/>
      <c r="S63" s="152"/>
      <c r="T63" s="153" t="s">
        <v>271</v>
      </c>
    </row>
    <row r="64" spans="3:20" s="196" customFormat="1" ht="37.5" customHeight="1">
      <c r="C64" s="328"/>
      <c r="D64" s="328"/>
      <c r="E64" s="330" t="str">
        <f>IF('様式第36(指定)_受電'!E115="","",'様式第36(指定)_受電'!E115)</f>
        <v/>
      </c>
      <c r="F64" s="330" t="str">
        <f>IF('様式第36(指定)_受電'!F115="","",'様式第36(指定)_受電'!F115)</f>
        <v/>
      </c>
      <c r="G64" s="149" t="s">
        <v>265</v>
      </c>
      <c r="H64" s="148" t="str">
        <f>IF(COUNT('様式第36(指定)_受電'!R115)=0,"",'様式第36(指定)_受電'!R115)</f>
        <v/>
      </c>
      <c r="I64" s="184"/>
      <c r="J64" s="184"/>
      <c r="K64" s="184"/>
      <c r="L64" s="184"/>
      <c r="M64" s="184"/>
      <c r="N64" s="184"/>
      <c r="O64" s="184"/>
      <c r="P64" s="184"/>
      <c r="Q64" s="184"/>
      <c r="R64" s="185"/>
      <c r="S64" s="152"/>
      <c r="T64" s="152"/>
    </row>
    <row r="65" spans="3:20" s="196" customFormat="1" ht="37.5" customHeight="1">
      <c r="C65" s="328"/>
      <c r="D65" s="328"/>
      <c r="E65" s="331"/>
      <c r="F65" s="331"/>
      <c r="G65" s="149" t="s">
        <v>266</v>
      </c>
      <c r="H65" s="148" t="str">
        <f>IF(COUNT('様式第32第8表(指定１)_受電'!H116)=0,"",'様式第32第8表(指定１)_受電'!H116)</f>
        <v/>
      </c>
      <c r="I65" s="148" t="str">
        <f>IF(COUNT('様式第32第8表(指定１)_受電'!I116)=0,"",'様式第32第8表(指定１)_受電'!I116)</f>
        <v/>
      </c>
      <c r="J65" s="148" t="str">
        <f>IF(COUNT('様式第32第8表(指定１)_受電'!J116)=0,"",'様式第32第8表(指定１)_受電'!J116)</f>
        <v/>
      </c>
      <c r="K65" s="148" t="str">
        <f>IF(COUNT('様式第32第8表(指定１)_受電'!K116)=0,"",'様式第32第8表(指定１)_受電'!K116)</f>
        <v/>
      </c>
      <c r="L65" s="148" t="str">
        <f>IF(COUNT('様式第32第8表(指定１)_受電'!L116)=0,"",'様式第32第8表(指定１)_受電'!L116)</f>
        <v/>
      </c>
      <c r="M65" s="148" t="str">
        <f>IF(COUNT('様式第32第8表(指定１)_受電'!M116)=0,"",'様式第32第8表(指定１)_受電'!M116)</f>
        <v/>
      </c>
      <c r="N65" s="148" t="str">
        <f>IF(COUNT('様式第32第8表(指定１)_受電'!N116)=0,"",'様式第32第8表(指定１)_受電'!N116)</f>
        <v/>
      </c>
      <c r="O65" s="148" t="str">
        <f>IF(COUNT('様式第32第8表(指定１)_受電'!O116)=0,"",'様式第32第8表(指定１)_受電'!O116)</f>
        <v/>
      </c>
      <c r="P65" s="148" t="str">
        <f>IF(COUNT('様式第32第8表(指定１)_受電'!P116)=0,"",'様式第32第8表(指定１)_受電'!P116)</f>
        <v/>
      </c>
      <c r="Q65" s="148" t="str">
        <f>IF(COUNT('様式第32第8表(指定１)_受電'!Q116)=0,"",'様式第32第8表(指定１)_受電'!Q116)</f>
        <v/>
      </c>
      <c r="R65" s="185"/>
      <c r="S65" s="152"/>
      <c r="T65" s="153" t="s">
        <v>271</v>
      </c>
    </row>
    <row r="66" spans="3:20" s="196" customFormat="1" ht="37.5" customHeight="1">
      <c r="C66" s="328"/>
      <c r="D66" s="328"/>
      <c r="E66" s="332" t="s">
        <v>104</v>
      </c>
      <c r="F66" s="333"/>
      <c r="G66" s="154" t="s">
        <v>265</v>
      </c>
      <c r="H66" s="155" t="str">
        <f>IF(COUNTIFS($G60:$G65,$G66,H60:H65,"&gt;=0")=0,"",SUMIF($G60:$G65,$G66,H60:H65))</f>
        <v/>
      </c>
      <c r="I66" s="155" t="str">
        <f t="shared" ref="I66:Q66" si="33">IF(COUNTIFS($G60:$G65,$G66,I60:I65,"&gt;=0")=0,"",SUMIF($G60:$G65,$G66,I60:I65))</f>
        <v/>
      </c>
      <c r="J66" s="155" t="str">
        <f t="shared" si="33"/>
        <v/>
      </c>
      <c r="K66" s="155" t="str">
        <f t="shared" si="33"/>
        <v/>
      </c>
      <c r="L66" s="155" t="str">
        <f t="shared" si="33"/>
        <v/>
      </c>
      <c r="M66" s="155" t="str">
        <f t="shared" si="33"/>
        <v/>
      </c>
      <c r="N66" s="155" t="str">
        <f t="shared" si="33"/>
        <v/>
      </c>
      <c r="O66" s="155" t="str">
        <f t="shared" si="33"/>
        <v/>
      </c>
      <c r="P66" s="155" t="str">
        <f t="shared" si="33"/>
        <v/>
      </c>
      <c r="Q66" s="155" t="str">
        <f t="shared" si="33"/>
        <v/>
      </c>
      <c r="R66" s="200"/>
      <c r="S66" s="152"/>
      <c r="T66" s="153" t="s">
        <v>271</v>
      </c>
    </row>
    <row r="67" spans="3:20" s="196" customFormat="1" ht="37.5" customHeight="1">
      <c r="C67" s="328"/>
      <c r="D67" s="329"/>
      <c r="E67" s="334"/>
      <c r="F67" s="335"/>
      <c r="G67" s="154" t="s">
        <v>266</v>
      </c>
      <c r="H67" s="155" t="str">
        <f>IF(COUNTIFS($G60:$G65,$G67,H60:H65,"&gt;=0")=0,"",SUMIF($G60:$G65,$G67,H60:H65))</f>
        <v/>
      </c>
      <c r="I67" s="155" t="str">
        <f t="shared" ref="I67:Q67" si="34">IF(COUNTIFS($G60:$G65,$G67,I60:I65,"&gt;=0")=0,"",SUMIF($G60:$G65,$G67,I60:I65))</f>
        <v/>
      </c>
      <c r="J67" s="155" t="str">
        <f t="shared" si="34"/>
        <v/>
      </c>
      <c r="K67" s="155" t="str">
        <f t="shared" si="34"/>
        <v/>
      </c>
      <c r="L67" s="155" t="str">
        <f t="shared" si="34"/>
        <v/>
      </c>
      <c r="M67" s="155" t="str">
        <f t="shared" si="34"/>
        <v/>
      </c>
      <c r="N67" s="155" t="str">
        <f t="shared" si="34"/>
        <v/>
      </c>
      <c r="O67" s="155" t="str">
        <f t="shared" si="34"/>
        <v/>
      </c>
      <c r="P67" s="155" t="str">
        <f t="shared" si="34"/>
        <v/>
      </c>
      <c r="Q67" s="155" t="str">
        <f t="shared" si="34"/>
        <v/>
      </c>
      <c r="R67" s="200"/>
      <c r="S67" s="152"/>
      <c r="T67" s="153" t="s">
        <v>271</v>
      </c>
    </row>
    <row r="68" spans="3:20" s="196" customFormat="1" ht="37.5" customHeight="1">
      <c r="C68" s="328"/>
      <c r="D68" s="327" t="s">
        <v>211</v>
      </c>
      <c r="E68" s="330" t="str">
        <f>IF('様式第36(指定)_受電'!E119="","",'様式第36(指定)_受電'!E119)</f>
        <v/>
      </c>
      <c r="F68" s="330" t="str">
        <f>IF('様式第36(指定)_受電'!F119="","",'様式第36(指定)_受電'!F119)</f>
        <v/>
      </c>
      <c r="G68" s="149" t="s">
        <v>265</v>
      </c>
      <c r="H68" s="148" t="str">
        <f>IF(COUNT('様式第36(指定)_受電'!R119)=0,"",'様式第36(指定)_受電'!R119)</f>
        <v/>
      </c>
      <c r="I68" s="184"/>
      <c r="J68" s="184"/>
      <c r="K68" s="184"/>
      <c r="L68" s="184"/>
      <c r="M68" s="184"/>
      <c r="N68" s="184"/>
      <c r="O68" s="184"/>
      <c r="P68" s="184"/>
      <c r="Q68" s="184"/>
      <c r="R68" s="185"/>
      <c r="S68" s="152"/>
      <c r="T68" s="152"/>
    </row>
    <row r="69" spans="3:20" s="196" customFormat="1" ht="37.5" customHeight="1">
      <c r="C69" s="328"/>
      <c r="D69" s="328"/>
      <c r="E69" s="331"/>
      <c r="F69" s="331"/>
      <c r="G69" s="149" t="s">
        <v>266</v>
      </c>
      <c r="H69" s="148" t="str">
        <f>IF(COUNT('様式第32第8表(指定１)_受電'!H120)=0,"",'様式第32第8表(指定１)_受電'!H120)</f>
        <v/>
      </c>
      <c r="I69" s="148" t="str">
        <f>IF(COUNT('様式第32第8表(指定１)_受電'!I120)=0,"",'様式第32第8表(指定１)_受電'!I120)</f>
        <v/>
      </c>
      <c r="J69" s="148" t="str">
        <f>IF(COUNT('様式第32第8表(指定１)_受電'!J120)=0,"",'様式第32第8表(指定１)_受電'!J120)</f>
        <v/>
      </c>
      <c r="K69" s="148" t="str">
        <f>IF(COUNT('様式第32第8表(指定１)_受電'!K120)=0,"",'様式第32第8表(指定１)_受電'!K120)</f>
        <v/>
      </c>
      <c r="L69" s="148" t="str">
        <f>IF(COUNT('様式第32第8表(指定１)_受電'!L120)=0,"",'様式第32第8表(指定１)_受電'!L120)</f>
        <v/>
      </c>
      <c r="M69" s="148" t="str">
        <f>IF(COUNT('様式第32第8表(指定１)_受電'!M120)=0,"",'様式第32第8表(指定１)_受電'!M120)</f>
        <v/>
      </c>
      <c r="N69" s="148" t="str">
        <f>IF(COUNT('様式第32第8表(指定１)_受電'!N120)=0,"",'様式第32第8表(指定１)_受電'!N120)</f>
        <v/>
      </c>
      <c r="O69" s="148" t="str">
        <f>IF(COUNT('様式第32第8表(指定１)_受電'!O120)=0,"",'様式第32第8表(指定１)_受電'!O120)</f>
        <v/>
      </c>
      <c r="P69" s="148" t="str">
        <f>IF(COUNT('様式第32第8表(指定１)_受電'!P120)=0,"",'様式第32第8表(指定１)_受電'!P120)</f>
        <v/>
      </c>
      <c r="Q69" s="148" t="str">
        <f>IF(COUNT('様式第32第8表(指定１)_受電'!Q120)=0,"",'様式第32第8表(指定１)_受電'!Q120)</f>
        <v/>
      </c>
      <c r="R69" s="185"/>
      <c r="S69" s="152"/>
      <c r="T69" s="153" t="s">
        <v>271</v>
      </c>
    </row>
    <row r="70" spans="3:20" s="196" customFormat="1" ht="37.5" customHeight="1">
      <c r="C70" s="328"/>
      <c r="D70" s="328"/>
      <c r="E70" s="330" t="str">
        <f>IF('様式第36(指定)_受電'!E121="","",'様式第36(指定)_受電'!E121)</f>
        <v/>
      </c>
      <c r="F70" s="330" t="str">
        <f>IF('様式第36(指定)_受電'!F121="","",'様式第36(指定)_受電'!F121)</f>
        <v/>
      </c>
      <c r="G70" s="149" t="s">
        <v>265</v>
      </c>
      <c r="H70" s="148" t="str">
        <f>IF(COUNT('様式第36(指定)_受電'!R121)=0,"",'様式第36(指定)_受電'!R121)</f>
        <v/>
      </c>
      <c r="I70" s="184"/>
      <c r="J70" s="184"/>
      <c r="K70" s="184"/>
      <c r="L70" s="184"/>
      <c r="M70" s="184"/>
      <c r="N70" s="184"/>
      <c r="O70" s="184"/>
      <c r="P70" s="184"/>
      <c r="Q70" s="184"/>
      <c r="R70" s="185"/>
      <c r="S70" s="152"/>
      <c r="T70" s="152"/>
    </row>
    <row r="71" spans="3:20" s="196" customFormat="1" ht="37.5" customHeight="1">
      <c r="C71" s="328"/>
      <c r="D71" s="328"/>
      <c r="E71" s="331"/>
      <c r="F71" s="331"/>
      <c r="G71" s="149" t="s">
        <v>266</v>
      </c>
      <c r="H71" s="148" t="str">
        <f>IF(COUNT('様式第32第8表(指定１)_受電'!H122)=0,"",'様式第32第8表(指定１)_受電'!H122)</f>
        <v/>
      </c>
      <c r="I71" s="148" t="str">
        <f>IF(COUNT('様式第32第8表(指定１)_受電'!I122)=0,"",'様式第32第8表(指定１)_受電'!I122)</f>
        <v/>
      </c>
      <c r="J71" s="148" t="str">
        <f>IF(COUNT('様式第32第8表(指定１)_受電'!J122)=0,"",'様式第32第8表(指定１)_受電'!J122)</f>
        <v/>
      </c>
      <c r="K71" s="148" t="str">
        <f>IF(COUNT('様式第32第8表(指定１)_受電'!K122)=0,"",'様式第32第8表(指定１)_受電'!K122)</f>
        <v/>
      </c>
      <c r="L71" s="148" t="str">
        <f>IF(COUNT('様式第32第8表(指定１)_受電'!L122)=0,"",'様式第32第8表(指定１)_受電'!L122)</f>
        <v/>
      </c>
      <c r="M71" s="148" t="str">
        <f>IF(COUNT('様式第32第8表(指定１)_受電'!M122)=0,"",'様式第32第8表(指定１)_受電'!M122)</f>
        <v/>
      </c>
      <c r="N71" s="148" t="str">
        <f>IF(COUNT('様式第32第8表(指定１)_受電'!N122)=0,"",'様式第32第8表(指定１)_受電'!N122)</f>
        <v/>
      </c>
      <c r="O71" s="148" t="str">
        <f>IF(COUNT('様式第32第8表(指定１)_受電'!O122)=0,"",'様式第32第8表(指定１)_受電'!O122)</f>
        <v/>
      </c>
      <c r="P71" s="148" t="str">
        <f>IF(COUNT('様式第32第8表(指定１)_受電'!P122)=0,"",'様式第32第8表(指定１)_受電'!P122)</f>
        <v/>
      </c>
      <c r="Q71" s="148" t="str">
        <f>IF(COUNT('様式第32第8表(指定１)_受電'!Q122)=0,"",'様式第32第8表(指定１)_受電'!Q122)</f>
        <v/>
      </c>
      <c r="R71" s="185"/>
      <c r="S71" s="152"/>
      <c r="T71" s="153" t="s">
        <v>271</v>
      </c>
    </row>
    <row r="72" spans="3:20" s="196" customFormat="1" ht="37.5" customHeight="1">
      <c r="C72" s="328"/>
      <c r="D72" s="328"/>
      <c r="E72" s="330" t="str">
        <f>IF('様式第36(指定)_受電'!E123="","",'様式第36(指定)_受電'!E123)</f>
        <v/>
      </c>
      <c r="F72" s="330" t="str">
        <f>IF('様式第36(指定)_受電'!F123="","",'様式第36(指定)_受電'!F123)</f>
        <v/>
      </c>
      <c r="G72" s="149" t="s">
        <v>265</v>
      </c>
      <c r="H72" s="148" t="str">
        <f>IF(COUNT('様式第36(指定)_受電'!R123)=0,"",'様式第36(指定)_受電'!R123)</f>
        <v/>
      </c>
      <c r="I72" s="184"/>
      <c r="J72" s="184"/>
      <c r="K72" s="184"/>
      <c r="L72" s="184"/>
      <c r="M72" s="184"/>
      <c r="N72" s="184"/>
      <c r="O72" s="184"/>
      <c r="P72" s="184"/>
      <c r="Q72" s="184"/>
      <c r="R72" s="185"/>
      <c r="S72" s="152"/>
      <c r="T72" s="152"/>
    </row>
    <row r="73" spans="3:20" s="196" customFormat="1" ht="37.5" customHeight="1">
      <c r="C73" s="328"/>
      <c r="D73" s="328"/>
      <c r="E73" s="331"/>
      <c r="F73" s="331"/>
      <c r="G73" s="149" t="s">
        <v>266</v>
      </c>
      <c r="H73" s="148" t="str">
        <f>IF(COUNT('様式第32第8表(指定１)_受電'!H124)=0,"",'様式第32第8表(指定１)_受電'!H124)</f>
        <v/>
      </c>
      <c r="I73" s="148" t="str">
        <f>IF(COUNT('様式第32第8表(指定１)_受電'!I124)=0,"",'様式第32第8表(指定１)_受電'!I124)</f>
        <v/>
      </c>
      <c r="J73" s="148" t="str">
        <f>IF(COUNT('様式第32第8表(指定１)_受電'!J124)=0,"",'様式第32第8表(指定１)_受電'!J124)</f>
        <v/>
      </c>
      <c r="K73" s="148" t="str">
        <f>IF(COUNT('様式第32第8表(指定１)_受電'!K124)=0,"",'様式第32第8表(指定１)_受電'!K124)</f>
        <v/>
      </c>
      <c r="L73" s="148" t="str">
        <f>IF(COUNT('様式第32第8表(指定１)_受電'!L124)=0,"",'様式第32第8表(指定１)_受電'!L124)</f>
        <v/>
      </c>
      <c r="M73" s="148" t="str">
        <f>IF(COUNT('様式第32第8表(指定１)_受電'!M124)=0,"",'様式第32第8表(指定１)_受電'!M124)</f>
        <v/>
      </c>
      <c r="N73" s="148" t="str">
        <f>IF(COUNT('様式第32第8表(指定１)_受電'!N124)=0,"",'様式第32第8表(指定１)_受電'!N124)</f>
        <v/>
      </c>
      <c r="O73" s="148" t="str">
        <f>IF(COUNT('様式第32第8表(指定１)_受電'!O124)=0,"",'様式第32第8表(指定１)_受電'!O124)</f>
        <v/>
      </c>
      <c r="P73" s="148" t="str">
        <f>IF(COUNT('様式第32第8表(指定１)_受電'!P124)=0,"",'様式第32第8表(指定１)_受電'!P124)</f>
        <v/>
      </c>
      <c r="Q73" s="148" t="str">
        <f>IF(COUNT('様式第32第8表(指定１)_受電'!Q124)=0,"",'様式第32第8表(指定１)_受電'!Q124)</f>
        <v/>
      </c>
      <c r="R73" s="185"/>
      <c r="S73" s="152"/>
      <c r="T73" s="153" t="s">
        <v>271</v>
      </c>
    </row>
    <row r="74" spans="3:20" s="196" customFormat="1" ht="37.5" customHeight="1">
      <c r="C74" s="328"/>
      <c r="D74" s="328"/>
      <c r="E74" s="332" t="s">
        <v>104</v>
      </c>
      <c r="F74" s="333"/>
      <c r="G74" s="154" t="s">
        <v>265</v>
      </c>
      <c r="H74" s="155" t="str">
        <f>IF(COUNTIFS($G68:$G73,$G74,H68:H73,"&gt;=0")=0,"",SUMIF($G68:$G73,$G74,H68:H73))</f>
        <v/>
      </c>
      <c r="I74" s="155" t="str">
        <f t="shared" ref="I74:Q74" si="35">IF(COUNTIFS($G68:$G73,$G74,I68:I73,"&gt;=0")=0,"",SUMIF($G68:$G73,$G74,I68:I73))</f>
        <v/>
      </c>
      <c r="J74" s="155" t="str">
        <f t="shared" si="35"/>
        <v/>
      </c>
      <c r="K74" s="155" t="str">
        <f t="shared" si="35"/>
        <v/>
      </c>
      <c r="L74" s="155" t="str">
        <f t="shared" si="35"/>
        <v/>
      </c>
      <c r="M74" s="155" t="str">
        <f t="shared" si="35"/>
        <v/>
      </c>
      <c r="N74" s="155" t="str">
        <f t="shared" si="35"/>
        <v/>
      </c>
      <c r="O74" s="155" t="str">
        <f t="shared" si="35"/>
        <v/>
      </c>
      <c r="P74" s="155" t="str">
        <f t="shared" si="35"/>
        <v/>
      </c>
      <c r="Q74" s="155" t="str">
        <f t="shared" si="35"/>
        <v/>
      </c>
      <c r="R74" s="200"/>
      <c r="S74" s="152"/>
      <c r="T74" s="153" t="s">
        <v>271</v>
      </c>
    </row>
    <row r="75" spans="3:20" s="196" customFormat="1" ht="37.5" customHeight="1">
      <c r="C75" s="328"/>
      <c r="D75" s="329"/>
      <c r="E75" s="334"/>
      <c r="F75" s="335"/>
      <c r="G75" s="154" t="s">
        <v>266</v>
      </c>
      <c r="H75" s="155" t="str">
        <f>IF(COUNTIFS($G68:$G73,$G75,H68:H73,"&gt;=0")=0,"",SUMIF($G68:$G73,$G75,H68:H73))</f>
        <v/>
      </c>
      <c r="I75" s="155" t="str">
        <f t="shared" ref="I75:Q75" si="36">IF(COUNTIFS($G68:$G73,$G75,I68:I73,"&gt;=0")=0,"",SUMIF($G68:$G73,$G75,I68:I73))</f>
        <v/>
      </c>
      <c r="J75" s="155" t="str">
        <f t="shared" si="36"/>
        <v/>
      </c>
      <c r="K75" s="155" t="str">
        <f t="shared" si="36"/>
        <v/>
      </c>
      <c r="L75" s="155" t="str">
        <f t="shared" si="36"/>
        <v/>
      </c>
      <c r="M75" s="155" t="str">
        <f t="shared" si="36"/>
        <v/>
      </c>
      <c r="N75" s="155" t="str">
        <f t="shared" si="36"/>
        <v/>
      </c>
      <c r="O75" s="155" t="str">
        <f t="shared" si="36"/>
        <v/>
      </c>
      <c r="P75" s="155" t="str">
        <f t="shared" si="36"/>
        <v/>
      </c>
      <c r="Q75" s="155" t="str">
        <f t="shared" si="36"/>
        <v/>
      </c>
      <c r="R75" s="200"/>
      <c r="S75" s="152"/>
      <c r="T75" s="153" t="s">
        <v>271</v>
      </c>
    </row>
    <row r="76" spans="3:20" s="196" customFormat="1" ht="37.5" customHeight="1">
      <c r="C76" s="328"/>
      <c r="D76" s="327" t="s">
        <v>105</v>
      </c>
      <c r="E76" s="330" t="str">
        <f>IF('様式第36(指定)_受電'!E127="","",'様式第36(指定)_受電'!E127)</f>
        <v/>
      </c>
      <c r="F76" s="330" t="str">
        <f>IF('様式第36(指定)_受電'!F127="","",'様式第36(指定)_受電'!F127)</f>
        <v/>
      </c>
      <c r="G76" s="149" t="s">
        <v>265</v>
      </c>
      <c r="H76" s="148" t="str">
        <f>IF(COUNT('様式第36(指定)_受電'!R127)=0,"",'様式第36(指定)_受電'!R127)</f>
        <v/>
      </c>
      <c r="I76" s="184"/>
      <c r="J76" s="184"/>
      <c r="K76" s="184"/>
      <c r="L76" s="184"/>
      <c r="M76" s="184"/>
      <c r="N76" s="184"/>
      <c r="O76" s="184"/>
      <c r="P76" s="184"/>
      <c r="Q76" s="184"/>
      <c r="R76" s="185"/>
      <c r="S76" s="152"/>
      <c r="T76" s="152"/>
    </row>
    <row r="77" spans="3:20" s="196" customFormat="1" ht="37.5" customHeight="1">
      <c r="C77" s="328"/>
      <c r="D77" s="328"/>
      <c r="E77" s="331"/>
      <c r="F77" s="331"/>
      <c r="G77" s="149" t="s">
        <v>266</v>
      </c>
      <c r="H77" s="148" t="str">
        <f>IF(COUNT('様式第32第8表(指定１)_受電'!H128)=0,"",'様式第32第8表(指定１)_受電'!H128)</f>
        <v/>
      </c>
      <c r="I77" s="148" t="str">
        <f>IF(COUNT('様式第32第8表(指定１)_受電'!I128)=0,"",'様式第32第8表(指定１)_受電'!I128)</f>
        <v/>
      </c>
      <c r="J77" s="148" t="str">
        <f>IF(COUNT('様式第32第8表(指定１)_受電'!J128)=0,"",'様式第32第8表(指定１)_受電'!J128)</f>
        <v/>
      </c>
      <c r="K77" s="148" t="str">
        <f>IF(COUNT('様式第32第8表(指定１)_受電'!K128)=0,"",'様式第32第8表(指定１)_受電'!K128)</f>
        <v/>
      </c>
      <c r="L77" s="148" t="str">
        <f>IF(COUNT('様式第32第8表(指定１)_受電'!L128)=0,"",'様式第32第8表(指定１)_受電'!L128)</f>
        <v/>
      </c>
      <c r="M77" s="148" t="str">
        <f>IF(COUNT('様式第32第8表(指定１)_受電'!M128)=0,"",'様式第32第8表(指定１)_受電'!M128)</f>
        <v/>
      </c>
      <c r="N77" s="148" t="str">
        <f>IF(COUNT('様式第32第8表(指定１)_受電'!N128)=0,"",'様式第32第8表(指定１)_受電'!N128)</f>
        <v/>
      </c>
      <c r="O77" s="148" t="str">
        <f>IF(COUNT('様式第32第8表(指定１)_受電'!O128)=0,"",'様式第32第8表(指定１)_受電'!O128)</f>
        <v/>
      </c>
      <c r="P77" s="148" t="str">
        <f>IF(COUNT('様式第32第8表(指定１)_受電'!P128)=0,"",'様式第32第8表(指定１)_受電'!P128)</f>
        <v/>
      </c>
      <c r="Q77" s="148" t="str">
        <f>IF(COUNT('様式第32第8表(指定１)_受電'!Q128)=0,"",'様式第32第8表(指定１)_受電'!Q128)</f>
        <v/>
      </c>
      <c r="R77" s="185"/>
      <c r="S77" s="152"/>
      <c r="T77" s="153" t="s">
        <v>271</v>
      </c>
    </row>
    <row r="78" spans="3:20" s="196" customFormat="1" ht="37.5" customHeight="1">
      <c r="C78" s="328"/>
      <c r="D78" s="328"/>
      <c r="E78" s="330" t="str">
        <f>IF('様式第36(指定)_受電'!E129="","",'様式第36(指定)_受電'!E129)</f>
        <v/>
      </c>
      <c r="F78" s="330" t="str">
        <f>IF('様式第36(指定)_受電'!F129="","",'様式第36(指定)_受電'!F129)</f>
        <v/>
      </c>
      <c r="G78" s="149" t="s">
        <v>265</v>
      </c>
      <c r="H78" s="148" t="str">
        <f>IF(COUNT('様式第36(指定)_受電'!R129)=0,"",'様式第36(指定)_受電'!R129)</f>
        <v/>
      </c>
      <c r="I78" s="184"/>
      <c r="J78" s="184"/>
      <c r="K78" s="184"/>
      <c r="L78" s="184"/>
      <c r="M78" s="184"/>
      <c r="N78" s="184"/>
      <c r="O78" s="184"/>
      <c r="P78" s="184"/>
      <c r="Q78" s="184"/>
      <c r="R78" s="185"/>
      <c r="S78" s="152"/>
      <c r="T78" s="152"/>
    </row>
    <row r="79" spans="3:20" s="196" customFormat="1" ht="37.5" customHeight="1">
      <c r="C79" s="328"/>
      <c r="D79" s="328"/>
      <c r="E79" s="331"/>
      <c r="F79" s="331"/>
      <c r="G79" s="149" t="s">
        <v>266</v>
      </c>
      <c r="H79" s="148" t="str">
        <f>IF(COUNT('様式第32第8表(指定１)_受電'!H130)=0,"",'様式第32第8表(指定１)_受電'!H130)</f>
        <v/>
      </c>
      <c r="I79" s="148" t="str">
        <f>IF(COUNT('様式第32第8表(指定１)_受電'!I130)=0,"",'様式第32第8表(指定１)_受電'!I130)</f>
        <v/>
      </c>
      <c r="J79" s="148" t="str">
        <f>IF(COUNT('様式第32第8表(指定１)_受電'!J130)=0,"",'様式第32第8表(指定１)_受電'!J130)</f>
        <v/>
      </c>
      <c r="K79" s="148" t="str">
        <f>IF(COUNT('様式第32第8表(指定１)_受電'!K130)=0,"",'様式第32第8表(指定１)_受電'!K130)</f>
        <v/>
      </c>
      <c r="L79" s="148" t="str">
        <f>IF(COUNT('様式第32第8表(指定１)_受電'!L130)=0,"",'様式第32第8表(指定１)_受電'!L130)</f>
        <v/>
      </c>
      <c r="M79" s="148" t="str">
        <f>IF(COUNT('様式第32第8表(指定１)_受電'!M130)=0,"",'様式第32第8表(指定１)_受電'!M130)</f>
        <v/>
      </c>
      <c r="N79" s="148" t="str">
        <f>IF(COUNT('様式第32第8表(指定１)_受電'!N130)=0,"",'様式第32第8表(指定１)_受電'!N130)</f>
        <v/>
      </c>
      <c r="O79" s="148" t="str">
        <f>IF(COUNT('様式第32第8表(指定１)_受電'!O130)=0,"",'様式第32第8表(指定１)_受電'!O130)</f>
        <v/>
      </c>
      <c r="P79" s="148" t="str">
        <f>IF(COUNT('様式第32第8表(指定１)_受電'!P130)=0,"",'様式第32第8表(指定１)_受電'!P130)</f>
        <v/>
      </c>
      <c r="Q79" s="148" t="str">
        <f>IF(COUNT('様式第32第8表(指定１)_受電'!Q130)=0,"",'様式第32第8表(指定１)_受電'!Q130)</f>
        <v/>
      </c>
      <c r="R79" s="185"/>
      <c r="S79" s="152"/>
      <c r="T79" s="153" t="s">
        <v>271</v>
      </c>
    </row>
    <row r="80" spans="3:20" s="196" customFormat="1" ht="37.5" customHeight="1">
      <c r="C80" s="328"/>
      <c r="D80" s="328"/>
      <c r="E80" s="330" t="str">
        <f>IF('様式第36(指定)_受電'!E131="","",'様式第36(指定)_受電'!E131)</f>
        <v/>
      </c>
      <c r="F80" s="330" t="str">
        <f>IF('様式第36(指定)_受電'!F131="","",'様式第36(指定)_受電'!F131)</f>
        <v/>
      </c>
      <c r="G80" s="149" t="s">
        <v>265</v>
      </c>
      <c r="H80" s="148" t="str">
        <f>IF(COUNT('様式第36(指定)_受電'!R131)=0,"",'様式第36(指定)_受電'!R131)</f>
        <v/>
      </c>
      <c r="I80" s="184"/>
      <c r="J80" s="184"/>
      <c r="K80" s="184"/>
      <c r="L80" s="184"/>
      <c r="M80" s="184"/>
      <c r="N80" s="184"/>
      <c r="O80" s="184"/>
      <c r="P80" s="184"/>
      <c r="Q80" s="184"/>
      <c r="R80" s="185"/>
      <c r="S80" s="152"/>
      <c r="T80" s="152"/>
    </row>
    <row r="81" spans="3:20" s="196" customFormat="1" ht="37.5" customHeight="1">
      <c r="C81" s="328"/>
      <c r="D81" s="328"/>
      <c r="E81" s="331"/>
      <c r="F81" s="331"/>
      <c r="G81" s="149" t="s">
        <v>266</v>
      </c>
      <c r="H81" s="148" t="str">
        <f>IF(COUNT('様式第32第8表(指定１)_受電'!H132)=0,"",'様式第32第8表(指定１)_受電'!H132)</f>
        <v/>
      </c>
      <c r="I81" s="148" t="str">
        <f>IF(COUNT('様式第32第8表(指定１)_受電'!I132)=0,"",'様式第32第8表(指定１)_受電'!I132)</f>
        <v/>
      </c>
      <c r="J81" s="148" t="str">
        <f>IF(COUNT('様式第32第8表(指定１)_受電'!J132)=0,"",'様式第32第8表(指定１)_受電'!J132)</f>
        <v/>
      </c>
      <c r="K81" s="148" t="str">
        <f>IF(COUNT('様式第32第8表(指定１)_受電'!K132)=0,"",'様式第32第8表(指定１)_受電'!K132)</f>
        <v/>
      </c>
      <c r="L81" s="148" t="str">
        <f>IF(COUNT('様式第32第8表(指定１)_受電'!L132)=0,"",'様式第32第8表(指定１)_受電'!L132)</f>
        <v/>
      </c>
      <c r="M81" s="148" t="str">
        <f>IF(COUNT('様式第32第8表(指定１)_受電'!M132)=0,"",'様式第32第8表(指定１)_受電'!M132)</f>
        <v/>
      </c>
      <c r="N81" s="148" t="str">
        <f>IF(COUNT('様式第32第8表(指定１)_受電'!N132)=0,"",'様式第32第8表(指定１)_受電'!N132)</f>
        <v/>
      </c>
      <c r="O81" s="148" t="str">
        <f>IF(COUNT('様式第32第8表(指定１)_受電'!O132)=0,"",'様式第32第8表(指定１)_受電'!O132)</f>
        <v/>
      </c>
      <c r="P81" s="148" t="str">
        <f>IF(COUNT('様式第32第8表(指定１)_受電'!P132)=0,"",'様式第32第8表(指定１)_受電'!P132)</f>
        <v/>
      </c>
      <c r="Q81" s="148" t="str">
        <f>IF(COUNT('様式第32第8表(指定１)_受電'!Q132)=0,"",'様式第32第8表(指定１)_受電'!Q132)</f>
        <v/>
      </c>
      <c r="R81" s="185"/>
      <c r="S81" s="152"/>
      <c r="T81" s="153" t="s">
        <v>271</v>
      </c>
    </row>
    <row r="82" spans="3:20" s="196" customFormat="1" ht="37.5" customHeight="1">
      <c r="C82" s="328"/>
      <c r="D82" s="328"/>
      <c r="E82" s="332" t="s">
        <v>104</v>
      </c>
      <c r="F82" s="333"/>
      <c r="G82" s="154" t="s">
        <v>265</v>
      </c>
      <c r="H82" s="155" t="str">
        <f>IF(COUNTIFS($G76:$G81,$G82,H76:H81,"&gt;=0")=0,"",SUMIF($G76:$G81,$G82,H76:H81))</f>
        <v/>
      </c>
      <c r="I82" s="155" t="str">
        <f t="shared" ref="I82:Q82" si="37">IF(COUNTIFS($G76:$G81,$G82,I76:I81,"&gt;=0")=0,"",SUMIF($G76:$G81,$G82,I76:I81))</f>
        <v/>
      </c>
      <c r="J82" s="155" t="str">
        <f t="shared" si="37"/>
        <v/>
      </c>
      <c r="K82" s="155" t="str">
        <f t="shared" si="37"/>
        <v/>
      </c>
      <c r="L82" s="155" t="str">
        <f t="shared" si="37"/>
        <v/>
      </c>
      <c r="M82" s="155" t="str">
        <f t="shared" si="37"/>
        <v/>
      </c>
      <c r="N82" s="155" t="str">
        <f t="shared" si="37"/>
        <v/>
      </c>
      <c r="O82" s="155" t="str">
        <f t="shared" si="37"/>
        <v/>
      </c>
      <c r="P82" s="155" t="str">
        <f t="shared" si="37"/>
        <v/>
      </c>
      <c r="Q82" s="155" t="str">
        <f t="shared" si="37"/>
        <v/>
      </c>
      <c r="R82" s="200"/>
      <c r="S82" s="152"/>
      <c r="T82" s="153" t="s">
        <v>271</v>
      </c>
    </row>
    <row r="83" spans="3:20" s="196" customFormat="1" ht="37.5" customHeight="1">
      <c r="C83" s="328"/>
      <c r="D83" s="329"/>
      <c r="E83" s="334"/>
      <c r="F83" s="335"/>
      <c r="G83" s="154" t="s">
        <v>266</v>
      </c>
      <c r="H83" s="155" t="str">
        <f>IF(COUNTIFS($G76:$G81,$G83,H76:H81,"&gt;=0")=0,"",SUMIF($G76:$G81,$G83,H76:H81))</f>
        <v/>
      </c>
      <c r="I83" s="155" t="str">
        <f t="shared" ref="I83:Q83" si="38">IF(COUNTIFS($G76:$G81,$G83,I76:I81,"&gt;=0")=0,"",SUMIF($G76:$G81,$G83,I76:I81))</f>
        <v/>
      </c>
      <c r="J83" s="155" t="str">
        <f t="shared" si="38"/>
        <v/>
      </c>
      <c r="K83" s="155" t="str">
        <f t="shared" si="38"/>
        <v/>
      </c>
      <c r="L83" s="155" t="str">
        <f t="shared" si="38"/>
        <v/>
      </c>
      <c r="M83" s="155" t="str">
        <f t="shared" si="38"/>
        <v/>
      </c>
      <c r="N83" s="155" t="str">
        <f t="shared" si="38"/>
        <v/>
      </c>
      <c r="O83" s="155" t="str">
        <f t="shared" si="38"/>
        <v/>
      </c>
      <c r="P83" s="155" t="str">
        <f t="shared" si="38"/>
        <v/>
      </c>
      <c r="Q83" s="155" t="str">
        <f t="shared" si="38"/>
        <v/>
      </c>
      <c r="R83" s="200"/>
      <c r="S83" s="152"/>
      <c r="T83" s="153" t="s">
        <v>271</v>
      </c>
    </row>
    <row r="84" spans="3:20" s="196" customFormat="1" ht="37.5" customHeight="1">
      <c r="C84" s="328"/>
      <c r="D84" s="327" t="s">
        <v>106</v>
      </c>
      <c r="E84" s="330" t="str">
        <f>IF('様式第36(指定)_受電'!E135="","",'様式第36(指定)_受電'!E135)</f>
        <v/>
      </c>
      <c r="F84" s="330" t="str">
        <f>IF('様式第36(指定)_受電'!F135="","",'様式第36(指定)_受電'!F135)</f>
        <v/>
      </c>
      <c r="G84" s="149" t="s">
        <v>265</v>
      </c>
      <c r="H84" s="148" t="str">
        <f>IF(COUNT('様式第36(指定)_受電'!R135)=0,"",'様式第36(指定)_受電'!R135)</f>
        <v/>
      </c>
      <c r="I84" s="184"/>
      <c r="J84" s="184"/>
      <c r="K84" s="184"/>
      <c r="L84" s="184"/>
      <c r="M84" s="184"/>
      <c r="N84" s="184"/>
      <c r="O84" s="184"/>
      <c r="P84" s="184"/>
      <c r="Q84" s="184"/>
      <c r="R84" s="185"/>
      <c r="S84" s="152"/>
      <c r="T84" s="152"/>
    </row>
    <row r="85" spans="3:20" s="196" customFormat="1" ht="37.5" customHeight="1">
      <c r="C85" s="328"/>
      <c r="D85" s="328"/>
      <c r="E85" s="331"/>
      <c r="F85" s="331"/>
      <c r="G85" s="149" t="s">
        <v>266</v>
      </c>
      <c r="H85" s="148" t="str">
        <f>IF(COUNT('様式第32第8表(指定１)_受電'!H136)=0,"",'様式第32第8表(指定１)_受電'!H136)</f>
        <v/>
      </c>
      <c r="I85" s="148" t="str">
        <f>IF(COUNT('様式第32第8表(指定１)_受電'!I136)=0,"",'様式第32第8表(指定１)_受電'!I136)</f>
        <v/>
      </c>
      <c r="J85" s="148" t="str">
        <f>IF(COUNT('様式第32第8表(指定１)_受電'!J136)=0,"",'様式第32第8表(指定１)_受電'!J136)</f>
        <v/>
      </c>
      <c r="K85" s="148" t="str">
        <f>IF(COUNT('様式第32第8表(指定１)_受電'!K136)=0,"",'様式第32第8表(指定１)_受電'!K136)</f>
        <v/>
      </c>
      <c r="L85" s="148" t="str">
        <f>IF(COUNT('様式第32第8表(指定１)_受電'!L136)=0,"",'様式第32第8表(指定１)_受電'!L136)</f>
        <v/>
      </c>
      <c r="M85" s="148" t="str">
        <f>IF(COUNT('様式第32第8表(指定１)_受電'!M136)=0,"",'様式第32第8表(指定１)_受電'!M136)</f>
        <v/>
      </c>
      <c r="N85" s="148" t="str">
        <f>IF(COUNT('様式第32第8表(指定１)_受電'!N136)=0,"",'様式第32第8表(指定１)_受電'!N136)</f>
        <v/>
      </c>
      <c r="O85" s="148" t="str">
        <f>IF(COUNT('様式第32第8表(指定１)_受電'!O136)=0,"",'様式第32第8表(指定１)_受電'!O136)</f>
        <v/>
      </c>
      <c r="P85" s="148" t="str">
        <f>IF(COUNT('様式第32第8表(指定１)_受電'!P136)=0,"",'様式第32第8表(指定１)_受電'!P136)</f>
        <v/>
      </c>
      <c r="Q85" s="148" t="str">
        <f>IF(COUNT('様式第32第8表(指定１)_受電'!Q136)=0,"",'様式第32第8表(指定１)_受電'!Q136)</f>
        <v/>
      </c>
      <c r="R85" s="185"/>
      <c r="S85" s="152"/>
      <c r="T85" s="153" t="s">
        <v>271</v>
      </c>
    </row>
    <row r="86" spans="3:20" s="196" customFormat="1" ht="37.5" customHeight="1">
      <c r="C86" s="328"/>
      <c r="D86" s="328"/>
      <c r="E86" s="330" t="str">
        <f>IF('様式第36(指定)_受電'!E137="","",'様式第36(指定)_受電'!E137)</f>
        <v/>
      </c>
      <c r="F86" s="330" t="str">
        <f>IF('様式第36(指定)_受電'!F137="","",'様式第36(指定)_受電'!F137)</f>
        <v/>
      </c>
      <c r="G86" s="149" t="s">
        <v>265</v>
      </c>
      <c r="H86" s="148" t="str">
        <f>IF(COUNT('様式第36(指定)_受電'!R137)=0,"",'様式第36(指定)_受電'!R137)</f>
        <v/>
      </c>
      <c r="I86" s="184"/>
      <c r="J86" s="184"/>
      <c r="K86" s="184"/>
      <c r="L86" s="184"/>
      <c r="M86" s="184"/>
      <c r="N86" s="184"/>
      <c r="O86" s="184"/>
      <c r="P86" s="184"/>
      <c r="Q86" s="184"/>
      <c r="R86" s="185"/>
      <c r="S86" s="152"/>
      <c r="T86" s="152"/>
    </row>
    <row r="87" spans="3:20" s="196" customFormat="1" ht="37.5" customHeight="1">
      <c r="C87" s="328"/>
      <c r="D87" s="328"/>
      <c r="E87" s="331"/>
      <c r="F87" s="331"/>
      <c r="G87" s="149" t="s">
        <v>266</v>
      </c>
      <c r="H87" s="148" t="str">
        <f>IF(COUNT('様式第32第8表(指定１)_受電'!H138)=0,"",'様式第32第8表(指定１)_受電'!H138)</f>
        <v/>
      </c>
      <c r="I87" s="148" t="str">
        <f>IF(COUNT('様式第32第8表(指定１)_受電'!I138)=0,"",'様式第32第8表(指定１)_受電'!I138)</f>
        <v/>
      </c>
      <c r="J87" s="148" t="str">
        <f>IF(COUNT('様式第32第8表(指定１)_受電'!J138)=0,"",'様式第32第8表(指定１)_受電'!J138)</f>
        <v/>
      </c>
      <c r="K87" s="148" t="str">
        <f>IF(COUNT('様式第32第8表(指定１)_受電'!K138)=0,"",'様式第32第8表(指定１)_受電'!K138)</f>
        <v/>
      </c>
      <c r="L87" s="148" t="str">
        <f>IF(COUNT('様式第32第8表(指定１)_受電'!L138)=0,"",'様式第32第8表(指定１)_受電'!L138)</f>
        <v/>
      </c>
      <c r="M87" s="148" t="str">
        <f>IF(COUNT('様式第32第8表(指定１)_受電'!M138)=0,"",'様式第32第8表(指定１)_受電'!M138)</f>
        <v/>
      </c>
      <c r="N87" s="148" t="str">
        <f>IF(COUNT('様式第32第8表(指定１)_受電'!N138)=0,"",'様式第32第8表(指定１)_受電'!N138)</f>
        <v/>
      </c>
      <c r="O87" s="148" t="str">
        <f>IF(COUNT('様式第32第8表(指定１)_受電'!O138)=0,"",'様式第32第8表(指定１)_受電'!O138)</f>
        <v/>
      </c>
      <c r="P87" s="148" t="str">
        <f>IF(COUNT('様式第32第8表(指定１)_受電'!P138)=0,"",'様式第32第8表(指定１)_受電'!P138)</f>
        <v/>
      </c>
      <c r="Q87" s="148" t="str">
        <f>IF(COUNT('様式第32第8表(指定１)_受電'!Q138)=0,"",'様式第32第8表(指定１)_受電'!Q138)</f>
        <v/>
      </c>
      <c r="R87" s="185"/>
      <c r="S87" s="152"/>
      <c r="T87" s="153" t="s">
        <v>271</v>
      </c>
    </row>
    <row r="88" spans="3:20" s="196" customFormat="1" ht="37.5" customHeight="1">
      <c r="C88" s="328"/>
      <c r="D88" s="328"/>
      <c r="E88" s="330" t="str">
        <f>IF('様式第36(指定)_受電'!E139="","",'様式第36(指定)_受電'!E139)</f>
        <v/>
      </c>
      <c r="F88" s="330" t="str">
        <f>IF('様式第36(指定)_受電'!F139="","",'様式第36(指定)_受電'!F139)</f>
        <v/>
      </c>
      <c r="G88" s="149" t="s">
        <v>265</v>
      </c>
      <c r="H88" s="148" t="str">
        <f>IF(COUNT('様式第36(指定)_受電'!R139)=0,"",'様式第36(指定)_受電'!R139)</f>
        <v/>
      </c>
      <c r="I88" s="184"/>
      <c r="J88" s="184"/>
      <c r="K88" s="184"/>
      <c r="L88" s="184"/>
      <c r="M88" s="184"/>
      <c r="N88" s="184"/>
      <c r="O88" s="184"/>
      <c r="P88" s="184"/>
      <c r="Q88" s="184"/>
      <c r="R88" s="185"/>
      <c r="S88" s="152"/>
      <c r="T88" s="152"/>
    </row>
    <row r="89" spans="3:20" s="196" customFormat="1" ht="37.5" customHeight="1">
      <c r="C89" s="328"/>
      <c r="D89" s="328"/>
      <c r="E89" s="331"/>
      <c r="F89" s="331"/>
      <c r="G89" s="149" t="s">
        <v>266</v>
      </c>
      <c r="H89" s="148" t="str">
        <f>IF(COUNT('様式第32第8表(指定１)_受電'!H140)=0,"",'様式第32第8表(指定１)_受電'!H140)</f>
        <v/>
      </c>
      <c r="I89" s="148" t="str">
        <f>IF(COUNT('様式第32第8表(指定１)_受電'!I140)=0,"",'様式第32第8表(指定１)_受電'!I140)</f>
        <v/>
      </c>
      <c r="J89" s="148" t="str">
        <f>IF(COUNT('様式第32第8表(指定１)_受電'!J140)=0,"",'様式第32第8表(指定１)_受電'!J140)</f>
        <v/>
      </c>
      <c r="K89" s="148" t="str">
        <f>IF(COUNT('様式第32第8表(指定１)_受電'!K140)=0,"",'様式第32第8表(指定１)_受電'!K140)</f>
        <v/>
      </c>
      <c r="L89" s="148" t="str">
        <f>IF(COUNT('様式第32第8表(指定１)_受電'!L140)=0,"",'様式第32第8表(指定１)_受電'!L140)</f>
        <v/>
      </c>
      <c r="M89" s="148" t="str">
        <f>IF(COUNT('様式第32第8表(指定１)_受電'!M140)=0,"",'様式第32第8表(指定１)_受電'!M140)</f>
        <v/>
      </c>
      <c r="N89" s="148" t="str">
        <f>IF(COUNT('様式第32第8表(指定１)_受電'!N140)=0,"",'様式第32第8表(指定１)_受電'!N140)</f>
        <v/>
      </c>
      <c r="O89" s="148" t="str">
        <f>IF(COUNT('様式第32第8表(指定１)_受電'!O140)=0,"",'様式第32第8表(指定１)_受電'!O140)</f>
        <v/>
      </c>
      <c r="P89" s="148" t="str">
        <f>IF(COUNT('様式第32第8表(指定１)_受電'!P140)=0,"",'様式第32第8表(指定１)_受電'!P140)</f>
        <v/>
      </c>
      <c r="Q89" s="148" t="str">
        <f>IF(COUNT('様式第32第8表(指定１)_受電'!Q140)=0,"",'様式第32第8表(指定１)_受電'!Q140)</f>
        <v/>
      </c>
      <c r="R89" s="185"/>
      <c r="S89" s="152"/>
      <c r="T89" s="153" t="s">
        <v>271</v>
      </c>
    </row>
    <row r="90" spans="3:20" s="196" customFormat="1" ht="37.5" customHeight="1">
      <c r="C90" s="328"/>
      <c r="D90" s="328"/>
      <c r="E90" s="332" t="s">
        <v>104</v>
      </c>
      <c r="F90" s="333"/>
      <c r="G90" s="154" t="s">
        <v>265</v>
      </c>
      <c r="H90" s="155" t="str">
        <f>IF(COUNTIFS($G84:$G89,$G90,H84:H89,"&gt;=0")=0,"",SUMIF($G84:$G89,$G90,H84:H89))</f>
        <v/>
      </c>
      <c r="I90" s="155" t="str">
        <f t="shared" ref="I90" si="39">IF(COUNTIFS($G84:$G89,$G90,I84:I89,"&gt;=0")=0,"",SUMIF($G84:$G89,$G90,I84:I89))</f>
        <v/>
      </c>
      <c r="J90" s="155" t="str">
        <f t="shared" ref="J90" si="40">IF(COUNTIFS($G84:$G89,$G90,J84:J89,"&gt;=0")=0,"",SUMIF($G84:$G89,$G90,J84:J89))</f>
        <v/>
      </c>
      <c r="K90" s="155" t="str">
        <f t="shared" ref="K90" si="41">IF(COUNTIFS($G84:$G89,$G90,K84:K89,"&gt;=0")=0,"",SUMIF($G84:$G89,$G90,K84:K89))</f>
        <v/>
      </c>
      <c r="L90" s="155" t="str">
        <f t="shared" ref="L90" si="42">IF(COUNTIFS($G84:$G89,$G90,L84:L89,"&gt;=0")=0,"",SUMIF($G84:$G89,$G90,L84:L89))</f>
        <v/>
      </c>
      <c r="M90" s="155" t="str">
        <f t="shared" ref="M90" si="43">IF(COUNTIFS($G84:$G89,$G90,M84:M89,"&gt;=0")=0,"",SUMIF($G84:$G89,$G90,M84:M89))</f>
        <v/>
      </c>
      <c r="N90" s="155" t="str">
        <f t="shared" ref="N90" si="44">IF(COUNTIFS($G84:$G89,$G90,N84:N89,"&gt;=0")=0,"",SUMIF($G84:$G89,$G90,N84:N89))</f>
        <v/>
      </c>
      <c r="O90" s="155" t="str">
        <f t="shared" ref="O90" si="45">IF(COUNTIFS($G84:$G89,$G90,O84:O89,"&gt;=0")=0,"",SUMIF($G84:$G89,$G90,O84:O89))</f>
        <v/>
      </c>
      <c r="P90" s="155" t="str">
        <f t="shared" ref="P90" si="46">IF(COUNTIFS($G84:$G89,$G90,P84:P89,"&gt;=0")=0,"",SUMIF($G84:$G89,$G90,P84:P89))</f>
        <v/>
      </c>
      <c r="Q90" s="155" t="str">
        <f t="shared" ref="Q90" si="47">IF(COUNTIFS($G84:$G89,$G90,Q84:Q89,"&gt;=0")=0,"",SUMIF($G84:$G89,$G90,Q84:Q89))</f>
        <v/>
      </c>
      <c r="R90" s="200"/>
      <c r="S90" s="152"/>
      <c r="T90" s="153" t="s">
        <v>271</v>
      </c>
    </row>
    <row r="91" spans="3:20" s="196" customFormat="1" ht="37.5" customHeight="1">
      <c r="C91" s="328"/>
      <c r="D91" s="329"/>
      <c r="E91" s="334"/>
      <c r="F91" s="335"/>
      <c r="G91" s="154" t="s">
        <v>266</v>
      </c>
      <c r="H91" s="155" t="str">
        <f>IF(COUNTIFS($G84:$G89,$G91,H84:H89,"&gt;=0")=0,"",SUMIF($G84:$G89,$G91,H84:H89))</f>
        <v/>
      </c>
      <c r="I91" s="155" t="str">
        <f t="shared" ref="I91:Q91" si="48">IF(COUNTIFS($G84:$G89,$G91,I84:I89,"&gt;=0")=0,"",SUMIF($G84:$G89,$G91,I84:I89))</f>
        <v/>
      </c>
      <c r="J91" s="155" t="str">
        <f t="shared" si="48"/>
        <v/>
      </c>
      <c r="K91" s="155" t="str">
        <f t="shared" si="48"/>
        <v/>
      </c>
      <c r="L91" s="155" t="str">
        <f t="shared" si="48"/>
        <v/>
      </c>
      <c r="M91" s="155" t="str">
        <f t="shared" si="48"/>
        <v/>
      </c>
      <c r="N91" s="155" t="str">
        <f t="shared" si="48"/>
        <v/>
      </c>
      <c r="O91" s="155" t="str">
        <f t="shared" si="48"/>
        <v/>
      </c>
      <c r="P91" s="155" t="str">
        <f t="shared" si="48"/>
        <v/>
      </c>
      <c r="Q91" s="155" t="str">
        <f t="shared" si="48"/>
        <v/>
      </c>
      <c r="R91" s="200"/>
      <c r="S91" s="152"/>
      <c r="T91" s="153" t="s">
        <v>271</v>
      </c>
    </row>
    <row r="92" spans="3:20" s="196" customFormat="1" ht="37.5" customHeight="1">
      <c r="C92" s="328"/>
      <c r="D92" s="326" t="s">
        <v>107</v>
      </c>
      <c r="E92" s="326"/>
      <c r="F92" s="326"/>
      <c r="G92" s="154" t="s">
        <v>265</v>
      </c>
      <c r="H92" s="155" t="str">
        <f>IF(COUNT(H66,H74,H82,H90)=0,"",SUM(H66,H74,H82,H90))</f>
        <v/>
      </c>
      <c r="I92" s="155" t="str">
        <f t="shared" ref="I92:Q92" si="49">IF(COUNT(I66,I74,I82,I90)=0,"",SUM(I66,I74,I82,I90))</f>
        <v/>
      </c>
      <c r="J92" s="155" t="str">
        <f t="shared" si="49"/>
        <v/>
      </c>
      <c r="K92" s="155" t="str">
        <f t="shared" si="49"/>
        <v/>
      </c>
      <c r="L92" s="155" t="str">
        <f t="shared" si="49"/>
        <v/>
      </c>
      <c r="M92" s="155" t="str">
        <f t="shared" si="49"/>
        <v/>
      </c>
      <c r="N92" s="155" t="str">
        <f t="shared" si="49"/>
        <v/>
      </c>
      <c r="O92" s="155" t="str">
        <f t="shared" si="49"/>
        <v/>
      </c>
      <c r="P92" s="155" t="str">
        <f t="shared" si="49"/>
        <v/>
      </c>
      <c r="Q92" s="155" t="str">
        <f t="shared" si="49"/>
        <v/>
      </c>
      <c r="R92" s="200"/>
      <c r="T92" s="120" t="s">
        <v>271</v>
      </c>
    </row>
    <row r="93" spans="3:20" s="196" customFormat="1" ht="37.5" customHeight="1">
      <c r="C93" s="329"/>
      <c r="D93" s="326"/>
      <c r="E93" s="326"/>
      <c r="F93" s="326"/>
      <c r="G93" s="154" t="s">
        <v>266</v>
      </c>
      <c r="H93" s="155" t="str">
        <f>IF(COUNT(H67,H75,H83,H91)=0,"",SUM(H67,H75,H83,H91))</f>
        <v/>
      </c>
      <c r="I93" s="155" t="str">
        <f t="shared" ref="I93:Q93" si="50">IF(COUNT(I67,I75,I83,I91)=0,"",SUM(I67,I75,I83,I91))</f>
        <v/>
      </c>
      <c r="J93" s="155" t="str">
        <f t="shared" si="50"/>
        <v/>
      </c>
      <c r="K93" s="155" t="str">
        <f t="shared" si="50"/>
        <v/>
      </c>
      <c r="L93" s="155" t="str">
        <f t="shared" si="50"/>
        <v/>
      </c>
      <c r="M93" s="155" t="str">
        <f t="shared" si="50"/>
        <v/>
      </c>
      <c r="N93" s="155" t="str">
        <f t="shared" si="50"/>
        <v/>
      </c>
      <c r="O93" s="155" t="str">
        <f t="shared" si="50"/>
        <v/>
      </c>
      <c r="P93" s="155" t="str">
        <f t="shared" si="50"/>
        <v/>
      </c>
      <c r="Q93" s="155" t="str">
        <f t="shared" si="50"/>
        <v/>
      </c>
      <c r="R93" s="200"/>
      <c r="T93" s="120" t="s">
        <v>271</v>
      </c>
    </row>
    <row r="94" spans="3:20" s="205" customFormat="1" ht="18.75" customHeight="1">
      <c r="C94" s="201" t="s">
        <v>203</v>
      </c>
      <c r="D94" s="202"/>
      <c r="E94" s="202"/>
      <c r="F94" s="202"/>
      <c r="G94" s="203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4"/>
    </row>
    <row r="95" spans="3:20" s="205" customFormat="1" ht="18.75" customHeight="1">
      <c r="C95" s="230"/>
      <c r="D95" s="231"/>
      <c r="E95" s="231"/>
      <c r="F95" s="231"/>
      <c r="G95" s="232"/>
      <c r="H95" s="231"/>
      <c r="I95" s="231"/>
      <c r="J95" s="231"/>
      <c r="K95" s="231"/>
      <c r="L95" s="231"/>
      <c r="M95" s="231"/>
      <c r="N95" s="231"/>
      <c r="O95" s="231"/>
      <c r="P95" s="231"/>
      <c r="Q95" s="231"/>
      <c r="R95" s="233"/>
    </row>
    <row r="96" spans="3:20" s="205" customFormat="1" ht="18.75" customHeight="1">
      <c r="C96" s="230"/>
      <c r="D96" s="231"/>
      <c r="E96" s="231"/>
      <c r="F96" s="231"/>
      <c r="G96" s="232"/>
      <c r="H96" s="231"/>
      <c r="I96" s="231"/>
      <c r="J96" s="231"/>
      <c r="K96" s="231"/>
      <c r="L96" s="231"/>
      <c r="M96" s="231"/>
      <c r="N96" s="231"/>
      <c r="O96" s="231"/>
      <c r="P96" s="231"/>
      <c r="Q96" s="231"/>
      <c r="R96" s="233"/>
    </row>
    <row r="97" spans="3:18" s="205" customFormat="1" ht="18.75" customHeight="1">
      <c r="C97" s="230"/>
      <c r="D97" s="231"/>
      <c r="E97" s="231"/>
      <c r="F97" s="231"/>
      <c r="G97" s="232"/>
      <c r="H97" s="231"/>
      <c r="I97" s="231"/>
      <c r="J97" s="231"/>
      <c r="K97" s="231"/>
      <c r="L97" s="231"/>
      <c r="M97" s="231"/>
      <c r="N97" s="231"/>
      <c r="O97" s="231"/>
      <c r="P97" s="231"/>
      <c r="Q97" s="231"/>
      <c r="R97" s="233"/>
    </row>
    <row r="98" spans="3:18" s="205" customFormat="1" ht="18.75" customHeight="1">
      <c r="C98" s="230"/>
      <c r="D98" s="231"/>
      <c r="E98" s="231"/>
      <c r="F98" s="231"/>
      <c r="G98" s="232"/>
      <c r="H98" s="231"/>
      <c r="I98" s="231"/>
      <c r="J98" s="231"/>
      <c r="K98" s="231"/>
      <c r="L98" s="231"/>
      <c r="M98" s="231"/>
      <c r="N98" s="231"/>
      <c r="O98" s="231"/>
      <c r="P98" s="231"/>
      <c r="Q98" s="231"/>
      <c r="R98" s="233"/>
    </row>
    <row r="99" spans="3:18" s="205" customFormat="1" ht="18.75" customHeight="1">
      <c r="C99" s="230"/>
      <c r="D99" s="231"/>
      <c r="E99" s="231"/>
      <c r="F99" s="231"/>
      <c r="G99" s="232"/>
      <c r="H99" s="231"/>
      <c r="I99" s="231"/>
      <c r="J99" s="231"/>
      <c r="K99" s="231"/>
      <c r="L99" s="231"/>
      <c r="M99" s="231"/>
      <c r="N99" s="231"/>
      <c r="O99" s="231"/>
      <c r="P99" s="231"/>
      <c r="Q99" s="231"/>
      <c r="R99" s="233"/>
    </row>
    <row r="100" spans="3:18" s="205" customFormat="1" ht="18.75" customHeight="1">
      <c r="C100" s="230"/>
      <c r="D100" s="231"/>
      <c r="E100" s="231"/>
      <c r="F100" s="231"/>
      <c r="G100" s="232"/>
      <c r="H100" s="231"/>
      <c r="I100" s="231"/>
      <c r="J100" s="231"/>
      <c r="K100" s="231"/>
      <c r="L100" s="231"/>
      <c r="M100" s="231"/>
      <c r="N100" s="231"/>
      <c r="O100" s="231"/>
      <c r="P100" s="231"/>
      <c r="Q100" s="231"/>
      <c r="R100" s="233"/>
    </row>
    <row r="101" spans="3:18" s="205" customFormat="1" ht="18.75" customHeight="1">
      <c r="C101" s="230"/>
      <c r="D101" s="231"/>
      <c r="E101" s="231"/>
      <c r="F101" s="231"/>
      <c r="G101" s="232"/>
      <c r="H101" s="231"/>
      <c r="I101" s="231"/>
      <c r="J101" s="231"/>
      <c r="K101" s="231"/>
      <c r="L101" s="231"/>
      <c r="M101" s="231"/>
      <c r="N101" s="231"/>
      <c r="O101" s="231"/>
      <c r="P101" s="231"/>
      <c r="Q101" s="231"/>
      <c r="R101" s="233"/>
    </row>
    <row r="102" spans="3:18" s="205" customFormat="1" ht="18.75" customHeight="1">
      <c r="C102" s="230"/>
      <c r="D102" s="231"/>
      <c r="E102" s="231"/>
      <c r="F102" s="231"/>
      <c r="G102" s="232"/>
      <c r="H102" s="231"/>
      <c r="I102" s="231"/>
      <c r="J102" s="231"/>
      <c r="K102" s="231"/>
      <c r="L102" s="231"/>
      <c r="M102" s="231"/>
      <c r="N102" s="231"/>
      <c r="O102" s="231"/>
      <c r="P102" s="231"/>
      <c r="Q102" s="231"/>
      <c r="R102" s="233"/>
    </row>
    <row r="103" spans="3:18" s="205" customFormat="1" ht="18.75" customHeight="1">
      <c r="C103" s="230"/>
      <c r="D103" s="231"/>
      <c r="E103" s="231"/>
      <c r="F103" s="231"/>
      <c r="G103" s="232"/>
      <c r="H103" s="231"/>
      <c r="I103" s="231"/>
      <c r="J103" s="231"/>
      <c r="K103" s="231"/>
      <c r="L103" s="231"/>
      <c r="M103" s="231"/>
      <c r="N103" s="231"/>
      <c r="O103" s="231"/>
      <c r="P103" s="231"/>
      <c r="Q103" s="231"/>
      <c r="R103" s="233"/>
    </row>
    <row r="104" spans="3:18" ht="18.75" customHeight="1">
      <c r="C104" s="234"/>
      <c r="D104" s="234"/>
      <c r="E104" s="234"/>
      <c r="F104" s="234"/>
      <c r="G104" s="234"/>
      <c r="H104" s="235"/>
      <c r="I104" s="235"/>
      <c r="J104" s="235"/>
      <c r="K104" s="235"/>
      <c r="L104" s="235"/>
      <c r="M104" s="235"/>
      <c r="N104" s="235"/>
      <c r="O104" s="235"/>
      <c r="P104" s="235"/>
      <c r="Q104" s="235"/>
      <c r="R104" s="236"/>
    </row>
    <row r="105" spans="3:18" ht="18.75" customHeight="1">
      <c r="C105" s="206"/>
      <c r="D105" s="206"/>
      <c r="E105" s="206"/>
      <c r="F105" s="206"/>
      <c r="G105" s="206"/>
      <c r="H105" s="207"/>
      <c r="I105" s="207"/>
      <c r="J105" s="207"/>
      <c r="K105" s="207"/>
      <c r="L105" s="207"/>
      <c r="M105" s="207"/>
      <c r="N105" s="207"/>
      <c r="O105" s="207"/>
      <c r="P105" s="207"/>
      <c r="Q105" s="207"/>
      <c r="R105" s="208"/>
    </row>
  </sheetData>
  <sheetProtection algorithmName="SHA-512" hashValue="YU2uwKxPu+uwuCXt0hmiG4kY8MVp1K4zWjMmt0oy4soqSmZiLlmH29jMBHODL2E23q9unmdfBQZk/sLPqOwRVA==" saltValue="TBdDNB66iDKLFEIzZiXW1w==" spinCount="100000" sheet="1" objects="1" scenarios="1" formatRows="0" insertRows="0" deleteRows="0"/>
  <mergeCells count="78">
    <mergeCell ref="R7:R8"/>
    <mergeCell ref="F25:F26"/>
    <mergeCell ref="C7:D8"/>
    <mergeCell ref="E7:E8"/>
    <mergeCell ref="F7:F8"/>
    <mergeCell ref="G7:G8"/>
    <mergeCell ref="E15:F16"/>
    <mergeCell ref="D17:D24"/>
    <mergeCell ref="E23:F24"/>
    <mergeCell ref="D25:D32"/>
    <mergeCell ref="E25:E26"/>
    <mergeCell ref="E17:E18"/>
    <mergeCell ref="F17:F18"/>
    <mergeCell ref="E19:E20"/>
    <mergeCell ref="F19:F20"/>
    <mergeCell ref="E31:F32"/>
    <mergeCell ref="E21:E22"/>
    <mergeCell ref="F21:F22"/>
    <mergeCell ref="E27:E28"/>
    <mergeCell ref="F27:F28"/>
    <mergeCell ref="E29:E30"/>
    <mergeCell ref="F29:F30"/>
    <mergeCell ref="E9:E10"/>
    <mergeCell ref="F9:F10"/>
    <mergeCell ref="E11:E12"/>
    <mergeCell ref="F11:F12"/>
    <mergeCell ref="E13:E14"/>
    <mergeCell ref="F13:F14"/>
    <mergeCell ref="G58:G59"/>
    <mergeCell ref="R58:R59"/>
    <mergeCell ref="D33:D40"/>
    <mergeCell ref="E33:E34"/>
    <mergeCell ref="F33:F34"/>
    <mergeCell ref="E35:E36"/>
    <mergeCell ref="F35:F36"/>
    <mergeCell ref="E37:E38"/>
    <mergeCell ref="F37:F38"/>
    <mergeCell ref="E39:F40"/>
    <mergeCell ref="D41:F42"/>
    <mergeCell ref="C58:D59"/>
    <mergeCell ref="E58:E59"/>
    <mergeCell ref="F58:F59"/>
    <mergeCell ref="C9:C42"/>
    <mergeCell ref="D9:D16"/>
    <mergeCell ref="C60:C93"/>
    <mergeCell ref="D60:D67"/>
    <mergeCell ref="E60:E61"/>
    <mergeCell ref="F60:F61"/>
    <mergeCell ref="E62:E63"/>
    <mergeCell ref="F62:F63"/>
    <mergeCell ref="E64:E65"/>
    <mergeCell ref="F64:F65"/>
    <mergeCell ref="E66:F67"/>
    <mergeCell ref="D68:D75"/>
    <mergeCell ref="E74:F75"/>
    <mergeCell ref="D76:D83"/>
    <mergeCell ref="E76:E77"/>
    <mergeCell ref="F76:F77"/>
    <mergeCell ref="E78:E79"/>
    <mergeCell ref="F78:F79"/>
    <mergeCell ref="E82:F83"/>
    <mergeCell ref="E80:E81"/>
    <mergeCell ref="F80:F81"/>
    <mergeCell ref="E68:E69"/>
    <mergeCell ref="F68:F69"/>
    <mergeCell ref="E70:E71"/>
    <mergeCell ref="F70:F71"/>
    <mergeCell ref="E72:E73"/>
    <mergeCell ref="F72:F73"/>
    <mergeCell ref="D92:F93"/>
    <mergeCell ref="D84:D91"/>
    <mergeCell ref="E84:E85"/>
    <mergeCell ref="F84:F85"/>
    <mergeCell ref="E86:E87"/>
    <mergeCell ref="F86:F87"/>
    <mergeCell ref="E88:E89"/>
    <mergeCell ref="F88:F89"/>
    <mergeCell ref="E90:F91"/>
  </mergeCells>
  <phoneticPr fontId="11"/>
  <conditionalFormatting sqref="H43:Q43">
    <cfRule type="expression" dxfId="4470" priority="433">
      <formula>H43&lt;0</formula>
    </cfRule>
  </conditionalFormatting>
  <conditionalFormatting sqref="H94:Q94">
    <cfRule type="expression" dxfId="4469" priority="410">
      <formula>H94&lt;0</formula>
    </cfRule>
  </conditionalFormatting>
  <conditionalFormatting sqref="H41:Q42">
    <cfRule type="expression" dxfId="4468" priority="204">
      <formula>H41&lt;0</formula>
    </cfRule>
  </conditionalFormatting>
  <conditionalFormatting sqref="H15:Q16">
    <cfRule type="expression" dxfId="4467" priority="110">
      <formula>H15&lt;0</formula>
    </cfRule>
  </conditionalFormatting>
  <conditionalFormatting sqref="H11">
    <cfRule type="expression" dxfId="4466" priority="112">
      <formula>H11&lt;0</formula>
    </cfRule>
  </conditionalFormatting>
  <conditionalFormatting sqref="H13">
    <cfRule type="expression" dxfId="4465" priority="111">
      <formula>H13&lt;0</formula>
    </cfRule>
  </conditionalFormatting>
  <conditionalFormatting sqref="H12:Q12">
    <cfRule type="expression" dxfId="4464" priority="109">
      <formula>H12&lt;0</formula>
    </cfRule>
  </conditionalFormatting>
  <conditionalFormatting sqref="H10:Q10 H9">
    <cfRule type="expression" dxfId="4463" priority="113">
      <formula>H9&lt;0</formula>
    </cfRule>
  </conditionalFormatting>
  <conditionalFormatting sqref="H92:Q93">
    <cfRule type="expression" dxfId="4462" priority="144">
      <formula>H92&lt;0</formula>
    </cfRule>
  </conditionalFormatting>
  <conditionalFormatting sqref="H63">
    <cfRule type="expression" dxfId="4461" priority="85">
      <formula>H63&lt;0</formula>
    </cfRule>
  </conditionalFormatting>
  <conditionalFormatting sqref="H38:Q38">
    <cfRule type="expression" dxfId="4460" priority="90">
      <formula>H38&lt;0</formula>
    </cfRule>
  </conditionalFormatting>
  <conditionalFormatting sqref="H34:Q34 H33">
    <cfRule type="expression" dxfId="4459" priority="95">
      <formula>H33&lt;0</formula>
    </cfRule>
  </conditionalFormatting>
  <conditionalFormatting sqref="H27">
    <cfRule type="expression" dxfId="4458" priority="100">
      <formula>H27&lt;0</formula>
    </cfRule>
  </conditionalFormatting>
  <conditionalFormatting sqref="H21">
    <cfRule type="expression" dxfId="4457" priority="105">
      <formula>H21&lt;0</formula>
    </cfRule>
  </conditionalFormatting>
  <conditionalFormatting sqref="H73">
    <cfRule type="expression" dxfId="4456" priority="78">
      <formula>H73&lt;0</formula>
    </cfRule>
  </conditionalFormatting>
  <conditionalFormatting sqref="H68:H69">
    <cfRule type="expression" dxfId="4455" priority="83">
      <formula>H68&lt;0</formula>
    </cfRule>
  </conditionalFormatting>
  <conditionalFormatting sqref="H62">
    <cfRule type="expression" dxfId="4454" priority="88">
      <formula>H62&lt;0</formula>
    </cfRule>
  </conditionalFormatting>
  <conditionalFormatting sqref="H37">
    <cfRule type="expression" dxfId="4453" priority="93">
      <formula>H37&lt;0</formula>
    </cfRule>
  </conditionalFormatting>
  <conditionalFormatting sqref="H31:Q32">
    <cfRule type="expression" dxfId="4452" priority="98">
      <formula>H31&lt;0</formula>
    </cfRule>
  </conditionalFormatting>
  <conditionalFormatting sqref="H20:Q20">
    <cfRule type="expression" dxfId="4451" priority="103">
      <formula>H20&lt;0</formula>
    </cfRule>
  </conditionalFormatting>
  <conditionalFormatting sqref="H14:Q14">
    <cfRule type="expression" dxfId="4450" priority="108">
      <formula>H14&lt;0</formula>
    </cfRule>
  </conditionalFormatting>
  <conditionalFormatting sqref="H18:Q18 H17">
    <cfRule type="expression" dxfId="4449" priority="107">
      <formula>H17&lt;0</formula>
    </cfRule>
  </conditionalFormatting>
  <conditionalFormatting sqref="H19">
    <cfRule type="expression" dxfId="4448" priority="106">
      <formula>H19&lt;0</formula>
    </cfRule>
  </conditionalFormatting>
  <conditionalFormatting sqref="H23:Q24">
    <cfRule type="expression" dxfId="4447" priority="104">
      <formula>H23&lt;0</formula>
    </cfRule>
  </conditionalFormatting>
  <conditionalFormatting sqref="H22:Q22">
    <cfRule type="expression" dxfId="4446" priority="102">
      <formula>H22&lt;0</formula>
    </cfRule>
  </conditionalFormatting>
  <conditionalFormatting sqref="H29">
    <cfRule type="expression" dxfId="4445" priority="99">
      <formula>H29&lt;0</formula>
    </cfRule>
  </conditionalFormatting>
  <conditionalFormatting sqref="H26:Q26 H25">
    <cfRule type="expression" dxfId="4444" priority="101">
      <formula>H25&lt;0</formula>
    </cfRule>
  </conditionalFormatting>
  <conditionalFormatting sqref="H28:Q28">
    <cfRule type="expression" dxfId="4443" priority="97">
      <formula>H28&lt;0</formula>
    </cfRule>
  </conditionalFormatting>
  <conditionalFormatting sqref="H30:Q30">
    <cfRule type="expression" dxfId="4442" priority="96">
      <formula>H30&lt;0</formula>
    </cfRule>
  </conditionalFormatting>
  <conditionalFormatting sqref="H35">
    <cfRule type="expression" dxfId="4441" priority="94">
      <formula>H35&lt;0</formula>
    </cfRule>
  </conditionalFormatting>
  <conditionalFormatting sqref="H39:Q40">
    <cfRule type="expression" dxfId="4440" priority="92">
      <formula>H39&lt;0</formula>
    </cfRule>
  </conditionalFormatting>
  <conditionalFormatting sqref="H36:Q36">
    <cfRule type="expression" dxfId="4439" priority="91">
      <formula>H36&lt;0</formula>
    </cfRule>
  </conditionalFormatting>
  <conditionalFormatting sqref="H64">
    <cfRule type="expression" dxfId="4438" priority="87">
      <formula>H64&lt;0</formula>
    </cfRule>
  </conditionalFormatting>
  <conditionalFormatting sqref="H60:H61">
    <cfRule type="expression" dxfId="4437" priority="89">
      <formula>H60&lt;0</formula>
    </cfRule>
  </conditionalFormatting>
  <conditionalFormatting sqref="H66:H67">
    <cfRule type="expression" dxfId="4436" priority="86">
      <formula>H66&lt;0</formula>
    </cfRule>
  </conditionalFormatting>
  <conditionalFormatting sqref="H65">
    <cfRule type="expression" dxfId="4435" priority="84">
      <formula>H65&lt;0</formula>
    </cfRule>
  </conditionalFormatting>
  <conditionalFormatting sqref="H72">
    <cfRule type="expression" dxfId="4434" priority="81">
      <formula>H72&lt;0</formula>
    </cfRule>
  </conditionalFormatting>
  <conditionalFormatting sqref="H70">
    <cfRule type="expression" dxfId="4433" priority="82">
      <formula>H70&lt;0</formula>
    </cfRule>
  </conditionalFormatting>
  <conditionalFormatting sqref="H74:H75">
    <cfRule type="expression" dxfId="4432" priority="80">
      <formula>H74&lt;0</formula>
    </cfRule>
  </conditionalFormatting>
  <conditionalFormatting sqref="H71">
    <cfRule type="expression" dxfId="4431" priority="79">
      <formula>H71&lt;0</formula>
    </cfRule>
  </conditionalFormatting>
  <conditionalFormatting sqref="H80">
    <cfRule type="expression" dxfId="4430" priority="75">
      <formula>H80&lt;0</formula>
    </cfRule>
  </conditionalFormatting>
  <conditionalFormatting sqref="H76:H77">
    <cfRule type="expression" dxfId="4429" priority="77">
      <formula>H76&lt;0</formula>
    </cfRule>
  </conditionalFormatting>
  <conditionalFormatting sqref="H78">
    <cfRule type="expression" dxfId="4428" priority="76">
      <formula>H78&lt;0</formula>
    </cfRule>
  </conditionalFormatting>
  <conditionalFormatting sqref="H82:H83">
    <cfRule type="expression" dxfId="4427" priority="74">
      <formula>H82&lt;0</formula>
    </cfRule>
  </conditionalFormatting>
  <conditionalFormatting sqref="H79">
    <cfRule type="expression" dxfId="4426" priority="73">
      <formula>H79&lt;0</formula>
    </cfRule>
  </conditionalFormatting>
  <conditionalFormatting sqref="H81">
    <cfRule type="expression" dxfId="4425" priority="72">
      <formula>H81&lt;0</formula>
    </cfRule>
  </conditionalFormatting>
  <conditionalFormatting sqref="H88">
    <cfRule type="expression" dxfId="4424" priority="69">
      <formula>H88&lt;0</formula>
    </cfRule>
  </conditionalFormatting>
  <conditionalFormatting sqref="H84:H85">
    <cfRule type="expression" dxfId="4423" priority="71">
      <formula>H84&lt;0</formula>
    </cfRule>
  </conditionalFormatting>
  <conditionalFormatting sqref="H86">
    <cfRule type="expression" dxfId="4422" priority="70">
      <formula>H86&lt;0</formula>
    </cfRule>
  </conditionalFormatting>
  <conditionalFormatting sqref="H90:Q91">
    <cfRule type="expression" dxfId="4421" priority="68">
      <formula>H90&lt;0</formula>
    </cfRule>
  </conditionalFormatting>
  <conditionalFormatting sqref="H87">
    <cfRule type="expression" dxfId="4420" priority="67">
      <formula>H87&lt;0</formula>
    </cfRule>
  </conditionalFormatting>
  <conditionalFormatting sqref="H89">
    <cfRule type="expression" dxfId="4419" priority="66">
      <formula>H89&lt;0</formula>
    </cfRule>
  </conditionalFormatting>
  <conditionalFormatting sqref="J9:Q9">
    <cfRule type="expression" dxfId="4418" priority="65">
      <formula>J9&lt;0</formula>
    </cfRule>
  </conditionalFormatting>
  <conditionalFormatting sqref="I9:Q9">
    <cfRule type="expression" dxfId="4417" priority="64">
      <formula>I9&lt;0</formula>
    </cfRule>
  </conditionalFormatting>
  <conditionalFormatting sqref="J11:Q11">
    <cfRule type="expression" dxfId="4416" priority="63">
      <formula>J11&lt;0</formula>
    </cfRule>
  </conditionalFormatting>
  <conditionalFormatting sqref="I11:Q11">
    <cfRule type="expression" dxfId="4415" priority="62">
      <formula>I11&lt;0</formula>
    </cfRule>
  </conditionalFormatting>
  <conditionalFormatting sqref="J13:Q13">
    <cfRule type="expression" dxfId="4414" priority="61">
      <formula>J13&lt;0</formula>
    </cfRule>
  </conditionalFormatting>
  <conditionalFormatting sqref="I13:Q13">
    <cfRule type="expression" dxfId="4413" priority="60">
      <formula>I13&lt;0</formula>
    </cfRule>
  </conditionalFormatting>
  <conditionalFormatting sqref="J17:Q17">
    <cfRule type="expression" dxfId="4412" priority="59">
      <formula>J17&lt;0</formula>
    </cfRule>
  </conditionalFormatting>
  <conditionalFormatting sqref="I17:Q17">
    <cfRule type="expression" dxfId="4411" priority="58">
      <formula>I17&lt;0</formula>
    </cfRule>
  </conditionalFormatting>
  <conditionalFormatting sqref="J19:Q19">
    <cfRule type="expression" dxfId="4410" priority="57">
      <formula>J19&lt;0</formula>
    </cfRule>
  </conditionalFormatting>
  <conditionalFormatting sqref="I19:Q19">
    <cfRule type="expression" dxfId="4409" priority="56">
      <formula>I19&lt;0</formula>
    </cfRule>
  </conditionalFormatting>
  <conditionalFormatting sqref="J21:Q21">
    <cfRule type="expression" dxfId="4408" priority="55">
      <formula>J21&lt;0</formula>
    </cfRule>
  </conditionalFormatting>
  <conditionalFormatting sqref="I21:Q21">
    <cfRule type="expression" dxfId="4407" priority="54">
      <formula>I21&lt;0</formula>
    </cfRule>
  </conditionalFormatting>
  <conditionalFormatting sqref="J25:Q25">
    <cfRule type="expression" dxfId="4406" priority="53">
      <formula>J25&lt;0</formula>
    </cfRule>
  </conditionalFormatting>
  <conditionalFormatting sqref="I25:Q25">
    <cfRule type="expression" dxfId="4405" priority="52">
      <formula>I25&lt;0</formula>
    </cfRule>
  </conditionalFormatting>
  <conditionalFormatting sqref="J27:Q27">
    <cfRule type="expression" dxfId="4404" priority="51">
      <formula>J27&lt;0</formula>
    </cfRule>
  </conditionalFormatting>
  <conditionalFormatting sqref="I27:Q27">
    <cfRule type="expression" dxfId="4403" priority="50">
      <formula>I27&lt;0</formula>
    </cfRule>
  </conditionalFormatting>
  <conditionalFormatting sqref="J29:Q29">
    <cfRule type="expression" dxfId="4402" priority="49">
      <formula>J29&lt;0</formula>
    </cfRule>
  </conditionalFormatting>
  <conditionalFormatting sqref="I29:Q29">
    <cfRule type="expression" dxfId="4401" priority="48">
      <formula>I29&lt;0</formula>
    </cfRule>
  </conditionalFormatting>
  <conditionalFormatting sqref="J33:Q33">
    <cfRule type="expression" dxfId="4400" priority="47">
      <formula>J33&lt;0</formula>
    </cfRule>
  </conditionalFormatting>
  <conditionalFormatting sqref="I33:Q33">
    <cfRule type="expression" dxfId="4399" priority="46">
      <formula>I33&lt;0</formula>
    </cfRule>
  </conditionalFormatting>
  <conditionalFormatting sqref="J35:Q35">
    <cfRule type="expression" dxfId="4398" priority="45">
      <formula>J35&lt;0</formula>
    </cfRule>
  </conditionalFormatting>
  <conditionalFormatting sqref="I35:Q35">
    <cfRule type="expression" dxfId="4397" priority="44">
      <formula>I35&lt;0</formula>
    </cfRule>
  </conditionalFormatting>
  <conditionalFormatting sqref="J37:Q37">
    <cfRule type="expression" dxfId="4396" priority="43">
      <formula>J37&lt;0</formula>
    </cfRule>
  </conditionalFormatting>
  <conditionalFormatting sqref="I37:Q37">
    <cfRule type="expression" dxfId="4395" priority="42">
      <formula>I37&lt;0</formula>
    </cfRule>
  </conditionalFormatting>
  <conditionalFormatting sqref="I66:Q67">
    <cfRule type="expression" dxfId="4394" priority="40">
      <formula>I66&lt;0</formula>
    </cfRule>
  </conditionalFormatting>
  <conditionalFormatting sqref="I63:Q63">
    <cfRule type="expression" dxfId="4393" priority="39">
      <formula>I63&lt;0</formula>
    </cfRule>
  </conditionalFormatting>
  <conditionalFormatting sqref="I61:Q61">
    <cfRule type="expression" dxfId="4392" priority="41">
      <formula>I61&lt;0</formula>
    </cfRule>
  </conditionalFormatting>
  <conditionalFormatting sqref="I89:Q89">
    <cfRule type="expression" dxfId="4391" priority="27">
      <formula>I89&lt;0</formula>
    </cfRule>
  </conditionalFormatting>
  <conditionalFormatting sqref="I85:Q85">
    <cfRule type="expression" dxfId="4390" priority="29">
      <formula>I85&lt;0</formula>
    </cfRule>
  </conditionalFormatting>
  <conditionalFormatting sqref="I82:Q83">
    <cfRule type="expression" dxfId="4389" priority="32">
      <formula>I82&lt;0</formula>
    </cfRule>
  </conditionalFormatting>
  <conditionalFormatting sqref="I71:Q71">
    <cfRule type="expression" dxfId="4388" priority="35">
      <formula>I71&lt;0</formula>
    </cfRule>
  </conditionalFormatting>
  <conditionalFormatting sqref="I65:Q65">
    <cfRule type="expression" dxfId="4387" priority="38">
      <formula>I65&lt;0</formula>
    </cfRule>
  </conditionalFormatting>
  <conditionalFormatting sqref="I69:Q69">
    <cfRule type="expression" dxfId="4386" priority="37">
      <formula>I69&lt;0</formula>
    </cfRule>
  </conditionalFormatting>
  <conditionalFormatting sqref="I74:Q75">
    <cfRule type="expression" dxfId="4385" priority="36">
      <formula>I74&lt;0</formula>
    </cfRule>
  </conditionalFormatting>
  <conditionalFormatting sqref="I73:Q73">
    <cfRule type="expression" dxfId="4384" priority="34">
      <formula>I73&lt;0</formula>
    </cfRule>
  </conditionalFormatting>
  <conditionalFormatting sqref="I77:Q77">
    <cfRule type="expression" dxfId="4383" priority="33">
      <formula>I77&lt;0</formula>
    </cfRule>
  </conditionalFormatting>
  <conditionalFormatting sqref="I79:Q79">
    <cfRule type="expression" dxfId="4382" priority="31">
      <formula>I79&lt;0</formula>
    </cfRule>
  </conditionalFormatting>
  <conditionalFormatting sqref="I81:Q81">
    <cfRule type="expression" dxfId="4381" priority="30">
      <formula>I81&lt;0</formula>
    </cfRule>
  </conditionalFormatting>
  <conditionalFormatting sqref="I87:Q87">
    <cfRule type="expression" dxfId="4380" priority="28">
      <formula>I87&lt;0</formula>
    </cfRule>
  </conditionalFormatting>
  <conditionalFormatting sqref="J60:Q60">
    <cfRule type="expression" dxfId="4379" priority="26">
      <formula>J60&lt;0</formula>
    </cfRule>
  </conditionalFormatting>
  <conditionalFormatting sqref="I60:Q60">
    <cfRule type="expression" dxfId="4378" priority="25">
      <formula>I60&lt;0</formula>
    </cfRule>
  </conditionalFormatting>
  <conditionalFormatting sqref="J62:Q62">
    <cfRule type="expression" dxfId="4377" priority="24">
      <formula>J62&lt;0</formula>
    </cfRule>
  </conditionalFormatting>
  <conditionalFormatting sqref="I62:Q62">
    <cfRule type="expression" dxfId="4376" priority="23">
      <formula>I62&lt;0</formula>
    </cfRule>
  </conditionalFormatting>
  <conditionalFormatting sqref="J64:Q64">
    <cfRule type="expression" dxfId="4375" priority="22">
      <formula>J64&lt;0</formula>
    </cfRule>
  </conditionalFormatting>
  <conditionalFormatting sqref="I64:Q64">
    <cfRule type="expression" dxfId="4374" priority="21">
      <formula>I64&lt;0</formula>
    </cfRule>
  </conditionalFormatting>
  <conditionalFormatting sqref="J68:Q68">
    <cfRule type="expression" dxfId="4373" priority="20">
      <formula>J68&lt;0</formula>
    </cfRule>
  </conditionalFormatting>
  <conditionalFormatting sqref="I68:Q68">
    <cfRule type="expression" dxfId="4372" priority="19">
      <formula>I68&lt;0</formula>
    </cfRule>
  </conditionalFormatting>
  <conditionalFormatting sqref="J70:Q70">
    <cfRule type="expression" dxfId="4371" priority="18">
      <formula>J70&lt;0</formula>
    </cfRule>
  </conditionalFormatting>
  <conditionalFormatting sqref="I70:Q70">
    <cfRule type="expression" dxfId="4370" priority="17">
      <formula>I70&lt;0</formula>
    </cfRule>
  </conditionalFormatting>
  <conditionalFormatting sqref="J72:Q72">
    <cfRule type="expression" dxfId="4369" priority="16">
      <formula>J72&lt;0</formula>
    </cfRule>
  </conditionalFormatting>
  <conditionalFormatting sqref="I72:Q72">
    <cfRule type="expression" dxfId="4368" priority="15">
      <formula>I72&lt;0</formula>
    </cfRule>
  </conditionalFormatting>
  <conditionalFormatting sqref="J76:Q76">
    <cfRule type="expression" dxfId="4367" priority="14">
      <formula>J76&lt;0</formula>
    </cfRule>
  </conditionalFormatting>
  <conditionalFormatting sqref="I76:Q76">
    <cfRule type="expression" dxfId="4366" priority="13">
      <formula>I76&lt;0</formula>
    </cfRule>
  </conditionalFormatting>
  <conditionalFormatting sqref="J78:Q78">
    <cfRule type="expression" dxfId="4365" priority="12">
      <formula>J78&lt;0</formula>
    </cfRule>
  </conditionalFormatting>
  <conditionalFormatting sqref="I78:Q78">
    <cfRule type="expression" dxfId="4364" priority="11">
      <formula>I78&lt;0</formula>
    </cfRule>
  </conditionalFormatting>
  <conditionalFormatting sqref="J80:Q80">
    <cfRule type="expression" dxfId="4363" priority="10">
      <formula>J80&lt;0</formula>
    </cfRule>
  </conditionalFormatting>
  <conditionalFormatting sqref="I80:Q80">
    <cfRule type="expression" dxfId="4362" priority="9">
      <formula>I80&lt;0</formula>
    </cfRule>
  </conditionalFormatting>
  <conditionalFormatting sqref="J84:Q84">
    <cfRule type="expression" dxfId="4361" priority="8">
      <formula>J84&lt;0</formula>
    </cfRule>
  </conditionalFormatting>
  <conditionalFormatting sqref="I84:Q84">
    <cfRule type="expression" dxfId="4360" priority="7">
      <formula>I84&lt;0</formula>
    </cfRule>
  </conditionalFormatting>
  <conditionalFormatting sqref="J86:Q86">
    <cfRule type="expression" dxfId="4359" priority="6">
      <formula>J86&lt;0</formula>
    </cfRule>
  </conditionalFormatting>
  <conditionalFormatting sqref="I86:Q86">
    <cfRule type="expression" dxfId="4358" priority="5">
      <formula>I86&lt;0</formula>
    </cfRule>
  </conditionalFormatting>
  <conditionalFormatting sqref="J88:Q88">
    <cfRule type="expression" dxfId="4357" priority="4">
      <formula>J88&lt;0</formula>
    </cfRule>
  </conditionalFormatting>
  <conditionalFormatting sqref="I88:Q88">
    <cfRule type="expression" dxfId="4356" priority="3">
      <formula>I88&lt;0</formula>
    </cfRule>
  </conditionalFormatting>
  <conditionalFormatting sqref="H44:Q52">
    <cfRule type="expression" dxfId="4355" priority="2">
      <formula>H44&lt;0</formula>
    </cfRule>
  </conditionalFormatting>
  <conditionalFormatting sqref="H95:Q103">
    <cfRule type="expression" dxfId="4354" priority="1">
      <formula>H95&lt;0</formula>
    </cfRule>
  </conditionalFormatting>
  <dataValidations count="1">
    <dataValidation type="custom" allowBlank="1" showInputMessage="1" showErrorMessage="1" errorTitle="小数点以下入力エラー" error="小数点以下は３桁までとして下さい。" sqref="I9:Q9 I11:Q11 I13:Q13 I17:Q17 I19:Q19 I21:Q21 I25:Q25 I27:Q27 I29:Q29 I33:Q33 I35:Q35 I37:Q37 I60:Q60 I62:Q62 I64:Q64 I68:Q68 I70:Q70 I72:Q72 I76:Q76 I78:Q78 I80:Q80 I84:Q84 I86:Q86 I88:Q88">
      <formula1>ROUND(I9,3)=I9</formula1>
    </dataValidation>
  </dataValidations>
  <printOptions horizontalCentered="1"/>
  <pageMargins left="0.59055118110236227" right="0.59055118110236227" top="0.78740157480314965" bottom="0.39370078740157483" header="0.19685039370078741" footer="0.19685039370078741"/>
  <pageSetup paperSize="9" scale="51" pageOrder="overThenDown" orientation="portrait" blackAndWhite="1" r:id="rId1"/>
  <headerFooter>
    <oddFooter>&amp;C&amp;"ＭＳ 明朝,標準"&amp;14- &amp;P-2 -</oddFooter>
  </headerFooter>
  <rowBreaks count="2" manualBreakCount="2">
    <brk id="2" min="1" max="18" man="1"/>
    <brk id="53" min="1" max="18" man="1"/>
  </rowBreaks>
  <colBreaks count="1" manualBreakCount="1">
    <brk id="12" min="2" max="103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リスト!$D$4:$D$13</xm:f>
          </x14:formula1>
          <xm:sqref>F33:F38 F9:F14 F17:F22 F25:F30 F84:F89 F60:F65 F68:F73 F76:F81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T105"/>
  <sheetViews>
    <sheetView showGridLines="0" view="pageBreakPreview" zoomScale="50" zoomScaleNormal="70" zoomScaleSheetLayoutView="50" workbookViewId="0">
      <selection activeCell="B3" sqref="B3"/>
    </sheetView>
  </sheetViews>
  <sheetFormatPr defaultRowHeight="13.5"/>
  <cols>
    <col min="1" max="2" width="2.83203125" style="40" customWidth="1"/>
    <col min="3" max="4" width="10.5" style="40" customWidth="1"/>
    <col min="5" max="5" width="29.83203125" style="40" customWidth="1"/>
    <col min="6" max="6" width="18.6640625" style="40" customWidth="1"/>
    <col min="7" max="7" width="26.83203125" style="40" customWidth="1"/>
    <col min="8" max="17" width="23.33203125" style="41" bestFit="1" customWidth="1"/>
    <col min="18" max="18" width="81.83203125" style="41" customWidth="1"/>
    <col min="19" max="19" width="2.83203125" style="40" customWidth="1"/>
    <col min="20" max="16384" width="9.33203125" style="40"/>
  </cols>
  <sheetData>
    <row r="1" spans="2:20" s="2" customFormat="1" ht="27.75" customHeight="1">
      <c r="B1" s="1" t="s">
        <v>207</v>
      </c>
      <c r="I1" s="15"/>
      <c r="J1" s="97"/>
    </row>
    <row r="2" spans="2:20" s="2" customFormat="1" ht="15" customHeight="1">
      <c r="C2" s="1"/>
      <c r="J2" s="15"/>
    </row>
    <row r="3" spans="2:20" ht="21.95" customHeight="1">
      <c r="C3" s="39" t="s">
        <v>95</v>
      </c>
      <c r="R3" s="42"/>
    </row>
    <row r="4" spans="2:20" ht="21.95" customHeight="1">
      <c r="C4" s="39" t="s">
        <v>96</v>
      </c>
      <c r="R4" s="42"/>
    </row>
    <row r="5" spans="2:20" ht="21.95" customHeight="1">
      <c r="C5" s="43" t="s">
        <v>112</v>
      </c>
      <c r="D5" s="44"/>
      <c r="E5" s="44"/>
      <c r="F5" s="44"/>
      <c r="G5" s="44"/>
      <c r="H5" s="44"/>
      <c r="I5" s="44"/>
      <c r="J5" s="44"/>
      <c r="K5" s="44"/>
      <c r="R5" s="42"/>
    </row>
    <row r="6" spans="2:20" ht="21.95" customHeight="1">
      <c r="C6" s="38" t="s">
        <v>22</v>
      </c>
      <c r="E6" s="11" t="s">
        <v>246</v>
      </c>
      <c r="F6" s="8" t="s">
        <v>298</v>
      </c>
      <c r="R6" s="45"/>
    </row>
    <row r="7" spans="2:20" s="46" customFormat="1" ht="21.95" customHeight="1">
      <c r="C7" s="341" t="s">
        <v>94</v>
      </c>
      <c r="D7" s="342"/>
      <c r="E7" s="345" t="s">
        <v>18</v>
      </c>
      <c r="F7" s="345" t="s">
        <v>98</v>
      </c>
      <c r="G7" s="345" t="s">
        <v>99</v>
      </c>
      <c r="H7" s="101" t="s">
        <v>100</v>
      </c>
      <c r="I7" s="102"/>
      <c r="J7" s="102"/>
      <c r="K7" s="102"/>
      <c r="L7" s="103"/>
      <c r="M7" s="101" t="s">
        <v>33</v>
      </c>
      <c r="N7" s="102"/>
      <c r="O7" s="102"/>
      <c r="P7" s="102"/>
      <c r="Q7" s="103"/>
      <c r="R7" s="347" t="s">
        <v>101</v>
      </c>
    </row>
    <row r="8" spans="2:20" s="46" customFormat="1" ht="21.95" customHeight="1">
      <c r="C8" s="343"/>
      <c r="D8" s="344"/>
      <c r="E8" s="346"/>
      <c r="F8" s="346"/>
      <c r="G8" s="346"/>
      <c r="H8" s="19">
        <f>DATE(様式一覧!$D$3,1,1)</f>
        <v>42370</v>
      </c>
      <c r="I8" s="19">
        <f>DATE(様式一覧!$D$3+1,1,1)</f>
        <v>42736</v>
      </c>
      <c r="J8" s="19">
        <f>DATE(様式一覧!$D$3+2,1,1)</f>
        <v>43101</v>
      </c>
      <c r="K8" s="19">
        <f>DATE(様式一覧!$D$3+3,1,1)</f>
        <v>43466</v>
      </c>
      <c r="L8" s="19">
        <f>DATE(様式一覧!$D$3+4,1,1)</f>
        <v>43831</v>
      </c>
      <c r="M8" s="19">
        <f>DATE(様式一覧!$D$3+5,1,1)</f>
        <v>44197</v>
      </c>
      <c r="N8" s="19">
        <f>DATE(様式一覧!$D$3+6,1,1)</f>
        <v>44562</v>
      </c>
      <c r="O8" s="19">
        <f>DATE(様式一覧!$D$3+7,1,1)</f>
        <v>44927</v>
      </c>
      <c r="P8" s="19">
        <f>DATE(様式一覧!$D$3+8,1,1)</f>
        <v>45292</v>
      </c>
      <c r="Q8" s="19">
        <f>DATE(様式一覧!$D$3+9,1,1)</f>
        <v>45658</v>
      </c>
      <c r="R8" s="348"/>
    </row>
    <row r="9" spans="2:20" s="152" customFormat="1" ht="37.5" customHeight="1">
      <c r="C9" s="327" t="s">
        <v>108</v>
      </c>
      <c r="D9" s="327" t="s">
        <v>103</v>
      </c>
      <c r="E9" s="330" t="str">
        <f>IF('様式第36(指定)_送電'!E60="","",'様式第36(指定)_送電'!E60)</f>
        <v/>
      </c>
      <c r="F9" s="330" t="str">
        <f>IF('様式第36(指定)_送電'!F60="","",'様式第36(指定)_送電'!F60)</f>
        <v/>
      </c>
      <c r="G9" s="149" t="s">
        <v>263</v>
      </c>
      <c r="H9" s="148" t="str">
        <f>IF(COUNT('様式第36(指定)_送電'!R60)=0,"",'様式第36(指定)_送電'!R60)</f>
        <v/>
      </c>
      <c r="I9" s="184"/>
      <c r="J9" s="184"/>
      <c r="K9" s="184"/>
      <c r="L9" s="184"/>
      <c r="M9" s="184"/>
      <c r="N9" s="184"/>
      <c r="O9" s="184"/>
      <c r="P9" s="184"/>
      <c r="Q9" s="184"/>
      <c r="R9" s="185"/>
    </row>
    <row r="10" spans="2:20" s="152" customFormat="1" ht="37.5" customHeight="1">
      <c r="C10" s="328"/>
      <c r="D10" s="328"/>
      <c r="E10" s="331"/>
      <c r="F10" s="331"/>
      <c r="G10" s="149" t="s">
        <v>264</v>
      </c>
      <c r="H10" s="148" t="str">
        <f>IF(COUNT('様式第32第8表(指定１)_送電'!H61)=0,"",'様式第32第8表(指定１)_送電'!H61)</f>
        <v/>
      </c>
      <c r="I10" s="148" t="str">
        <f>IF(COUNT('様式第32第8表(指定１)_送電'!I61)=0,"",'様式第32第8表(指定１)_送電'!I61)</f>
        <v/>
      </c>
      <c r="J10" s="148" t="str">
        <f>IF(COUNT('様式第32第8表(指定１)_送電'!J61)=0,"",'様式第32第8表(指定１)_送電'!J61)</f>
        <v/>
      </c>
      <c r="K10" s="148" t="str">
        <f>IF(COUNT('様式第32第8表(指定１)_送電'!K61)=0,"",'様式第32第8表(指定１)_送電'!K61)</f>
        <v/>
      </c>
      <c r="L10" s="148" t="str">
        <f>IF(COUNT('様式第32第8表(指定１)_送電'!L61)=0,"",'様式第32第8表(指定１)_送電'!L61)</f>
        <v/>
      </c>
      <c r="M10" s="148" t="str">
        <f>IF(COUNT('様式第32第8表(指定１)_送電'!M61)=0,"",'様式第32第8表(指定１)_送電'!M61)</f>
        <v/>
      </c>
      <c r="N10" s="148" t="str">
        <f>IF(COUNT('様式第32第8表(指定１)_送電'!N61)=0,"",'様式第32第8表(指定１)_送電'!N61)</f>
        <v/>
      </c>
      <c r="O10" s="148" t="str">
        <f>IF(COUNT('様式第32第8表(指定１)_送電'!O61)=0,"",'様式第32第8表(指定１)_送電'!O61)</f>
        <v/>
      </c>
      <c r="P10" s="148" t="str">
        <f>IF(COUNT('様式第32第8表(指定１)_送電'!P61)=0,"",'様式第32第8表(指定１)_送電'!P61)</f>
        <v/>
      </c>
      <c r="Q10" s="148" t="str">
        <f>IF(COUNT('様式第32第8表(指定１)_送電'!Q61)=0,"",'様式第32第8表(指定１)_送電'!Q61)</f>
        <v/>
      </c>
      <c r="R10" s="185"/>
      <c r="T10" s="153" t="s">
        <v>271</v>
      </c>
    </row>
    <row r="11" spans="2:20" s="152" customFormat="1" ht="37.5" customHeight="1">
      <c r="C11" s="328"/>
      <c r="D11" s="328"/>
      <c r="E11" s="330" t="str">
        <f>IF('様式第36(指定)_送電'!E62="","",'様式第36(指定)_送電'!E62)</f>
        <v/>
      </c>
      <c r="F11" s="330" t="str">
        <f>IF('様式第36(指定)_送電'!F62="","",'様式第36(指定)_送電'!F62)</f>
        <v/>
      </c>
      <c r="G11" s="149" t="s">
        <v>263</v>
      </c>
      <c r="H11" s="148" t="str">
        <f>IF(COUNT('様式第36(指定)_送電'!R62)=0,"",'様式第36(指定)_送電'!R62)</f>
        <v/>
      </c>
      <c r="I11" s="184"/>
      <c r="J11" s="184"/>
      <c r="K11" s="184"/>
      <c r="L11" s="184"/>
      <c r="M11" s="184"/>
      <c r="N11" s="184"/>
      <c r="O11" s="184"/>
      <c r="P11" s="184"/>
      <c r="Q11" s="184"/>
      <c r="R11" s="185"/>
    </row>
    <row r="12" spans="2:20" s="152" customFormat="1" ht="37.5" customHeight="1">
      <c r="C12" s="328"/>
      <c r="D12" s="328"/>
      <c r="E12" s="331"/>
      <c r="F12" s="331"/>
      <c r="G12" s="149" t="s">
        <v>264</v>
      </c>
      <c r="H12" s="148" t="str">
        <f>IF(COUNT('様式第32第8表(指定１)_送電'!H63)=0,"",'様式第32第8表(指定１)_送電'!H63)</f>
        <v/>
      </c>
      <c r="I12" s="148" t="str">
        <f>IF(COUNT('様式第32第8表(指定１)_送電'!I63)=0,"",'様式第32第8表(指定１)_送電'!I63)</f>
        <v/>
      </c>
      <c r="J12" s="148" t="str">
        <f>IF(COUNT('様式第32第8表(指定１)_送電'!J63)=0,"",'様式第32第8表(指定１)_送電'!J63)</f>
        <v/>
      </c>
      <c r="K12" s="148" t="str">
        <f>IF(COUNT('様式第32第8表(指定１)_送電'!K63)=0,"",'様式第32第8表(指定１)_送電'!K63)</f>
        <v/>
      </c>
      <c r="L12" s="148" t="str">
        <f>IF(COUNT('様式第32第8表(指定１)_送電'!L63)=0,"",'様式第32第8表(指定１)_送電'!L63)</f>
        <v/>
      </c>
      <c r="M12" s="148" t="str">
        <f>IF(COUNT('様式第32第8表(指定１)_送電'!M63)=0,"",'様式第32第8表(指定１)_送電'!M63)</f>
        <v/>
      </c>
      <c r="N12" s="148" t="str">
        <f>IF(COUNT('様式第32第8表(指定１)_送電'!N63)=0,"",'様式第32第8表(指定１)_送電'!N63)</f>
        <v/>
      </c>
      <c r="O12" s="148" t="str">
        <f>IF(COUNT('様式第32第8表(指定１)_送電'!O63)=0,"",'様式第32第8表(指定１)_送電'!O63)</f>
        <v/>
      </c>
      <c r="P12" s="148" t="str">
        <f>IF(COUNT('様式第32第8表(指定１)_送電'!P63)=0,"",'様式第32第8表(指定１)_送電'!P63)</f>
        <v/>
      </c>
      <c r="Q12" s="148" t="str">
        <f>IF(COUNT('様式第32第8表(指定１)_送電'!Q63)=0,"",'様式第32第8表(指定１)_送電'!Q63)</f>
        <v/>
      </c>
      <c r="R12" s="185"/>
      <c r="T12" s="153" t="s">
        <v>271</v>
      </c>
    </row>
    <row r="13" spans="2:20" s="152" customFormat="1" ht="37.5" customHeight="1">
      <c r="C13" s="328"/>
      <c r="D13" s="328"/>
      <c r="E13" s="330" t="str">
        <f>IF('様式第36(指定)_送電'!E64="","",'様式第36(指定)_送電'!E64)</f>
        <v/>
      </c>
      <c r="F13" s="330" t="str">
        <f>IF('様式第36(指定)_送電'!F64="","",'様式第36(指定)_送電'!F64)</f>
        <v/>
      </c>
      <c r="G13" s="149" t="s">
        <v>263</v>
      </c>
      <c r="H13" s="148" t="str">
        <f>IF(COUNT('様式第36(指定)_送電'!R64)=0,"",'様式第36(指定)_送電'!R64)</f>
        <v/>
      </c>
      <c r="I13" s="184"/>
      <c r="J13" s="184"/>
      <c r="K13" s="184"/>
      <c r="L13" s="184"/>
      <c r="M13" s="184"/>
      <c r="N13" s="184"/>
      <c r="O13" s="184"/>
      <c r="P13" s="184"/>
      <c r="Q13" s="184"/>
      <c r="R13" s="185"/>
    </row>
    <row r="14" spans="2:20" s="152" customFormat="1" ht="37.5" customHeight="1">
      <c r="C14" s="328"/>
      <c r="D14" s="328"/>
      <c r="E14" s="331"/>
      <c r="F14" s="331"/>
      <c r="G14" s="149" t="s">
        <v>264</v>
      </c>
      <c r="H14" s="148" t="str">
        <f>IF(COUNT('様式第32第8表(指定１)_送電'!H65)=0,"",'様式第32第8表(指定１)_送電'!H65)</f>
        <v/>
      </c>
      <c r="I14" s="148" t="str">
        <f>IF(COUNT('様式第32第8表(指定１)_送電'!I65)=0,"",'様式第32第8表(指定１)_送電'!I65)</f>
        <v/>
      </c>
      <c r="J14" s="148" t="str">
        <f>IF(COUNT('様式第32第8表(指定１)_送電'!J65)=0,"",'様式第32第8表(指定１)_送電'!J65)</f>
        <v/>
      </c>
      <c r="K14" s="148" t="str">
        <f>IF(COUNT('様式第32第8表(指定１)_送電'!K65)=0,"",'様式第32第8表(指定１)_送電'!K65)</f>
        <v/>
      </c>
      <c r="L14" s="148" t="str">
        <f>IF(COUNT('様式第32第8表(指定１)_送電'!L65)=0,"",'様式第32第8表(指定１)_送電'!L65)</f>
        <v/>
      </c>
      <c r="M14" s="148" t="str">
        <f>IF(COUNT('様式第32第8表(指定１)_送電'!M65)=0,"",'様式第32第8表(指定１)_送電'!M65)</f>
        <v/>
      </c>
      <c r="N14" s="148" t="str">
        <f>IF(COUNT('様式第32第8表(指定１)_送電'!N65)=0,"",'様式第32第8表(指定１)_送電'!N65)</f>
        <v/>
      </c>
      <c r="O14" s="148" t="str">
        <f>IF(COUNT('様式第32第8表(指定１)_送電'!O65)=0,"",'様式第32第8表(指定１)_送電'!O65)</f>
        <v/>
      </c>
      <c r="P14" s="148" t="str">
        <f>IF(COUNT('様式第32第8表(指定１)_送電'!P65)=0,"",'様式第32第8表(指定１)_送電'!P65)</f>
        <v/>
      </c>
      <c r="Q14" s="148" t="str">
        <f>IF(COUNT('様式第32第8表(指定１)_送電'!Q65)=0,"",'様式第32第8表(指定１)_送電'!Q65)</f>
        <v/>
      </c>
      <c r="R14" s="185"/>
      <c r="T14" s="153" t="s">
        <v>271</v>
      </c>
    </row>
    <row r="15" spans="2:20" s="152" customFormat="1" ht="37.5" customHeight="1">
      <c r="C15" s="328"/>
      <c r="D15" s="328"/>
      <c r="E15" s="332" t="s">
        <v>104</v>
      </c>
      <c r="F15" s="333"/>
      <c r="G15" s="154" t="s">
        <v>263</v>
      </c>
      <c r="H15" s="155" t="str">
        <f>IF(COUNTIFS($G9:$G14,$G15,H9:H14,"&gt;=0")=0,"",SUMIF($G9:$G14,$G15,H9:H14))</f>
        <v/>
      </c>
      <c r="I15" s="155" t="str">
        <f t="shared" ref="I15:Q15" si="0">IF(COUNTIFS($G9:$G14,$G15,I9:I14,"&gt;=0")=0,"",SUMIF($G9:$G14,$G15,I9:I14))</f>
        <v/>
      </c>
      <c r="J15" s="155" t="str">
        <f t="shared" si="0"/>
        <v/>
      </c>
      <c r="K15" s="155" t="str">
        <f t="shared" si="0"/>
        <v/>
      </c>
      <c r="L15" s="155" t="str">
        <f t="shared" si="0"/>
        <v/>
      </c>
      <c r="M15" s="155" t="str">
        <f t="shared" si="0"/>
        <v/>
      </c>
      <c r="N15" s="155" t="str">
        <f t="shared" si="0"/>
        <v/>
      </c>
      <c r="O15" s="155" t="str">
        <f t="shared" si="0"/>
        <v/>
      </c>
      <c r="P15" s="155" t="str">
        <f t="shared" si="0"/>
        <v/>
      </c>
      <c r="Q15" s="155" t="str">
        <f t="shared" si="0"/>
        <v/>
      </c>
      <c r="R15" s="200"/>
      <c r="T15" s="153" t="s">
        <v>271</v>
      </c>
    </row>
    <row r="16" spans="2:20" s="152" customFormat="1" ht="37.5" customHeight="1">
      <c r="C16" s="328"/>
      <c r="D16" s="329"/>
      <c r="E16" s="334"/>
      <c r="F16" s="335"/>
      <c r="G16" s="154" t="s">
        <v>264</v>
      </c>
      <c r="H16" s="155" t="str">
        <f>IF(COUNTIFS($G9:$G14,$G16,H9:H14,"&gt;=0")=0,"",SUMIF($G9:$G14,$G16,H9:H14))</f>
        <v/>
      </c>
      <c r="I16" s="155" t="str">
        <f t="shared" ref="I16:Q16" si="1">IF(COUNTIFS($G9:$G14,$G16,I9:I14,"&gt;=0")=0,"",SUMIF($G9:$G14,$G16,I9:I14))</f>
        <v/>
      </c>
      <c r="J16" s="155" t="str">
        <f t="shared" si="1"/>
        <v/>
      </c>
      <c r="K16" s="155" t="str">
        <f t="shared" si="1"/>
        <v/>
      </c>
      <c r="L16" s="155" t="str">
        <f t="shared" si="1"/>
        <v/>
      </c>
      <c r="M16" s="155" t="str">
        <f t="shared" si="1"/>
        <v/>
      </c>
      <c r="N16" s="155" t="str">
        <f t="shared" si="1"/>
        <v/>
      </c>
      <c r="O16" s="155" t="str">
        <f t="shared" si="1"/>
        <v/>
      </c>
      <c r="P16" s="155" t="str">
        <f t="shared" si="1"/>
        <v/>
      </c>
      <c r="Q16" s="155" t="str">
        <f t="shared" si="1"/>
        <v/>
      </c>
      <c r="R16" s="200"/>
      <c r="T16" s="153" t="s">
        <v>271</v>
      </c>
    </row>
    <row r="17" spans="3:20" s="152" customFormat="1" ht="37.5" customHeight="1">
      <c r="C17" s="328"/>
      <c r="D17" s="327" t="s">
        <v>211</v>
      </c>
      <c r="E17" s="330" t="str">
        <f>IF('様式第36(指定)_送電'!E68="","",'様式第36(指定)_送電'!E68)</f>
        <v/>
      </c>
      <c r="F17" s="330" t="str">
        <f>IF('様式第36(指定)_送電'!F68="","",'様式第36(指定)_送電'!F68)</f>
        <v/>
      </c>
      <c r="G17" s="149" t="s">
        <v>263</v>
      </c>
      <c r="H17" s="148" t="str">
        <f>IF(COUNT('様式第36(指定)_送電'!R68)=0,"",'様式第36(指定)_送電'!R68)</f>
        <v/>
      </c>
      <c r="I17" s="184"/>
      <c r="J17" s="184"/>
      <c r="K17" s="184"/>
      <c r="L17" s="184"/>
      <c r="M17" s="184"/>
      <c r="N17" s="184"/>
      <c r="O17" s="184"/>
      <c r="P17" s="184"/>
      <c r="Q17" s="184"/>
      <c r="R17" s="185"/>
    </row>
    <row r="18" spans="3:20" s="152" customFormat="1" ht="37.5" customHeight="1">
      <c r="C18" s="328"/>
      <c r="D18" s="328"/>
      <c r="E18" s="331"/>
      <c r="F18" s="331"/>
      <c r="G18" s="149" t="s">
        <v>264</v>
      </c>
      <c r="H18" s="148" t="str">
        <f>IF(COUNT('様式第32第8表(指定１)_送電'!H69)=0,"",'様式第32第8表(指定１)_送電'!H69)</f>
        <v/>
      </c>
      <c r="I18" s="148" t="str">
        <f>IF(COUNT('様式第32第8表(指定１)_送電'!I69)=0,"",'様式第32第8表(指定１)_送電'!I69)</f>
        <v/>
      </c>
      <c r="J18" s="148" t="str">
        <f>IF(COUNT('様式第32第8表(指定１)_送電'!J69)=0,"",'様式第32第8表(指定１)_送電'!J69)</f>
        <v/>
      </c>
      <c r="K18" s="148" t="str">
        <f>IF(COUNT('様式第32第8表(指定１)_送電'!K69)=0,"",'様式第32第8表(指定１)_送電'!K69)</f>
        <v/>
      </c>
      <c r="L18" s="148" t="str">
        <f>IF(COUNT('様式第32第8表(指定１)_送電'!L69)=0,"",'様式第32第8表(指定１)_送電'!L69)</f>
        <v/>
      </c>
      <c r="M18" s="148" t="str">
        <f>IF(COUNT('様式第32第8表(指定１)_送電'!M69)=0,"",'様式第32第8表(指定１)_送電'!M69)</f>
        <v/>
      </c>
      <c r="N18" s="148" t="str">
        <f>IF(COUNT('様式第32第8表(指定１)_送電'!N69)=0,"",'様式第32第8表(指定１)_送電'!N69)</f>
        <v/>
      </c>
      <c r="O18" s="148" t="str">
        <f>IF(COUNT('様式第32第8表(指定１)_送電'!O69)=0,"",'様式第32第8表(指定１)_送電'!O69)</f>
        <v/>
      </c>
      <c r="P18" s="148" t="str">
        <f>IF(COUNT('様式第32第8表(指定１)_送電'!P69)=0,"",'様式第32第8表(指定１)_送電'!P69)</f>
        <v/>
      </c>
      <c r="Q18" s="148" t="str">
        <f>IF(COUNT('様式第32第8表(指定１)_送電'!Q69)=0,"",'様式第32第8表(指定１)_送電'!Q69)</f>
        <v/>
      </c>
      <c r="R18" s="185"/>
      <c r="T18" s="153" t="s">
        <v>271</v>
      </c>
    </row>
    <row r="19" spans="3:20" s="152" customFormat="1" ht="37.5" customHeight="1">
      <c r="C19" s="328"/>
      <c r="D19" s="328"/>
      <c r="E19" s="330" t="str">
        <f>IF('様式第36(指定)_送電'!E70="","",'様式第36(指定)_送電'!E70)</f>
        <v/>
      </c>
      <c r="F19" s="330" t="str">
        <f>IF('様式第36(指定)_送電'!F70="","",'様式第36(指定)_送電'!F70)</f>
        <v/>
      </c>
      <c r="G19" s="149" t="s">
        <v>263</v>
      </c>
      <c r="H19" s="148" t="str">
        <f>IF(COUNT('様式第36(指定)_送電'!R70)=0,"",'様式第36(指定)_送電'!R70)</f>
        <v/>
      </c>
      <c r="I19" s="184"/>
      <c r="J19" s="184"/>
      <c r="K19" s="184"/>
      <c r="L19" s="184"/>
      <c r="M19" s="184"/>
      <c r="N19" s="184"/>
      <c r="O19" s="184"/>
      <c r="P19" s="184"/>
      <c r="Q19" s="184"/>
      <c r="R19" s="185"/>
    </row>
    <row r="20" spans="3:20" s="152" customFormat="1" ht="37.5" customHeight="1">
      <c r="C20" s="328"/>
      <c r="D20" s="328"/>
      <c r="E20" s="331"/>
      <c r="F20" s="331"/>
      <c r="G20" s="149" t="s">
        <v>264</v>
      </c>
      <c r="H20" s="148" t="str">
        <f>IF(COUNT('様式第32第8表(指定１)_送電'!H71)=0,"",'様式第32第8表(指定１)_送電'!H71)</f>
        <v/>
      </c>
      <c r="I20" s="148" t="str">
        <f>IF(COUNT('様式第32第8表(指定１)_送電'!I71)=0,"",'様式第32第8表(指定１)_送電'!I71)</f>
        <v/>
      </c>
      <c r="J20" s="148" t="str">
        <f>IF(COUNT('様式第32第8表(指定１)_送電'!J71)=0,"",'様式第32第8表(指定１)_送電'!J71)</f>
        <v/>
      </c>
      <c r="K20" s="148" t="str">
        <f>IF(COUNT('様式第32第8表(指定１)_送電'!K71)=0,"",'様式第32第8表(指定１)_送電'!K71)</f>
        <v/>
      </c>
      <c r="L20" s="148" t="str">
        <f>IF(COUNT('様式第32第8表(指定１)_送電'!L71)=0,"",'様式第32第8表(指定１)_送電'!L71)</f>
        <v/>
      </c>
      <c r="M20" s="148" t="str">
        <f>IF(COUNT('様式第32第8表(指定１)_送電'!M71)=0,"",'様式第32第8表(指定１)_送電'!M71)</f>
        <v/>
      </c>
      <c r="N20" s="148" t="str">
        <f>IF(COUNT('様式第32第8表(指定１)_送電'!N71)=0,"",'様式第32第8表(指定１)_送電'!N71)</f>
        <v/>
      </c>
      <c r="O20" s="148" t="str">
        <f>IF(COUNT('様式第32第8表(指定１)_送電'!O71)=0,"",'様式第32第8表(指定１)_送電'!O71)</f>
        <v/>
      </c>
      <c r="P20" s="148" t="str">
        <f>IF(COUNT('様式第32第8表(指定１)_送電'!P71)=0,"",'様式第32第8表(指定１)_送電'!P71)</f>
        <v/>
      </c>
      <c r="Q20" s="148" t="str">
        <f>IF(COUNT('様式第32第8表(指定１)_送電'!Q71)=0,"",'様式第32第8表(指定１)_送電'!Q71)</f>
        <v/>
      </c>
      <c r="R20" s="185"/>
      <c r="T20" s="153" t="s">
        <v>271</v>
      </c>
    </row>
    <row r="21" spans="3:20" s="152" customFormat="1" ht="37.5" customHeight="1">
      <c r="C21" s="328"/>
      <c r="D21" s="328"/>
      <c r="E21" s="330" t="str">
        <f>IF('様式第36(指定)_送電'!E72="","",'様式第36(指定)_送電'!E72)</f>
        <v/>
      </c>
      <c r="F21" s="330" t="str">
        <f>IF('様式第36(指定)_送電'!F72="","",'様式第36(指定)_送電'!F72)</f>
        <v/>
      </c>
      <c r="G21" s="149" t="s">
        <v>263</v>
      </c>
      <c r="H21" s="148" t="str">
        <f>IF(COUNT('様式第36(指定)_送電'!R72)=0,"",'様式第36(指定)_送電'!R72)</f>
        <v/>
      </c>
      <c r="I21" s="184"/>
      <c r="J21" s="184"/>
      <c r="K21" s="184"/>
      <c r="L21" s="184"/>
      <c r="M21" s="184"/>
      <c r="N21" s="184"/>
      <c r="O21" s="184"/>
      <c r="P21" s="184"/>
      <c r="Q21" s="184"/>
      <c r="R21" s="185"/>
    </row>
    <row r="22" spans="3:20" s="152" customFormat="1" ht="37.5" customHeight="1">
      <c r="C22" s="328"/>
      <c r="D22" s="328"/>
      <c r="E22" s="331"/>
      <c r="F22" s="331"/>
      <c r="G22" s="149" t="s">
        <v>264</v>
      </c>
      <c r="H22" s="148" t="str">
        <f>IF(COUNT('様式第32第8表(指定１)_送電'!H73)=0,"",'様式第32第8表(指定１)_送電'!H73)</f>
        <v/>
      </c>
      <c r="I22" s="148" t="str">
        <f>IF(COUNT('様式第32第8表(指定１)_送電'!I73)=0,"",'様式第32第8表(指定１)_送電'!I73)</f>
        <v/>
      </c>
      <c r="J22" s="148" t="str">
        <f>IF(COUNT('様式第32第8表(指定１)_送電'!J73)=0,"",'様式第32第8表(指定１)_送電'!J73)</f>
        <v/>
      </c>
      <c r="K22" s="148" t="str">
        <f>IF(COUNT('様式第32第8表(指定１)_送電'!K73)=0,"",'様式第32第8表(指定１)_送電'!K73)</f>
        <v/>
      </c>
      <c r="L22" s="148" t="str">
        <f>IF(COUNT('様式第32第8表(指定１)_送電'!L73)=0,"",'様式第32第8表(指定１)_送電'!L73)</f>
        <v/>
      </c>
      <c r="M22" s="148" t="str">
        <f>IF(COUNT('様式第32第8表(指定１)_送電'!M73)=0,"",'様式第32第8表(指定１)_送電'!M73)</f>
        <v/>
      </c>
      <c r="N22" s="148" t="str">
        <f>IF(COUNT('様式第32第8表(指定１)_送電'!N73)=0,"",'様式第32第8表(指定１)_送電'!N73)</f>
        <v/>
      </c>
      <c r="O22" s="148" t="str">
        <f>IF(COUNT('様式第32第8表(指定１)_送電'!O73)=0,"",'様式第32第8表(指定１)_送電'!O73)</f>
        <v/>
      </c>
      <c r="P22" s="148" t="str">
        <f>IF(COUNT('様式第32第8表(指定１)_送電'!P73)=0,"",'様式第32第8表(指定１)_送電'!P73)</f>
        <v/>
      </c>
      <c r="Q22" s="148" t="str">
        <f>IF(COUNT('様式第32第8表(指定１)_送電'!Q73)=0,"",'様式第32第8表(指定１)_送電'!Q73)</f>
        <v/>
      </c>
      <c r="R22" s="185"/>
      <c r="T22" s="153" t="s">
        <v>271</v>
      </c>
    </row>
    <row r="23" spans="3:20" s="152" customFormat="1" ht="37.5" customHeight="1">
      <c r="C23" s="328"/>
      <c r="D23" s="328"/>
      <c r="E23" s="332" t="s">
        <v>104</v>
      </c>
      <c r="F23" s="333"/>
      <c r="G23" s="154" t="s">
        <v>263</v>
      </c>
      <c r="H23" s="155" t="str">
        <f>IF(COUNTIFS($G17:$G22,$G23,H17:H22,"&gt;=0")=0,"",SUMIF($G17:$G22,$G23,H17:H22))</f>
        <v/>
      </c>
      <c r="I23" s="155" t="str">
        <f t="shared" ref="I23" si="2">IF(COUNTIFS($G17:$G22,$G23,I17:I22,"&gt;=0")=0,"",SUMIF($G17:$G22,$G23,I17:I22))</f>
        <v/>
      </c>
      <c r="J23" s="155" t="str">
        <f t="shared" ref="J23" si="3">IF(COUNTIFS($G17:$G22,$G23,J17:J22,"&gt;=0")=0,"",SUMIF($G17:$G22,$G23,J17:J22))</f>
        <v/>
      </c>
      <c r="K23" s="155" t="str">
        <f t="shared" ref="K23" si="4">IF(COUNTIFS($G17:$G22,$G23,K17:K22,"&gt;=0")=0,"",SUMIF($G17:$G22,$G23,K17:K22))</f>
        <v/>
      </c>
      <c r="L23" s="155" t="str">
        <f t="shared" ref="L23" si="5">IF(COUNTIFS($G17:$G22,$G23,L17:L22,"&gt;=0")=0,"",SUMIF($G17:$G22,$G23,L17:L22))</f>
        <v/>
      </c>
      <c r="M23" s="155" t="str">
        <f t="shared" ref="M23" si="6">IF(COUNTIFS($G17:$G22,$G23,M17:M22,"&gt;=0")=0,"",SUMIF($G17:$G22,$G23,M17:M22))</f>
        <v/>
      </c>
      <c r="N23" s="155" t="str">
        <f t="shared" ref="N23" si="7">IF(COUNTIFS($G17:$G22,$G23,N17:N22,"&gt;=0")=0,"",SUMIF($G17:$G22,$G23,N17:N22))</f>
        <v/>
      </c>
      <c r="O23" s="155" t="str">
        <f t="shared" ref="O23" si="8">IF(COUNTIFS($G17:$G22,$G23,O17:O22,"&gt;=0")=0,"",SUMIF($G17:$G22,$G23,O17:O22))</f>
        <v/>
      </c>
      <c r="P23" s="155" t="str">
        <f t="shared" ref="P23" si="9">IF(COUNTIFS($G17:$G22,$G23,P17:P22,"&gt;=0")=0,"",SUMIF($G17:$G22,$G23,P17:P22))</f>
        <v/>
      </c>
      <c r="Q23" s="155" t="str">
        <f t="shared" ref="Q23" si="10">IF(COUNTIFS($G17:$G22,$G23,Q17:Q22,"&gt;=0")=0,"",SUMIF($G17:$G22,$G23,Q17:Q22))</f>
        <v/>
      </c>
      <c r="R23" s="200"/>
      <c r="T23" s="153" t="s">
        <v>271</v>
      </c>
    </row>
    <row r="24" spans="3:20" s="152" customFormat="1" ht="37.5" customHeight="1">
      <c r="C24" s="328"/>
      <c r="D24" s="329"/>
      <c r="E24" s="334"/>
      <c r="F24" s="335"/>
      <c r="G24" s="154" t="s">
        <v>264</v>
      </c>
      <c r="H24" s="155" t="str">
        <f>IF(COUNTIFS($G17:$G22,$G24,H17:H22,"&gt;=0")=0,"",SUMIF($G17:$G22,$G24,H17:H22))</f>
        <v/>
      </c>
      <c r="I24" s="155" t="str">
        <f t="shared" ref="I24:Q24" si="11">IF(COUNTIFS($G17:$G22,$G24,I17:I22,"&gt;=0")=0,"",SUMIF($G17:$G22,$G24,I17:I22))</f>
        <v/>
      </c>
      <c r="J24" s="155" t="str">
        <f t="shared" si="11"/>
        <v/>
      </c>
      <c r="K24" s="155" t="str">
        <f t="shared" si="11"/>
        <v/>
      </c>
      <c r="L24" s="155" t="str">
        <f t="shared" si="11"/>
        <v/>
      </c>
      <c r="M24" s="155" t="str">
        <f t="shared" si="11"/>
        <v/>
      </c>
      <c r="N24" s="155" t="str">
        <f t="shared" si="11"/>
        <v/>
      </c>
      <c r="O24" s="155" t="str">
        <f t="shared" si="11"/>
        <v/>
      </c>
      <c r="P24" s="155" t="str">
        <f t="shared" si="11"/>
        <v/>
      </c>
      <c r="Q24" s="155" t="str">
        <f t="shared" si="11"/>
        <v/>
      </c>
      <c r="R24" s="200"/>
      <c r="T24" s="153" t="s">
        <v>271</v>
      </c>
    </row>
    <row r="25" spans="3:20" s="152" customFormat="1" ht="37.5" customHeight="1">
      <c r="C25" s="328"/>
      <c r="D25" s="327" t="s">
        <v>105</v>
      </c>
      <c r="E25" s="330" t="str">
        <f>IF('様式第36(指定)_送電'!E76="","",'様式第36(指定)_送電'!E76)</f>
        <v/>
      </c>
      <c r="F25" s="330" t="str">
        <f>IF('様式第36(指定)_送電'!F76="","",'様式第36(指定)_送電'!F76)</f>
        <v/>
      </c>
      <c r="G25" s="149" t="s">
        <v>263</v>
      </c>
      <c r="H25" s="148" t="str">
        <f>IF(COUNT('様式第36(指定)_送電'!R76)=0,"",'様式第36(指定)_送電'!R76)</f>
        <v/>
      </c>
      <c r="I25" s="184"/>
      <c r="J25" s="184"/>
      <c r="K25" s="184"/>
      <c r="L25" s="184"/>
      <c r="M25" s="184"/>
      <c r="N25" s="184"/>
      <c r="O25" s="184"/>
      <c r="P25" s="184"/>
      <c r="Q25" s="184"/>
      <c r="R25" s="185"/>
    </row>
    <row r="26" spans="3:20" s="152" customFormat="1" ht="37.5" customHeight="1">
      <c r="C26" s="328"/>
      <c r="D26" s="328"/>
      <c r="E26" s="331"/>
      <c r="F26" s="331"/>
      <c r="G26" s="149" t="s">
        <v>264</v>
      </c>
      <c r="H26" s="148" t="str">
        <f>IF(COUNT('様式第32第8表(指定１)_送電'!H77)=0,"",'様式第32第8表(指定１)_送電'!H77)</f>
        <v/>
      </c>
      <c r="I26" s="148" t="str">
        <f>IF(COUNT('様式第32第8表(指定１)_送電'!I77)=0,"",'様式第32第8表(指定１)_送電'!I77)</f>
        <v/>
      </c>
      <c r="J26" s="148" t="str">
        <f>IF(COUNT('様式第32第8表(指定１)_送電'!J77)=0,"",'様式第32第8表(指定１)_送電'!J77)</f>
        <v/>
      </c>
      <c r="K26" s="148" t="str">
        <f>IF(COUNT('様式第32第8表(指定１)_送電'!K77)=0,"",'様式第32第8表(指定１)_送電'!K77)</f>
        <v/>
      </c>
      <c r="L26" s="148" t="str">
        <f>IF(COUNT('様式第32第8表(指定１)_送電'!L77)=0,"",'様式第32第8表(指定１)_送電'!L77)</f>
        <v/>
      </c>
      <c r="M26" s="148" t="str">
        <f>IF(COUNT('様式第32第8表(指定１)_送電'!M77)=0,"",'様式第32第8表(指定１)_送電'!M77)</f>
        <v/>
      </c>
      <c r="N26" s="148" t="str">
        <f>IF(COUNT('様式第32第8表(指定１)_送電'!N77)=0,"",'様式第32第8表(指定１)_送電'!N77)</f>
        <v/>
      </c>
      <c r="O26" s="148" t="str">
        <f>IF(COUNT('様式第32第8表(指定１)_送電'!O77)=0,"",'様式第32第8表(指定１)_送電'!O77)</f>
        <v/>
      </c>
      <c r="P26" s="148" t="str">
        <f>IF(COUNT('様式第32第8表(指定１)_送電'!P77)=0,"",'様式第32第8表(指定１)_送電'!P77)</f>
        <v/>
      </c>
      <c r="Q26" s="148" t="str">
        <f>IF(COUNT('様式第32第8表(指定１)_送電'!Q77)=0,"",'様式第32第8表(指定１)_送電'!Q77)</f>
        <v/>
      </c>
      <c r="R26" s="185"/>
      <c r="T26" s="153" t="s">
        <v>271</v>
      </c>
    </row>
    <row r="27" spans="3:20" s="152" customFormat="1" ht="37.5" customHeight="1">
      <c r="C27" s="328"/>
      <c r="D27" s="328"/>
      <c r="E27" s="330" t="str">
        <f>IF('様式第36(指定)_送電'!E78="","",'様式第36(指定)_送電'!E78)</f>
        <v/>
      </c>
      <c r="F27" s="330" t="str">
        <f>IF('様式第36(指定)_送電'!F78="","",'様式第36(指定)_送電'!F78)</f>
        <v/>
      </c>
      <c r="G27" s="149" t="s">
        <v>263</v>
      </c>
      <c r="H27" s="148" t="str">
        <f>IF(COUNT('様式第36(指定)_送電'!R78)=0,"",'様式第36(指定)_送電'!R78)</f>
        <v/>
      </c>
      <c r="I27" s="184"/>
      <c r="J27" s="184"/>
      <c r="K27" s="184"/>
      <c r="L27" s="184"/>
      <c r="M27" s="184"/>
      <c r="N27" s="184"/>
      <c r="O27" s="184"/>
      <c r="P27" s="184"/>
      <c r="Q27" s="184"/>
      <c r="R27" s="185"/>
    </row>
    <row r="28" spans="3:20" s="152" customFormat="1" ht="37.5" customHeight="1">
      <c r="C28" s="328"/>
      <c r="D28" s="328"/>
      <c r="E28" s="331"/>
      <c r="F28" s="331"/>
      <c r="G28" s="149" t="s">
        <v>264</v>
      </c>
      <c r="H28" s="148" t="str">
        <f>IF(COUNT('様式第32第8表(指定１)_送電'!H79)=0,"",'様式第32第8表(指定１)_送電'!H79)</f>
        <v/>
      </c>
      <c r="I28" s="148" t="str">
        <f>IF(COUNT('様式第32第8表(指定１)_送電'!I79)=0,"",'様式第32第8表(指定１)_送電'!I79)</f>
        <v/>
      </c>
      <c r="J28" s="148" t="str">
        <f>IF(COUNT('様式第32第8表(指定１)_送電'!J79)=0,"",'様式第32第8表(指定１)_送電'!J79)</f>
        <v/>
      </c>
      <c r="K28" s="148" t="str">
        <f>IF(COUNT('様式第32第8表(指定１)_送電'!K79)=0,"",'様式第32第8表(指定１)_送電'!K79)</f>
        <v/>
      </c>
      <c r="L28" s="148" t="str">
        <f>IF(COUNT('様式第32第8表(指定１)_送電'!L79)=0,"",'様式第32第8表(指定１)_送電'!L79)</f>
        <v/>
      </c>
      <c r="M28" s="148" t="str">
        <f>IF(COUNT('様式第32第8表(指定１)_送電'!M79)=0,"",'様式第32第8表(指定１)_送電'!M79)</f>
        <v/>
      </c>
      <c r="N28" s="148" t="str">
        <f>IF(COUNT('様式第32第8表(指定１)_送電'!N79)=0,"",'様式第32第8表(指定１)_送電'!N79)</f>
        <v/>
      </c>
      <c r="O28" s="148" t="str">
        <f>IF(COUNT('様式第32第8表(指定１)_送電'!O79)=0,"",'様式第32第8表(指定１)_送電'!O79)</f>
        <v/>
      </c>
      <c r="P28" s="148" t="str">
        <f>IF(COUNT('様式第32第8表(指定１)_送電'!P79)=0,"",'様式第32第8表(指定１)_送電'!P79)</f>
        <v/>
      </c>
      <c r="Q28" s="148" t="str">
        <f>IF(COUNT('様式第32第8表(指定１)_送電'!Q79)=0,"",'様式第32第8表(指定１)_送電'!Q79)</f>
        <v/>
      </c>
      <c r="R28" s="185"/>
      <c r="T28" s="153" t="s">
        <v>271</v>
      </c>
    </row>
    <row r="29" spans="3:20" s="152" customFormat="1" ht="37.5" customHeight="1">
      <c r="C29" s="328"/>
      <c r="D29" s="328"/>
      <c r="E29" s="330" t="str">
        <f>IF('様式第36(指定)_送電'!E80="","",'様式第36(指定)_送電'!E80)</f>
        <v/>
      </c>
      <c r="F29" s="330" t="str">
        <f>IF('様式第36(指定)_送電'!F80="","",'様式第36(指定)_送電'!F80)</f>
        <v/>
      </c>
      <c r="G29" s="149" t="s">
        <v>263</v>
      </c>
      <c r="H29" s="148" t="str">
        <f>IF(COUNT('様式第36(指定)_送電'!R80)=0,"",'様式第36(指定)_送電'!R80)</f>
        <v/>
      </c>
      <c r="I29" s="184"/>
      <c r="J29" s="184"/>
      <c r="K29" s="184"/>
      <c r="L29" s="184"/>
      <c r="M29" s="184"/>
      <c r="N29" s="184"/>
      <c r="O29" s="184"/>
      <c r="P29" s="184"/>
      <c r="Q29" s="184"/>
      <c r="R29" s="185"/>
    </row>
    <row r="30" spans="3:20" s="152" customFormat="1" ht="37.5" customHeight="1">
      <c r="C30" s="328"/>
      <c r="D30" s="328"/>
      <c r="E30" s="331"/>
      <c r="F30" s="331"/>
      <c r="G30" s="149" t="s">
        <v>264</v>
      </c>
      <c r="H30" s="148" t="str">
        <f>IF(COUNT('様式第32第8表(指定１)_送電'!H81)=0,"",'様式第32第8表(指定１)_送電'!H81)</f>
        <v/>
      </c>
      <c r="I30" s="148" t="str">
        <f>IF(COUNT('様式第32第8表(指定１)_送電'!I81)=0,"",'様式第32第8表(指定１)_送電'!I81)</f>
        <v/>
      </c>
      <c r="J30" s="148" t="str">
        <f>IF(COUNT('様式第32第8表(指定１)_送電'!J81)=0,"",'様式第32第8表(指定１)_送電'!J81)</f>
        <v/>
      </c>
      <c r="K30" s="148" t="str">
        <f>IF(COUNT('様式第32第8表(指定１)_送電'!K81)=0,"",'様式第32第8表(指定１)_送電'!K81)</f>
        <v/>
      </c>
      <c r="L30" s="148" t="str">
        <f>IF(COUNT('様式第32第8表(指定１)_送電'!L81)=0,"",'様式第32第8表(指定１)_送電'!L81)</f>
        <v/>
      </c>
      <c r="M30" s="148" t="str">
        <f>IF(COUNT('様式第32第8表(指定１)_送電'!M81)=0,"",'様式第32第8表(指定１)_送電'!M81)</f>
        <v/>
      </c>
      <c r="N30" s="148" t="str">
        <f>IF(COUNT('様式第32第8表(指定１)_送電'!N81)=0,"",'様式第32第8表(指定１)_送電'!N81)</f>
        <v/>
      </c>
      <c r="O30" s="148" t="str">
        <f>IF(COUNT('様式第32第8表(指定１)_送電'!O81)=0,"",'様式第32第8表(指定１)_送電'!O81)</f>
        <v/>
      </c>
      <c r="P30" s="148" t="str">
        <f>IF(COUNT('様式第32第8表(指定１)_送電'!P81)=0,"",'様式第32第8表(指定１)_送電'!P81)</f>
        <v/>
      </c>
      <c r="Q30" s="148" t="str">
        <f>IF(COUNT('様式第32第8表(指定１)_送電'!Q81)=0,"",'様式第32第8表(指定１)_送電'!Q81)</f>
        <v/>
      </c>
      <c r="R30" s="185"/>
      <c r="T30" s="153" t="s">
        <v>271</v>
      </c>
    </row>
    <row r="31" spans="3:20" s="152" customFormat="1" ht="37.5" customHeight="1">
      <c r="C31" s="328"/>
      <c r="D31" s="328"/>
      <c r="E31" s="332" t="s">
        <v>104</v>
      </c>
      <c r="F31" s="333"/>
      <c r="G31" s="154" t="s">
        <v>263</v>
      </c>
      <c r="H31" s="155" t="str">
        <f>IF(COUNTIFS($G25:$G30,$G31,H25:H30,"&gt;=0")=0,"",SUMIF($G25:$G30,$G31,H25:H30))</f>
        <v/>
      </c>
      <c r="I31" s="155" t="str">
        <f t="shared" ref="I31" si="12">IF(COUNTIFS($G25:$G30,$G31,I25:I30,"&gt;=0")=0,"",SUMIF($G25:$G30,$G31,I25:I30))</f>
        <v/>
      </c>
      <c r="J31" s="155" t="str">
        <f t="shared" ref="J31" si="13">IF(COUNTIFS($G25:$G30,$G31,J25:J30,"&gt;=0")=0,"",SUMIF($G25:$G30,$G31,J25:J30))</f>
        <v/>
      </c>
      <c r="K31" s="155" t="str">
        <f t="shared" ref="K31" si="14">IF(COUNTIFS($G25:$G30,$G31,K25:K30,"&gt;=0")=0,"",SUMIF($G25:$G30,$G31,K25:K30))</f>
        <v/>
      </c>
      <c r="L31" s="155" t="str">
        <f t="shared" ref="L31" si="15">IF(COUNTIFS($G25:$G30,$G31,L25:L30,"&gt;=0")=0,"",SUMIF($G25:$G30,$G31,L25:L30))</f>
        <v/>
      </c>
      <c r="M31" s="155" t="str">
        <f t="shared" ref="M31" si="16">IF(COUNTIFS($G25:$G30,$G31,M25:M30,"&gt;=0")=0,"",SUMIF($G25:$G30,$G31,M25:M30))</f>
        <v/>
      </c>
      <c r="N31" s="155" t="str">
        <f t="shared" ref="N31" si="17">IF(COUNTIFS($G25:$G30,$G31,N25:N30,"&gt;=0")=0,"",SUMIF($G25:$G30,$G31,N25:N30))</f>
        <v/>
      </c>
      <c r="O31" s="155" t="str">
        <f t="shared" ref="O31" si="18">IF(COUNTIFS($G25:$G30,$G31,O25:O30,"&gt;=0")=0,"",SUMIF($G25:$G30,$G31,O25:O30))</f>
        <v/>
      </c>
      <c r="P31" s="155" t="str">
        <f t="shared" ref="P31" si="19">IF(COUNTIFS($G25:$G30,$G31,P25:P30,"&gt;=0")=0,"",SUMIF($G25:$G30,$G31,P25:P30))</f>
        <v/>
      </c>
      <c r="Q31" s="155" t="str">
        <f t="shared" ref="Q31" si="20">IF(COUNTIFS($G25:$G30,$G31,Q25:Q30,"&gt;=0")=0,"",SUMIF($G25:$G30,$G31,Q25:Q30))</f>
        <v/>
      </c>
      <c r="R31" s="200"/>
      <c r="T31" s="153" t="s">
        <v>271</v>
      </c>
    </row>
    <row r="32" spans="3:20" s="152" customFormat="1" ht="37.5" customHeight="1">
      <c r="C32" s="328"/>
      <c r="D32" s="329"/>
      <c r="E32" s="334"/>
      <c r="F32" s="335"/>
      <c r="G32" s="154" t="s">
        <v>264</v>
      </c>
      <c r="H32" s="155" t="str">
        <f>IF(COUNTIFS($G25:$G30,$G32,H25:H30,"&gt;=0")=0,"",SUMIF($G25:$G30,$G32,H25:H30))</f>
        <v/>
      </c>
      <c r="I32" s="155" t="str">
        <f t="shared" ref="I32:Q32" si="21">IF(COUNTIFS($G25:$G30,$G32,I25:I30,"&gt;=0")=0,"",SUMIF($G25:$G30,$G32,I25:I30))</f>
        <v/>
      </c>
      <c r="J32" s="155" t="str">
        <f t="shared" si="21"/>
        <v/>
      </c>
      <c r="K32" s="155" t="str">
        <f t="shared" si="21"/>
        <v/>
      </c>
      <c r="L32" s="155" t="str">
        <f t="shared" si="21"/>
        <v/>
      </c>
      <c r="M32" s="155" t="str">
        <f t="shared" si="21"/>
        <v/>
      </c>
      <c r="N32" s="155" t="str">
        <f t="shared" si="21"/>
        <v/>
      </c>
      <c r="O32" s="155" t="str">
        <f t="shared" si="21"/>
        <v/>
      </c>
      <c r="P32" s="155" t="str">
        <f t="shared" si="21"/>
        <v/>
      </c>
      <c r="Q32" s="155" t="str">
        <f t="shared" si="21"/>
        <v/>
      </c>
      <c r="R32" s="200"/>
      <c r="T32" s="153" t="s">
        <v>271</v>
      </c>
    </row>
    <row r="33" spans="3:20" s="152" customFormat="1" ht="37.5" customHeight="1">
      <c r="C33" s="328"/>
      <c r="D33" s="327" t="s">
        <v>106</v>
      </c>
      <c r="E33" s="330" t="str">
        <f>IF('様式第36(指定)_送電'!E84="","",'様式第36(指定)_送電'!E84)</f>
        <v/>
      </c>
      <c r="F33" s="330" t="str">
        <f>IF('様式第36(指定)_送電'!F84="","",'様式第36(指定)_送電'!F84)</f>
        <v/>
      </c>
      <c r="G33" s="149" t="s">
        <v>263</v>
      </c>
      <c r="H33" s="148" t="str">
        <f>IF(COUNT('様式第36(指定)_送電'!R84)=0,"",'様式第36(指定)_送電'!R84)</f>
        <v/>
      </c>
      <c r="I33" s="184"/>
      <c r="J33" s="184"/>
      <c r="K33" s="184"/>
      <c r="L33" s="184"/>
      <c r="M33" s="184"/>
      <c r="N33" s="184"/>
      <c r="O33" s="184"/>
      <c r="P33" s="184"/>
      <c r="Q33" s="184"/>
      <c r="R33" s="185"/>
    </row>
    <row r="34" spans="3:20" s="152" customFormat="1" ht="37.5" customHeight="1">
      <c r="C34" s="328"/>
      <c r="D34" s="328"/>
      <c r="E34" s="331"/>
      <c r="F34" s="331"/>
      <c r="G34" s="149" t="s">
        <v>264</v>
      </c>
      <c r="H34" s="148" t="str">
        <f>IF(COUNT('様式第32第8表(指定１)_送電'!H85)=0,"",'様式第32第8表(指定１)_送電'!H85)</f>
        <v/>
      </c>
      <c r="I34" s="148" t="str">
        <f>IF(COUNT('様式第32第8表(指定１)_送電'!I85)=0,"",'様式第32第8表(指定１)_送電'!I85)</f>
        <v/>
      </c>
      <c r="J34" s="148" t="str">
        <f>IF(COUNT('様式第32第8表(指定１)_送電'!J85)=0,"",'様式第32第8表(指定１)_送電'!J85)</f>
        <v/>
      </c>
      <c r="K34" s="148" t="str">
        <f>IF(COUNT('様式第32第8表(指定１)_送電'!K85)=0,"",'様式第32第8表(指定１)_送電'!K85)</f>
        <v/>
      </c>
      <c r="L34" s="148" t="str">
        <f>IF(COUNT('様式第32第8表(指定１)_送電'!L85)=0,"",'様式第32第8表(指定１)_送電'!L85)</f>
        <v/>
      </c>
      <c r="M34" s="148" t="str">
        <f>IF(COUNT('様式第32第8表(指定１)_送電'!M85)=0,"",'様式第32第8表(指定１)_送電'!M85)</f>
        <v/>
      </c>
      <c r="N34" s="148" t="str">
        <f>IF(COUNT('様式第32第8表(指定１)_送電'!N85)=0,"",'様式第32第8表(指定１)_送電'!N85)</f>
        <v/>
      </c>
      <c r="O34" s="148" t="str">
        <f>IF(COUNT('様式第32第8表(指定１)_送電'!O85)=0,"",'様式第32第8表(指定１)_送電'!O85)</f>
        <v/>
      </c>
      <c r="P34" s="148" t="str">
        <f>IF(COUNT('様式第32第8表(指定１)_送電'!P85)=0,"",'様式第32第8表(指定１)_送電'!P85)</f>
        <v/>
      </c>
      <c r="Q34" s="148" t="str">
        <f>IF(COUNT('様式第32第8表(指定１)_送電'!Q85)=0,"",'様式第32第8表(指定１)_送電'!Q85)</f>
        <v/>
      </c>
      <c r="R34" s="185"/>
      <c r="T34" s="153" t="s">
        <v>271</v>
      </c>
    </row>
    <row r="35" spans="3:20" s="152" customFormat="1" ht="37.5" customHeight="1">
      <c r="C35" s="328"/>
      <c r="D35" s="328"/>
      <c r="E35" s="330" t="str">
        <f>IF('様式第36(指定)_送電'!E86="","",'様式第36(指定)_送電'!E86)</f>
        <v/>
      </c>
      <c r="F35" s="330" t="str">
        <f>IF('様式第36(指定)_送電'!F86="","",'様式第36(指定)_送電'!F86)</f>
        <v/>
      </c>
      <c r="G35" s="149" t="s">
        <v>263</v>
      </c>
      <c r="H35" s="148" t="str">
        <f>IF(COUNT('様式第36(指定)_送電'!R86)=0,"",'様式第36(指定)_送電'!R86)</f>
        <v/>
      </c>
      <c r="I35" s="184"/>
      <c r="J35" s="184"/>
      <c r="K35" s="184"/>
      <c r="L35" s="184"/>
      <c r="M35" s="184"/>
      <c r="N35" s="184"/>
      <c r="O35" s="184"/>
      <c r="P35" s="184"/>
      <c r="Q35" s="184"/>
      <c r="R35" s="185"/>
    </row>
    <row r="36" spans="3:20" s="152" customFormat="1" ht="37.5" customHeight="1">
      <c r="C36" s="328"/>
      <c r="D36" s="328"/>
      <c r="E36" s="331"/>
      <c r="F36" s="331"/>
      <c r="G36" s="149" t="s">
        <v>264</v>
      </c>
      <c r="H36" s="148" t="str">
        <f>IF(COUNT('様式第32第8表(指定１)_送電'!H87)=0,"",'様式第32第8表(指定１)_送電'!H87)</f>
        <v/>
      </c>
      <c r="I36" s="148" t="str">
        <f>IF(COUNT('様式第32第8表(指定１)_送電'!I87)=0,"",'様式第32第8表(指定１)_送電'!I87)</f>
        <v/>
      </c>
      <c r="J36" s="148" t="str">
        <f>IF(COUNT('様式第32第8表(指定１)_送電'!J87)=0,"",'様式第32第8表(指定１)_送電'!J87)</f>
        <v/>
      </c>
      <c r="K36" s="148" t="str">
        <f>IF(COUNT('様式第32第8表(指定１)_送電'!K87)=0,"",'様式第32第8表(指定１)_送電'!K87)</f>
        <v/>
      </c>
      <c r="L36" s="148" t="str">
        <f>IF(COUNT('様式第32第8表(指定１)_送電'!L87)=0,"",'様式第32第8表(指定１)_送電'!L87)</f>
        <v/>
      </c>
      <c r="M36" s="148" t="str">
        <f>IF(COUNT('様式第32第8表(指定１)_送電'!M87)=0,"",'様式第32第8表(指定１)_送電'!M87)</f>
        <v/>
      </c>
      <c r="N36" s="148" t="str">
        <f>IF(COUNT('様式第32第8表(指定１)_送電'!N87)=0,"",'様式第32第8表(指定１)_送電'!N87)</f>
        <v/>
      </c>
      <c r="O36" s="148" t="str">
        <f>IF(COUNT('様式第32第8表(指定１)_送電'!O87)=0,"",'様式第32第8表(指定１)_送電'!O87)</f>
        <v/>
      </c>
      <c r="P36" s="148" t="str">
        <f>IF(COUNT('様式第32第8表(指定１)_送電'!P87)=0,"",'様式第32第8表(指定１)_送電'!P87)</f>
        <v/>
      </c>
      <c r="Q36" s="148" t="str">
        <f>IF(COUNT('様式第32第8表(指定１)_送電'!Q87)=0,"",'様式第32第8表(指定１)_送電'!Q87)</f>
        <v/>
      </c>
      <c r="R36" s="185"/>
      <c r="T36" s="153" t="s">
        <v>271</v>
      </c>
    </row>
    <row r="37" spans="3:20" s="152" customFormat="1" ht="37.5" customHeight="1">
      <c r="C37" s="328"/>
      <c r="D37" s="328"/>
      <c r="E37" s="330" t="str">
        <f>IF('様式第36(指定)_送電'!E88="","",'様式第36(指定)_送電'!E88)</f>
        <v/>
      </c>
      <c r="F37" s="330" t="str">
        <f>IF('様式第36(指定)_送電'!F88="","",'様式第36(指定)_送電'!F88)</f>
        <v/>
      </c>
      <c r="G37" s="149" t="s">
        <v>263</v>
      </c>
      <c r="H37" s="148" t="str">
        <f>IF(COUNT('様式第36(指定)_送電'!R88)=0,"",'様式第36(指定)_送電'!R88)</f>
        <v/>
      </c>
      <c r="I37" s="184"/>
      <c r="J37" s="184"/>
      <c r="K37" s="184"/>
      <c r="L37" s="184"/>
      <c r="M37" s="184"/>
      <c r="N37" s="184"/>
      <c r="O37" s="184"/>
      <c r="P37" s="184"/>
      <c r="Q37" s="184"/>
      <c r="R37" s="185"/>
    </row>
    <row r="38" spans="3:20" s="152" customFormat="1" ht="37.5" customHeight="1">
      <c r="C38" s="328"/>
      <c r="D38" s="328"/>
      <c r="E38" s="331"/>
      <c r="F38" s="331"/>
      <c r="G38" s="149" t="s">
        <v>264</v>
      </c>
      <c r="H38" s="148" t="str">
        <f>IF(COUNT('様式第32第8表(指定１)_送電'!H89)=0,"",'様式第32第8表(指定１)_送電'!H89)</f>
        <v/>
      </c>
      <c r="I38" s="148" t="str">
        <f>IF(COUNT('様式第32第8表(指定１)_送電'!I89)=0,"",'様式第32第8表(指定１)_送電'!I89)</f>
        <v/>
      </c>
      <c r="J38" s="148" t="str">
        <f>IF(COUNT('様式第32第8表(指定１)_送電'!J89)=0,"",'様式第32第8表(指定１)_送電'!J89)</f>
        <v/>
      </c>
      <c r="K38" s="148" t="str">
        <f>IF(COUNT('様式第32第8表(指定１)_送電'!K89)=0,"",'様式第32第8表(指定１)_送電'!K89)</f>
        <v/>
      </c>
      <c r="L38" s="148" t="str">
        <f>IF(COUNT('様式第32第8表(指定１)_送電'!L89)=0,"",'様式第32第8表(指定１)_送電'!L89)</f>
        <v/>
      </c>
      <c r="M38" s="148" t="str">
        <f>IF(COUNT('様式第32第8表(指定１)_送電'!M89)=0,"",'様式第32第8表(指定１)_送電'!M89)</f>
        <v/>
      </c>
      <c r="N38" s="148" t="str">
        <f>IF(COUNT('様式第32第8表(指定１)_送電'!N89)=0,"",'様式第32第8表(指定１)_送電'!N89)</f>
        <v/>
      </c>
      <c r="O38" s="148" t="str">
        <f>IF(COUNT('様式第32第8表(指定１)_送電'!O89)=0,"",'様式第32第8表(指定１)_送電'!O89)</f>
        <v/>
      </c>
      <c r="P38" s="148" t="str">
        <f>IF(COUNT('様式第32第8表(指定１)_送電'!P89)=0,"",'様式第32第8表(指定１)_送電'!P89)</f>
        <v/>
      </c>
      <c r="Q38" s="148" t="str">
        <f>IF(COUNT('様式第32第8表(指定１)_送電'!Q89)=0,"",'様式第32第8表(指定１)_送電'!Q89)</f>
        <v/>
      </c>
      <c r="R38" s="185"/>
      <c r="T38" s="153" t="s">
        <v>271</v>
      </c>
    </row>
    <row r="39" spans="3:20" s="152" customFormat="1" ht="37.5" customHeight="1">
      <c r="C39" s="328"/>
      <c r="D39" s="328"/>
      <c r="E39" s="332" t="s">
        <v>104</v>
      </c>
      <c r="F39" s="333"/>
      <c r="G39" s="154" t="s">
        <v>263</v>
      </c>
      <c r="H39" s="155" t="str">
        <f>IF(COUNTIFS($G33:$G38,$G39,H33:H38,"&gt;=0")=0,"",SUMIF($G33:$G38,$G39,H33:H38))</f>
        <v/>
      </c>
      <c r="I39" s="155" t="str">
        <f t="shared" ref="I39" si="22">IF(COUNTIFS($G33:$G38,$G39,I33:I38,"&gt;=0")=0,"",SUMIF($G33:$G38,$G39,I33:I38))</f>
        <v/>
      </c>
      <c r="J39" s="155" t="str">
        <f t="shared" ref="J39" si="23">IF(COUNTIFS($G33:$G38,$G39,J33:J38,"&gt;=0")=0,"",SUMIF($G33:$G38,$G39,J33:J38))</f>
        <v/>
      </c>
      <c r="K39" s="155" t="str">
        <f t="shared" ref="K39" si="24">IF(COUNTIFS($G33:$G38,$G39,K33:K38,"&gt;=0")=0,"",SUMIF($G33:$G38,$G39,K33:K38))</f>
        <v/>
      </c>
      <c r="L39" s="155" t="str">
        <f t="shared" ref="L39" si="25">IF(COUNTIFS($G33:$G38,$G39,L33:L38,"&gt;=0")=0,"",SUMIF($G33:$G38,$G39,L33:L38))</f>
        <v/>
      </c>
      <c r="M39" s="155" t="str">
        <f t="shared" ref="M39" si="26">IF(COUNTIFS($G33:$G38,$G39,M33:M38,"&gt;=0")=0,"",SUMIF($G33:$G38,$G39,M33:M38))</f>
        <v/>
      </c>
      <c r="N39" s="155" t="str">
        <f t="shared" ref="N39" si="27">IF(COUNTIFS($G33:$G38,$G39,N33:N38,"&gt;=0")=0,"",SUMIF($G33:$G38,$G39,N33:N38))</f>
        <v/>
      </c>
      <c r="O39" s="155" t="str">
        <f t="shared" ref="O39" si="28">IF(COUNTIFS($G33:$G38,$G39,O33:O38,"&gt;=0")=0,"",SUMIF($G33:$G38,$G39,O33:O38))</f>
        <v/>
      </c>
      <c r="P39" s="155" t="str">
        <f t="shared" ref="P39" si="29">IF(COUNTIFS($G33:$G38,$G39,P33:P38,"&gt;=0")=0,"",SUMIF($G33:$G38,$G39,P33:P38))</f>
        <v/>
      </c>
      <c r="Q39" s="155" t="str">
        <f t="shared" ref="Q39" si="30">IF(COUNTIFS($G33:$G38,$G39,Q33:Q38,"&gt;=0")=0,"",SUMIF($G33:$G38,$G39,Q33:Q38))</f>
        <v/>
      </c>
      <c r="R39" s="200"/>
      <c r="T39" s="153" t="s">
        <v>271</v>
      </c>
    </row>
    <row r="40" spans="3:20" s="152" customFormat="1" ht="37.5" customHeight="1">
      <c r="C40" s="328"/>
      <c r="D40" s="329"/>
      <c r="E40" s="334"/>
      <c r="F40" s="335"/>
      <c r="G40" s="154" t="s">
        <v>264</v>
      </c>
      <c r="H40" s="155" t="str">
        <f>IF(COUNTIFS($G33:$G38,$G40,H33:H38,"&gt;=0")=0,"",SUMIF($G33:$G38,$G40,H33:H38))</f>
        <v/>
      </c>
      <c r="I40" s="155" t="str">
        <f t="shared" ref="I40:Q40" si="31">IF(COUNTIFS($G33:$G38,$G40,I33:I38,"&gt;=0")=0,"",SUMIF($G33:$G38,$G40,I33:I38))</f>
        <v/>
      </c>
      <c r="J40" s="155" t="str">
        <f t="shared" si="31"/>
        <v/>
      </c>
      <c r="K40" s="155" t="str">
        <f t="shared" si="31"/>
        <v/>
      </c>
      <c r="L40" s="155" t="str">
        <f t="shared" si="31"/>
        <v/>
      </c>
      <c r="M40" s="155" t="str">
        <f t="shared" si="31"/>
        <v/>
      </c>
      <c r="N40" s="155" t="str">
        <f t="shared" si="31"/>
        <v/>
      </c>
      <c r="O40" s="155" t="str">
        <f t="shared" si="31"/>
        <v/>
      </c>
      <c r="P40" s="155" t="str">
        <f t="shared" si="31"/>
        <v/>
      </c>
      <c r="Q40" s="155" t="str">
        <f t="shared" si="31"/>
        <v/>
      </c>
      <c r="R40" s="200"/>
      <c r="T40" s="153" t="s">
        <v>271</v>
      </c>
    </row>
    <row r="41" spans="3:20" s="152" customFormat="1" ht="37.5" customHeight="1">
      <c r="C41" s="328"/>
      <c r="D41" s="326" t="s">
        <v>107</v>
      </c>
      <c r="E41" s="326"/>
      <c r="F41" s="326"/>
      <c r="G41" s="154" t="s">
        <v>263</v>
      </c>
      <c r="H41" s="155" t="str">
        <f>IF(COUNT(H15,H23,H31,H39)=0,"",SUM(H15,H23,H31,H39))</f>
        <v/>
      </c>
      <c r="I41" s="155" t="str">
        <f t="shared" ref="I41:Q42" si="32">IF(COUNT(I15,I23,I31,I39)=0,"",SUM(I15,I23,I31,I39))</f>
        <v/>
      </c>
      <c r="J41" s="155" t="str">
        <f t="shared" si="32"/>
        <v/>
      </c>
      <c r="K41" s="155" t="str">
        <f t="shared" si="32"/>
        <v/>
      </c>
      <c r="L41" s="155" t="str">
        <f t="shared" si="32"/>
        <v/>
      </c>
      <c r="M41" s="155" t="str">
        <f t="shared" si="32"/>
        <v/>
      </c>
      <c r="N41" s="155" t="str">
        <f t="shared" si="32"/>
        <v/>
      </c>
      <c r="O41" s="155" t="str">
        <f t="shared" si="32"/>
        <v/>
      </c>
      <c r="P41" s="155" t="str">
        <f t="shared" si="32"/>
        <v/>
      </c>
      <c r="Q41" s="155" t="str">
        <f t="shared" si="32"/>
        <v/>
      </c>
      <c r="R41" s="200"/>
      <c r="T41" s="153" t="s">
        <v>271</v>
      </c>
    </row>
    <row r="42" spans="3:20" s="152" customFormat="1" ht="37.5" customHeight="1">
      <c r="C42" s="329"/>
      <c r="D42" s="326"/>
      <c r="E42" s="326"/>
      <c r="F42" s="326"/>
      <c r="G42" s="154" t="s">
        <v>264</v>
      </c>
      <c r="H42" s="155" t="str">
        <f>IF(COUNT(H16,H24,H32,H40)=0,"",SUM(H16,H24,H32,H40))</f>
        <v/>
      </c>
      <c r="I42" s="155" t="str">
        <f t="shared" si="32"/>
        <v/>
      </c>
      <c r="J42" s="155" t="str">
        <f t="shared" si="32"/>
        <v/>
      </c>
      <c r="K42" s="155" t="str">
        <f t="shared" si="32"/>
        <v/>
      </c>
      <c r="L42" s="155" t="str">
        <f t="shared" si="32"/>
        <v/>
      </c>
      <c r="M42" s="155" t="str">
        <f t="shared" si="32"/>
        <v/>
      </c>
      <c r="N42" s="155" t="str">
        <f t="shared" si="32"/>
        <v/>
      </c>
      <c r="O42" s="155" t="str">
        <f t="shared" si="32"/>
        <v/>
      </c>
      <c r="P42" s="155" t="str">
        <f t="shared" si="32"/>
        <v/>
      </c>
      <c r="Q42" s="155" t="str">
        <f t="shared" si="32"/>
        <v/>
      </c>
      <c r="R42" s="200"/>
      <c r="T42" s="153" t="s">
        <v>271</v>
      </c>
    </row>
    <row r="43" spans="3:20" s="53" customFormat="1" ht="18.75" customHeight="1">
      <c r="C43" s="54" t="s">
        <v>203</v>
      </c>
      <c r="D43" s="50"/>
      <c r="E43" s="50"/>
      <c r="F43" s="50"/>
      <c r="G43" s="51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2"/>
    </row>
    <row r="44" spans="3:20" s="53" customFormat="1" ht="18.75" customHeight="1">
      <c r="C44" s="230"/>
      <c r="D44" s="231"/>
      <c r="E44" s="231"/>
      <c r="F44" s="231"/>
      <c r="G44" s="232"/>
      <c r="H44" s="231"/>
      <c r="I44" s="231"/>
      <c r="J44" s="231"/>
      <c r="K44" s="231"/>
      <c r="L44" s="231"/>
      <c r="M44" s="231"/>
      <c r="N44" s="231"/>
      <c r="O44" s="231"/>
      <c r="P44" s="231"/>
      <c r="Q44" s="231"/>
      <c r="R44" s="233"/>
    </row>
    <row r="45" spans="3:20" s="53" customFormat="1" ht="18.75" customHeight="1">
      <c r="C45" s="230"/>
      <c r="D45" s="231"/>
      <c r="E45" s="231"/>
      <c r="F45" s="231"/>
      <c r="G45" s="232"/>
      <c r="H45" s="231"/>
      <c r="I45" s="231"/>
      <c r="J45" s="231"/>
      <c r="K45" s="231"/>
      <c r="L45" s="231"/>
      <c r="M45" s="231"/>
      <c r="N45" s="231"/>
      <c r="O45" s="231"/>
      <c r="P45" s="231"/>
      <c r="Q45" s="231"/>
      <c r="R45" s="233"/>
    </row>
    <row r="46" spans="3:20" s="53" customFormat="1" ht="18.75" customHeight="1">
      <c r="C46" s="230"/>
      <c r="D46" s="231"/>
      <c r="E46" s="231"/>
      <c r="F46" s="231"/>
      <c r="G46" s="232"/>
      <c r="H46" s="231"/>
      <c r="I46" s="231"/>
      <c r="J46" s="231"/>
      <c r="K46" s="231"/>
      <c r="L46" s="231"/>
      <c r="M46" s="231"/>
      <c r="N46" s="231"/>
      <c r="O46" s="231"/>
      <c r="P46" s="231"/>
      <c r="Q46" s="231"/>
      <c r="R46" s="233"/>
    </row>
    <row r="47" spans="3:20" s="53" customFormat="1" ht="18.75" customHeight="1">
      <c r="C47" s="230"/>
      <c r="D47" s="231"/>
      <c r="E47" s="231"/>
      <c r="F47" s="231"/>
      <c r="G47" s="232"/>
      <c r="H47" s="231"/>
      <c r="I47" s="231"/>
      <c r="J47" s="231"/>
      <c r="K47" s="231"/>
      <c r="L47" s="231"/>
      <c r="M47" s="231"/>
      <c r="N47" s="231"/>
      <c r="O47" s="231"/>
      <c r="P47" s="231"/>
      <c r="Q47" s="231"/>
      <c r="R47" s="233"/>
    </row>
    <row r="48" spans="3:20" s="53" customFormat="1" ht="18.75" customHeight="1">
      <c r="C48" s="230"/>
      <c r="D48" s="231"/>
      <c r="E48" s="231"/>
      <c r="F48" s="231"/>
      <c r="G48" s="232"/>
      <c r="H48" s="231"/>
      <c r="I48" s="231"/>
      <c r="J48" s="231"/>
      <c r="K48" s="231"/>
      <c r="L48" s="231"/>
      <c r="M48" s="231"/>
      <c r="N48" s="231"/>
      <c r="O48" s="231"/>
      <c r="P48" s="231"/>
      <c r="Q48" s="231"/>
      <c r="R48" s="233"/>
    </row>
    <row r="49" spans="3:20" s="53" customFormat="1" ht="18.75" customHeight="1">
      <c r="C49" s="230"/>
      <c r="D49" s="231"/>
      <c r="E49" s="231"/>
      <c r="F49" s="231"/>
      <c r="G49" s="232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3"/>
    </row>
    <row r="50" spans="3:20" s="53" customFormat="1" ht="18.75" customHeight="1">
      <c r="C50" s="230"/>
      <c r="D50" s="231"/>
      <c r="E50" s="231"/>
      <c r="F50" s="231"/>
      <c r="G50" s="232"/>
      <c r="H50" s="231"/>
      <c r="I50" s="231"/>
      <c r="J50" s="231"/>
      <c r="K50" s="231"/>
      <c r="L50" s="231"/>
      <c r="M50" s="231"/>
      <c r="N50" s="231"/>
      <c r="O50" s="231"/>
      <c r="P50" s="231"/>
      <c r="Q50" s="231"/>
      <c r="R50" s="233"/>
    </row>
    <row r="51" spans="3:20" s="53" customFormat="1" ht="18.75" customHeight="1">
      <c r="C51" s="230"/>
      <c r="D51" s="231"/>
      <c r="E51" s="231"/>
      <c r="F51" s="231"/>
      <c r="G51" s="232"/>
      <c r="H51" s="231"/>
      <c r="I51" s="231"/>
      <c r="J51" s="231"/>
      <c r="K51" s="231"/>
      <c r="L51" s="231"/>
      <c r="M51" s="231"/>
      <c r="N51" s="231"/>
      <c r="O51" s="231"/>
      <c r="P51" s="231"/>
      <c r="Q51" s="231"/>
      <c r="R51" s="233"/>
    </row>
    <row r="52" spans="3:20" s="53" customFormat="1" ht="18.75" customHeight="1">
      <c r="C52" s="230"/>
      <c r="D52" s="231"/>
      <c r="E52" s="231"/>
      <c r="F52" s="231"/>
      <c r="G52" s="232"/>
      <c r="H52" s="231"/>
      <c r="I52" s="231"/>
      <c r="J52" s="231"/>
      <c r="K52" s="231"/>
      <c r="L52" s="231"/>
      <c r="M52" s="231"/>
      <c r="N52" s="231"/>
      <c r="O52" s="231"/>
      <c r="P52" s="231"/>
      <c r="Q52" s="231"/>
      <c r="R52" s="233"/>
    </row>
    <row r="53" spans="3:20" ht="18.75" customHeight="1">
      <c r="C53" s="234"/>
      <c r="D53" s="234"/>
      <c r="E53" s="234"/>
      <c r="F53" s="234"/>
      <c r="G53" s="234"/>
      <c r="H53" s="235"/>
      <c r="I53" s="235"/>
      <c r="J53" s="235"/>
      <c r="K53" s="235"/>
      <c r="L53" s="235"/>
      <c r="M53" s="235"/>
      <c r="N53" s="235"/>
      <c r="O53" s="235"/>
      <c r="P53" s="235"/>
      <c r="Q53" s="235"/>
      <c r="R53" s="236"/>
    </row>
    <row r="54" spans="3:20" ht="21.95" customHeight="1">
      <c r="C54" s="39" t="s">
        <v>95</v>
      </c>
      <c r="R54" s="42"/>
    </row>
    <row r="55" spans="3:20" ht="21.95" customHeight="1">
      <c r="C55" s="39" t="s">
        <v>96</v>
      </c>
      <c r="R55" s="42"/>
    </row>
    <row r="56" spans="3:20" ht="21.95" customHeight="1">
      <c r="C56" s="43" t="s">
        <v>112</v>
      </c>
      <c r="D56" s="44"/>
      <c r="E56" s="44"/>
      <c r="F56" s="44"/>
      <c r="G56" s="44"/>
      <c r="H56" s="44"/>
      <c r="I56" s="44"/>
      <c r="J56" s="44"/>
      <c r="K56" s="44"/>
      <c r="R56" s="42"/>
    </row>
    <row r="57" spans="3:20" ht="21.95" customHeight="1">
      <c r="C57" s="38" t="s">
        <v>22</v>
      </c>
      <c r="E57" s="11" t="s">
        <v>58</v>
      </c>
      <c r="F57" s="8" t="s">
        <v>298</v>
      </c>
      <c r="R57" s="45"/>
    </row>
    <row r="58" spans="3:20" s="46" customFormat="1" ht="21.95" customHeight="1">
      <c r="C58" s="341" t="s">
        <v>94</v>
      </c>
      <c r="D58" s="342"/>
      <c r="E58" s="345" t="s">
        <v>18</v>
      </c>
      <c r="F58" s="345" t="s">
        <v>98</v>
      </c>
      <c r="G58" s="345" t="s">
        <v>99</v>
      </c>
      <c r="H58" s="101" t="s">
        <v>100</v>
      </c>
      <c r="I58" s="102"/>
      <c r="J58" s="102"/>
      <c r="K58" s="102"/>
      <c r="L58" s="103"/>
      <c r="M58" s="101" t="s">
        <v>33</v>
      </c>
      <c r="N58" s="102"/>
      <c r="O58" s="102"/>
      <c r="P58" s="102"/>
      <c r="Q58" s="103"/>
      <c r="R58" s="347" t="s">
        <v>101</v>
      </c>
    </row>
    <row r="59" spans="3:20" s="46" customFormat="1" ht="21.95" customHeight="1">
      <c r="C59" s="343"/>
      <c r="D59" s="344"/>
      <c r="E59" s="346"/>
      <c r="F59" s="346"/>
      <c r="G59" s="346"/>
      <c r="H59" s="19">
        <f>DATE(様式一覧!$D$3,1,1)</f>
        <v>42370</v>
      </c>
      <c r="I59" s="19">
        <f>DATE(様式一覧!$D$3+1,1,1)</f>
        <v>42736</v>
      </c>
      <c r="J59" s="19">
        <f>DATE(様式一覧!$D$3+2,1,1)</f>
        <v>43101</v>
      </c>
      <c r="K59" s="19">
        <f>DATE(様式一覧!$D$3+3,1,1)</f>
        <v>43466</v>
      </c>
      <c r="L59" s="19">
        <f>DATE(様式一覧!$D$3+4,1,1)</f>
        <v>43831</v>
      </c>
      <c r="M59" s="19">
        <f>DATE(様式一覧!$D$3+5,1,1)</f>
        <v>44197</v>
      </c>
      <c r="N59" s="19">
        <f>DATE(様式一覧!$D$3+6,1,1)</f>
        <v>44562</v>
      </c>
      <c r="O59" s="19">
        <f>DATE(様式一覧!$D$3+7,1,1)</f>
        <v>44927</v>
      </c>
      <c r="P59" s="19">
        <f>DATE(様式一覧!$D$3+8,1,1)</f>
        <v>45292</v>
      </c>
      <c r="Q59" s="19">
        <f>DATE(様式一覧!$D$3+9,1,1)</f>
        <v>45658</v>
      </c>
      <c r="R59" s="348"/>
    </row>
    <row r="60" spans="3:20" s="152" customFormat="1" ht="37.5" customHeight="1">
      <c r="C60" s="327" t="s">
        <v>108</v>
      </c>
      <c r="D60" s="327" t="s">
        <v>103</v>
      </c>
      <c r="E60" s="330" t="str">
        <f>IF('様式第36(指定)_送電'!E111="","",'様式第36(指定)_送電'!E111)</f>
        <v/>
      </c>
      <c r="F60" s="330" t="str">
        <f>IF('様式第36(指定)_送電'!F111="","",'様式第36(指定)_送電'!F111)</f>
        <v/>
      </c>
      <c r="G60" s="149" t="s">
        <v>263</v>
      </c>
      <c r="H60" s="148" t="str">
        <f>IF(COUNT('様式第36(指定)_送電'!R111)=0,"",'様式第36(指定)_送電'!R111)</f>
        <v/>
      </c>
      <c r="I60" s="184"/>
      <c r="J60" s="184"/>
      <c r="K60" s="184"/>
      <c r="L60" s="184"/>
      <c r="M60" s="184"/>
      <c r="N60" s="184"/>
      <c r="O60" s="184"/>
      <c r="P60" s="184"/>
      <c r="Q60" s="184"/>
      <c r="R60" s="185"/>
    </row>
    <row r="61" spans="3:20" s="152" customFormat="1" ht="37.5" customHeight="1">
      <c r="C61" s="328"/>
      <c r="D61" s="328"/>
      <c r="E61" s="331"/>
      <c r="F61" s="331"/>
      <c r="G61" s="149" t="s">
        <v>264</v>
      </c>
      <c r="H61" s="148" t="str">
        <f>IF(COUNT('様式第32第8表(指定１)_送電'!H112)=0,"",'様式第32第8表(指定１)_送電'!H112)</f>
        <v/>
      </c>
      <c r="I61" s="148" t="str">
        <f>IF(COUNT('様式第32第8表(指定１)_送電'!I112)=0,"",'様式第32第8表(指定１)_送電'!I112)</f>
        <v/>
      </c>
      <c r="J61" s="148" t="str">
        <f>IF(COUNT('様式第32第8表(指定１)_送電'!J112)=0,"",'様式第32第8表(指定１)_送電'!J112)</f>
        <v/>
      </c>
      <c r="K61" s="148" t="str">
        <f>IF(COUNT('様式第32第8表(指定１)_送電'!K112)=0,"",'様式第32第8表(指定１)_送電'!K112)</f>
        <v/>
      </c>
      <c r="L61" s="148" t="str">
        <f>IF(COUNT('様式第32第8表(指定１)_送電'!L112)=0,"",'様式第32第8表(指定１)_送電'!L112)</f>
        <v/>
      </c>
      <c r="M61" s="148" t="str">
        <f>IF(COUNT('様式第32第8表(指定１)_送電'!M112)=0,"",'様式第32第8表(指定１)_送電'!M112)</f>
        <v/>
      </c>
      <c r="N61" s="148" t="str">
        <f>IF(COUNT('様式第32第8表(指定１)_送電'!N112)=0,"",'様式第32第8表(指定１)_送電'!N112)</f>
        <v/>
      </c>
      <c r="O61" s="148" t="str">
        <f>IF(COUNT('様式第32第8表(指定１)_送電'!O112)=0,"",'様式第32第8表(指定１)_送電'!O112)</f>
        <v/>
      </c>
      <c r="P61" s="148" t="str">
        <f>IF(COUNT('様式第32第8表(指定１)_送電'!P112)=0,"",'様式第32第8表(指定１)_送電'!P112)</f>
        <v/>
      </c>
      <c r="Q61" s="148" t="str">
        <f>IF(COUNT('様式第32第8表(指定１)_送電'!Q112)=0,"",'様式第32第8表(指定１)_送電'!Q112)</f>
        <v/>
      </c>
      <c r="R61" s="185"/>
      <c r="T61" s="153" t="s">
        <v>271</v>
      </c>
    </row>
    <row r="62" spans="3:20" s="152" customFormat="1" ht="37.5" customHeight="1">
      <c r="C62" s="328"/>
      <c r="D62" s="328"/>
      <c r="E62" s="330" t="str">
        <f>IF('様式第36(指定)_送電'!E113="","",'様式第36(指定)_送電'!E113)</f>
        <v/>
      </c>
      <c r="F62" s="330" t="str">
        <f>IF('様式第36(指定)_送電'!F113="","",'様式第36(指定)_送電'!F113)</f>
        <v/>
      </c>
      <c r="G62" s="149" t="s">
        <v>263</v>
      </c>
      <c r="H62" s="148" t="str">
        <f>IF(COUNT('様式第36(指定)_送電'!R113)=0,"",'様式第36(指定)_送電'!R113)</f>
        <v/>
      </c>
      <c r="I62" s="184"/>
      <c r="J62" s="184"/>
      <c r="K62" s="184"/>
      <c r="L62" s="184"/>
      <c r="M62" s="184"/>
      <c r="N62" s="184"/>
      <c r="O62" s="184"/>
      <c r="P62" s="184"/>
      <c r="Q62" s="184"/>
      <c r="R62" s="185"/>
    </row>
    <row r="63" spans="3:20" s="152" customFormat="1" ht="37.5" customHeight="1">
      <c r="C63" s="328"/>
      <c r="D63" s="328"/>
      <c r="E63" s="331"/>
      <c r="F63" s="331"/>
      <c r="G63" s="149" t="s">
        <v>264</v>
      </c>
      <c r="H63" s="148" t="str">
        <f>IF(COUNT('様式第32第8表(指定１)_送電'!H114)=0,"",'様式第32第8表(指定１)_送電'!H114)</f>
        <v/>
      </c>
      <c r="I63" s="148" t="str">
        <f>IF(COUNT('様式第32第8表(指定１)_送電'!I114)=0,"",'様式第32第8表(指定１)_送電'!I114)</f>
        <v/>
      </c>
      <c r="J63" s="148" t="str">
        <f>IF(COUNT('様式第32第8表(指定１)_送電'!J114)=0,"",'様式第32第8表(指定１)_送電'!J114)</f>
        <v/>
      </c>
      <c r="K63" s="148" t="str">
        <f>IF(COUNT('様式第32第8表(指定１)_送電'!K114)=0,"",'様式第32第8表(指定１)_送電'!K114)</f>
        <v/>
      </c>
      <c r="L63" s="148" t="str">
        <f>IF(COUNT('様式第32第8表(指定１)_送電'!L114)=0,"",'様式第32第8表(指定１)_送電'!L114)</f>
        <v/>
      </c>
      <c r="M63" s="148" t="str">
        <f>IF(COUNT('様式第32第8表(指定１)_送電'!M114)=0,"",'様式第32第8表(指定１)_送電'!M114)</f>
        <v/>
      </c>
      <c r="N63" s="148" t="str">
        <f>IF(COUNT('様式第32第8表(指定１)_送電'!N114)=0,"",'様式第32第8表(指定１)_送電'!N114)</f>
        <v/>
      </c>
      <c r="O63" s="148" t="str">
        <f>IF(COUNT('様式第32第8表(指定１)_送電'!O114)=0,"",'様式第32第8表(指定１)_送電'!O114)</f>
        <v/>
      </c>
      <c r="P63" s="148" t="str">
        <f>IF(COUNT('様式第32第8表(指定１)_送電'!P114)=0,"",'様式第32第8表(指定１)_送電'!P114)</f>
        <v/>
      </c>
      <c r="Q63" s="148" t="str">
        <f>IF(COUNT('様式第32第8表(指定１)_送電'!Q114)=0,"",'様式第32第8表(指定１)_送電'!Q114)</f>
        <v/>
      </c>
      <c r="R63" s="185"/>
      <c r="T63" s="153" t="s">
        <v>271</v>
      </c>
    </row>
    <row r="64" spans="3:20" s="152" customFormat="1" ht="37.5" customHeight="1">
      <c r="C64" s="328"/>
      <c r="D64" s="328"/>
      <c r="E64" s="330" t="str">
        <f>IF('様式第36(指定)_送電'!E115="","",'様式第36(指定)_送電'!E115)</f>
        <v/>
      </c>
      <c r="F64" s="330" t="str">
        <f>IF('様式第36(指定)_送電'!F115="","",'様式第36(指定)_送電'!F115)</f>
        <v/>
      </c>
      <c r="G64" s="149" t="s">
        <v>263</v>
      </c>
      <c r="H64" s="148" t="str">
        <f>IF(COUNT('様式第36(指定)_送電'!R115)=0,"",'様式第36(指定)_送電'!R115)</f>
        <v/>
      </c>
      <c r="I64" s="184"/>
      <c r="J64" s="184"/>
      <c r="K64" s="184"/>
      <c r="L64" s="184"/>
      <c r="M64" s="184"/>
      <c r="N64" s="184"/>
      <c r="O64" s="184"/>
      <c r="P64" s="184"/>
      <c r="Q64" s="184"/>
      <c r="R64" s="185"/>
    </row>
    <row r="65" spans="3:20" s="152" customFormat="1" ht="37.5" customHeight="1">
      <c r="C65" s="328"/>
      <c r="D65" s="328"/>
      <c r="E65" s="331"/>
      <c r="F65" s="331"/>
      <c r="G65" s="149" t="s">
        <v>264</v>
      </c>
      <c r="H65" s="148" t="str">
        <f>IF(COUNT('様式第32第8表(指定１)_送電'!H116)=0,"",'様式第32第8表(指定１)_送電'!H116)</f>
        <v/>
      </c>
      <c r="I65" s="148" t="str">
        <f>IF(COUNT('様式第32第8表(指定１)_送電'!I116)=0,"",'様式第32第8表(指定１)_送電'!I116)</f>
        <v/>
      </c>
      <c r="J65" s="148" t="str">
        <f>IF(COUNT('様式第32第8表(指定１)_送電'!J116)=0,"",'様式第32第8表(指定１)_送電'!J116)</f>
        <v/>
      </c>
      <c r="K65" s="148" t="str">
        <f>IF(COUNT('様式第32第8表(指定１)_送電'!K116)=0,"",'様式第32第8表(指定１)_送電'!K116)</f>
        <v/>
      </c>
      <c r="L65" s="148" t="str">
        <f>IF(COUNT('様式第32第8表(指定１)_送電'!L116)=0,"",'様式第32第8表(指定１)_送電'!L116)</f>
        <v/>
      </c>
      <c r="M65" s="148" t="str">
        <f>IF(COUNT('様式第32第8表(指定１)_送電'!M116)=0,"",'様式第32第8表(指定１)_送電'!M116)</f>
        <v/>
      </c>
      <c r="N65" s="148" t="str">
        <f>IF(COUNT('様式第32第8表(指定１)_送電'!N116)=0,"",'様式第32第8表(指定１)_送電'!N116)</f>
        <v/>
      </c>
      <c r="O65" s="148" t="str">
        <f>IF(COUNT('様式第32第8表(指定１)_送電'!O116)=0,"",'様式第32第8表(指定１)_送電'!O116)</f>
        <v/>
      </c>
      <c r="P65" s="148" t="str">
        <f>IF(COUNT('様式第32第8表(指定１)_送電'!P116)=0,"",'様式第32第8表(指定１)_送電'!P116)</f>
        <v/>
      </c>
      <c r="Q65" s="148" t="str">
        <f>IF(COUNT('様式第32第8表(指定１)_送電'!Q116)=0,"",'様式第32第8表(指定１)_送電'!Q116)</f>
        <v/>
      </c>
      <c r="R65" s="185"/>
      <c r="T65" s="153" t="s">
        <v>271</v>
      </c>
    </row>
    <row r="66" spans="3:20" s="152" customFormat="1" ht="37.5" customHeight="1">
      <c r="C66" s="328"/>
      <c r="D66" s="328"/>
      <c r="E66" s="332" t="s">
        <v>104</v>
      </c>
      <c r="F66" s="333"/>
      <c r="G66" s="154" t="s">
        <v>263</v>
      </c>
      <c r="H66" s="155" t="str">
        <f>IF(COUNTIFS($G60:$G65,$G66,H60:H65,"&gt;=0")=0,"",SUMIF($G60:$G65,$G66,H60:H65))</f>
        <v/>
      </c>
      <c r="I66" s="155" t="str">
        <f t="shared" ref="I66:Q66" si="33">IF(COUNTIFS($G60:$G65,$G66,I60:I65,"&gt;=0")=0,"",SUMIF($G60:$G65,$G66,I60:I65))</f>
        <v/>
      </c>
      <c r="J66" s="155" t="str">
        <f t="shared" si="33"/>
        <v/>
      </c>
      <c r="K66" s="155" t="str">
        <f t="shared" si="33"/>
        <v/>
      </c>
      <c r="L66" s="155" t="str">
        <f t="shared" si="33"/>
        <v/>
      </c>
      <c r="M66" s="155" t="str">
        <f t="shared" si="33"/>
        <v/>
      </c>
      <c r="N66" s="155" t="str">
        <f t="shared" si="33"/>
        <v/>
      </c>
      <c r="O66" s="155" t="str">
        <f t="shared" si="33"/>
        <v/>
      </c>
      <c r="P66" s="155" t="str">
        <f t="shared" si="33"/>
        <v/>
      </c>
      <c r="Q66" s="155" t="str">
        <f t="shared" si="33"/>
        <v/>
      </c>
      <c r="R66" s="200"/>
      <c r="T66" s="153" t="s">
        <v>271</v>
      </c>
    </row>
    <row r="67" spans="3:20" s="152" customFormat="1" ht="37.5" customHeight="1">
      <c r="C67" s="328"/>
      <c r="D67" s="329"/>
      <c r="E67" s="334"/>
      <c r="F67" s="335"/>
      <c r="G67" s="154" t="s">
        <v>264</v>
      </c>
      <c r="H67" s="155" t="str">
        <f>IF(COUNTIFS($G60:$G65,$G67,H60:H65,"&gt;=0")=0,"",SUMIF($G60:$G65,$G67,H60:H65))</f>
        <v/>
      </c>
      <c r="I67" s="155" t="str">
        <f t="shared" ref="I67:Q67" si="34">IF(COUNTIFS($G60:$G65,$G67,I60:I65,"&gt;=0")=0,"",SUMIF($G60:$G65,$G67,I60:I65))</f>
        <v/>
      </c>
      <c r="J67" s="155" t="str">
        <f t="shared" si="34"/>
        <v/>
      </c>
      <c r="K67" s="155" t="str">
        <f t="shared" si="34"/>
        <v/>
      </c>
      <c r="L67" s="155" t="str">
        <f t="shared" si="34"/>
        <v/>
      </c>
      <c r="M67" s="155" t="str">
        <f t="shared" si="34"/>
        <v/>
      </c>
      <c r="N67" s="155" t="str">
        <f t="shared" si="34"/>
        <v/>
      </c>
      <c r="O67" s="155" t="str">
        <f t="shared" si="34"/>
        <v/>
      </c>
      <c r="P67" s="155" t="str">
        <f t="shared" si="34"/>
        <v/>
      </c>
      <c r="Q67" s="155" t="str">
        <f t="shared" si="34"/>
        <v/>
      </c>
      <c r="R67" s="200"/>
      <c r="T67" s="153" t="s">
        <v>271</v>
      </c>
    </row>
    <row r="68" spans="3:20" s="152" customFormat="1" ht="37.5" customHeight="1">
      <c r="C68" s="328"/>
      <c r="D68" s="327" t="s">
        <v>211</v>
      </c>
      <c r="E68" s="330" t="str">
        <f>IF('様式第36(指定)_送電'!E119="","",'様式第36(指定)_送電'!E119)</f>
        <v/>
      </c>
      <c r="F68" s="330" t="str">
        <f>IF('様式第36(指定)_送電'!F119="","",'様式第36(指定)_送電'!F119)</f>
        <v/>
      </c>
      <c r="G68" s="149" t="s">
        <v>263</v>
      </c>
      <c r="H68" s="148" t="str">
        <f>IF(COUNT('様式第36(指定)_送電'!R119)=0,"",'様式第36(指定)_送電'!R119)</f>
        <v/>
      </c>
      <c r="I68" s="184"/>
      <c r="J68" s="184"/>
      <c r="K68" s="184"/>
      <c r="L68" s="184"/>
      <c r="M68" s="184"/>
      <c r="N68" s="184"/>
      <c r="O68" s="184"/>
      <c r="P68" s="184"/>
      <c r="Q68" s="184"/>
      <c r="R68" s="185"/>
    </row>
    <row r="69" spans="3:20" s="152" customFormat="1" ht="37.5" customHeight="1">
      <c r="C69" s="328"/>
      <c r="D69" s="328"/>
      <c r="E69" s="331"/>
      <c r="F69" s="331"/>
      <c r="G69" s="149" t="s">
        <v>264</v>
      </c>
      <c r="H69" s="148" t="str">
        <f>IF(COUNT('様式第32第8表(指定１)_送電'!H120)=0,"",'様式第32第8表(指定１)_送電'!H120)</f>
        <v/>
      </c>
      <c r="I69" s="148" t="str">
        <f>IF(COUNT('様式第32第8表(指定１)_送電'!I120)=0,"",'様式第32第8表(指定１)_送電'!I120)</f>
        <v/>
      </c>
      <c r="J69" s="148" t="str">
        <f>IF(COUNT('様式第32第8表(指定１)_送電'!J120)=0,"",'様式第32第8表(指定１)_送電'!J120)</f>
        <v/>
      </c>
      <c r="K69" s="148" t="str">
        <f>IF(COUNT('様式第32第8表(指定１)_送電'!K120)=0,"",'様式第32第8表(指定１)_送電'!K120)</f>
        <v/>
      </c>
      <c r="L69" s="148" t="str">
        <f>IF(COUNT('様式第32第8表(指定１)_送電'!L120)=0,"",'様式第32第8表(指定１)_送電'!L120)</f>
        <v/>
      </c>
      <c r="M69" s="148" t="str">
        <f>IF(COUNT('様式第32第8表(指定１)_送電'!M120)=0,"",'様式第32第8表(指定１)_送電'!M120)</f>
        <v/>
      </c>
      <c r="N69" s="148" t="str">
        <f>IF(COUNT('様式第32第8表(指定１)_送電'!N120)=0,"",'様式第32第8表(指定１)_送電'!N120)</f>
        <v/>
      </c>
      <c r="O69" s="148" t="str">
        <f>IF(COUNT('様式第32第8表(指定１)_送電'!O120)=0,"",'様式第32第8表(指定１)_送電'!O120)</f>
        <v/>
      </c>
      <c r="P69" s="148" t="str">
        <f>IF(COUNT('様式第32第8表(指定１)_送電'!P120)=0,"",'様式第32第8表(指定１)_送電'!P120)</f>
        <v/>
      </c>
      <c r="Q69" s="148" t="str">
        <f>IF(COUNT('様式第32第8表(指定１)_送電'!Q120)=0,"",'様式第32第8表(指定１)_送電'!Q120)</f>
        <v/>
      </c>
      <c r="R69" s="185"/>
      <c r="T69" s="153" t="s">
        <v>271</v>
      </c>
    </row>
    <row r="70" spans="3:20" s="152" customFormat="1" ht="37.5" customHeight="1">
      <c r="C70" s="328"/>
      <c r="D70" s="328"/>
      <c r="E70" s="330" t="str">
        <f>IF('様式第36(指定)_送電'!E121="","",'様式第36(指定)_送電'!E121)</f>
        <v/>
      </c>
      <c r="F70" s="330" t="str">
        <f>IF('様式第36(指定)_送電'!F121="","",'様式第36(指定)_送電'!F121)</f>
        <v/>
      </c>
      <c r="G70" s="149" t="s">
        <v>263</v>
      </c>
      <c r="H70" s="148" t="str">
        <f>IF(COUNT('様式第36(指定)_送電'!R121)=0,"",'様式第36(指定)_送電'!R121)</f>
        <v/>
      </c>
      <c r="I70" s="184"/>
      <c r="J70" s="184"/>
      <c r="K70" s="184"/>
      <c r="L70" s="184"/>
      <c r="M70" s="184"/>
      <c r="N70" s="184"/>
      <c r="O70" s="184"/>
      <c r="P70" s="184"/>
      <c r="Q70" s="184"/>
      <c r="R70" s="185"/>
    </row>
    <row r="71" spans="3:20" s="152" customFormat="1" ht="37.5" customHeight="1">
      <c r="C71" s="328"/>
      <c r="D71" s="328"/>
      <c r="E71" s="331"/>
      <c r="F71" s="331"/>
      <c r="G71" s="149" t="s">
        <v>264</v>
      </c>
      <c r="H71" s="148" t="str">
        <f>IF(COUNT('様式第32第8表(指定１)_送電'!H122)=0,"",'様式第32第8表(指定１)_送電'!H122)</f>
        <v/>
      </c>
      <c r="I71" s="148" t="str">
        <f>IF(COUNT('様式第32第8表(指定１)_送電'!I122)=0,"",'様式第32第8表(指定１)_送電'!I122)</f>
        <v/>
      </c>
      <c r="J71" s="148" t="str">
        <f>IF(COUNT('様式第32第8表(指定１)_送電'!J122)=0,"",'様式第32第8表(指定１)_送電'!J122)</f>
        <v/>
      </c>
      <c r="K71" s="148" t="str">
        <f>IF(COUNT('様式第32第8表(指定１)_送電'!K122)=0,"",'様式第32第8表(指定１)_送電'!K122)</f>
        <v/>
      </c>
      <c r="L71" s="148" t="str">
        <f>IF(COUNT('様式第32第8表(指定１)_送電'!L122)=0,"",'様式第32第8表(指定１)_送電'!L122)</f>
        <v/>
      </c>
      <c r="M71" s="148" t="str">
        <f>IF(COUNT('様式第32第8表(指定１)_送電'!M122)=0,"",'様式第32第8表(指定１)_送電'!M122)</f>
        <v/>
      </c>
      <c r="N71" s="148" t="str">
        <f>IF(COUNT('様式第32第8表(指定１)_送電'!N122)=0,"",'様式第32第8表(指定１)_送電'!N122)</f>
        <v/>
      </c>
      <c r="O71" s="148" t="str">
        <f>IF(COUNT('様式第32第8表(指定１)_送電'!O122)=0,"",'様式第32第8表(指定１)_送電'!O122)</f>
        <v/>
      </c>
      <c r="P71" s="148" t="str">
        <f>IF(COUNT('様式第32第8表(指定１)_送電'!P122)=0,"",'様式第32第8表(指定１)_送電'!P122)</f>
        <v/>
      </c>
      <c r="Q71" s="148" t="str">
        <f>IF(COUNT('様式第32第8表(指定１)_送電'!Q122)=0,"",'様式第32第8表(指定１)_送電'!Q122)</f>
        <v/>
      </c>
      <c r="R71" s="185"/>
      <c r="T71" s="153" t="s">
        <v>271</v>
      </c>
    </row>
    <row r="72" spans="3:20" s="152" customFormat="1" ht="37.5" customHeight="1">
      <c r="C72" s="328"/>
      <c r="D72" s="328"/>
      <c r="E72" s="330" t="str">
        <f>IF('様式第36(指定)_送電'!E123="","",'様式第36(指定)_送電'!E123)</f>
        <v/>
      </c>
      <c r="F72" s="330" t="str">
        <f>IF('様式第36(指定)_送電'!F123="","",'様式第36(指定)_送電'!F123)</f>
        <v/>
      </c>
      <c r="G72" s="149" t="s">
        <v>263</v>
      </c>
      <c r="H72" s="148" t="str">
        <f>IF(COUNT('様式第36(指定)_送電'!R123)=0,"",'様式第36(指定)_送電'!R123)</f>
        <v/>
      </c>
      <c r="I72" s="184"/>
      <c r="J72" s="184"/>
      <c r="K72" s="184"/>
      <c r="L72" s="184"/>
      <c r="M72" s="184"/>
      <c r="N72" s="184"/>
      <c r="O72" s="184"/>
      <c r="P72" s="184"/>
      <c r="Q72" s="184"/>
      <c r="R72" s="185"/>
    </row>
    <row r="73" spans="3:20" s="152" customFormat="1" ht="37.5" customHeight="1">
      <c r="C73" s="328"/>
      <c r="D73" s="328"/>
      <c r="E73" s="331"/>
      <c r="F73" s="331"/>
      <c r="G73" s="149" t="s">
        <v>264</v>
      </c>
      <c r="H73" s="148" t="str">
        <f>IF(COUNT('様式第32第8表(指定１)_送電'!H124)=0,"",'様式第32第8表(指定１)_送電'!H124)</f>
        <v/>
      </c>
      <c r="I73" s="148" t="str">
        <f>IF(COUNT('様式第32第8表(指定１)_送電'!I124)=0,"",'様式第32第8表(指定１)_送電'!I124)</f>
        <v/>
      </c>
      <c r="J73" s="148" t="str">
        <f>IF(COUNT('様式第32第8表(指定１)_送電'!J124)=0,"",'様式第32第8表(指定１)_送電'!J124)</f>
        <v/>
      </c>
      <c r="K73" s="148" t="str">
        <f>IF(COUNT('様式第32第8表(指定１)_送電'!K124)=0,"",'様式第32第8表(指定１)_送電'!K124)</f>
        <v/>
      </c>
      <c r="L73" s="148" t="str">
        <f>IF(COUNT('様式第32第8表(指定１)_送電'!L124)=0,"",'様式第32第8表(指定１)_送電'!L124)</f>
        <v/>
      </c>
      <c r="M73" s="148" t="str">
        <f>IF(COUNT('様式第32第8表(指定１)_送電'!M124)=0,"",'様式第32第8表(指定１)_送電'!M124)</f>
        <v/>
      </c>
      <c r="N73" s="148" t="str">
        <f>IF(COUNT('様式第32第8表(指定１)_送電'!N124)=0,"",'様式第32第8表(指定１)_送電'!N124)</f>
        <v/>
      </c>
      <c r="O73" s="148" t="str">
        <f>IF(COUNT('様式第32第8表(指定１)_送電'!O124)=0,"",'様式第32第8表(指定１)_送電'!O124)</f>
        <v/>
      </c>
      <c r="P73" s="148" t="str">
        <f>IF(COUNT('様式第32第8表(指定１)_送電'!P124)=0,"",'様式第32第8表(指定１)_送電'!P124)</f>
        <v/>
      </c>
      <c r="Q73" s="148" t="str">
        <f>IF(COUNT('様式第32第8表(指定１)_送電'!Q124)=0,"",'様式第32第8表(指定１)_送電'!Q124)</f>
        <v/>
      </c>
      <c r="R73" s="185"/>
      <c r="T73" s="153" t="s">
        <v>271</v>
      </c>
    </row>
    <row r="74" spans="3:20" s="152" customFormat="1" ht="37.5" customHeight="1">
      <c r="C74" s="328"/>
      <c r="D74" s="328"/>
      <c r="E74" s="332" t="s">
        <v>104</v>
      </c>
      <c r="F74" s="333"/>
      <c r="G74" s="154" t="s">
        <v>263</v>
      </c>
      <c r="H74" s="155" t="str">
        <f>IF(COUNTIFS($G68:$G73,$G74,H68:H73,"&gt;=0")=0,"",SUMIF($G68:$G73,$G74,H68:H73))</f>
        <v/>
      </c>
      <c r="I74" s="155" t="str">
        <f t="shared" ref="I74:Q74" si="35">IF(COUNTIFS($G68:$G73,$G74,I68:I73,"&gt;=0")=0,"",SUMIF($G68:$G73,$G74,I68:I73))</f>
        <v/>
      </c>
      <c r="J74" s="155" t="str">
        <f t="shared" si="35"/>
        <v/>
      </c>
      <c r="K74" s="155" t="str">
        <f t="shared" si="35"/>
        <v/>
      </c>
      <c r="L74" s="155" t="str">
        <f t="shared" si="35"/>
        <v/>
      </c>
      <c r="M74" s="155" t="str">
        <f t="shared" si="35"/>
        <v/>
      </c>
      <c r="N74" s="155" t="str">
        <f t="shared" si="35"/>
        <v/>
      </c>
      <c r="O74" s="155" t="str">
        <f t="shared" si="35"/>
        <v/>
      </c>
      <c r="P74" s="155" t="str">
        <f t="shared" si="35"/>
        <v/>
      </c>
      <c r="Q74" s="155" t="str">
        <f t="shared" si="35"/>
        <v/>
      </c>
      <c r="R74" s="200"/>
      <c r="T74" s="153" t="s">
        <v>271</v>
      </c>
    </row>
    <row r="75" spans="3:20" s="152" customFormat="1" ht="37.5" customHeight="1">
      <c r="C75" s="328"/>
      <c r="D75" s="329"/>
      <c r="E75" s="334"/>
      <c r="F75" s="335"/>
      <c r="G75" s="154" t="s">
        <v>264</v>
      </c>
      <c r="H75" s="155" t="str">
        <f>IF(COUNTIFS($G68:$G73,$G75,H68:H73,"&gt;=0")=0,"",SUMIF($G68:$G73,$G75,H68:H73))</f>
        <v/>
      </c>
      <c r="I75" s="155" t="str">
        <f t="shared" ref="I75:Q75" si="36">IF(COUNTIFS($G68:$G73,$G75,I68:I73,"&gt;=0")=0,"",SUMIF($G68:$G73,$G75,I68:I73))</f>
        <v/>
      </c>
      <c r="J75" s="155" t="str">
        <f t="shared" si="36"/>
        <v/>
      </c>
      <c r="K75" s="155" t="str">
        <f t="shared" si="36"/>
        <v/>
      </c>
      <c r="L75" s="155" t="str">
        <f t="shared" si="36"/>
        <v/>
      </c>
      <c r="M75" s="155" t="str">
        <f t="shared" si="36"/>
        <v/>
      </c>
      <c r="N75" s="155" t="str">
        <f t="shared" si="36"/>
        <v/>
      </c>
      <c r="O75" s="155" t="str">
        <f t="shared" si="36"/>
        <v/>
      </c>
      <c r="P75" s="155" t="str">
        <f t="shared" si="36"/>
        <v/>
      </c>
      <c r="Q75" s="155" t="str">
        <f t="shared" si="36"/>
        <v/>
      </c>
      <c r="R75" s="200"/>
      <c r="T75" s="153" t="s">
        <v>271</v>
      </c>
    </row>
    <row r="76" spans="3:20" s="152" customFormat="1" ht="37.5" customHeight="1">
      <c r="C76" s="328"/>
      <c r="D76" s="327" t="s">
        <v>105</v>
      </c>
      <c r="E76" s="330" t="str">
        <f>IF('様式第36(指定)_送電'!E127="","",'様式第36(指定)_送電'!E127)</f>
        <v/>
      </c>
      <c r="F76" s="330" t="str">
        <f>IF('様式第36(指定)_送電'!F127="","",'様式第36(指定)_送電'!F127)</f>
        <v/>
      </c>
      <c r="G76" s="149" t="s">
        <v>263</v>
      </c>
      <c r="H76" s="148" t="str">
        <f>IF(COUNT('様式第36(指定)_送電'!R127)=0,"",'様式第36(指定)_送電'!R127)</f>
        <v/>
      </c>
      <c r="I76" s="184"/>
      <c r="J76" s="184"/>
      <c r="K76" s="184"/>
      <c r="L76" s="184"/>
      <c r="M76" s="184"/>
      <c r="N76" s="184"/>
      <c r="O76" s="184"/>
      <c r="P76" s="184"/>
      <c r="Q76" s="184"/>
      <c r="R76" s="185"/>
    </row>
    <row r="77" spans="3:20" s="152" customFormat="1" ht="37.5" customHeight="1">
      <c r="C77" s="328"/>
      <c r="D77" s="328"/>
      <c r="E77" s="331"/>
      <c r="F77" s="331"/>
      <c r="G77" s="149" t="s">
        <v>264</v>
      </c>
      <c r="H77" s="148" t="str">
        <f>IF(COUNT('様式第32第8表(指定１)_送電'!H128)=0,"",'様式第32第8表(指定１)_送電'!H128)</f>
        <v/>
      </c>
      <c r="I77" s="148" t="str">
        <f>IF(COUNT('様式第32第8表(指定１)_送電'!I128)=0,"",'様式第32第8表(指定１)_送電'!I128)</f>
        <v/>
      </c>
      <c r="J77" s="148" t="str">
        <f>IF(COUNT('様式第32第8表(指定１)_送電'!J128)=0,"",'様式第32第8表(指定１)_送電'!J128)</f>
        <v/>
      </c>
      <c r="K77" s="148" t="str">
        <f>IF(COUNT('様式第32第8表(指定１)_送電'!K128)=0,"",'様式第32第8表(指定１)_送電'!K128)</f>
        <v/>
      </c>
      <c r="L77" s="148" t="str">
        <f>IF(COUNT('様式第32第8表(指定１)_送電'!L128)=0,"",'様式第32第8表(指定１)_送電'!L128)</f>
        <v/>
      </c>
      <c r="M77" s="148" t="str">
        <f>IF(COUNT('様式第32第8表(指定１)_送電'!M128)=0,"",'様式第32第8表(指定１)_送電'!M128)</f>
        <v/>
      </c>
      <c r="N77" s="148" t="str">
        <f>IF(COUNT('様式第32第8表(指定１)_送電'!N128)=0,"",'様式第32第8表(指定１)_送電'!N128)</f>
        <v/>
      </c>
      <c r="O77" s="148" t="str">
        <f>IF(COUNT('様式第32第8表(指定１)_送電'!O128)=0,"",'様式第32第8表(指定１)_送電'!O128)</f>
        <v/>
      </c>
      <c r="P77" s="148" t="str">
        <f>IF(COUNT('様式第32第8表(指定１)_送電'!P128)=0,"",'様式第32第8表(指定１)_送電'!P128)</f>
        <v/>
      </c>
      <c r="Q77" s="148" t="str">
        <f>IF(COUNT('様式第32第8表(指定１)_送電'!Q128)=0,"",'様式第32第8表(指定１)_送電'!Q128)</f>
        <v/>
      </c>
      <c r="R77" s="185"/>
      <c r="T77" s="153" t="s">
        <v>271</v>
      </c>
    </row>
    <row r="78" spans="3:20" s="152" customFormat="1" ht="37.5" customHeight="1">
      <c r="C78" s="328"/>
      <c r="D78" s="328"/>
      <c r="E78" s="330" t="str">
        <f>IF('様式第36(指定)_送電'!E129="","",'様式第36(指定)_送電'!E129)</f>
        <v/>
      </c>
      <c r="F78" s="330" t="str">
        <f>IF('様式第36(指定)_送電'!F129="","",'様式第36(指定)_送電'!F129)</f>
        <v/>
      </c>
      <c r="G78" s="149" t="s">
        <v>263</v>
      </c>
      <c r="H78" s="148" t="str">
        <f>IF(COUNT('様式第36(指定)_送電'!R129)=0,"",'様式第36(指定)_送電'!R129)</f>
        <v/>
      </c>
      <c r="I78" s="184"/>
      <c r="J78" s="184"/>
      <c r="K78" s="184"/>
      <c r="L78" s="184"/>
      <c r="M78" s="184"/>
      <c r="N78" s="184"/>
      <c r="O78" s="184"/>
      <c r="P78" s="184"/>
      <c r="Q78" s="184"/>
      <c r="R78" s="185"/>
    </row>
    <row r="79" spans="3:20" s="152" customFormat="1" ht="37.5" customHeight="1">
      <c r="C79" s="328"/>
      <c r="D79" s="328"/>
      <c r="E79" s="331"/>
      <c r="F79" s="331"/>
      <c r="G79" s="149" t="s">
        <v>264</v>
      </c>
      <c r="H79" s="148" t="str">
        <f>IF(COUNT('様式第32第8表(指定１)_送電'!H130)=0,"",'様式第32第8表(指定１)_送電'!H130)</f>
        <v/>
      </c>
      <c r="I79" s="148" t="str">
        <f>IF(COUNT('様式第32第8表(指定１)_送電'!I130)=0,"",'様式第32第8表(指定１)_送電'!I130)</f>
        <v/>
      </c>
      <c r="J79" s="148" t="str">
        <f>IF(COUNT('様式第32第8表(指定１)_送電'!J130)=0,"",'様式第32第8表(指定１)_送電'!J130)</f>
        <v/>
      </c>
      <c r="K79" s="148" t="str">
        <f>IF(COUNT('様式第32第8表(指定１)_送電'!K130)=0,"",'様式第32第8表(指定１)_送電'!K130)</f>
        <v/>
      </c>
      <c r="L79" s="148" t="str">
        <f>IF(COUNT('様式第32第8表(指定１)_送電'!L130)=0,"",'様式第32第8表(指定１)_送電'!L130)</f>
        <v/>
      </c>
      <c r="M79" s="148" t="str">
        <f>IF(COUNT('様式第32第8表(指定１)_送電'!M130)=0,"",'様式第32第8表(指定１)_送電'!M130)</f>
        <v/>
      </c>
      <c r="N79" s="148" t="str">
        <f>IF(COUNT('様式第32第8表(指定１)_送電'!N130)=0,"",'様式第32第8表(指定１)_送電'!N130)</f>
        <v/>
      </c>
      <c r="O79" s="148" t="str">
        <f>IF(COUNT('様式第32第8表(指定１)_送電'!O130)=0,"",'様式第32第8表(指定１)_送電'!O130)</f>
        <v/>
      </c>
      <c r="P79" s="148" t="str">
        <f>IF(COUNT('様式第32第8表(指定１)_送電'!P130)=0,"",'様式第32第8表(指定１)_送電'!P130)</f>
        <v/>
      </c>
      <c r="Q79" s="148" t="str">
        <f>IF(COUNT('様式第32第8表(指定１)_送電'!Q130)=0,"",'様式第32第8表(指定１)_送電'!Q130)</f>
        <v/>
      </c>
      <c r="R79" s="185"/>
      <c r="T79" s="153" t="s">
        <v>271</v>
      </c>
    </row>
    <row r="80" spans="3:20" s="152" customFormat="1" ht="37.5" customHeight="1">
      <c r="C80" s="328"/>
      <c r="D80" s="328"/>
      <c r="E80" s="330" t="str">
        <f>IF('様式第36(指定)_送電'!E131="","",'様式第36(指定)_送電'!E131)</f>
        <v/>
      </c>
      <c r="F80" s="330" t="str">
        <f>IF('様式第36(指定)_送電'!F131="","",'様式第36(指定)_送電'!F131)</f>
        <v/>
      </c>
      <c r="G80" s="149" t="s">
        <v>263</v>
      </c>
      <c r="H80" s="148" t="str">
        <f>IF(COUNT('様式第36(指定)_送電'!R131)=0,"",'様式第36(指定)_送電'!R131)</f>
        <v/>
      </c>
      <c r="I80" s="184"/>
      <c r="J80" s="184"/>
      <c r="K80" s="184"/>
      <c r="L80" s="184"/>
      <c r="M80" s="184"/>
      <c r="N80" s="184"/>
      <c r="O80" s="184"/>
      <c r="P80" s="184"/>
      <c r="Q80" s="184"/>
      <c r="R80" s="185"/>
    </row>
    <row r="81" spans="3:20" s="152" customFormat="1" ht="37.5" customHeight="1">
      <c r="C81" s="328"/>
      <c r="D81" s="328"/>
      <c r="E81" s="331"/>
      <c r="F81" s="331"/>
      <c r="G81" s="149" t="s">
        <v>264</v>
      </c>
      <c r="H81" s="148" t="str">
        <f>IF(COUNT('様式第32第8表(指定１)_送電'!H132)=0,"",'様式第32第8表(指定１)_送電'!H132)</f>
        <v/>
      </c>
      <c r="I81" s="148" t="str">
        <f>IF(COUNT('様式第32第8表(指定１)_送電'!I132)=0,"",'様式第32第8表(指定１)_送電'!I132)</f>
        <v/>
      </c>
      <c r="J81" s="148" t="str">
        <f>IF(COUNT('様式第32第8表(指定１)_送電'!J132)=0,"",'様式第32第8表(指定１)_送電'!J132)</f>
        <v/>
      </c>
      <c r="K81" s="148" t="str">
        <f>IF(COUNT('様式第32第8表(指定１)_送電'!K132)=0,"",'様式第32第8表(指定１)_送電'!K132)</f>
        <v/>
      </c>
      <c r="L81" s="148" t="str">
        <f>IF(COUNT('様式第32第8表(指定１)_送電'!L132)=0,"",'様式第32第8表(指定１)_送電'!L132)</f>
        <v/>
      </c>
      <c r="M81" s="148" t="str">
        <f>IF(COUNT('様式第32第8表(指定１)_送電'!M132)=0,"",'様式第32第8表(指定１)_送電'!M132)</f>
        <v/>
      </c>
      <c r="N81" s="148" t="str">
        <f>IF(COUNT('様式第32第8表(指定１)_送電'!N132)=0,"",'様式第32第8表(指定１)_送電'!N132)</f>
        <v/>
      </c>
      <c r="O81" s="148" t="str">
        <f>IF(COUNT('様式第32第8表(指定１)_送電'!O132)=0,"",'様式第32第8表(指定１)_送電'!O132)</f>
        <v/>
      </c>
      <c r="P81" s="148" t="str">
        <f>IF(COUNT('様式第32第8表(指定１)_送電'!P132)=0,"",'様式第32第8表(指定１)_送電'!P132)</f>
        <v/>
      </c>
      <c r="Q81" s="148" t="str">
        <f>IF(COUNT('様式第32第8表(指定１)_送電'!Q132)=0,"",'様式第32第8表(指定１)_送電'!Q132)</f>
        <v/>
      </c>
      <c r="R81" s="185"/>
      <c r="T81" s="153" t="s">
        <v>271</v>
      </c>
    </row>
    <row r="82" spans="3:20" s="152" customFormat="1" ht="37.5" customHeight="1">
      <c r="C82" s="328"/>
      <c r="D82" s="328"/>
      <c r="E82" s="332" t="s">
        <v>104</v>
      </c>
      <c r="F82" s="333"/>
      <c r="G82" s="154" t="s">
        <v>263</v>
      </c>
      <c r="H82" s="155" t="str">
        <f>IF(COUNTIFS($G76:$G81,$G82,H76:H81,"&gt;=0")=0,"",SUMIF($G76:$G81,$G82,H76:H81))</f>
        <v/>
      </c>
      <c r="I82" s="155" t="str">
        <f t="shared" ref="I82:Q82" si="37">IF(COUNTIFS($G76:$G81,$G82,I76:I81,"&gt;=0")=0,"",SUMIF($G76:$G81,$G82,I76:I81))</f>
        <v/>
      </c>
      <c r="J82" s="155" t="str">
        <f t="shared" si="37"/>
        <v/>
      </c>
      <c r="K82" s="155" t="str">
        <f t="shared" si="37"/>
        <v/>
      </c>
      <c r="L82" s="155" t="str">
        <f t="shared" si="37"/>
        <v/>
      </c>
      <c r="M82" s="155" t="str">
        <f t="shared" si="37"/>
        <v/>
      </c>
      <c r="N82" s="155" t="str">
        <f t="shared" si="37"/>
        <v/>
      </c>
      <c r="O82" s="155" t="str">
        <f t="shared" si="37"/>
        <v/>
      </c>
      <c r="P82" s="155" t="str">
        <f t="shared" si="37"/>
        <v/>
      </c>
      <c r="Q82" s="155" t="str">
        <f t="shared" si="37"/>
        <v/>
      </c>
      <c r="R82" s="200"/>
      <c r="T82" s="153" t="s">
        <v>271</v>
      </c>
    </row>
    <row r="83" spans="3:20" s="152" customFormat="1" ht="37.5" customHeight="1">
      <c r="C83" s="328"/>
      <c r="D83" s="329"/>
      <c r="E83" s="334"/>
      <c r="F83" s="335"/>
      <c r="G83" s="154" t="s">
        <v>264</v>
      </c>
      <c r="H83" s="155" t="str">
        <f>IF(COUNTIFS($G76:$G81,$G83,H76:H81,"&gt;=0")=0,"",SUMIF($G76:$G81,$G83,H76:H81))</f>
        <v/>
      </c>
      <c r="I83" s="155" t="str">
        <f t="shared" ref="I83:Q83" si="38">IF(COUNTIFS($G76:$G81,$G83,I76:I81,"&gt;=0")=0,"",SUMIF($G76:$G81,$G83,I76:I81))</f>
        <v/>
      </c>
      <c r="J83" s="155" t="str">
        <f t="shared" si="38"/>
        <v/>
      </c>
      <c r="K83" s="155" t="str">
        <f t="shared" si="38"/>
        <v/>
      </c>
      <c r="L83" s="155" t="str">
        <f t="shared" si="38"/>
        <v/>
      </c>
      <c r="M83" s="155" t="str">
        <f t="shared" si="38"/>
        <v/>
      </c>
      <c r="N83" s="155" t="str">
        <f t="shared" si="38"/>
        <v/>
      </c>
      <c r="O83" s="155" t="str">
        <f t="shared" si="38"/>
        <v/>
      </c>
      <c r="P83" s="155" t="str">
        <f t="shared" si="38"/>
        <v/>
      </c>
      <c r="Q83" s="155" t="str">
        <f t="shared" si="38"/>
        <v/>
      </c>
      <c r="R83" s="200"/>
      <c r="T83" s="153" t="s">
        <v>271</v>
      </c>
    </row>
    <row r="84" spans="3:20" s="152" customFormat="1" ht="37.5" customHeight="1">
      <c r="C84" s="328"/>
      <c r="D84" s="327" t="s">
        <v>106</v>
      </c>
      <c r="E84" s="330" t="str">
        <f>IF('様式第36(指定)_送電'!E135="","",'様式第36(指定)_送電'!E135)</f>
        <v/>
      </c>
      <c r="F84" s="330" t="str">
        <f>IF('様式第36(指定)_送電'!F135="","",'様式第36(指定)_送電'!F135)</f>
        <v/>
      </c>
      <c r="G84" s="149" t="s">
        <v>263</v>
      </c>
      <c r="H84" s="148" t="str">
        <f>IF(COUNT('様式第36(指定)_送電'!R135)=0,"",'様式第36(指定)_送電'!R135)</f>
        <v/>
      </c>
      <c r="I84" s="184"/>
      <c r="J84" s="184"/>
      <c r="K84" s="184"/>
      <c r="L84" s="184"/>
      <c r="M84" s="184"/>
      <c r="N84" s="184"/>
      <c r="O84" s="184"/>
      <c r="P84" s="184"/>
      <c r="Q84" s="184"/>
      <c r="R84" s="185"/>
    </row>
    <row r="85" spans="3:20" s="152" customFormat="1" ht="37.5" customHeight="1">
      <c r="C85" s="328"/>
      <c r="D85" s="328"/>
      <c r="E85" s="331"/>
      <c r="F85" s="331"/>
      <c r="G85" s="149" t="s">
        <v>264</v>
      </c>
      <c r="H85" s="148" t="str">
        <f>IF(COUNT('様式第32第8表(指定１)_送電'!H136)=0,"",'様式第32第8表(指定１)_送電'!H136)</f>
        <v/>
      </c>
      <c r="I85" s="148" t="str">
        <f>IF(COUNT('様式第32第8表(指定１)_送電'!I136)=0,"",'様式第32第8表(指定１)_送電'!I136)</f>
        <v/>
      </c>
      <c r="J85" s="148" t="str">
        <f>IF(COUNT('様式第32第8表(指定１)_送電'!J136)=0,"",'様式第32第8表(指定１)_送電'!J136)</f>
        <v/>
      </c>
      <c r="K85" s="148" t="str">
        <f>IF(COUNT('様式第32第8表(指定１)_送電'!K136)=0,"",'様式第32第8表(指定１)_送電'!K136)</f>
        <v/>
      </c>
      <c r="L85" s="148" t="str">
        <f>IF(COUNT('様式第32第8表(指定１)_送電'!L136)=0,"",'様式第32第8表(指定１)_送電'!L136)</f>
        <v/>
      </c>
      <c r="M85" s="148" t="str">
        <f>IF(COUNT('様式第32第8表(指定１)_送電'!M136)=0,"",'様式第32第8表(指定１)_送電'!M136)</f>
        <v/>
      </c>
      <c r="N85" s="148" t="str">
        <f>IF(COUNT('様式第32第8表(指定１)_送電'!N136)=0,"",'様式第32第8表(指定１)_送電'!N136)</f>
        <v/>
      </c>
      <c r="O85" s="148" t="str">
        <f>IF(COUNT('様式第32第8表(指定１)_送電'!O136)=0,"",'様式第32第8表(指定１)_送電'!O136)</f>
        <v/>
      </c>
      <c r="P85" s="148" t="str">
        <f>IF(COUNT('様式第32第8表(指定１)_送電'!P136)=0,"",'様式第32第8表(指定１)_送電'!P136)</f>
        <v/>
      </c>
      <c r="Q85" s="148" t="str">
        <f>IF(COUNT('様式第32第8表(指定１)_送電'!Q136)=0,"",'様式第32第8表(指定１)_送電'!Q136)</f>
        <v/>
      </c>
      <c r="R85" s="185"/>
      <c r="T85" s="153" t="s">
        <v>271</v>
      </c>
    </row>
    <row r="86" spans="3:20" s="152" customFormat="1" ht="37.5" customHeight="1">
      <c r="C86" s="328"/>
      <c r="D86" s="328"/>
      <c r="E86" s="330" t="str">
        <f>IF('様式第36(指定)_送電'!E137="","",'様式第36(指定)_送電'!E137)</f>
        <v/>
      </c>
      <c r="F86" s="330" t="str">
        <f>IF('様式第36(指定)_送電'!F137="","",'様式第36(指定)_送電'!F137)</f>
        <v/>
      </c>
      <c r="G86" s="149" t="s">
        <v>263</v>
      </c>
      <c r="H86" s="148" t="str">
        <f>IF(COUNT('様式第36(指定)_送電'!R137)=0,"",'様式第36(指定)_送電'!R137)</f>
        <v/>
      </c>
      <c r="I86" s="184"/>
      <c r="J86" s="184"/>
      <c r="K86" s="184"/>
      <c r="L86" s="184"/>
      <c r="M86" s="184"/>
      <c r="N86" s="184"/>
      <c r="O86" s="184"/>
      <c r="P86" s="184"/>
      <c r="Q86" s="184"/>
      <c r="R86" s="185"/>
    </row>
    <row r="87" spans="3:20" s="152" customFormat="1" ht="37.5" customHeight="1">
      <c r="C87" s="328"/>
      <c r="D87" s="328"/>
      <c r="E87" s="331"/>
      <c r="F87" s="331"/>
      <c r="G87" s="149" t="s">
        <v>264</v>
      </c>
      <c r="H87" s="148" t="str">
        <f>IF(COUNT('様式第32第8表(指定１)_送電'!H138)=0,"",'様式第32第8表(指定１)_送電'!H138)</f>
        <v/>
      </c>
      <c r="I87" s="148" t="str">
        <f>IF(COUNT('様式第32第8表(指定１)_送電'!I138)=0,"",'様式第32第8表(指定１)_送電'!I138)</f>
        <v/>
      </c>
      <c r="J87" s="148" t="str">
        <f>IF(COUNT('様式第32第8表(指定１)_送電'!J138)=0,"",'様式第32第8表(指定１)_送電'!J138)</f>
        <v/>
      </c>
      <c r="K87" s="148" t="str">
        <f>IF(COUNT('様式第32第8表(指定１)_送電'!K138)=0,"",'様式第32第8表(指定１)_送電'!K138)</f>
        <v/>
      </c>
      <c r="L87" s="148" t="str">
        <f>IF(COUNT('様式第32第8表(指定１)_送電'!L138)=0,"",'様式第32第8表(指定１)_送電'!L138)</f>
        <v/>
      </c>
      <c r="M87" s="148" t="str">
        <f>IF(COUNT('様式第32第8表(指定１)_送電'!M138)=0,"",'様式第32第8表(指定１)_送電'!M138)</f>
        <v/>
      </c>
      <c r="N87" s="148" t="str">
        <f>IF(COUNT('様式第32第8表(指定１)_送電'!N138)=0,"",'様式第32第8表(指定１)_送電'!N138)</f>
        <v/>
      </c>
      <c r="O87" s="148" t="str">
        <f>IF(COUNT('様式第32第8表(指定１)_送電'!O138)=0,"",'様式第32第8表(指定１)_送電'!O138)</f>
        <v/>
      </c>
      <c r="P87" s="148" t="str">
        <f>IF(COUNT('様式第32第8表(指定１)_送電'!P138)=0,"",'様式第32第8表(指定１)_送電'!P138)</f>
        <v/>
      </c>
      <c r="Q87" s="148" t="str">
        <f>IF(COUNT('様式第32第8表(指定１)_送電'!Q138)=0,"",'様式第32第8表(指定１)_送電'!Q138)</f>
        <v/>
      </c>
      <c r="R87" s="185"/>
      <c r="T87" s="153" t="s">
        <v>271</v>
      </c>
    </row>
    <row r="88" spans="3:20" s="152" customFormat="1" ht="37.5" customHeight="1">
      <c r="C88" s="328"/>
      <c r="D88" s="328"/>
      <c r="E88" s="330" t="str">
        <f>IF('様式第36(指定)_送電'!E139="","",'様式第36(指定)_送電'!E139)</f>
        <v/>
      </c>
      <c r="F88" s="330" t="str">
        <f>IF('様式第36(指定)_送電'!F139="","",'様式第36(指定)_送電'!F139)</f>
        <v/>
      </c>
      <c r="G88" s="149" t="s">
        <v>263</v>
      </c>
      <c r="H88" s="148" t="str">
        <f>IF(COUNT('様式第36(指定)_送電'!R139)=0,"",'様式第36(指定)_送電'!R139)</f>
        <v/>
      </c>
      <c r="I88" s="184"/>
      <c r="J88" s="184"/>
      <c r="K88" s="184"/>
      <c r="L88" s="184"/>
      <c r="M88" s="184"/>
      <c r="N88" s="184"/>
      <c r="O88" s="184"/>
      <c r="P88" s="184"/>
      <c r="Q88" s="184"/>
      <c r="R88" s="185"/>
    </row>
    <row r="89" spans="3:20" s="152" customFormat="1" ht="37.5" customHeight="1">
      <c r="C89" s="328"/>
      <c r="D89" s="328"/>
      <c r="E89" s="331"/>
      <c r="F89" s="331"/>
      <c r="G89" s="149" t="s">
        <v>264</v>
      </c>
      <c r="H89" s="148" t="str">
        <f>IF(COUNT('様式第32第8表(指定１)_送電'!H140)=0,"",'様式第32第8表(指定１)_送電'!H140)</f>
        <v/>
      </c>
      <c r="I89" s="148" t="str">
        <f>IF(COUNT('様式第32第8表(指定１)_送電'!I140)=0,"",'様式第32第8表(指定１)_送電'!I140)</f>
        <v/>
      </c>
      <c r="J89" s="148" t="str">
        <f>IF(COUNT('様式第32第8表(指定１)_送電'!J140)=0,"",'様式第32第8表(指定１)_送電'!J140)</f>
        <v/>
      </c>
      <c r="K89" s="148" t="str">
        <f>IF(COUNT('様式第32第8表(指定１)_送電'!K140)=0,"",'様式第32第8表(指定１)_送電'!K140)</f>
        <v/>
      </c>
      <c r="L89" s="148" t="str">
        <f>IF(COUNT('様式第32第8表(指定１)_送電'!L140)=0,"",'様式第32第8表(指定１)_送電'!L140)</f>
        <v/>
      </c>
      <c r="M89" s="148" t="str">
        <f>IF(COUNT('様式第32第8表(指定１)_送電'!M140)=0,"",'様式第32第8表(指定１)_送電'!M140)</f>
        <v/>
      </c>
      <c r="N89" s="148" t="str">
        <f>IF(COUNT('様式第32第8表(指定１)_送電'!N140)=0,"",'様式第32第8表(指定１)_送電'!N140)</f>
        <v/>
      </c>
      <c r="O89" s="148" t="str">
        <f>IF(COUNT('様式第32第8表(指定１)_送電'!O140)=0,"",'様式第32第8表(指定１)_送電'!O140)</f>
        <v/>
      </c>
      <c r="P89" s="148" t="str">
        <f>IF(COUNT('様式第32第8表(指定１)_送電'!P140)=0,"",'様式第32第8表(指定１)_送電'!P140)</f>
        <v/>
      </c>
      <c r="Q89" s="148" t="str">
        <f>IF(COUNT('様式第32第8表(指定１)_送電'!Q140)=0,"",'様式第32第8表(指定１)_送電'!Q140)</f>
        <v/>
      </c>
      <c r="R89" s="185"/>
      <c r="T89" s="153" t="s">
        <v>271</v>
      </c>
    </row>
    <row r="90" spans="3:20" s="152" customFormat="1" ht="37.5" customHeight="1">
      <c r="C90" s="328"/>
      <c r="D90" s="328"/>
      <c r="E90" s="332" t="s">
        <v>104</v>
      </c>
      <c r="F90" s="333"/>
      <c r="G90" s="154" t="s">
        <v>263</v>
      </c>
      <c r="H90" s="155" t="str">
        <f>IF(COUNTIFS($G84:$G89,$G90,H84:H89,"&gt;=0")=0,"",SUMIF($G84:$G89,$G90,H84:H89))</f>
        <v/>
      </c>
      <c r="I90" s="155" t="str">
        <f t="shared" ref="I90" si="39">IF(COUNTIFS($G84:$G89,$G90,I84:I89,"&gt;=0")=0,"",SUMIF($G84:$G89,$G90,I84:I89))</f>
        <v/>
      </c>
      <c r="J90" s="155" t="str">
        <f t="shared" ref="J90" si="40">IF(COUNTIFS($G84:$G89,$G90,J84:J89,"&gt;=0")=0,"",SUMIF($G84:$G89,$G90,J84:J89))</f>
        <v/>
      </c>
      <c r="K90" s="155" t="str">
        <f t="shared" ref="K90" si="41">IF(COUNTIFS($G84:$G89,$G90,K84:K89,"&gt;=0")=0,"",SUMIF($G84:$G89,$G90,K84:K89))</f>
        <v/>
      </c>
      <c r="L90" s="155" t="str">
        <f t="shared" ref="L90" si="42">IF(COUNTIFS($G84:$G89,$G90,L84:L89,"&gt;=0")=0,"",SUMIF($G84:$G89,$G90,L84:L89))</f>
        <v/>
      </c>
      <c r="M90" s="155" t="str">
        <f t="shared" ref="M90" si="43">IF(COUNTIFS($G84:$G89,$G90,M84:M89,"&gt;=0")=0,"",SUMIF($G84:$G89,$G90,M84:M89))</f>
        <v/>
      </c>
      <c r="N90" s="155" t="str">
        <f t="shared" ref="N90" si="44">IF(COUNTIFS($G84:$G89,$G90,N84:N89,"&gt;=0")=0,"",SUMIF($G84:$G89,$G90,N84:N89))</f>
        <v/>
      </c>
      <c r="O90" s="155" t="str">
        <f t="shared" ref="O90" si="45">IF(COUNTIFS($G84:$G89,$G90,O84:O89,"&gt;=0")=0,"",SUMIF($G84:$G89,$G90,O84:O89))</f>
        <v/>
      </c>
      <c r="P90" s="155" t="str">
        <f t="shared" ref="P90" si="46">IF(COUNTIFS($G84:$G89,$G90,P84:P89,"&gt;=0")=0,"",SUMIF($G84:$G89,$G90,P84:P89))</f>
        <v/>
      </c>
      <c r="Q90" s="155" t="str">
        <f t="shared" ref="Q90" si="47">IF(COUNTIFS($G84:$G89,$G90,Q84:Q89,"&gt;=0")=0,"",SUMIF($G84:$G89,$G90,Q84:Q89))</f>
        <v/>
      </c>
      <c r="R90" s="200"/>
      <c r="T90" s="153" t="s">
        <v>271</v>
      </c>
    </row>
    <row r="91" spans="3:20" s="152" customFormat="1" ht="37.5" customHeight="1">
      <c r="C91" s="328"/>
      <c r="D91" s="329"/>
      <c r="E91" s="334"/>
      <c r="F91" s="335"/>
      <c r="G91" s="154" t="s">
        <v>264</v>
      </c>
      <c r="H91" s="155" t="str">
        <f>IF(COUNTIFS($G84:$G89,$G91,H84:H89,"&gt;=0")=0,"",SUMIF($G84:$G89,$G91,H84:H89))</f>
        <v/>
      </c>
      <c r="I91" s="155" t="str">
        <f t="shared" ref="I91:Q91" si="48">IF(COUNTIFS($G84:$G89,$G91,I84:I89,"&gt;=0")=0,"",SUMIF($G84:$G89,$G91,I84:I89))</f>
        <v/>
      </c>
      <c r="J91" s="155" t="str">
        <f t="shared" si="48"/>
        <v/>
      </c>
      <c r="K91" s="155" t="str">
        <f t="shared" si="48"/>
        <v/>
      </c>
      <c r="L91" s="155" t="str">
        <f t="shared" si="48"/>
        <v/>
      </c>
      <c r="M91" s="155" t="str">
        <f t="shared" si="48"/>
        <v/>
      </c>
      <c r="N91" s="155" t="str">
        <f t="shared" si="48"/>
        <v/>
      </c>
      <c r="O91" s="155" t="str">
        <f t="shared" si="48"/>
        <v/>
      </c>
      <c r="P91" s="155" t="str">
        <f t="shared" si="48"/>
        <v/>
      </c>
      <c r="Q91" s="155" t="str">
        <f t="shared" si="48"/>
        <v/>
      </c>
      <c r="R91" s="200"/>
      <c r="T91" s="153" t="s">
        <v>271</v>
      </c>
    </row>
    <row r="92" spans="3:20" s="152" customFormat="1" ht="37.5" customHeight="1">
      <c r="C92" s="328"/>
      <c r="D92" s="326" t="s">
        <v>107</v>
      </c>
      <c r="E92" s="326"/>
      <c r="F92" s="326"/>
      <c r="G92" s="154" t="s">
        <v>263</v>
      </c>
      <c r="H92" s="155" t="str">
        <f>IF(COUNT(H66,H74,H82,H90)=0,"",SUM(H66,H74,H82,H90))</f>
        <v/>
      </c>
      <c r="I92" s="155" t="str">
        <f t="shared" ref="I92:Q92" si="49">IF(COUNT(I66,I74,I82,I90)=0,"",SUM(I66,I74,I82,I90))</f>
        <v/>
      </c>
      <c r="J92" s="155" t="str">
        <f t="shared" si="49"/>
        <v/>
      </c>
      <c r="K92" s="155" t="str">
        <f t="shared" si="49"/>
        <v/>
      </c>
      <c r="L92" s="155" t="str">
        <f t="shared" si="49"/>
        <v/>
      </c>
      <c r="M92" s="155" t="str">
        <f t="shared" si="49"/>
        <v/>
      </c>
      <c r="N92" s="155" t="str">
        <f t="shared" si="49"/>
        <v/>
      </c>
      <c r="O92" s="155" t="str">
        <f t="shared" si="49"/>
        <v/>
      </c>
      <c r="P92" s="155" t="str">
        <f t="shared" si="49"/>
        <v/>
      </c>
      <c r="Q92" s="155" t="str">
        <f t="shared" si="49"/>
        <v/>
      </c>
      <c r="R92" s="200"/>
      <c r="T92" s="153" t="s">
        <v>271</v>
      </c>
    </row>
    <row r="93" spans="3:20" s="152" customFormat="1" ht="37.5" customHeight="1">
      <c r="C93" s="329"/>
      <c r="D93" s="326"/>
      <c r="E93" s="326"/>
      <c r="F93" s="326"/>
      <c r="G93" s="154" t="s">
        <v>264</v>
      </c>
      <c r="H93" s="155" t="str">
        <f>IF(COUNT(H67,H75,H83,H91)=0,"",SUM(H67,H75,H83,H91))</f>
        <v/>
      </c>
      <c r="I93" s="155" t="str">
        <f t="shared" ref="I93:Q93" si="50">IF(COUNT(I67,I75,I83,I91)=0,"",SUM(I67,I75,I83,I91))</f>
        <v/>
      </c>
      <c r="J93" s="155" t="str">
        <f t="shared" si="50"/>
        <v/>
      </c>
      <c r="K93" s="155" t="str">
        <f t="shared" si="50"/>
        <v/>
      </c>
      <c r="L93" s="155" t="str">
        <f t="shared" si="50"/>
        <v/>
      </c>
      <c r="M93" s="155" t="str">
        <f t="shared" si="50"/>
        <v/>
      </c>
      <c r="N93" s="155" t="str">
        <f t="shared" si="50"/>
        <v/>
      </c>
      <c r="O93" s="155" t="str">
        <f t="shared" si="50"/>
        <v/>
      </c>
      <c r="P93" s="155" t="str">
        <f t="shared" si="50"/>
        <v/>
      </c>
      <c r="Q93" s="155" t="str">
        <f t="shared" si="50"/>
        <v/>
      </c>
      <c r="R93" s="200"/>
      <c r="T93" s="153" t="s">
        <v>271</v>
      </c>
    </row>
    <row r="94" spans="3:20" s="53" customFormat="1" ht="18.75" customHeight="1">
      <c r="C94" s="54" t="s">
        <v>203</v>
      </c>
      <c r="D94" s="50"/>
      <c r="E94" s="50"/>
      <c r="F94" s="50"/>
      <c r="G94" s="51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2"/>
    </row>
    <row r="95" spans="3:20" s="53" customFormat="1" ht="18.75" customHeight="1">
      <c r="C95" s="230"/>
      <c r="D95" s="231"/>
      <c r="E95" s="231"/>
      <c r="F95" s="231"/>
      <c r="G95" s="232"/>
      <c r="H95" s="231"/>
      <c r="I95" s="231"/>
      <c r="J95" s="231"/>
      <c r="K95" s="231"/>
      <c r="L95" s="231"/>
      <c r="M95" s="231"/>
      <c r="N95" s="231"/>
      <c r="O95" s="231"/>
      <c r="P95" s="231"/>
      <c r="Q95" s="231"/>
      <c r="R95" s="233"/>
    </row>
    <row r="96" spans="3:20" s="53" customFormat="1" ht="18.75" customHeight="1">
      <c r="C96" s="230"/>
      <c r="D96" s="231"/>
      <c r="E96" s="231"/>
      <c r="F96" s="231"/>
      <c r="G96" s="232"/>
      <c r="H96" s="231"/>
      <c r="I96" s="231"/>
      <c r="J96" s="231"/>
      <c r="K96" s="231"/>
      <c r="L96" s="231"/>
      <c r="M96" s="231"/>
      <c r="N96" s="231"/>
      <c r="O96" s="231"/>
      <c r="P96" s="231"/>
      <c r="Q96" s="231"/>
      <c r="R96" s="233"/>
    </row>
    <row r="97" spans="3:18" s="53" customFormat="1" ht="18.75" customHeight="1">
      <c r="C97" s="230"/>
      <c r="D97" s="231"/>
      <c r="E97" s="231"/>
      <c r="F97" s="231"/>
      <c r="G97" s="232"/>
      <c r="H97" s="231"/>
      <c r="I97" s="231"/>
      <c r="J97" s="231"/>
      <c r="K97" s="231"/>
      <c r="L97" s="231"/>
      <c r="M97" s="231"/>
      <c r="N97" s="231"/>
      <c r="O97" s="231"/>
      <c r="P97" s="231"/>
      <c r="Q97" s="231"/>
      <c r="R97" s="233"/>
    </row>
    <row r="98" spans="3:18" s="53" customFormat="1" ht="18.75" customHeight="1">
      <c r="C98" s="230"/>
      <c r="D98" s="231"/>
      <c r="E98" s="231"/>
      <c r="F98" s="231"/>
      <c r="G98" s="232"/>
      <c r="H98" s="231"/>
      <c r="I98" s="231"/>
      <c r="J98" s="231"/>
      <c r="K98" s="231"/>
      <c r="L98" s="231"/>
      <c r="M98" s="231"/>
      <c r="N98" s="231"/>
      <c r="O98" s="231"/>
      <c r="P98" s="231"/>
      <c r="Q98" s="231"/>
      <c r="R98" s="233"/>
    </row>
    <row r="99" spans="3:18" s="53" customFormat="1" ht="18.75" customHeight="1">
      <c r="C99" s="230"/>
      <c r="D99" s="231"/>
      <c r="E99" s="231"/>
      <c r="F99" s="231"/>
      <c r="G99" s="232"/>
      <c r="H99" s="231"/>
      <c r="I99" s="231"/>
      <c r="J99" s="231"/>
      <c r="K99" s="231"/>
      <c r="L99" s="231"/>
      <c r="M99" s="231"/>
      <c r="N99" s="231"/>
      <c r="O99" s="231"/>
      <c r="P99" s="231"/>
      <c r="Q99" s="231"/>
      <c r="R99" s="233"/>
    </row>
    <row r="100" spans="3:18" s="53" customFormat="1" ht="18.75" customHeight="1">
      <c r="C100" s="230"/>
      <c r="D100" s="231"/>
      <c r="E100" s="231"/>
      <c r="F100" s="231"/>
      <c r="G100" s="232"/>
      <c r="H100" s="231"/>
      <c r="I100" s="231"/>
      <c r="J100" s="231"/>
      <c r="K100" s="231"/>
      <c r="L100" s="231"/>
      <c r="M100" s="231"/>
      <c r="N100" s="231"/>
      <c r="O100" s="231"/>
      <c r="P100" s="231"/>
      <c r="Q100" s="231"/>
      <c r="R100" s="233"/>
    </row>
    <row r="101" spans="3:18" s="53" customFormat="1" ht="18.75" customHeight="1">
      <c r="C101" s="230"/>
      <c r="D101" s="231"/>
      <c r="E101" s="231"/>
      <c r="F101" s="231"/>
      <c r="G101" s="232"/>
      <c r="H101" s="231"/>
      <c r="I101" s="231"/>
      <c r="J101" s="231"/>
      <c r="K101" s="231"/>
      <c r="L101" s="231"/>
      <c r="M101" s="231"/>
      <c r="N101" s="231"/>
      <c r="O101" s="231"/>
      <c r="P101" s="231"/>
      <c r="Q101" s="231"/>
      <c r="R101" s="233"/>
    </row>
    <row r="102" spans="3:18" s="53" customFormat="1" ht="18.75" customHeight="1">
      <c r="C102" s="230"/>
      <c r="D102" s="231"/>
      <c r="E102" s="231"/>
      <c r="F102" s="231"/>
      <c r="G102" s="232"/>
      <c r="H102" s="231"/>
      <c r="I102" s="231"/>
      <c r="J102" s="231"/>
      <c r="K102" s="231"/>
      <c r="L102" s="231"/>
      <c r="M102" s="231"/>
      <c r="N102" s="231"/>
      <c r="O102" s="231"/>
      <c r="P102" s="231"/>
      <c r="Q102" s="231"/>
      <c r="R102" s="233"/>
    </row>
    <row r="103" spans="3:18" s="53" customFormat="1" ht="18.75" customHeight="1">
      <c r="C103" s="230"/>
      <c r="D103" s="231"/>
      <c r="E103" s="231"/>
      <c r="F103" s="231"/>
      <c r="G103" s="232"/>
      <c r="H103" s="231"/>
      <c r="I103" s="231"/>
      <c r="J103" s="231"/>
      <c r="K103" s="231"/>
      <c r="L103" s="231"/>
      <c r="M103" s="231"/>
      <c r="N103" s="231"/>
      <c r="O103" s="231"/>
      <c r="P103" s="231"/>
      <c r="Q103" s="231"/>
      <c r="R103" s="233"/>
    </row>
    <row r="104" spans="3:18" ht="18.75" customHeight="1">
      <c r="C104" s="234"/>
      <c r="D104" s="234"/>
      <c r="E104" s="234"/>
      <c r="F104" s="234"/>
      <c r="G104" s="234"/>
      <c r="H104" s="235"/>
      <c r="I104" s="235"/>
      <c r="J104" s="235"/>
      <c r="K104" s="235"/>
      <c r="L104" s="235"/>
      <c r="M104" s="235"/>
      <c r="N104" s="235"/>
      <c r="O104" s="235"/>
      <c r="P104" s="235"/>
      <c r="Q104" s="235"/>
      <c r="R104" s="236"/>
    </row>
    <row r="105" spans="3:18" ht="18.75" customHeight="1">
      <c r="C105" s="47"/>
      <c r="D105" s="47"/>
      <c r="E105" s="47"/>
      <c r="F105" s="47"/>
      <c r="G105" s="47"/>
      <c r="H105" s="48"/>
      <c r="I105" s="48"/>
      <c r="J105" s="48"/>
      <c r="K105" s="48"/>
      <c r="L105" s="48"/>
      <c r="M105" s="48"/>
      <c r="N105" s="48"/>
      <c r="O105" s="48"/>
      <c r="P105" s="48"/>
      <c r="Q105" s="48"/>
      <c r="R105" s="49"/>
    </row>
  </sheetData>
  <sheetProtection algorithmName="SHA-512" hashValue="nTBLg4im0odC+RrgGesf/V0sRsFyAe8KrT7/wn88/L1Jk+ilsmrh5yIn6YK+aC30K0P35nVdirC7796iwD44aw==" saltValue="MNkOhZh5BTCe1VveEsXNww==" spinCount="100000" sheet="1" objects="1" scenarios="1" formatRows="0" insertRows="0" deleteRows="0"/>
  <mergeCells count="78">
    <mergeCell ref="G7:G8"/>
    <mergeCell ref="R7:R8"/>
    <mergeCell ref="E23:F24"/>
    <mergeCell ref="D25:D32"/>
    <mergeCell ref="E25:E26"/>
    <mergeCell ref="F17:F18"/>
    <mergeCell ref="E19:E20"/>
    <mergeCell ref="F19:F20"/>
    <mergeCell ref="E21:E22"/>
    <mergeCell ref="F21:F22"/>
    <mergeCell ref="E31:F32"/>
    <mergeCell ref="E27:E28"/>
    <mergeCell ref="F27:F28"/>
    <mergeCell ref="E29:E30"/>
    <mergeCell ref="F29:F30"/>
    <mergeCell ref="E15:F16"/>
    <mergeCell ref="D17:D24"/>
    <mergeCell ref="E17:E18"/>
    <mergeCell ref="F25:F26"/>
    <mergeCell ref="C7:D8"/>
    <mergeCell ref="E7:E8"/>
    <mergeCell ref="F7:F8"/>
    <mergeCell ref="E68:E69"/>
    <mergeCell ref="F68:F69"/>
    <mergeCell ref="E70:E71"/>
    <mergeCell ref="F70:F71"/>
    <mergeCell ref="D41:F42"/>
    <mergeCell ref="C58:D59"/>
    <mergeCell ref="E58:E59"/>
    <mergeCell ref="F58:F59"/>
    <mergeCell ref="C9:C42"/>
    <mergeCell ref="D9:D16"/>
    <mergeCell ref="E9:E10"/>
    <mergeCell ref="F9:F10"/>
    <mergeCell ref="E11:E12"/>
    <mergeCell ref="F11:F12"/>
    <mergeCell ref="E13:E14"/>
    <mergeCell ref="F13:F14"/>
    <mergeCell ref="G58:G59"/>
    <mergeCell ref="R58:R59"/>
    <mergeCell ref="D33:D40"/>
    <mergeCell ref="E33:E34"/>
    <mergeCell ref="F33:F34"/>
    <mergeCell ref="E35:E36"/>
    <mergeCell ref="F35:F36"/>
    <mergeCell ref="E37:E38"/>
    <mergeCell ref="F37:F38"/>
    <mergeCell ref="E39:F40"/>
    <mergeCell ref="C60:C93"/>
    <mergeCell ref="D60:D67"/>
    <mergeCell ref="E60:E61"/>
    <mergeCell ref="F60:F61"/>
    <mergeCell ref="E62:E63"/>
    <mergeCell ref="F62:F63"/>
    <mergeCell ref="E64:E65"/>
    <mergeCell ref="F64:F65"/>
    <mergeCell ref="E66:F67"/>
    <mergeCell ref="D68:D75"/>
    <mergeCell ref="E74:F75"/>
    <mergeCell ref="D76:D83"/>
    <mergeCell ref="E76:E77"/>
    <mergeCell ref="F76:F77"/>
    <mergeCell ref="E78:E79"/>
    <mergeCell ref="F78:F79"/>
    <mergeCell ref="E72:E73"/>
    <mergeCell ref="F72:F73"/>
    <mergeCell ref="E82:F83"/>
    <mergeCell ref="D92:F93"/>
    <mergeCell ref="D84:D91"/>
    <mergeCell ref="E84:E85"/>
    <mergeCell ref="F84:F85"/>
    <mergeCell ref="E86:E87"/>
    <mergeCell ref="F86:F87"/>
    <mergeCell ref="E88:E89"/>
    <mergeCell ref="F88:F89"/>
    <mergeCell ref="E90:F91"/>
    <mergeCell ref="E80:E81"/>
    <mergeCell ref="F80:F81"/>
  </mergeCells>
  <phoneticPr fontId="11"/>
  <conditionalFormatting sqref="H43:Q43">
    <cfRule type="expression" dxfId="4353" priority="447">
      <formula>H43&lt;0</formula>
    </cfRule>
  </conditionalFormatting>
  <conditionalFormatting sqref="H94:Q94">
    <cfRule type="expression" dxfId="4352" priority="424">
      <formula>H94&lt;0</formula>
    </cfRule>
  </conditionalFormatting>
  <conditionalFormatting sqref="H92:Q93">
    <cfRule type="expression" dxfId="4351" priority="148">
      <formula>H92&lt;0</formula>
    </cfRule>
  </conditionalFormatting>
  <conditionalFormatting sqref="H15:Q16">
    <cfRule type="expression" dxfId="4350" priority="170">
      <formula>H15&lt;0</formula>
    </cfRule>
  </conditionalFormatting>
  <conditionalFormatting sqref="H41:Q42">
    <cfRule type="expression" dxfId="4349" priority="174">
      <formula>H41&lt;0</formula>
    </cfRule>
  </conditionalFormatting>
  <conditionalFormatting sqref="H13">
    <cfRule type="expression" dxfId="4348" priority="171">
      <formula>H13&lt;0</formula>
    </cfRule>
  </conditionalFormatting>
  <conditionalFormatting sqref="H10:Q10 H9">
    <cfRule type="expression" dxfId="4347" priority="173">
      <formula>H9&lt;0</formula>
    </cfRule>
  </conditionalFormatting>
  <conditionalFormatting sqref="H11">
    <cfRule type="expression" dxfId="4346" priority="172">
      <formula>H11&lt;0</formula>
    </cfRule>
  </conditionalFormatting>
  <conditionalFormatting sqref="H72">
    <cfRule type="expression" dxfId="4345" priority="80">
      <formula>H72&lt;0</formula>
    </cfRule>
  </conditionalFormatting>
  <conditionalFormatting sqref="H66:H67">
    <cfRule type="expression" dxfId="4344" priority="85">
      <formula>H66&lt;0</formula>
    </cfRule>
  </conditionalFormatting>
  <conditionalFormatting sqref="H36:Q36">
    <cfRule type="expression" dxfId="4343" priority="90">
      <formula>H36&lt;0</formula>
    </cfRule>
  </conditionalFormatting>
  <conditionalFormatting sqref="H30:Q30">
    <cfRule type="expression" dxfId="4342" priority="95">
      <formula>H30&lt;0</formula>
    </cfRule>
  </conditionalFormatting>
  <conditionalFormatting sqref="H26:Q26 H25">
    <cfRule type="expression" dxfId="4341" priority="100">
      <formula>H25&lt;0</formula>
    </cfRule>
  </conditionalFormatting>
  <conditionalFormatting sqref="H19">
    <cfRule type="expression" dxfId="4340" priority="105">
      <formula>H19&lt;0</formula>
    </cfRule>
  </conditionalFormatting>
  <conditionalFormatting sqref="H82:H83">
    <cfRule type="expression" dxfId="4339" priority="73">
      <formula>H82&lt;0</formula>
    </cfRule>
  </conditionalFormatting>
  <conditionalFormatting sqref="H71">
    <cfRule type="expression" dxfId="4338" priority="78">
      <formula>H71&lt;0</formula>
    </cfRule>
  </conditionalFormatting>
  <conditionalFormatting sqref="H65">
    <cfRule type="expression" dxfId="4337" priority="83">
      <formula>H65&lt;0</formula>
    </cfRule>
  </conditionalFormatting>
  <conditionalFormatting sqref="H60:H61">
    <cfRule type="expression" dxfId="4336" priority="88">
      <formula>H60&lt;0</formula>
    </cfRule>
  </conditionalFormatting>
  <conditionalFormatting sqref="H35">
    <cfRule type="expression" dxfId="4335" priority="93">
      <formula>H35&lt;0</formula>
    </cfRule>
  </conditionalFormatting>
  <conditionalFormatting sqref="H29">
    <cfRule type="expression" dxfId="4334" priority="98">
      <formula>H29&lt;0</formula>
    </cfRule>
  </conditionalFormatting>
  <conditionalFormatting sqref="H23:Q24">
    <cfRule type="expression" dxfId="4333" priority="103">
      <formula>H23&lt;0</formula>
    </cfRule>
  </conditionalFormatting>
  <conditionalFormatting sqref="H12:Q12">
    <cfRule type="expression" dxfId="4332" priority="108">
      <formula>H12&lt;0</formula>
    </cfRule>
  </conditionalFormatting>
  <conditionalFormatting sqref="H14:Q14">
    <cfRule type="expression" dxfId="4331" priority="107">
      <formula>H14&lt;0</formula>
    </cfRule>
  </conditionalFormatting>
  <conditionalFormatting sqref="H21">
    <cfRule type="expression" dxfId="4330" priority="104">
      <formula>H21&lt;0</formula>
    </cfRule>
  </conditionalFormatting>
  <conditionalFormatting sqref="H18:Q18 H17">
    <cfRule type="expression" dxfId="4329" priority="106">
      <formula>H17&lt;0</formula>
    </cfRule>
  </conditionalFormatting>
  <conditionalFormatting sqref="H20:Q20">
    <cfRule type="expression" dxfId="4328" priority="102">
      <formula>H20&lt;0</formula>
    </cfRule>
  </conditionalFormatting>
  <conditionalFormatting sqref="H22:Q22">
    <cfRule type="expression" dxfId="4327" priority="101">
      <formula>H22&lt;0</formula>
    </cfRule>
  </conditionalFormatting>
  <conditionalFormatting sqref="H31:Q32">
    <cfRule type="expression" dxfId="4326" priority="97">
      <formula>H31&lt;0</formula>
    </cfRule>
  </conditionalFormatting>
  <conditionalFormatting sqref="H27">
    <cfRule type="expression" dxfId="4325" priority="99">
      <formula>H27&lt;0</formula>
    </cfRule>
  </conditionalFormatting>
  <conditionalFormatting sqref="H28:Q28">
    <cfRule type="expression" dxfId="4324" priority="96">
      <formula>H28&lt;0</formula>
    </cfRule>
  </conditionalFormatting>
  <conditionalFormatting sqref="H39:Q40">
    <cfRule type="expression" dxfId="4323" priority="91">
      <formula>H39&lt;0</formula>
    </cfRule>
  </conditionalFormatting>
  <conditionalFormatting sqref="H37">
    <cfRule type="expression" dxfId="4322" priority="92">
      <formula>H37&lt;0</formula>
    </cfRule>
  </conditionalFormatting>
  <conditionalFormatting sqref="H34:Q34 H33">
    <cfRule type="expression" dxfId="4321" priority="94">
      <formula>H33&lt;0</formula>
    </cfRule>
  </conditionalFormatting>
  <conditionalFormatting sqref="H38:Q38">
    <cfRule type="expression" dxfId="4320" priority="89">
      <formula>H38&lt;0</formula>
    </cfRule>
  </conditionalFormatting>
  <conditionalFormatting sqref="H64">
    <cfRule type="expression" dxfId="4319" priority="86">
      <formula>H64&lt;0</formula>
    </cfRule>
  </conditionalFormatting>
  <conditionalFormatting sqref="H62">
    <cfRule type="expression" dxfId="4318" priority="87">
      <formula>H62&lt;0</formula>
    </cfRule>
  </conditionalFormatting>
  <conditionalFormatting sqref="H63">
    <cfRule type="expression" dxfId="4317" priority="84">
      <formula>H63&lt;0</formula>
    </cfRule>
  </conditionalFormatting>
  <conditionalFormatting sqref="H74:H75">
    <cfRule type="expression" dxfId="4316" priority="79">
      <formula>H74&lt;0</formula>
    </cfRule>
  </conditionalFormatting>
  <conditionalFormatting sqref="H68:H69">
    <cfRule type="expression" dxfId="4315" priority="82">
      <formula>H68&lt;0</formula>
    </cfRule>
  </conditionalFormatting>
  <conditionalFormatting sqref="H70">
    <cfRule type="expression" dxfId="4314" priority="81">
      <formula>H70&lt;0</formula>
    </cfRule>
  </conditionalFormatting>
  <conditionalFormatting sqref="H73">
    <cfRule type="expression" dxfId="4313" priority="77">
      <formula>H73&lt;0</formula>
    </cfRule>
  </conditionalFormatting>
  <conditionalFormatting sqref="H80">
    <cfRule type="expression" dxfId="4312" priority="74">
      <formula>H80&lt;0</formula>
    </cfRule>
  </conditionalFormatting>
  <conditionalFormatting sqref="H76:H77">
    <cfRule type="expression" dxfId="4311" priority="76">
      <formula>H76&lt;0</formula>
    </cfRule>
  </conditionalFormatting>
  <conditionalFormatting sqref="H78">
    <cfRule type="expression" dxfId="4310" priority="75">
      <formula>H78&lt;0</formula>
    </cfRule>
  </conditionalFormatting>
  <conditionalFormatting sqref="H79">
    <cfRule type="expression" dxfId="4309" priority="72">
      <formula>H79&lt;0</formula>
    </cfRule>
  </conditionalFormatting>
  <conditionalFormatting sqref="H81">
    <cfRule type="expression" dxfId="4308" priority="71">
      <formula>H81&lt;0</formula>
    </cfRule>
  </conditionalFormatting>
  <conditionalFormatting sqref="H90:Q91">
    <cfRule type="expression" dxfId="4307" priority="67">
      <formula>H90&lt;0</formula>
    </cfRule>
  </conditionalFormatting>
  <conditionalFormatting sqref="H88">
    <cfRule type="expression" dxfId="4306" priority="68">
      <formula>H88&lt;0</formula>
    </cfRule>
  </conditionalFormatting>
  <conditionalFormatting sqref="H84:H85">
    <cfRule type="expression" dxfId="4305" priority="70">
      <formula>H84&lt;0</formula>
    </cfRule>
  </conditionalFormatting>
  <conditionalFormatting sqref="H86">
    <cfRule type="expression" dxfId="4304" priority="69">
      <formula>H86&lt;0</formula>
    </cfRule>
  </conditionalFormatting>
  <conditionalFormatting sqref="H87">
    <cfRule type="expression" dxfId="4303" priority="66">
      <formula>H87&lt;0</formula>
    </cfRule>
  </conditionalFormatting>
  <conditionalFormatting sqref="H89:Q89">
    <cfRule type="expression" dxfId="4302" priority="65">
      <formula>H89&lt;0</formula>
    </cfRule>
  </conditionalFormatting>
  <conditionalFormatting sqref="J9:Q9">
    <cfRule type="expression" dxfId="4301" priority="64">
      <formula>J9&lt;0</formula>
    </cfRule>
  </conditionalFormatting>
  <conditionalFormatting sqref="I9:Q9">
    <cfRule type="expression" dxfId="4300" priority="63">
      <formula>I9&lt;0</formula>
    </cfRule>
  </conditionalFormatting>
  <conditionalFormatting sqref="J11:Q11">
    <cfRule type="expression" dxfId="4299" priority="62">
      <formula>J11&lt;0</formula>
    </cfRule>
  </conditionalFormatting>
  <conditionalFormatting sqref="I11:Q11">
    <cfRule type="expression" dxfId="4298" priority="61">
      <formula>I11&lt;0</formula>
    </cfRule>
  </conditionalFormatting>
  <conditionalFormatting sqref="J13:Q13">
    <cfRule type="expression" dxfId="4297" priority="60">
      <formula>J13&lt;0</formula>
    </cfRule>
  </conditionalFormatting>
  <conditionalFormatting sqref="I13:Q13">
    <cfRule type="expression" dxfId="4296" priority="59">
      <formula>I13&lt;0</formula>
    </cfRule>
  </conditionalFormatting>
  <conditionalFormatting sqref="J17:Q17">
    <cfRule type="expression" dxfId="4295" priority="58">
      <formula>J17&lt;0</formula>
    </cfRule>
  </conditionalFormatting>
  <conditionalFormatting sqref="I17:Q17">
    <cfRule type="expression" dxfId="4294" priority="57">
      <formula>I17&lt;0</formula>
    </cfRule>
  </conditionalFormatting>
  <conditionalFormatting sqref="J19:Q19">
    <cfRule type="expression" dxfId="4293" priority="56">
      <formula>J19&lt;0</formula>
    </cfRule>
  </conditionalFormatting>
  <conditionalFormatting sqref="I19:Q19">
    <cfRule type="expression" dxfId="4292" priority="55">
      <formula>I19&lt;0</formula>
    </cfRule>
  </conditionalFormatting>
  <conditionalFormatting sqref="J21:Q21">
    <cfRule type="expression" dxfId="4291" priority="54">
      <formula>J21&lt;0</formula>
    </cfRule>
  </conditionalFormatting>
  <conditionalFormatting sqref="I21:Q21">
    <cfRule type="expression" dxfId="4290" priority="53">
      <formula>I21&lt;0</formula>
    </cfRule>
  </conditionalFormatting>
  <conditionalFormatting sqref="J25:Q25">
    <cfRule type="expression" dxfId="4289" priority="52">
      <formula>J25&lt;0</formula>
    </cfRule>
  </conditionalFormatting>
  <conditionalFormatting sqref="I25:Q25">
    <cfRule type="expression" dxfId="4288" priority="51">
      <formula>I25&lt;0</formula>
    </cfRule>
  </conditionalFormatting>
  <conditionalFormatting sqref="J27:Q27">
    <cfRule type="expression" dxfId="4287" priority="50">
      <formula>J27&lt;0</formula>
    </cfRule>
  </conditionalFormatting>
  <conditionalFormatting sqref="I27:Q27">
    <cfRule type="expression" dxfId="4286" priority="49">
      <formula>I27&lt;0</formula>
    </cfRule>
  </conditionalFormatting>
  <conditionalFormatting sqref="J29:Q29">
    <cfRule type="expression" dxfId="4285" priority="48">
      <formula>J29&lt;0</formula>
    </cfRule>
  </conditionalFormatting>
  <conditionalFormatting sqref="I29:Q29">
    <cfRule type="expression" dxfId="4284" priority="47">
      <formula>I29&lt;0</formula>
    </cfRule>
  </conditionalFormatting>
  <conditionalFormatting sqref="J33:Q33">
    <cfRule type="expression" dxfId="4283" priority="46">
      <formula>J33&lt;0</formula>
    </cfRule>
  </conditionalFormatting>
  <conditionalFormatting sqref="I33:Q33">
    <cfRule type="expression" dxfId="4282" priority="45">
      <formula>I33&lt;0</formula>
    </cfRule>
  </conditionalFormatting>
  <conditionalFormatting sqref="J35:Q35">
    <cfRule type="expression" dxfId="4281" priority="44">
      <formula>J35&lt;0</formula>
    </cfRule>
  </conditionalFormatting>
  <conditionalFormatting sqref="I35:Q35">
    <cfRule type="expression" dxfId="4280" priority="43">
      <formula>I35&lt;0</formula>
    </cfRule>
  </conditionalFormatting>
  <conditionalFormatting sqref="J37:Q37">
    <cfRule type="expression" dxfId="4279" priority="42">
      <formula>J37&lt;0</formula>
    </cfRule>
  </conditionalFormatting>
  <conditionalFormatting sqref="I37:Q37">
    <cfRule type="expression" dxfId="4278" priority="41">
      <formula>I37&lt;0</formula>
    </cfRule>
  </conditionalFormatting>
  <conditionalFormatting sqref="I66:Q67">
    <cfRule type="expression" dxfId="4277" priority="39">
      <formula>I66&lt;0</formula>
    </cfRule>
  </conditionalFormatting>
  <conditionalFormatting sqref="I61:Q61">
    <cfRule type="expression" dxfId="4276" priority="40">
      <formula>I61&lt;0</formula>
    </cfRule>
  </conditionalFormatting>
  <conditionalFormatting sqref="I87:Q87">
    <cfRule type="expression" dxfId="4275" priority="27">
      <formula>I87&lt;0</formula>
    </cfRule>
  </conditionalFormatting>
  <conditionalFormatting sqref="I81:Q81">
    <cfRule type="expression" dxfId="4274" priority="29">
      <formula>I81&lt;0</formula>
    </cfRule>
  </conditionalFormatting>
  <conditionalFormatting sqref="I77:Q77">
    <cfRule type="expression" dxfId="4273" priority="32">
      <formula>I77&lt;0</formula>
    </cfRule>
  </conditionalFormatting>
  <conditionalFormatting sqref="I74:Q75">
    <cfRule type="expression" dxfId="4272" priority="35">
      <formula>I74&lt;0</formula>
    </cfRule>
  </conditionalFormatting>
  <conditionalFormatting sqref="I63:Q63">
    <cfRule type="expression" dxfId="4271" priority="38">
      <formula>I63&lt;0</formula>
    </cfRule>
  </conditionalFormatting>
  <conditionalFormatting sqref="I65:Q65">
    <cfRule type="expression" dxfId="4270" priority="37">
      <formula>I65&lt;0</formula>
    </cfRule>
  </conditionalFormatting>
  <conditionalFormatting sqref="I69:Q69">
    <cfRule type="expression" dxfId="4269" priority="36">
      <formula>I69&lt;0</formula>
    </cfRule>
  </conditionalFormatting>
  <conditionalFormatting sqref="I71:Q71">
    <cfRule type="expression" dxfId="4268" priority="34">
      <formula>I71&lt;0</formula>
    </cfRule>
  </conditionalFormatting>
  <conditionalFormatting sqref="I73:Q73">
    <cfRule type="expression" dxfId="4267" priority="33">
      <formula>I73&lt;0</formula>
    </cfRule>
  </conditionalFormatting>
  <conditionalFormatting sqref="I82:Q83">
    <cfRule type="expression" dxfId="4266" priority="31">
      <formula>I82&lt;0</formula>
    </cfRule>
  </conditionalFormatting>
  <conditionalFormatting sqref="I79:Q79">
    <cfRule type="expression" dxfId="4265" priority="30">
      <formula>I79&lt;0</formula>
    </cfRule>
  </conditionalFormatting>
  <conditionalFormatting sqref="I85:Q85">
    <cfRule type="expression" dxfId="4264" priority="28">
      <formula>I85&lt;0</formula>
    </cfRule>
  </conditionalFormatting>
  <conditionalFormatting sqref="J60:Q60">
    <cfRule type="expression" dxfId="4263" priority="26">
      <formula>J60&lt;0</formula>
    </cfRule>
  </conditionalFormatting>
  <conditionalFormatting sqref="I60:Q60">
    <cfRule type="expression" dxfId="4262" priority="25">
      <formula>I60&lt;0</formula>
    </cfRule>
  </conditionalFormatting>
  <conditionalFormatting sqref="J62:Q62">
    <cfRule type="expression" dxfId="4261" priority="24">
      <formula>J62&lt;0</formula>
    </cfRule>
  </conditionalFormatting>
  <conditionalFormatting sqref="I62:Q62">
    <cfRule type="expression" dxfId="4260" priority="23">
      <formula>I62&lt;0</formula>
    </cfRule>
  </conditionalFormatting>
  <conditionalFormatting sqref="J64:Q64">
    <cfRule type="expression" dxfId="4259" priority="22">
      <formula>J64&lt;0</formula>
    </cfRule>
  </conditionalFormatting>
  <conditionalFormatting sqref="I64:Q64">
    <cfRule type="expression" dxfId="4258" priority="21">
      <formula>I64&lt;0</formula>
    </cfRule>
  </conditionalFormatting>
  <conditionalFormatting sqref="J68:Q68">
    <cfRule type="expression" dxfId="4257" priority="20">
      <formula>J68&lt;0</formula>
    </cfRule>
  </conditionalFormatting>
  <conditionalFormatting sqref="I68:Q68">
    <cfRule type="expression" dxfId="4256" priority="19">
      <formula>I68&lt;0</formula>
    </cfRule>
  </conditionalFormatting>
  <conditionalFormatting sqref="J70:Q70">
    <cfRule type="expression" dxfId="4255" priority="18">
      <formula>J70&lt;0</formula>
    </cfRule>
  </conditionalFormatting>
  <conditionalFormatting sqref="I70:Q70">
    <cfRule type="expression" dxfId="4254" priority="17">
      <formula>I70&lt;0</formula>
    </cfRule>
  </conditionalFormatting>
  <conditionalFormatting sqref="J72:Q72">
    <cfRule type="expression" dxfId="4253" priority="16">
      <formula>J72&lt;0</formula>
    </cfRule>
  </conditionalFormatting>
  <conditionalFormatting sqref="I72:Q72">
    <cfRule type="expression" dxfId="4252" priority="15">
      <formula>I72&lt;0</formula>
    </cfRule>
  </conditionalFormatting>
  <conditionalFormatting sqref="J76:Q76">
    <cfRule type="expression" dxfId="4251" priority="14">
      <formula>J76&lt;0</formula>
    </cfRule>
  </conditionalFormatting>
  <conditionalFormatting sqref="I76:Q76">
    <cfRule type="expression" dxfId="4250" priority="13">
      <formula>I76&lt;0</formula>
    </cfRule>
  </conditionalFormatting>
  <conditionalFormatting sqref="J78:Q78">
    <cfRule type="expression" dxfId="4249" priority="12">
      <formula>J78&lt;0</formula>
    </cfRule>
  </conditionalFormatting>
  <conditionalFormatting sqref="I78:Q78">
    <cfRule type="expression" dxfId="4248" priority="11">
      <formula>I78&lt;0</formula>
    </cfRule>
  </conditionalFormatting>
  <conditionalFormatting sqref="J80:Q80">
    <cfRule type="expression" dxfId="4247" priority="10">
      <formula>J80&lt;0</formula>
    </cfRule>
  </conditionalFormatting>
  <conditionalFormatting sqref="I80:Q80">
    <cfRule type="expression" dxfId="4246" priority="9">
      <formula>I80&lt;0</formula>
    </cfRule>
  </conditionalFormatting>
  <conditionalFormatting sqref="J84:Q84">
    <cfRule type="expression" dxfId="4245" priority="8">
      <formula>J84&lt;0</formula>
    </cfRule>
  </conditionalFormatting>
  <conditionalFormatting sqref="I84:Q84">
    <cfRule type="expression" dxfId="4244" priority="7">
      <formula>I84&lt;0</formula>
    </cfRule>
  </conditionalFormatting>
  <conditionalFormatting sqref="J86:Q86">
    <cfRule type="expression" dxfId="4243" priority="6">
      <formula>J86&lt;0</formula>
    </cfRule>
  </conditionalFormatting>
  <conditionalFormatting sqref="I86:Q86">
    <cfRule type="expression" dxfId="4242" priority="5">
      <formula>I86&lt;0</formula>
    </cfRule>
  </conditionalFormatting>
  <conditionalFormatting sqref="J88:Q88">
    <cfRule type="expression" dxfId="4241" priority="4">
      <formula>J88&lt;0</formula>
    </cfRule>
  </conditionalFormatting>
  <conditionalFormatting sqref="I88:Q88">
    <cfRule type="expression" dxfId="4240" priority="3">
      <formula>I88&lt;0</formula>
    </cfRule>
  </conditionalFormatting>
  <conditionalFormatting sqref="H44:Q52">
    <cfRule type="expression" dxfId="4239" priority="2">
      <formula>H44&lt;0</formula>
    </cfRule>
  </conditionalFormatting>
  <conditionalFormatting sqref="H95:Q103">
    <cfRule type="expression" dxfId="4238" priority="1">
      <formula>H95&lt;0</formula>
    </cfRule>
  </conditionalFormatting>
  <dataValidations count="1">
    <dataValidation type="custom" allowBlank="1" showInputMessage="1" showErrorMessage="1" errorTitle="小数点以下入力エラー" error="小数点以下は３桁までとして下さい。" sqref="I9:Q9 I11:Q11 I13:Q13 I17:Q17 I19:Q19 I21:Q21 I25:Q25 I27:Q27 I29:Q29 I33:Q33 I35:Q35 I37:Q37 I60:Q60 I62:Q62 I64:Q64 I68:Q68 I70:Q70 I72:Q72 I76:Q76 I78:Q78 I80:Q80 I84:Q84 I86:Q86 I88:Q88">
      <formula1>ROUND(I9,3)=I9</formula1>
    </dataValidation>
  </dataValidations>
  <printOptions horizontalCentered="1"/>
  <pageMargins left="0.59055118110236227" right="0.59055118110236227" top="0.78740157480314965" bottom="0.39370078740157483" header="0.19685039370078741" footer="0.19685039370078741"/>
  <pageSetup paperSize="9" scale="51" pageOrder="overThenDown" orientation="portrait" blackAndWhite="1" r:id="rId1"/>
  <headerFooter>
    <oddFooter>&amp;C&amp;"ＭＳ 明朝,標準"&amp;14- &amp;P-2 -</oddFooter>
  </headerFooter>
  <rowBreaks count="2" manualBreakCount="2">
    <brk id="2" min="1" max="18" man="1"/>
    <brk id="53" min="1" max="18" man="1"/>
  </rowBreaks>
  <colBreaks count="1" manualBreakCount="1">
    <brk id="12" min="2" max="103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リスト!$D$4:$D$13</xm:f>
          </x14:formula1>
          <xm:sqref>F25:F30 F9:F14 F17:F22 F33:F38 F76:F81 F60:F65 F68:F73 F84:F89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T512"/>
  <sheetViews>
    <sheetView showGridLines="0" view="pageBreakPreview" zoomScale="50" zoomScaleNormal="70" zoomScaleSheetLayoutView="50" workbookViewId="0">
      <selection activeCell="B3" sqref="B3"/>
    </sheetView>
  </sheetViews>
  <sheetFormatPr defaultRowHeight="13.5"/>
  <cols>
    <col min="1" max="2" width="2.83203125" style="186" customWidth="1"/>
    <col min="3" max="4" width="10.5" style="186" customWidth="1"/>
    <col min="5" max="5" width="29.83203125" style="186" customWidth="1"/>
    <col min="6" max="6" width="18.6640625" style="186" customWidth="1"/>
    <col min="7" max="7" width="26.83203125" style="186" customWidth="1"/>
    <col min="8" max="17" width="23.33203125" style="188" bestFit="1" customWidth="1"/>
    <col min="18" max="18" width="81.83203125" style="188" customWidth="1"/>
    <col min="19" max="19" width="2.83203125" style="186" customWidth="1"/>
    <col min="20" max="16384" width="9.33203125" style="186"/>
  </cols>
  <sheetData>
    <row r="1" spans="2:20" s="2" customFormat="1" ht="27.75" customHeight="1">
      <c r="B1" s="1" t="s">
        <v>402</v>
      </c>
      <c r="I1" s="15"/>
      <c r="J1" s="97"/>
    </row>
    <row r="2" spans="2:20" s="2" customFormat="1" ht="15" customHeight="1">
      <c r="C2" s="1"/>
      <c r="J2" s="15"/>
    </row>
    <row r="3" spans="2:20" ht="22.5" customHeight="1">
      <c r="C3" s="187" t="s">
        <v>95</v>
      </c>
      <c r="R3" s="189"/>
    </row>
    <row r="4" spans="2:20" ht="22.5" customHeight="1">
      <c r="C4" s="187" t="s">
        <v>96</v>
      </c>
      <c r="R4" s="189"/>
    </row>
    <row r="5" spans="2:20" ht="22.5" customHeight="1">
      <c r="C5" s="190" t="s">
        <v>97</v>
      </c>
      <c r="D5" s="191"/>
      <c r="E5" s="191"/>
      <c r="F5" s="191"/>
      <c r="G5" s="191"/>
      <c r="H5" s="191"/>
      <c r="I5" s="191"/>
      <c r="J5" s="191"/>
      <c r="K5" s="191"/>
      <c r="R5" s="189"/>
    </row>
    <row r="6" spans="2:20" ht="22.5" customHeight="1">
      <c r="C6" s="193" t="s">
        <v>22</v>
      </c>
      <c r="E6" s="209" t="s">
        <v>84</v>
      </c>
      <c r="F6" s="228" t="s">
        <v>404</v>
      </c>
      <c r="G6" s="229"/>
      <c r="R6" s="195"/>
    </row>
    <row r="7" spans="2:20" s="196" customFormat="1" ht="22.5" customHeight="1">
      <c r="C7" s="318" t="s">
        <v>94</v>
      </c>
      <c r="D7" s="319"/>
      <c r="E7" s="322" t="s">
        <v>18</v>
      </c>
      <c r="F7" s="322" t="s">
        <v>98</v>
      </c>
      <c r="G7" s="322" t="s">
        <v>99</v>
      </c>
      <c r="H7" s="197" t="s">
        <v>100</v>
      </c>
      <c r="I7" s="198"/>
      <c r="J7" s="198"/>
      <c r="K7" s="198"/>
      <c r="L7" s="199"/>
      <c r="M7" s="197" t="s">
        <v>33</v>
      </c>
      <c r="N7" s="198"/>
      <c r="O7" s="198"/>
      <c r="P7" s="198"/>
      <c r="Q7" s="199"/>
      <c r="R7" s="324" t="s">
        <v>101</v>
      </c>
    </row>
    <row r="8" spans="2:20" s="196" customFormat="1" ht="22.5" customHeight="1">
      <c r="C8" s="320"/>
      <c r="D8" s="321"/>
      <c r="E8" s="323"/>
      <c r="F8" s="323"/>
      <c r="G8" s="323"/>
      <c r="H8" s="164">
        <f>DATE(様式一覧!$D$3,1,1)</f>
        <v>42370</v>
      </c>
      <c r="I8" s="164">
        <f>DATE(様式一覧!$D$3+1,1,1)</f>
        <v>42736</v>
      </c>
      <c r="J8" s="164">
        <f>DATE(様式一覧!$D$3+2,1,1)</f>
        <v>43101</v>
      </c>
      <c r="K8" s="164">
        <f>DATE(様式一覧!$D$3+3,1,1)</f>
        <v>43466</v>
      </c>
      <c r="L8" s="164">
        <f>DATE(様式一覧!$D$3+4,1,1)</f>
        <v>43831</v>
      </c>
      <c r="M8" s="164">
        <f>DATE(様式一覧!$D$3+5,1,1)</f>
        <v>44197</v>
      </c>
      <c r="N8" s="164">
        <f>DATE(様式一覧!$D$3+6,1,1)</f>
        <v>44562</v>
      </c>
      <c r="O8" s="164">
        <f>DATE(様式一覧!$D$3+7,1,1)</f>
        <v>44927</v>
      </c>
      <c r="P8" s="164">
        <f>DATE(様式一覧!$D$3+8,1,1)</f>
        <v>45292</v>
      </c>
      <c r="Q8" s="164">
        <f>DATE(様式一覧!$D$3+9,1,1)</f>
        <v>45658</v>
      </c>
      <c r="R8" s="325"/>
    </row>
    <row r="9" spans="2:20" s="152" customFormat="1" ht="37.5" customHeight="1">
      <c r="C9" s="327" t="s">
        <v>102</v>
      </c>
      <c r="D9" s="327" t="s">
        <v>103</v>
      </c>
      <c r="E9" s="330" t="str">
        <f>IF('様式第36(自社)_受電'!E9="","",'様式第36(自社)_受電'!E9)</f>
        <v/>
      </c>
      <c r="F9" s="330" t="str">
        <f>IF('様式第36(自社)_受電'!F9="","",'様式第36(自社)_受電'!F9)</f>
        <v/>
      </c>
      <c r="G9" s="149" t="s">
        <v>265</v>
      </c>
      <c r="H9" s="184"/>
      <c r="I9" s="184"/>
      <c r="J9" s="184"/>
      <c r="K9" s="184"/>
      <c r="L9" s="184"/>
      <c r="M9" s="184"/>
      <c r="N9" s="184"/>
      <c r="O9" s="184"/>
      <c r="P9" s="184"/>
      <c r="Q9" s="184"/>
      <c r="R9" s="185"/>
    </row>
    <row r="10" spans="2:20" s="152" customFormat="1" ht="37.5" customHeight="1">
      <c r="C10" s="328"/>
      <c r="D10" s="328"/>
      <c r="E10" s="331"/>
      <c r="F10" s="331"/>
      <c r="G10" s="149" t="s">
        <v>266</v>
      </c>
      <c r="H10" s="148" t="str">
        <f>IF(COUNT('様式第32第8表(指定１)_受電'!H61)=0,"",'様式第32第8表(指定１)_受電'!H61)</f>
        <v/>
      </c>
      <c r="I10" s="148" t="str">
        <f>IF(COUNT('様式第32第8表(指定１)_受電'!I61)=0,"",'様式第32第8表(指定１)_受電'!I61)</f>
        <v/>
      </c>
      <c r="J10" s="148" t="str">
        <f>IF(COUNT('様式第32第8表(指定１)_受電'!J61)=0,"",'様式第32第8表(指定１)_受電'!J61)</f>
        <v/>
      </c>
      <c r="K10" s="148" t="str">
        <f>IF(COUNT('様式第32第8表(指定１)_受電'!K61)=0,"",'様式第32第8表(指定１)_受電'!K61)</f>
        <v/>
      </c>
      <c r="L10" s="148" t="str">
        <f>IF(COUNT('様式第32第8表(指定１)_受電'!L61)=0,"",'様式第32第8表(指定１)_受電'!L61)</f>
        <v/>
      </c>
      <c r="M10" s="148" t="str">
        <f>IF(COUNT('様式第32第8表(指定１)_受電'!M61)=0,"",'様式第32第8表(指定１)_受電'!M61)</f>
        <v/>
      </c>
      <c r="N10" s="148" t="str">
        <f>IF(COUNT('様式第32第8表(指定１)_受電'!N61)=0,"",'様式第32第8表(指定１)_受電'!N61)</f>
        <v/>
      </c>
      <c r="O10" s="148" t="str">
        <f>IF(COUNT('様式第32第8表(指定１)_受電'!O61)=0,"",'様式第32第8表(指定１)_受電'!O61)</f>
        <v/>
      </c>
      <c r="P10" s="148" t="str">
        <f>IF(COUNT('様式第32第8表(指定１)_受電'!P61)=0,"",'様式第32第8表(指定１)_受電'!P61)</f>
        <v/>
      </c>
      <c r="Q10" s="148" t="str">
        <f>IF(COUNT('様式第32第8表(指定１)_受電'!Q61)=0,"",'様式第32第8表(指定１)_受電'!Q61)</f>
        <v/>
      </c>
      <c r="R10" s="185"/>
      <c r="T10" s="153" t="s">
        <v>271</v>
      </c>
    </row>
    <row r="11" spans="2:20" s="152" customFormat="1" ht="37.5" customHeight="1">
      <c r="C11" s="328"/>
      <c r="D11" s="328"/>
      <c r="E11" s="330" t="str">
        <f>IF('様式第36(自社)_受電'!E11="","",'様式第36(自社)_受電'!E11)</f>
        <v/>
      </c>
      <c r="F11" s="330" t="str">
        <f>IF('様式第36(自社)_受電'!F11="","",'様式第36(自社)_受電'!F11)</f>
        <v/>
      </c>
      <c r="G11" s="149" t="s">
        <v>265</v>
      </c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5"/>
    </row>
    <row r="12" spans="2:20" s="152" customFormat="1" ht="37.5" customHeight="1">
      <c r="C12" s="328"/>
      <c r="D12" s="328"/>
      <c r="E12" s="331"/>
      <c r="F12" s="331"/>
      <c r="G12" s="149" t="s">
        <v>266</v>
      </c>
      <c r="H12" s="148" t="str">
        <f>IF(COUNT('様式第32第8表(指定１)_受電'!H63)=0,"",'様式第32第8表(指定１)_受電'!H63)</f>
        <v/>
      </c>
      <c r="I12" s="148" t="str">
        <f>IF(COUNT('様式第32第8表(指定１)_受電'!I63)=0,"",'様式第32第8表(指定１)_受電'!I63)</f>
        <v/>
      </c>
      <c r="J12" s="148" t="str">
        <f>IF(COUNT('様式第32第8表(指定１)_受電'!J63)=0,"",'様式第32第8表(指定１)_受電'!J63)</f>
        <v/>
      </c>
      <c r="K12" s="148" t="str">
        <f>IF(COUNT('様式第32第8表(指定１)_受電'!K63)=0,"",'様式第32第8表(指定１)_受電'!K63)</f>
        <v/>
      </c>
      <c r="L12" s="148" t="str">
        <f>IF(COUNT('様式第32第8表(指定１)_受電'!L63)=0,"",'様式第32第8表(指定１)_受電'!L63)</f>
        <v/>
      </c>
      <c r="M12" s="148" t="str">
        <f>IF(COUNT('様式第32第8表(指定１)_受電'!M63)=0,"",'様式第32第8表(指定１)_受電'!M63)</f>
        <v/>
      </c>
      <c r="N12" s="148" t="str">
        <f>IF(COUNT('様式第32第8表(指定１)_受電'!N63)=0,"",'様式第32第8表(指定１)_受電'!N63)</f>
        <v/>
      </c>
      <c r="O12" s="148" t="str">
        <f>IF(COUNT('様式第32第8表(指定１)_受電'!O63)=0,"",'様式第32第8表(指定１)_受電'!O63)</f>
        <v/>
      </c>
      <c r="P12" s="148" t="str">
        <f>IF(COUNT('様式第32第8表(指定１)_受電'!P63)=0,"",'様式第32第8表(指定１)_受電'!P63)</f>
        <v/>
      </c>
      <c r="Q12" s="148" t="str">
        <f>IF(COUNT('様式第32第8表(指定１)_受電'!Q63)=0,"",'様式第32第8表(指定１)_受電'!Q63)</f>
        <v/>
      </c>
      <c r="R12" s="185"/>
      <c r="T12" s="153" t="s">
        <v>271</v>
      </c>
    </row>
    <row r="13" spans="2:20" s="152" customFormat="1" ht="37.5" customHeight="1">
      <c r="C13" s="328"/>
      <c r="D13" s="328"/>
      <c r="E13" s="330" t="str">
        <f>IF('様式第36(自社)_受電'!E13="","",'様式第36(自社)_受電'!E13)</f>
        <v/>
      </c>
      <c r="F13" s="330" t="str">
        <f>IF('様式第36(自社)_受電'!F13="","",'様式第36(自社)_受電'!F13)</f>
        <v/>
      </c>
      <c r="G13" s="149" t="s">
        <v>265</v>
      </c>
      <c r="H13" s="184"/>
      <c r="I13" s="184"/>
      <c r="J13" s="184"/>
      <c r="K13" s="184"/>
      <c r="L13" s="184"/>
      <c r="M13" s="184"/>
      <c r="N13" s="184"/>
      <c r="O13" s="184"/>
      <c r="P13" s="184"/>
      <c r="Q13" s="184"/>
      <c r="R13" s="185"/>
    </row>
    <row r="14" spans="2:20" s="152" customFormat="1" ht="37.5" customHeight="1">
      <c r="C14" s="328"/>
      <c r="D14" s="328"/>
      <c r="E14" s="331"/>
      <c r="F14" s="331"/>
      <c r="G14" s="149" t="s">
        <v>266</v>
      </c>
      <c r="H14" s="148" t="str">
        <f>IF(COUNT('様式第32第8表(指定１)_受電'!H65)=0,"",'様式第32第8表(指定１)_受電'!H65)</f>
        <v/>
      </c>
      <c r="I14" s="148" t="str">
        <f>IF(COUNT('様式第32第8表(指定１)_受電'!I65)=0,"",'様式第32第8表(指定１)_受電'!I65)</f>
        <v/>
      </c>
      <c r="J14" s="148" t="str">
        <f>IF(COUNT('様式第32第8表(指定１)_受電'!J65)=0,"",'様式第32第8表(指定１)_受電'!J65)</f>
        <v/>
      </c>
      <c r="K14" s="148" t="str">
        <f>IF(COUNT('様式第32第8表(指定１)_受電'!K65)=0,"",'様式第32第8表(指定１)_受電'!K65)</f>
        <v/>
      </c>
      <c r="L14" s="148" t="str">
        <f>IF(COUNT('様式第32第8表(指定１)_受電'!L65)=0,"",'様式第32第8表(指定１)_受電'!L65)</f>
        <v/>
      </c>
      <c r="M14" s="148" t="str">
        <f>IF(COUNT('様式第32第8表(指定１)_受電'!M65)=0,"",'様式第32第8表(指定１)_受電'!M65)</f>
        <v/>
      </c>
      <c r="N14" s="148" t="str">
        <f>IF(COUNT('様式第32第8表(指定１)_受電'!N65)=0,"",'様式第32第8表(指定１)_受電'!N65)</f>
        <v/>
      </c>
      <c r="O14" s="148" t="str">
        <f>IF(COUNT('様式第32第8表(指定１)_受電'!O65)=0,"",'様式第32第8表(指定１)_受電'!O65)</f>
        <v/>
      </c>
      <c r="P14" s="148" t="str">
        <f>IF(COUNT('様式第32第8表(指定１)_受電'!P65)=0,"",'様式第32第8表(指定１)_受電'!P65)</f>
        <v/>
      </c>
      <c r="Q14" s="148" t="str">
        <f>IF(COUNT('様式第32第8表(指定１)_受電'!Q65)=0,"",'様式第32第8表(指定１)_受電'!Q65)</f>
        <v/>
      </c>
      <c r="R14" s="185"/>
      <c r="T14" s="153" t="s">
        <v>271</v>
      </c>
    </row>
    <row r="15" spans="2:20" s="152" customFormat="1" ht="37.5" customHeight="1">
      <c r="C15" s="328"/>
      <c r="D15" s="328"/>
      <c r="E15" s="332" t="s">
        <v>104</v>
      </c>
      <c r="F15" s="333"/>
      <c r="G15" s="154" t="s">
        <v>265</v>
      </c>
      <c r="H15" s="155" t="str">
        <f>IF(COUNTIFS($G9:$G14,$G15,H9:H14,"&gt;=0")=0,"",SUMIF($G9:$G14,$G15,H9:H14))</f>
        <v/>
      </c>
      <c r="I15" s="155" t="str">
        <f t="shared" ref="I15:Q15" si="0">IF(COUNTIFS($G9:$G14,$G15,I9:I14,"&gt;=0")=0,"",SUMIF($G9:$G14,$G15,I9:I14))</f>
        <v/>
      </c>
      <c r="J15" s="155" t="str">
        <f t="shared" si="0"/>
        <v/>
      </c>
      <c r="K15" s="155" t="str">
        <f t="shared" si="0"/>
        <v/>
      </c>
      <c r="L15" s="155" t="str">
        <f t="shared" si="0"/>
        <v/>
      </c>
      <c r="M15" s="155" t="str">
        <f t="shared" si="0"/>
        <v/>
      </c>
      <c r="N15" s="155" t="str">
        <f t="shared" si="0"/>
        <v/>
      </c>
      <c r="O15" s="155" t="str">
        <f t="shared" si="0"/>
        <v/>
      </c>
      <c r="P15" s="155" t="str">
        <f t="shared" si="0"/>
        <v/>
      </c>
      <c r="Q15" s="155" t="str">
        <f t="shared" si="0"/>
        <v/>
      </c>
      <c r="R15" s="200"/>
      <c r="T15" s="153" t="s">
        <v>271</v>
      </c>
    </row>
    <row r="16" spans="2:20" s="152" customFormat="1" ht="37.5" customHeight="1">
      <c r="C16" s="328"/>
      <c r="D16" s="329"/>
      <c r="E16" s="334"/>
      <c r="F16" s="335"/>
      <c r="G16" s="154" t="s">
        <v>266</v>
      </c>
      <c r="H16" s="155" t="str">
        <f>IF(COUNTIFS($G9:$G14,$G16,H9:H14,"&gt;=0")=0,"",SUMIF($G9:$G14,$G16,H9:H14))</f>
        <v/>
      </c>
      <c r="I16" s="155" t="str">
        <f t="shared" ref="I16:Q16" si="1">IF(COUNTIFS($G9:$G14,$G16,I9:I14,"&gt;=0")=0,"",SUMIF($G9:$G14,$G16,I9:I14))</f>
        <v/>
      </c>
      <c r="J16" s="155" t="str">
        <f t="shared" si="1"/>
        <v/>
      </c>
      <c r="K16" s="155" t="str">
        <f t="shared" si="1"/>
        <v/>
      </c>
      <c r="L16" s="155" t="str">
        <f t="shared" si="1"/>
        <v/>
      </c>
      <c r="M16" s="155" t="str">
        <f t="shared" si="1"/>
        <v/>
      </c>
      <c r="N16" s="155" t="str">
        <f t="shared" si="1"/>
        <v/>
      </c>
      <c r="O16" s="155" t="str">
        <f t="shared" si="1"/>
        <v/>
      </c>
      <c r="P16" s="155" t="str">
        <f t="shared" si="1"/>
        <v/>
      </c>
      <c r="Q16" s="155" t="str">
        <f t="shared" si="1"/>
        <v/>
      </c>
      <c r="R16" s="200"/>
      <c r="T16" s="153" t="s">
        <v>271</v>
      </c>
    </row>
    <row r="17" spans="3:20" s="152" customFormat="1" ht="37.5" customHeight="1">
      <c r="C17" s="328"/>
      <c r="D17" s="327" t="s">
        <v>211</v>
      </c>
      <c r="E17" s="330" t="str">
        <f>IF('様式第36(自社)_受電'!E17="","",'様式第36(自社)_受電'!E17)</f>
        <v/>
      </c>
      <c r="F17" s="330" t="str">
        <f>IF('様式第36(自社)_受電'!F17="","",'様式第36(自社)_受電'!F17)</f>
        <v/>
      </c>
      <c r="G17" s="149" t="s">
        <v>265</v>
      </c>
      <c r="H17" s="184"/>
      <c r="I17" s="184"/>
      <c r="J17" s="184"/>
      <c r="K17" s="184"/>
      <c r="L17" s="184"/>
      <c r="M17" s="184"/>
      <c r="N17" s="184"/>
      <c r="O17" s="184"/>
      <c r="P17" s="184"/>
      <c r="Q17" s="184"/>
      <c r="R17" s="185"/>
    </row>
    <row r="18" spans="3:20" s="152" customFormat="1" ht="37.5" customHeight="1">
      <c r="C18" s="328"/>
      <c r="D18" s="328"/>
      <c r="E18" s="331"/>
      <c r="F18" s="331"/>
      <c r="G18" s="149" t="s">
        <v>266</v>
      </c>
      <c r="H18" s="148" t="str">
        <f>IF(COUNT('様式第32第8表(指定１)_受電'!H69)=0,"",'様式第32第8表(指定１)_受電'!H69)</f>
        <v/>
      </c>
      <c r="I18" s="148" t="str">
        <f>IF(COUNT('様式第32第8表(指定１)_受電'!I69)=0,"",'様式第32第8表(指定１)_受電'!I69)</f>
        <v/>
      </c>
      <c r="J18" s="148" t="str">
        <f>IF(COUNT('様式第32第8表(指定１)_受電'!J69)=0,"",'様式第32第8表(指定１)_受電'!J69)</f>
        <v/>
      </c>
      <c r="K18" s="148" t="str">
        <f>IF(COUNT('様式第32第8表(指定１)_受電'!K69)=0,"",'様式第32第8表(指定１)_受電'!K69)</f>
        <v/>
      </c>
      <c r="L18" s="148" t="str">
        <f>IF(COUNT('様式第32第8表(指定１)_受電'!L69)=0,"",'様式第32第8表(指定１)_受電'!L69)</f>
        <v/>
      </c>
      <c r="M18" s="148" t="str">
        <f>IF(COUNT('様式第32第8表(指定１)_受電'!M69)=0,"",'様式第32第8表(指定１)_受電'!M69)</f>
        <v/>
      </c>
      <c r="N18" s="148" t="str">
        <f>IF(COUNT('様式第32第8表(指定１)_受電'!N69)=0,"",'様式第32第8表(指定１)_受電'!N69)</f>
        <v/>
      </c>
      <c r="O18" s="148" t="str">
        <f>IF(COUNT('様式第32第8表(指定１)_受電'!O69)=0,"",'様式第32第8表(指定１)_受電'!O69)</f>
        <v/>
      </c>
      <c r="P18" s="148" t="str">
        <f>IF(COUNT('様式第32第8表(指定１)_受電'!P69)=0,"",'様式第32第8表(指定１)_受電'!P69)</f>
        <v/>
      </c>
      <c r="Q18" s="148" t="str">
        <f>IF(COUNT('様式第32第8表(指定１)_受電'!Q69)=0,"",'様式第32第8表(指定１)_受電'!Q69)</f>
        <v/>
      </c>
      <c r="R18" s="185"/>
      <c r="T18" s="153" t="s">
        <v>271</v>
      </c>
    </row>
    <row r="19" spans="3:20" s="152" customFormat="1" ht="37.5" customHeight="1">
      <c r="C19" s="328"/>
      <c r="D19" s="328"/>
      <c r="E19" s="330" t="str">
        <f>IF('様式第36(自社)_受電'!E19="","",'様式第36(自社)_受電'!E19)</f>
        <v/>
      </c>
      <c r="F19" s="330" t="str">
        <f>IF('様式第36(自社)_受電'!F19="","",'様式第36(自社)_受電'!F19)</f>
        <v/>
      </c>
      <c r="G19" s="149" t="s">
        <v>265</v>
      </c>
      <c r="H19" s="184"/>
      <c r="I19" s="184"/>
      <c r="J19" s="184"/>
      <c r="K19" s="184"/>
      <c r="L19" s="184"/>
      <c r="M19" s="184"/>
      <c r="N19" s="184"/>
      <c r="O19" s="184"/>
      <c r="P19" s="184"/>
      <c r="Q19" s="184"/>
      <c r="R19" s="185"/>
    </row>
    <row r="20" spans="3:20" s="152" customFormat="1" ht="37.5" customHeight="1">
      <c r="C20" s="328"/>
      <c r="D20" s="328"/>
      <c r="E20" s="331"/>
      <c r="F20" s="331"/>
      <c r="G20" s="149" t="s">
        <v>266</v>
      </c>
      <c r="H20" s="148" t="str">
        <f>IF(COUNT('様式第32第8表(指定１)_受電'!H71)=0,"",'様式第32第8表(指定１)_受電'!H71)</f>
        <v/>
      </c>
      <c r="I20" s="148" t="str">
        <f>IF(COUNT('様式第32第8表(指定１)_受電'!I71)=0,"",'様式第32第8表(指定１)_受電'!I71)</f>
        <v/>
      </c>
      <c r="J20" s="148" t="str">
        <f>IF(COUNT('様式第32第8表(指定１)_受電'!J71)=0,"",'様式第32第8表(指定１)_受電'!J71)</f>
        <v/>
      </c>
      <c r="K20" s="148" t="str">
        <f>IF(COUNT('様式第32第8表(指定１)_受電'!K71)=0,"",'様式第32第8表(指定１)_受電'!K71)</f>
        <v/>
      </c>
      <c r="L20" s="148" t="str">
        <f>IF(COUNT('様式第32第8表(指定１)_受電'!L71)=0,"",'様式第32第8表(指定１)_受電'!L71)</f>
        <v/>
      </c>
      <c r="M20" s="148" t="str">
        <f>IF(COUNT('様式第32第8表(指定１)_受電'!M71)=0,"",'様式第32第8表(指定１)_受電'!M71)</f>
        <v/>
      </c>
      <c r="N20" s="148" t="str">
        <f>IF(COUNT('様式第32第8表(指定１)_受電'!N71)=0,"",'様式第32第8表(指定１)_受電'!N71)</f>
        <v/>
      </c>
      <c r="O20" s="148" t="str">
        <f>IF(COUNT('様式第32第8表(指定１)_受電'!O71)=0,"",'様式第32第8表(指定１)_受電'!O71)</f>
        <v/>
      </c>
      <c r="P20" s="148" t="str">
        <f>IF(COUNT('様式第32第8表(指定１)_受電'!P71)=0,"",'様式第32第8表(指定１)_受電'!P71)</f>
        <v/>
      </c>
      <c r="Q20" s="148" t="str">
        <f>IF(COUNT('様式第32第8表(指定１)_受電'!Q71)=0,"",'様式第32第8表(指定１)_受電'!Q71)</f>
        <v/>
      </c>
      <c r="R20" s="185"/>
      <c r="T20" s="153" t="s">
        <v>271</v>
      </c>
    </row>
    <row r="21" spans="3:20" s="152" customFormat="1" ht="37.5" customHeight="1">
      <c r="C21" s="328"/>
      <c r="D21" s="328"/>
      <c r="E21" s="330" t="str">
        <f>IF('様式第36(自社)_受電'!E21="","",'様式第36(自社)_受電'!E21)</f>
        <v/>
      </c>
      <c r="F21" s="330" t="str">
        <f>IF('様式第36(自社)_受電'!F21="","",'様式第36(自社)_受電'!F21)</f>
        <v/>
      </c>
      <c r="G21" s="149" t="s">
        <v>265</v>
      </c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5"/>
    </row>
    <row r="22" spans="3:20" s="152" customFormat="1" ht="37.5" customHeight="1">
      <c r="C22" s="328"/>
      <c r="D22" s="328"/>
      <c r="E22" s="331"/>
      <c r="F22" s="331"/>
      <c r="G22" s="149" t="s">
        <v>266</v>
      </c>
      <c r="H22" s="148" t="str">
        <f>IF(COUNT('様式第32第8表(指定１)_受電'!H73)=0,"",'様式第32第8表(指定１)_受電'!H73)</f>
        <v/>
      </c>
      <c r="I22" s="148" t="str">
        <f>IF(COUNT('様式第32第8表(指定１)_受電'!I73)=0,"",'様式第32第8表(指定１)_受電'!I73)</f>
        <v/>
      </c>
      <c r="J22" s="148" t="str">
        <f>IF(COUNT('様式第32第8表(指定１)_受電'!J73)=0,"",'様式第32第8表(指定１)_受電'!J73)</f>
        <v/>
      </c>
      <c r="K22" s="148" t="str">
        <f>IF(COUNT('様式第32第8表(指定１)_受電'!K73)=0,"",'様式第32第8表(指定１)_受電'!K73)</f>
        <v/>
      </c>
      <c r="L22" s="148" t="str">
        <f>IF(COUNT('様式第32第8表(指定１)_受電'!L73)=0,"",'様式第32第8表(指定１)_受電'!L73)</f>
        <v/>
      </c>
      <c r="M22" s="148" t="str">
        <f>IF(COUNT('様式第32第8表(指定１)_受電'!M73)=0,"",'様式第32第8表(指定１)_受電'!M73)</f>
        <v/>
      </c>
      <c r="N22" s="148" t="str">
        <f>IF(COUNT('様式第32第8表(指定１)_受電'!N73)=0,"",'様式第32第8表(指定１)_受電'!N73)</f>
        <v/>
      </c>
      <c r="O22" s="148" t="str">
        <f>IF(COUNT('様式第32第8表(指定１)_受電'!O73)=0,"",'様式第32第8表(指定１)_受電'!O73)</f>
        <v/>
      </c>
      <c r="P22" s="148" t="str">
        <f>IF(COUNT('様式第32第8表(指定１)_受電'!P73)=0,"",'様式第32第8表(指定１)_受電'!P73)</f>
        <v/>
      </c>
      <c r="Q22" s="148" t="str">
        <f>IF(COUNT('様式第32第8表(指定１)_受電'!Q73)=0,"",'様式第32第8表(指定１)_受電'!Q73)</f>
        <v/>
      </c>
      <c r="R22" s="185"/>
      <c r="T22" s="153" t="s">
        <v>271</v>
      </c>
    </row>
    <row r="23" spans="3:20" s="152" customFormat="1" ht="37.5" customHeight="1">
      <c r="C23" s="328"/>
      <c r="D23" s="328"/>
      <c r="E23" s="332" t="s">
        <v>104</v>
      </c>
      <c r="F23" s="333"/>
      <c r="G23" s="154" t="s">
        <v>265</v>
      </c>
      <c r="H23" s="155" t="str">
        <f>IF(COUNTIFS($G17:$G22,$G23,H17:H22,"&gt;=0")=0,"",SUMIF($G17:$G22,$G23,H17:H22))</f>
        <v/>
      </c>
      <c r="I23" s="155" t="str">
        <f t="shared" ref="I23" si="2">IF(COUNTIFS($G17:$G22,$G23,I17:I22,"&gt;=0")=0,"",SUMIF($G17:$G22,$G23,I17:I22))</f>
        <v/>
      </c>
      <c r="J23" s="155" t="str">
        <f t="shared" ref="J23" si="3">IF(COUNTIFS($G17:$G22,$G23,J17:J22,"&gt;=0")=0,"",SUMIF($G17:$G22,$G23,J17:J22))</f>
        <v/>
      </c>
      <c r="K23" s="155" t="str">
        <f t="shared" ref="K23" si="4">IF(COUNTIFS($G17:$G22,$G23,K17:K22,"&gt;=0")=0,"",SUMIF($G17:$G22,$G23,K17:K22))</f>
        <v/>
      </c>
      <c r="L23" s="155" t="str">
        <f t="shared" ref="L23" si="5">IF(COUNTIFS($G17:$G22,$G23,L17:L22,"&gt;=0")=0,"",SUMIF($G17:$G22,$G23,L17:L22))</f>
        <v/>
      </c>
      <c r="M23" s="155" t="str">
        <f t="shared" ref="M23" si="6">IF(COUNTIFS($G17:$G22,$G23,M17:M22,"&gt;=0")=0,"",SUMIF($G17:$G22,$G23,M17:M22))</f>
        <v/>
      </c>
      <c r="N23" s="155" t="str">
        <f t="shared" ref="N23" si="7">IF(COUNTIFS($G17:$G22,$G23,N17:N22,"&gt;=0")=0,"",SUMIF($G17:$G22,$G23,N17:N22))</f>
        <v/>
      </c>
      <c r="O23" s="155" t="str">
        <f t="shared" ref="O23" si="8">IF(COUNTIFS($G17:$G22,$G23,O17:O22,"&gt;=0")=0,"",SUMIF($G17:$G22,$G23,O17:O22))</f>
        <v/>
      </c>
      <c r="P23" s="155" t="str">
        <f t="shared" ref="P23" si="9">IF(COUNTIFS($G17:$G22,$G23,P17:P22,"&gt;=0")=0,"",SUMIF($G17:$G22,$G23,P17:P22))</f>
        <v/>
      </c>
      <c r="Q23" s="155" t="str">
        <f t="shared" ref="Q23" si="10">IF(COUNTIFS($G17:$G22,$G23,Q17:Q22,"&gt;=0")=0,"",SUMIF($G17:$G22,$G23,Q17:Q22))</f>
        <v/>
      </c>
      <c r="R23" s="200"/>
      <c r="T23" s="153" t="s">
        <v>271</v>
      </c>
    </row>
    <row r="24" spans="3:20" s="152" customFormat="1" ht="37.5" customHeight="1">
      <c r="C24" s="328"/>
      <c r="D24" s="329"/>
      <c r="E24" s="334"/>
      <c r="F24" s="335"/>
      <c r="G24" s="154" t="s">
        <v>266</v>
      </c>
      <c r="H24" s="155" t="str">
        <f>IF(COUNTIFS($G17:$G22,$G24,H17:H22,"&gt;=0")=0,"",SUMIF($G17:$G22,$G24,H17:H22))</f>
        <v/>
      </c>
      <c r="I24" s="155" t="str">
        <f t="shared" ref="I24:Q24" si="11">IF(COUNTIFS($G17:$G22,$G24,I17:I22,"&gt;=0")=0,"",SUMIF($G17:$G22,$G24,I17:I22))</f>
        <v/>
      </c>
      <c r="J24" s="155" t="str">
        <f t="shared" si="11"/>
        <v/>
      </c>
      <c r="K24" s="155" t="str">
        <f t="shared" si="11"/>
        <v/>
      </c>
      <c r="L24" s="155" t="str">
        <f t="shared" si="11"/>
        <v/>
      </c>
      <c r="M24" s="155" t="str">
        <f t="shared" si="11"/>
        <v/>
      </c>
      <c r="N24" s="155" t="str">
        <f t="shared" si="11"/>
        <v/>
      </c>
      <c r="O24" s="155" t="str">
        <f t="shared" si="11"/>
        <v/>
      </c>
      <c r="P24" s="155" t="str">
        <f t="shared" si="11"/>
        <v/>
      </c>
      <c r="Q24" s="155" t="str">
        <f t="shared" si="11"/>
        <v/>
      </c>
      <c r="R24" s="200"/>
      <c r="T24" s="153" t="s">
        <v>271</v>
      </c>
    </row>
    <row r="25" spans="3:20" s="152" customFormat="1" ht="37.5" customHeight="1">
      <c r="C25" s="328"/>
      <c r="D25" s="327" t="s">
        <v>105</v>
      </c>
      <c r="E25" s="330" t="str">
        <f>IF('様式第36(自社)_受電'!E25="","",'様式第36(自社)_受電'!E25)</f>
        <v/>
      </c>
      <c r="F25" s="330" t="str">
        <f>IF('様式第36(自社)_受電'!F25="","",'様式第36(自社)_受電'!F25)</f>
        <v/>
      </c>
      <c r="G25" s="149" t="s">
        <v>265</v>
      </c>
      <c r="H25" s="184"/>
      <c r="I25" s="184"/>
      <c r="J25" s="184"/>
      <c r="K25" s="184"/>
      <c r="L25" s="184"/>
      <c r="M25" s="184"/>
      <c r="N25" s="184"/>
      <c r="O25" s="184"/>
      <c r="P25" s="184"/>
      <c r="Q25" s="184"/>
      <c r="R25" s="185"/>
    </row>
    <row r="26" spans="3:20" s="152" customFormat="1" ht="37.5" customHeight="1">
      <c r="C26" s="328"/>
      <c r="D26" s="328"/>
      <c r="E26" s="331"/>
      <c r="F26" s="331"/>
      <c r="G26" s="149" t="s">
        <v>266</v>
      </c>
      <c r="H26" s="148" t="str">
        <f>IF(COUNT('様式第32第8表(指定１)_受電'!H77)=0,"",'様式第32第8表(指定１)_受電'!H77)</f>
        <v/>
      </c>
      <c r="I26" s="148" t="str">
        <f>IF(COUNT('様式第32第8表(指定１)_受電'!I77)=0,"",'様式第32第8表(指定１)_受電'!I77)</f>
        <v/>
      </c>
      <c r="J26" s="148" t="str">
        <f>IF(COUNT('様式第32第8表(指定１)_受電'!J77)=0,"",'様式第32第8表(指定１)_受電'!J77)</f>
        <v/>
      </c>
      <c r="K26" s="148" t="str">
        <f>IF(COUNT('様式第32第8表(指定１)_受電'!K77)=0,"",'様式第32第8表(指定１)_受電'!K77)</f>
        <v/>
      </c>
      <c r="L26" s="148" t="str">
        <f>IF(COUNT('様式第32第8表(指定１)_受電'!L77)=0,"",'様式第32第8表(指定１)_受電'!L77)</f>
        <v/>
      </c>
      <c r="M26" s="148" t="str">
        <f>IF(COUNT('様式第32第8表(指定１)_受電'!M77)=0,"",'様式第32第8表(指定１)_受電'!M77)</f>
        <v/>
      </c>
      <c r="N26" s="148" t="str">
        <f>IF(COUNT('様式第32第8表(指定１)_受電'!N77)=0,"",'様式第32第8表(指定１)_受電'!N77)</f>
        <v/>
      </c>
      <c r="O26" s="148" t="str">
        <f>IF(COUNT('様式第32第8表(指定１)_受電'!O77)=0,"",'様式第32第8表(指定１)_受電'!O77)</f>
        <v/>
      </c>
      <c r="P26" s="148" t="str">
        <f>IF(COUNT('様式第32第8表(指定１)_受電'!P77)=0,"",'様式第32第8表(指定１)_受電'!P77)</f>
        <v/>
      </c>
      <c r="Q26" s="148" t="str">
        <f>IF(COUNT('様式第32第8表(指定１)_受電'!Q77)=0,"",'様式第32第8表(指定１)_受電'!Q77)</f>
        <v/>
      </c>
      <c r="R26" s="185"/>
      <c r="T26" s="153" t="s">
        <v>271</v>
      </c>
    </row>
    <row r="27" spans="3:20" s="152" customFormat="1" ht="37.5" customHeight="1">
      <c r="C27" s="328"/>
      <c r="D27" s="328"/>
      <c r="E27" s="330" t="str">
        <f>IF('様式第36(自社)_受電'!E27="","",'様式第36(自社)_受電'!E27)</f>
        <v/>
      </c>
      <c r="F27" s="330" t="str">
        <f>IF('様式第36(自社)_受電'!F27="","",'様式第36(自社)_受電'!F27)</f>
        <v/>
      </c>
      <c r="G27" s="149" t="s">
        <v>265</v>
      </c>
      <c r="H27" s="184"/>
      <c r="I27" s="184"/>
      <c r="J27" s="184"/>
      <c r="K27" s="184"/>
      <c r="L27" s="184"/>
      <c r="M27" s="184"/>
      <c r="N27" s="184"/>
      <c r="O27" s="184"/>
      <c r="P27" s="184"/>
      <c r="Q27" s="184"/>
      <c r="R27" s="185"/>
    </row>
    <row r="28" spans="3:20" s="152" customFormat="1" ht="37.5" customHeight="1">
      <c r="C28" s="328"/>
      <c r="D28" s="328"/>
      <c r="E28" s="331"/>
      <c r="F28" s="331"/>
      <c r="G28" s="149" t="s">
        <v>266</v>
      </c>
      <c r="H28" s="148" t="str">
        <f>IF(COUNT('様式第32第8表(指定１)_受電'!H79)=0,"",'様式第32第8表(指定１)_受電'!H79)</f>
        <v/>
      </c>
      <c r="I28" s="148" t="str">
        <f>IF(COUNT('様式第32第8表(指定１)_受電'!I79)=0,"",'様式第32第8表(指定１)_受電'!I79)</f>
        <v/>
      </c>
      <c r="J28" s="148" t="str">
        <f>IF(COUNT('様式第32第8表(指定１)_受電'!J79)=0,"",'様式第32第8表(指定１)_受電'!J79)</f>
        <v/>
      </c>
      <c r="K28" s="148" t="str">
        <f>IF(COUNT('様式第32第8表(指定１)_受電'!K79)=0,"",'様式第32第8表(指定１)_受電'!K79)</f>
        <v/>
      </c>
      <c r="L28" s="148" t="str">
        <f>IF(COUNT('様式第32第8表(指定１)_受電'!L79)=0,"",'様式第32第8表(指定１)_受電'!L79)</f>
        <v/>
      </c>
      <c r="M28" s="148" t="str">
        <f>IF(COUNT('様式第32第8表(指定１)_受電'!M79)=0,"",'様式第32第8表(指定１)_受電'!M79)</f>
        <v/>
      </c>
      <c r="N28" s="148" t="str">
        <f>IF(COUNT('様式第32第8表(指定１)_受電'!N79)=0,"",'様式第32第8表(指定１)_受電'!N79)</f>
        <v/>
      </c>
      <c r="O28" s="148" t="str">
        <f>IF(COUNT('様式第32第8表(指定１)_受電'!O79)=0,"",'様式第32第8表(指定１)_受電'!O79)</f>
        <v/>
      </c>
      <c r="P28" s="148" t="str">
        <f>IF(COUNT('様式第32第8表(指定１)_受電'!P79)=0,"",'様式第32第8表(指定１)_受電'!P79)</f>
        <v/>
      </c>
      <c r="Q28" s="148" t="str">
        <f>IF(COUNT('様式第32第8表(指定１)_受電'!Q79)=0,"",'様式第32第8表(指定１)_受電'!Q79)</f>
        <v/>
      </c>
      <c r="R28" s="185"/>
      <c r="T28" s="153" t="s">
        <v>271</v>
      </c>
    </row>
    <row r="29" spans="3:20" s="152" customFormat="1" ht="37.5" customHeight="1">
      <c r="C29" s="328"/>
      <c r="D29" s="328"/>
      <c r="E29" s="330" t="str">
        <f>IF('様式第36(自社)_受電'!E29="","",'様式第36(自社)_受電'!E29)</f>
        <v/>
      </c>
      <c r="F29" s="330" t="str">
        <f>IF('様式第36(自社)_受電'!F29="","",'様式第36(自社)_受電'!F29)</f>
        <v/>
      </c>
      <c r="G29" s="149" t="s">
        <v>265</v>
      </c>
      <c r="H29" s="184"/>
      <c r="I29" s="184"/>
      <c r="J29" s="184"/>
      <c r="K29" s="184"/>
      <c r="L29" s="184"/>
      <c r="M29" s="184"/>
      <c r="N29" s="184"/>
      <c r="O29" s="184"/>
      <c r="P29" s="184"/>
      <c r="Q29" s="184"/>
      <c r="R29" s="185"/>
    </row>
    <row r="30" spans="3:20" s="152" customFormat="1" ht="37.5" customHeight="1">
      <c r="C30" s="328"/>
      <c r="D30" s="328"/>
      <c r="E30" s="331"/>
      <c r="F30" s="331"/>
      <c r="G30" s="149" t="s">
        <v>266</v>
      </c>
      <c r="H30" s="148" t="str">
        <f>IF(COUNT('様式第32第8表(指定１)_受電'!H81)=0,"",'様式第32第8表(指定１)_受電'!H81)</f>
        <v/>
      </c>
      <c r="I30" s="148" t="str">
        <f>IF(COUNT('様式第32第8表(指定１)_受電'!I81)=0,"",'様式第32第8表(指定１)_受電'!I81)</f>
        <v/>
      </c>
      <c r="J30" s="148" t="str">
        <f>IF(COUNT('様式第32第8表(指定１)_受電'!J81)=0,"",'様式第32第8表(指定１)_受電'!J81)</f>
        <v/>
      </c>
      <c r="K30" s="148" t="str">
        <f>IF(COUNT('様式第32第8表(指定１)_受電'!K81)=0,"",'様式第32第8表(指定１)_受電'!K81)</f>
        <v/>
      </c>
      <c r="L30" s="148" t="str">
        <f>IF(COUNT('様式第32第8表(指定１)_受電'!L81)=0,"",'様式第32第8表(指定１)_受電'!L81)</f>
        <v/>
      </c>
      <c r="M30" s="148" t="str">
        <f>IF(COUNT('様式第32第8表(指定１)_受電'!M81)=0,"",'様式第32第8表(指定１)_受電'!M81)</f>
        <v/>
      </c>
      <c r="N30" s="148" t="str">
        <f>IF(COUNT('様式第32第8表(指定１)_受電'!N81)=0,"",'様式第32第8表(指定１)_受電'!N81)</f>
        <v/>
      </c>
      <c r="O30" s="148" t="str">
        <f>IF(COUNT('様式第32第8表(指定１)_受電'!O81)=0,"",'様式第32第8表(指定１)_受電'!O81)</f>
        <v/>
      </c>
      <c r="P30" s="148" t="str">
        <f>IF(COUNT('様式第32第8表(指定１)_受電'!P81)=0,"",'様式第32第8表(指定１)_受電'!P81)</f>
        <v/>
      </c>
      <c r="Q30" s="148" t="str">
        <f>IF(COUNT('様式第32第8表(指定１)_受電'!Q81)=0,"",'様式第32第8表(指定１)_受電'!Q81)</f>
        <v/>
      </c>
      <c r="R30" s="185"/>
      <c r="T30" s="153" t="s">
        <v>271</v>
      </c>
    </row>
    <row r="31" spans="3:20" s="152" customFormat="1" ht="37.5" customHeight="1">
      <c r="C31" s="328"/>
      <c r="D31" s="328"/>
      <c r="E31" s="332" t="s">
        <v>104</v>
      </c>
      <c r="F31" s="333"/>
      <c r="G31" s="154" t="s">
        <v>265</v>
      </c>
      <c r="H31" s="155" t="str">
        <f>IF(COUNTIFS($G25:$G30,$G31,H25:H30,"&gt;=0")=0,"",SUMIF($G25:$G30,$G31,H25:H30))</f>
        <v/>
      </c>
      <c r="I31" s="155" t="str">
        <f t="shared" ref="I31" si="12">IF(COUNTIFS($G25:$G30,$G31,I25:I30,"&gt;=0")=0,"",SUMIF($G25:$G30,$G31,I25:I30))</f>
        <v/>
      </c>
      <c r="J31" s="155" t="str">
        <f t="shared" ref="J31" si="13">IF(COUNTIFS($G25:$G30,$G31,J25:J30,"&gt;=0")=0,"",SUMIF($G25:$G30,$G31,J25:J30))</f>
        <v/>
      </c>
      <c r="K31" s="155" t="str">
        <f t="shared" ref="K31" si="14">IF(COUNTIFS($G25:$G30,$G31,K25:K30,"&gt;=0")=0,"",SUMIF($G25:$G30,$G31,K25:K30))</f>
        <v/>
      </c>
      <c r="L31" s="155" t="str">
        <f t="shared" ref="L31" si="15">IF(COUNTIFS($G25:$G30,$G31,L25:L30,"&gt;=0")=0,"",SUMIF($G25:$G30,$G31,L25:L30))</f>
        <v/>
      </c>
      <c r="M31" s="155" t="str">
        <f t="shared" ref="M31" si="16">IF(COUNTIFS($G25:$G30,$G31,M25:M30,"&gt;=0")=0,"",SUMIF($G25:$G30,$G31,M25:M30))</f>
        <v/>
      </c>
      <c r="N31" s="155" t="str">
        <f t="shared" ref="N31" si="17">IF(COUNTIFS($G25:$G30,$G31,N25:N30,"&gt;=0")=0,"",SUMIF($G25:$G30,$G31,N25:N30))</f>
        <v/>
      </c>
      <c r="O31" s="155" t="str">
        <f t="shared" ref="O31" si="18">IF(COUNTIFS($G25:$G30,$G31,O25:O30,"&gt;=0")=0,"",SUMIF($G25:$G30,$G31,O25:O30))</f>
        <v/>
      </c>
      <c r="P31" s="155" t="str">
        <f t="shared" ref="P31" si="19">IF(COUNTIFS($G25:$G30,$G31,P25:P30,"&gt;=0")=0,"",SUMIF($G25:$G30,$G31,P25:P30))</f>
        <v/>
      </c>
      <c r="Q31" s="155" t="str">
        <f t="shared" ref="Q31" si="20">IF(COUNTIFS($G25:$G30,$G31,Q25:Q30,"&gt;=0")=0,"",SUMIF($G25:$G30,$G31,Q25:Q30))</f>
        <v/>
      </c>
      <c r="R31" s="200"/>
      <c r="T31" s="153" t="s">
        <v>271</v>
      </c>
    </row>
    <row r="32" spans="3:20" s="152" customFormat="1" ht="37.5" customHeight="1">
      <c r="C32" s="328"/>
      <c r="D32" s="329"/>
      <c r="E32" s="334"/>
      <c r="F32" s="335"/>
      <c r="G32" s="154" t="s">
        <v>266</v>
      </c>
      <c r="H32" s="155" t="str">
        <f>IF(COUNTIFS($G25:$G30,$G32,H25:H30,"&gt;=0")=0,"",SUMIF($G25:$G30,$G32,H25:H30))</f>
        <v/>
      </c>
      <c r="I32" s="155" t="str">
        <f t="shared" ref="I32:Q32" si="21">IF(COUNTIFS($G25:$G30,$G32,I25:I30,"&gt;=0")=0,"",SUMIF($G25:$G30,$G32,I25:I30))</f>
        <v/>
      </c>
      <c r="J32" s="155" t="str">
        <f t="shared" si="21"/>
        <v/>
      </c>
      <c r="K32" s="155" t="str">
        <f t="shared" si="21"/>
        <v/>
      </c>
      <c r="L32" s="155" t="str">
        <f t="shared" si="21"/>
        <v/>
      </c>
      <c r="M32" s="155" t="str">
        <f t="shared" si="21"/>
        <v/>
      </c>
      <c r="N32" s="155" t="str">
        <f t="shared" si="21"/>
        <v/>
      </c>
      <c r="O32" s="155" t="str">
        <f t="shared" si="21"/>
        <v/>
      </c>
      <c r="P32" s="155" t="str">
        <f t="shared" si="21"/>
        <v/>
      </c>
      <c r="Q32" s="155" t="str">
        <f t="shared" si="21"/>
        <v/>
      </c>
      <c r="R32" s="200"/>
      <c r="T32" s="153" t="s">
        <v>271</v>
      </c>
    </row>
    <row r="33" spans="3:20" s="152" customFormat="1" ht="37.5" customHeight="1">
      <c r="C33" s="328"/>
      <c r="D33" s="327" t="s">
        <v>106</v>
      </c>
      <c r="E33" s="330" t="str">
        <f>IF('様式第36(自社)_受電'!E33="","",'様式第36(自社)_受電'!E33)</f>
        <v/>
      </c>
      <c r="F33" s="330" t="str">
        <f>IF('様式第36(自社)_受電'!F33="","",'様式第36(自社)_受電'!F33)</f>
        <v/>
      </c>
      <c r="G33" s="149" t="s">
        <v>265</v>
      </c>
      <c r="H33" s="184"/>
      <c r="I33" s="184"/>
      <c r="J33" s="184"/>
      <c r="K33" s="184"/>
      <c r="L33" s="184"/>
      <c r="M33" s="184"/>
      <c r="N33" s="184"/>
      <c r="O33" s="184"/>
      <c r="P33" s="184"/>
      <c r="Q33" s="184"/>
      <c r="R33" s="185"/>
    </row>
    <row r="34" spans="3:20" s="152" customFormat="1" ht="37.5" customHeight="1">
      <c r="C34" s="328"/>
      <c r="D34" s="328"/>
      <c r="E34" s="331"/>
      <c r="F34" s="331"/>
      <c r="G34" s="149" t="s">
        <v>266</v>
      </c>
      <c r="H34" s="148" t="str">
        <f>IF(COUNT('様式第32第8表(指定１)_受電'!H85)=0,"",'様式第32第8表(指定１)_受電'!H85)</f>
        <v/>
      </c>
      <c r="I34" s="148" t="str">
        <f>IF(COUNT('様式第32第8表(指定１)_受電'!I85)=0,"",'様式第32第8表(指定１)_受電'!I85)</f>
        <v/>
      </c>
      <c r="J34" s="148" t="str">
        <f>IF(COUNT('様式第32第8表(指定１)_受電'!J85)=0,"",'様式第32第8表(指定１)_受電'!J85)</f>
        <v/>
      </c>
      <c r="K34" s="148" t="str">
        <f>IF(COUNT('様式第32第8表(指定１)_受電'!K85)=0,"",'様式第32第8表(指定１)_受電'!K85)</f>
        <v/>
      </c>
      <c r="L34" s="148" t="str">
        <f>IF(COUNT('様式第32第8表(指定１)_受電'!L85)=0,"",'様式第32第8表(指定１)_受電'!L85)</f>
        <v/>
      </c>
      <c r="M34" s="148" t="str">
        <f>IF(COUNT('様式第32第8表(指定１)_受電'!M85)=0,"",'様式第32第8表(指定１)_受電'!M85)</f>
        <v/>
      </c>
      <c r="N34" s="148" t="str">
        <f>IF(COUNT('様式第32第8表(指定１)_受電'!N85)=0,"",'様式第32第8表(指定１)_受電'!N85)</f>
        <v/>
      </c>
      <c r="O34" s="148" t="str">
        <f>IF(COUNT('様式第32第8表(指定１)_受電'!O85)=0,"",'様式第32第8表(指定１)_受電'!O85)</f>
        <v/>
      </c>
      <c r="P34" s="148" t="str">
        <f>IF(COUNT('様式第32第8表(指定１)_受電'!P85)=0,"",'様式第32第8表(指定１)_受電'!P85)</f>
        <v/>
      </c>
      <c r="Q34" s="148" t="str">
        <f>IF(COUNT('様式第32第8表(指定１)_受電'!Q85)=0,"",'様式第32第8表(指定１)_受電'!Q85)</f>
        <v/>
      </c>
      <c r="R34" s="185"/>
      <c r="T34" s="153" t="s">
        <v>271</v>
      </c>
    </row>
    <row r="35" spans="3:20" s="152" customFormat="1" ht="37.5" customHeight="1">
      <c r="C35" s="328"/>
      <c r="D35" s="328"/>
      <c r="E35" s="330" t="str">
        <f>IF('様式第36(自社)_受電'!E35="","",'様式第36(自社)_受電'!E35)</f>
        <v/>
      </c>
      <c r="F35" s="330" t="str">
        <f>IF('様式第36(自社)_受電'!F35="","",'様式第36(自社)_受電'!F35)</f>
        <v/>
      </c>
      <c r="G35" s="149" t="s">
        <v>265</v>
      </c>
      <c r="H35" s="184"/>
      <c r="I35" s="184"/>
      <c r="J35" s="184"/>
      <c r="K35" s="184"/>
      <c r="L35" s="184"/>
      <c r="M35" s="184"/>
      <c r="N35" s="184"/>
      <c r="O35" s="184"/>
      <c r="P35" s="184"/>
      <c r="Q35" s="184"/>
      <c r="R35" s="185"/>
    </row>
    <row r="36" spans="3:20" s="152" customFormat="1" ht="37.5" customHeight="1">
      <c r="C36" s="328"/>
      <c r="D36" s="328"/>
      <c r="E36" s="331"/>
      <c r="F36" s="331"/>
      <c r="G36" s="149" t="s">
        <v>266</v>
      </c>
      <c r="H36" s="148" t="str">
        <f>IF(COUNT('様式第32第8表(指定１)_受電'!H87)=0,"",'様式第32第8表(指定１)_受電'!H87)</f>
        <v/>
      </c>
      <c r="I36" s="148" t="str">
        <f>IF(COUNT('様式第32第8表(指定１)_受電'!I87)=0,"",'様式第32第8表(指定１)_受電'!I87)</f>
        <v/>
      </c>
      <c r="J36" s="148" t="str">
        <f>IF(COUNT('様式第32第8表(指定１)_受電'!J87)=0,"",'様式第32第8表(指定１)_受電'!J87)</f>
        <v/>
      </c>
      <c r="K36" s="148" t="str">
        <f>IF(COUNT('様式第32第8表(指定１)_受電'!K87)=0,"",'様式第32第8表(指定１)_受電'!K87)</f>
        <v/>
      </c>
      <c r="L36" s="148" t="str">
        <f>IF(COUNT('様式第32第8表(指定１)_受電'!L87)=0,"",'様式第32第8表(指定１)_受電'!L87)</f>
        <v/>
      </c>
      <c r="M36" s="148" t="str">
        <f>IF(COUNT('様式第32第8表(指定１)_受電'!M87)=0,"",'様式第32第8表(指定１)_受電'!M87)</f>
        <v/>
      </c>
      <c r="N36" s="148" t="str">
        <f>IF(COUNT('様式第32第8表(指定１)_受電'!N87)=0,"",'様式第32第8表(指定１)_受電'!N87)</f>
        <v/>
      </c>
      <c r="O36" s="148" t="str">
        <f>IF(COUNT('様式第32第8表(指定１)_受電'!O87)=0,"",'様式第32第8表(指定１)_受電'!O87)</f>
        <v/>
      </c>
      <c r="P36" s="148" t="str">
        <f>IF(COUNT('様式第32第8表(指定１)_受電'!P87)=0,"",'様式第32第8表(指定１)_受電'!P87)</f>
        <v/>
      </c>
      <c r="Q36" s="148" t="str">
        <f>IF(COUNT('様式第32第8表(指定１)_受電'!Q87)=0,"",'様式第32第8表(指定１)_受電'!Q87)</f>
        <v/>
      </c>
      <c r="R36" s="185"/>
      <c r="T36" s="153" t="s">
        <v>271</v>
      </c>
    </row>
    <row r="37" spans="3:20" s="152" customFormat="1" ht="37.5" customHeight="1">
      <c r="C37" s="328"/>
      <c r="D37" s="328"/>
      <c r="E37" s="330" t="str">
        <f>IF('様式第36(自社)_受電'!E37="","",'様式第36(自社)_受電'!E37)</f>
        <v/>
      </c>
      <c r="F37" s="330" t="str">
        <f>IF('様式第36(自社)_受電'!F37="","",'様式第36(自社)_受電'!F37)</f>
        <v/>
      </c>
      <c r="G37" s="149" t="s">
        <v>265</v>
      </c>
      <c r="H37" s="184"/>
      <c r="I37" s="184"/>
      <c r="J37" s="184"/>
      <c r="K37" s="184"/>
      <c r="L37" s="184"/>
      <c r="M37" s="184"/>
      <c r="N37" s="184"/>
      <c r="O37" s="184"/>
      <c r="P37" s="184"/>
      <c r="Q37" s="184"/>
      <c r="R37" s="185"/>
    </row>
    <row r="38" spans="3:20" s="152" customFormat="1" ht="37.5" customHeight="1">
      <c r="C38" s="328"/>
      <c r="D38" s="328"/>
      <c r="E38" s="331"/>
      <c r="F38" s="331"/>
      <c r="G38" s="149" t="s">
        <v>266</v>
      </c>
      <c r="H38" s="148" t="str">
        <f>IF(COUNT('様式第32第8表(指定１)_受電'!H89)=0,"",'様式第32第8表(指定１)_受電'!H89)</f>
        <v/>
      </c>
      <c r="I38" s="148" t="str">
        <f>IF(COUNT('様式第32第8表(指定１)_受電'!I89)=0,"",'様式第32第8表(指定１)_受電'!I89)</f>
        <v/>
      </c>
      <c r="J38" s="148" t="str">
        <f>IF(COUNT('様式第32第8表(指定１)_受電'!J89)=0,"",'様式第32第8表(指定１)_受電'!J89)</f>
        <v/>
      </c>
      <c r="K38" s="148" t="str">
        <f>IF(COUNT('様式第32第8表(指定１)_受電'!K89)=0,"",'様式第32第8表(指定１)_受電'!K89)</f>
        <v/>
      </c>
      <c r="L38" s="148" t="str">
        <f>IF(COUNT('様式第32第8表(指定１)_受電'!L89)=0,"",'様式第32第8表(指定１)_受電'!L89)</f>
        <v/>
      </c>
      <c r="M38" s="148" t="str">
        <f>IF(COUNT('様式第32第8表(指定１)_受電'!M89)=0,"",'様式第32第8表(指定１)_受電'!M89)</f>
        <v/>
      </c>
      <c r="N38" s="148" t="str">
        <f>IF(COUNT('様式第32第8表(指定１)_受電'!N89)=0,"",'様式第32第8表(指定１)_受電'!N89)</f>
        <v/>
      </c>
      <c r="O38" s="148" t="str">
        <f>IF(COUNT('様式第32第8表(指定１)_受電'!O89)=0,"",'様式第32第8表(指定１)_受電'!O89)</f>
        <v/>
      </c>
      <c r="P38" s="148" t="str">
        <f>IF(COUNT('様式第32第8表(指定１)_受電'!P89)=0,"",'様式第32第8表(指定１)_受電'!P89)</f>
        <v/>
      </c>
      <c r="Q38" s="148" t="str">
        <f>IF(COUNT('様式第32第8表(指定１)_受電'!Q89)=0,"",'様式第32第8表(指定１)_受電'!Q89)</f>
        <v/>
      </c>
      <c r="R38" s="185"/>
      <c r="T38" s="153" t="s">
        <v>271</v>
      </c>
    </row>
    <row r="39" spans="3:20" s="152" customFormat="1" ht="37.5" customHeight="1">
      <c r="C39" s="328"/>
      <c r="D39" s="328"/>
      <c r="E39" s="332" t="s">
        <v>104</v>
      </c>
      <c r="F39" s="333"/>
      <c r="G39" s="154" t="s">
        <v>265</v>
      </c>
      <c r="H39" s="155" t="str">
        <f>IF(COUNTIFS($G33:$G38,$G39,H33:H38,"&gt;=0")=0,"",SUMIF($G33:$G38,$G39,H33:H38))</f>
        <v/>
      </c>
      <c r="I39" s="155" t="str">
        <f t="shared" ref="I39" si="22">IF(COUNTIFS($G33:$G38,$G39,I33:I38,"&gt;=0")=0,"",SUMIF($G33:$G38,$G39,I33:I38))</f>
        <v/>
      </c>
      <c r="J39" s="155" t="str">
        <f t="shared" ref="J39" si="23">IF(COUNTIFS($G33:$G38,$G39,J33:J38,"&gt;=0")=0,"",SUMIF($G33:$G38,$G39,J33:J38))</f>
        <v/>
      </c>
      <c r="K39" s="155" t="str">
        <f t="shared" ref="K39" si="24">IF(COUNTIFS($G33:$G38,$G39,K33:K38,"&gt;=0")=0,"",SUMIF($G33:$G38,$G39,K33:K38))</f>
        <v/>
      </c>
      <c r="L39" s="155" t="str">
        <f t="shared" ref="L39" si="25">IF(COUNTIFS($G33:$G38,$G39,L33:L38,"&gt;=0")=0,"",SUMIF($G33:$G38,$G39,L33:L38))</f>
        <v/>
      </c>
      <c r="M39" s="155" t="str">
        <f t="shared" ref="M39" si="26">IF(COUNTIFS($G33:$G38,$G39,M33:M38,"&gt;=0")=0,"",SUMIF($G33:$G38,$G39,M33:M38))</f>
        <v/>
      </c>
      <c r="N39" s="155" t="str">
        <f t="shared" ref="N39" si="27">IF(COUNTIFS($G33:$G38,$G39,N33:N38,"&gt;=0")=0,"",SUMIF($G33:$G38,$G39,N33:N38))</f>
        <v/>
      </c>
      <c r="O39" s="155" t="str">
        <f t="shared" ref="O39" si="28">IF(COUNTIFS($G33:$G38,$G39,O33:O38,"&gt;=0")=0,"",SUMIF($G33:$G38,$G39,O33:O38))</f>
        <v/>
      </c>
      <c r="P39" s="155" t="str">
        <f t="shared" ref="P39" si="29">IF(COUNTIFS($G33:$G38,$G39,P33:P38,"&gt;=0")=0,"",SUMIF($G33:$G38,$G39,P33:P38))</f>
        <v/>
      </c>
      <c r="Q39" s="155" t="str">
        <f t="shared" ref="Q39" si="30">IF(COUNTIFS($G33:$G38,$G39,Q33:Q38,"&gt;=0")=0,"",SUMIF($G33:$G38,$G39,Q33:Q38))</f>
        <v/>
      </c>
      <c r="R39" s="200"/>
      <c r="T39" s="153" t="s">
        <v>271</v>
      </c>
    </row>
    <row r="40" spans="3:20" s="152" customFormat="1" ht="37.5" customHeight="1">
      <c r="C40" s="328"/>
      <c r="D40" s="329"/>
      <c r="E40" s="334"/>
      <c r="F40" s="335"/>
      <c r="G40" s="154" t="s">
        <v>266</v>
      </c>
      <c r="H40" s="155" t="str">
        <f>IF(COUNTIFS($G33:$G38,$G40,H33:H38,"&gt;=0")=0,"",SUMIF($G33:$G38,$G40,H33:H38))</f>
        <v/>
      </c>
      <c r="I40" s="155" t="str">
        <f t="shared" ref="I40:Q40" si="31">IF(COUNTIFS($G33:$G38,$G40,I33:I38,"&gt;=0")=0,"",SUMIF($G33:$G38,$G40,I33:I38))</f>
        <v/>
      </c>
      <c r="J40" s="155" t="str">
        <f t="shared" si="31"/>
        <v/>
      </c>
      <c r="K40" s="155" t="str">
        <f t="shared" si="31"/>
        <v/>
      </c>
      <c r="L40" s="155" t="str">
        <f t="shared" si="31"/>
        <v/>
      </c>
      <c r="M40" s="155" t="str">
        <f t="shared" si="31"/>
        <v/>
      </c>
      <c r="N40" s="155" t="str">
        <f t="shared" si="31"/>
        <v/>
      </c>
      <c r="O40" s="155" t="str">
        <f t="shared" si="31"/>
        <v/>
      </c>
      <c r="P40" s="155" t="str">
        <f t="shared" si="31"/>
        <v/>
      </c>
      <c r="Q40" s="155" t="str">
        <f t="shared" si="31"/>
        <v/>
      </c>
      <c r="R40" s="200"/>
      <c r="T40" s="153" t="s">
        <v>271</v>
      </c>
    </row>
    <row r="41" spans="3:20" s="152" customFormat="1" ht="37.5" customHeight="1">
      <c r="C41" s="328"/>
      <c r="D41" s="326" t="s">
        <v>107</v>
      </c>
      <c r="E41" s="326"/>
      <c r="F41" s="326"/>
      <c r="G41" s="154" t="s">
        <v>265</v>
      </c>
      <c r="H41" s="155" t="str">
        <f>IF(COUNT(H15,H23,H31,H39)=0,"",SUM(H15,H23,H31,H39))</f>
        <v/>
      </c>
      <c r="I41" s="155" t="str">
        <f t="shared" ref="I41:Q42" si="32">IF(COUNT(I15,I23,I31,I39)=0,"",SUM(I15,I23,I31,I39))</f>
        <v/>
      </c>
      <c r="J41" s="155" t="str">
        <f t="shared" si="32"/>
        <v/>
      </c>
      <c r="K41" s="155" t="str">
        <f t="shared" si="32"/>
        <v/>
      </c>
      <c r="L41" s="155" t="str">
        <f t="shared" si="32"/>
        <v/>
      </c>
      <c r="M41" s="155" t="str">
        <f t="shared" si="32"/>
        <v/>
      </c>
      <c r="N41" s="155" t="str">
        <f t="shared" si="32"/>
        <v/>
      </c>
      <c r="O41" s="155" t="str">
        <f t="shared" si="32"/>
        <v/>
      </c>
      <c r="P41" s="155" t="str">
        <f t="shared" si="32"/>
        <v/>
      </c>
      <c r="Q41" s="155" t="str">
        <f t="shared" si="32"/>
        <v/>
      </c>
      <c r="R41" s="200"/>
      <c r="T41" s="153" t="s">
        <v>271</v>
      </c>
    </row>
    <row r="42" spans="3:20" s="152" customFormat="1" ht="37.5" customHeight="1">
      <c r="C42" s="329"/>
      <c r="D42" s="326"/>
      <c r="E42" s="326"/>
      <c r="F42" s="326"/>
      <c r="G42" s="154" t="s">
        <v>266</v>
      </c>
      <c r="H42" s="155" t="str">
        <f>IF(COUNT(H16,H24,H32,H40)=0,"",SUM(H16,H24,H32,H40))</f>
        <v/>
      </c>
      <c r="I42" s="155" t="str">
        <f t="shared" si="32"/>
        <v/>
      </c>
      <c r="J42" s="155" t="str">
        <f t="shared" si="32"/>
        <v/>
      </c>
      <c r="K42" s="155" t="str">
        <f t="shared" si="32"/>
        <v/>
      </c>
      <c r="L42" s="155" t="str">
        <f t="shared" si="32"/>
        <v/>
      </c>
      <c r="M42" s="155" t="str">
        <f t="shared" si="32"/>
        <v/>
      </c>
      <c r="N42" s="155" t="str">
        <f t="shared" si="32"/>
        <v/>
      </c>
      <c r="O42" s="155" t="str">
        <f t="shared" si="32"/>
        <v/>
      </c>
      <c r="P42" s="155" t="str">
        <f t="shared" si="32"/>
        <v/>
      </c>
      <c r="Q42" s="155" t="str">
        <f t="shared" si="32"/>
        <v/>
      </c>
      <c r="R42" s="200"/>
      <c r="T42" s="153" t="s">
        <v>271</v>
      </c>
    </row>
    <row r="43" spans="3:20" s="205" customFormat="1" ht="18.75" customHeight="1">
      <c r="C43" s="201" t="s">
        <v>178</v>
      </c>
      <c r="D43" s="202"/>
      <c r="E43" s="202"/>
      <c r="F43" s="202"/>
      <c r="G43" s="203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4"/>
    </row>
    <row r="44" spans="3:20" s="205" customFormat="1" ht="18.75" customHeight="1">
      <c r="C44" s="230"/>
      <c r="D44" s="231"/>
      <c r="E44" s="231"/>
      <c r="F44" s="231"/>
      <c r="G44" s="232"/>
      <c r="H44" s="231"/>
      <c r="I44" s="231"/>
      <c r="J44" s="231"/>
      <c r="K44" s="231"/>
      <c r="L44" s="231"/>
      <c r="M44" s="231"/>
      <c r="N44" s="231"/>
      <c r="O44" s="231"/>
      <c r="P44" s="231"/>
      <c r="Q44" s="231"/>
      <c r="R44" s="233"/>
    </row>
    <row r="45" spans="3:20" s="205" customFormat="1" ht="18.75" customHeight="1">
      <c r="C45" s="230"/>
      <c r="D45" s="231"/>
      <c r="E45" s="231"/>
      <c r="F45" s="231"/>
      <c r="G45" s="232"/>
      <c r="H45" s="231"/>
      <c r="I45" s="231"/>
      <c r="J45" s="231"/>
      <c r="K45" s="231"/>
      <c r="L45" s="231"/>
      <c r="M45" s="231"/>
      <c r="N45" s="231"/>
      <c r="O45" s="231"/>
      <c r="P45" s="231"/>
      <c r="Q45" s="231"/>
      <c r="R45" s="233"/>
    </row>
    <row r="46" spans="3:20" s="205" customFormat="1" ht="18.75" customHeight="1">
      <c r="C46" s="230"/>
      <c r="D46" s="231"/>
      <c r="E46" s="231"/>
      <c r="F46" s="231"/>
      <c r="G46" s="232"/>
      <c r="H46" s="231"/>
      <c r="I46" s="231"/>
      <c r="J46" s="231"/>
      <c r="K46" s="231"/>
      <c r="L46" s="231"/>
      <c r="M46" s="231"/>
      <c r="N46" s="231"/>
      <c r="O46" s="231"/>
      <c r="P46" s="231"/>
      <c r="Q46" s="231"/>
      <c r="R46" s="233"/>
    </row>
    <row r="47" spans="3:20" s="205" customFormat="1" ht="18.75" customHeight="1">
      <c r="C47" s="230"/>
      <c r="D47" s="231"/>
      <c r="E47" s="231"/>
      <c r="F47" s="231"/>
      <c r="G47" s="232"/>
      <c r="H47" s="231"/>
      <c r="I47" s="231"/>
      <c r="J47" s="231"/>
      <c r="K47" s="231"/>
      <c r="L47" s="231"/>
      <c r="M47" s="231"/>
      <c r="N47" s="231"/>
      <c r="O47" s="231"/>
      <c r="P47" s="231"/>
      <c r="Q47" s="231"/>
      <c r="R47" s="233"/>
    </row>
    <row r="48" spans="3:20" s="205" customFormat="1" ht="18.75" customHeight="1">
      <c r="C48" s="230"/>
      <c r="D48" s="231"/>
      <c r="E48" s="231"/>
      <c r="F48" s="231"/>
      <c r="G48" s="232"/>
      <c r="H48" s="231"/>
      <c r="I48" s="231"/>
      <c r="J48" s="231"/>
      <c r="K48" s="231"/>
      <c r="L48" s="231"/>
      <c r="M48" s="231"/>
      <c r="N48" s="231"/>
      <c r="O48" s="231"/>
      <c r="P48" s="231"/>
      <c r="Q48" s="231"/>
      <c r="R48" s="233"/>
    </row>
    <row r="49" spans="3:20" s="205" customFormat="1" ht="18.75" customHeight="1">
      <c r="C49" s="230"/>
      <c r="D49" s="231"/>
      <c r="E49" s="231"/>
      <c r="F49" s="231"/>
      <c r="G49" s="232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3"/>
    </row>
    <row r="50" spans="3:20" s="205" customFormat="1" ht="18.75" customHeight="1">
      <c r="C50" s="230"/>
      <c r="D50" s="231"/>
      <c r="E50" s="231"/>
      <c r="F50" s="231"/>
      <c r="G50" s="232"/>
      <c r="H50" s="231"/>
      <c r="I50" s="231"/>
      <c r="J50" s="231"/>
      <c r="K50" s="231"/>
      <c r="L50" s="231"/>
      <c r="M50" s="231"/>
      <c r="N50" s="231"/>
      <c r="O50" s="231"/>
      <c r="P50" s="231"/>
      <c r="Q50" s="231"/>
      <c r="R50" s="233"/>
    </row>
    <row r="51" spans="3:20" s="205" customFormat="1" ht="18.75" customHeight="1">
      <c r="C51" s="230"/>
      <c r="D51" s="231"/>
      <c r="E51" s="231"/>
      <c r="F51" s="231"/>
      <c r="G51" s="232"/>
      <c r="H51" s="231"/>
      <c r="I51" s="231"/>
      <c r="J51" s="231"/>
      <c r="K51" s="231"/>
      <c r="L51" s="231"/>
      <c r="M51" s="231"/>
      <c r="N51" s="231"/>
      <c r="O51" s="231"/>
      <c r="P51" s="231"/>
      <c r="Q51" s="231"/>
      <c r="R51" s="233"/>
    </row>
    <row r="52" spans="3:20" s="205" customFormat="1" ht="18.75" customHeight="1">
      <c r="C52" s="230"/>
      <c r="D52" s="231"/>
      <c r="E52" s="231"/>
      <c r="F52" s="231"/>
      <c r="G52" s="232"/>
      <c r="H52" s="231"/>
      <c r="I52" s="231"/>
      <c r="J52" s="231"/>
      <c r="K52" s="231"/>
      <c r="L52" s="231"/>
      <c r="M52" s="231"/>
      <c r="N52" s="231"/>
      <c r="O52" s="231"/>
      <c r="P52" s="231"/>
      <c r="Q52" s="231"/>
      <c r="R52" s="233"/>
    </row>
    <row r="53" spans="3:20" ht="18.75" customHeight="1">
      <c r="C53" s="234"/>
      <c r="D53" s="234"/>
      <c r="E53" s="234"/>
      <c r="F53" s="234"/>
      <c r="G53" s="234"/>
      <c r="H53" s="235"/>
      <c r="I53" s="235"/>
      <c r="J53" s="235"/>
      <c r="K53" s="235"/>
      <c r="L53" s="235"/>
      <c r="M53" s="235"/>
      <c r="N53" s="235"/>
      <c r="O53" s="235"/>
      <c r="P53" s="235"/>
      <c r="Q53" s="235"/>
      <c r="R53" s="236"/>
    </row>
    <row r="54" spans="3:20" ht="21.95" customHeight="1">
      <c r="C54" s="187" t="s">
        <v>95</v>
      </c>
      <c r="R54" s="189"/>
    </row>
    <row r="55" spans="3:20" ht="21.95" customHeight="1">
      <c r="C55" s="187" t="s">
        <v>96</v>
      </c>
      <c r="R55" s="189"/>
    </row>
    <row r="56" spans="3:20" ht="21.95" customHeight="1">
      <c r="C56" s="190" t="s">
        <v>97</v>
      </c>
      <c r="D56" s="191"/>
      <c r="E56" s="191"/>
      <c r="F56" s="191"/>
      <c r="G56" s="191"/>
      <c r="H56" s="191"/>
      <c r="I56" s="191"/>
      <c r="J56" s="191"/>
      <c r="K56" s="191"/>
      <c r="R56" s="189"/>
    </row>
    <row r="57" spans="3:20" ht="21.95" customHeight="1">
      <c r="C57" s="193" t="s">
        <v>22</v>
      </c>
      <c r="E57" s="209" t="s">
        <v>58</v>
      </c>
      <c r="F57" s="228" t="s">
        <v>404</v>
      </c>
      <c r="G57" s="229"/>
      <c r="R57" s="195"/>
    </row>
    <row r="58" spans="3:20" s="196" customFormat="1" ht="21.95" customHeight="1">
      <c r="C58" s="318" t="s">
        <v>94</v>
      </c>
      <c r="D58" s="319"/>
      <c r="E58" s="322" t="s">
        <v>18</v>
      </c>
      <c r="F58" s="322" t="s">
        <v>98</v>
      </c>
      <c r="G58" s="322" t="s">
        <v>99</v>
      </c>
      <c r="H58" s="197" t="s">
        <v>100</v>
      </c>
      <c r="I58" s="198"/>
      <c r="J58" s="198"/>
      <c r="K58" s="198"/>
      <c r="L58" s="199"/>
      <c r="M58" s="197" t="s">
        <v>33</v>
      </c>
      <c r="N58" s="198"/>
      <c r="O58" s="198"/>
      <c r="P58" s="198"/>
      <c r="Q58" s="199"/>
      <c r="R58" s="324" t="s">
        <v>101</v>
      </c>
    </row>
    <row r="59" spans="3:20" s="196" customFormat="1" ht="21.75" customHeight="1">
      <c r="C59" s="320"/>
      <c r="D59" s="321"/>
      <c r="E59" s="323"/>
      <c r="F59" s="323"/>
      <c r="G59" s="323"/>
      <c r="H59" s="164">
        <f>DATE(様式一覧!$D$3,1,1)</f>
        <v>42370</v>
      </c>
      <c r="I59" s="164">
        <f>DATE(様式一覧!$D$3+1,1,1)</f>
        <v>42736</v>
      </c>
      <c r="J59" s="164">
        <f>DATE(様式一覧!$D$3+2,1,1)</f>
        <v>43101</v>
      </c>
      <c r="K59" s="164">
        <f>DATE(様式一覧!$D$3+3,1,1)</f>
        <v>43466</v>
      </c>
      <c r="L59" s="164">
        <f>DATE(様式一覧!$D$3+4,1,1)</f>
        <v>43831</v>
      </c>
      <c r="M59" s="164">
        <f>DATE(様式一覧!$D$3+5,1,1)</f>
        <v>44197</v>
      </c>
      <c r="N59" s="164">
        <f>DATE(様式一覧!$D$3+6,1,1)</f>
        <v>44562</v>
      </c>
      <c r="O59" s="164">
        <f>DATE(様式一覧!$D$3+7,1,1)</f>
        <v>44927</v>
      </c>
      <c r="P59" s="164">
        <f>DATE(様式一覧!$D$3+8,1,1)</f>
        <v>45292</v>
      </c>
      <c r="Q59" s="164">
        <f>DATE(様式一覧!$D$3+9,1,1)</f>
        <v>45658</v>
      </c>
      <c r="R59" s="325"/>
    </row>
    <row r="60" spans="3:20" s="152" customFormat="1" ht="37.5" customHeight="1">
      <c r="C60" s="327" t="s">
        <v>102</v>
      </c>
      <c r="D60" s="327" t="s">
        <v>103</v>
      </c>
      <c r="E60" s="330" t="str">
        <f>IF('様式第36(自社)_受電'!E60="","",'様式第36(自社)_受電'!E60)</f>
        <v/>
      </c>
      <c r="F60" s="330" t="str">
        <f>IF('様式第36(自社)_受電'!F60="","",'様式第36(自社)_受電'!F60)</f>
        <v/>
      </c>
      <c r="G60" s="149" t="s">
        <v>265</v>
      </c>
      <c r="H60" s="184"/>
      <c r="I60" s="184"/>
      <c r="J60" s="184"/>
      <c r="K60" s="184"/>
      <c r="L60" s="184"/>
      <c r="M60" s="184"/>
      <c r="N60" s="184"/>
      <c r="O60" s="184"/>
      <c r="P60" s="184"/>
      <c r="Q60" s="184"/>
      <c r="R60" s="185"/>
    </row>
    <row r="61" spans="3:20" s="152" customFormat="1" ht="37.5" customHeight="1">
      <c r="C61" s="328"/>
      <c r="D61" s="328"/>
      <c r="E61" s="331"/>
      <c r="F61" s="331"/>
      <c r="G61" s="149" t="s">
        <v>266</v>
      </c>
      <c r="H61" s="148" t="str">
        <f>IF(COUNT('様式第32第8表(指定１)_受電'!H112)=0,"",'様式第32第8表(指定１)_受電'!H112)</f>
        <v/>
      </c>
      <c r="I61" s="148" t="str">
        <f>IF(COUNT('様式第32第8表(指定１)_受電'!I112)=0,"",'様式第32第8表(指定１)_受電'!I112)</f>
        <v/>
      </c>
      <c r="J61" s="148" t="str">
        <f>IF(COUNT('様式第32第8表(指定１)_受電'!J112)=0,"",'様式第32第8表(指定１)_受電'!J112)</f>
        <v/>
      </c>
      <c r="K61" s="148" t="str">
        <f>IF(COUNT('様式第32第8表(指定１)_受電'!K112)=0,"",'様式第32第8表(指定１)_受電'!K112)</f>
        <v/>
      </c>
      <c r="L61" s="148" t="str">
        <f>IF(COUNT('様式第32第8表(指定１)_受電'!L112)=0,"",'様式第32第8表(指定１)_受電'!L112)</f>
        <v/>
      </c>
      <c r="M61" s="148" t="str">
        <f>IF(COUNT('様式第32第8表(指定１)_受電'!M112)=0,"",'様式第32第8表(指定１)_受電'!M112)</f>
        <v/>
      </c>
      <c r="N61" s="148" t="str">
        <f>IF(COUNT('様式第32第8表(指定１)_受電'!N112)=0,"",'様式第32第8表(指定１)_受電'!N112)</f>
        <v/>
      </c>
      <c r="O61" s="148" t="str">
        <f>IF(COUNT('様式第32第8表(指定１)_受電'!O112)=0,"",'様式第32第8表(指定１)_受電'!O112)</f>
        <v/>
      </c>
      <c r="P61" s="148" t="str">
        <f>IF(COUNT('様式第32第8表(指定１)_受電'!P112)=0,"",'様式第32第8表(指定１)_受電'!P112)</f>
        <v/>
      </c>
      <c r="Q61" s="148" t="str">
        <f>IF(COUNT('様式第32第8表(指定１)_受電'!Q112)=0,"",'様式第32第8表(指定１)_受電'!Q112)</f>
        <v/>
      </c>
      <c r="R61" s="185"/>
      <c r="T61" s="153" t="s">
        <v>271</v>
      </c>
    </row>
    <row r="62" spans="3:20" s="152" customFormat="1" ht="37.5" customHeight="1">
      <c r="C62" s="328"/>
      <c r="D62" s="328"/>
      <c r="E62" s="330" t="str">
        <f>IF('様式第36(自社)_受電'!E62="","",'様式第36(自社)_受電'!E62)</f>
        <v/>
      </c>
      <c r="F62" s="330" t="str">
        <f>IF('様式第36(自社)_受電'!F62="","",'様式第36(自社)_受電'!F62)</f>
        <v/>
      </c>
      <c r="G62" s="149" t="s">
        <v>265</v>
      </c>
      <c r="H62" s="184"/>
      <c r="I62" s="184"/>
      <c r="J62" s="184"/>
      <c r="K62" s="184"/>
      <c r="L62" s="184"/>
      <c r="M62" s="184"/>
      <c r="N62" s="184"/>
      <c r="O62" s="184"/>
      <c r="P62" s="184"/>
      <c r="Q62" s="184"/>
      <c r="R62" s="185"/>
    </row>
    <row r="63" spans="3:20" s="152" customFormat="1" ht="37.5" customHeight="1">
      <c r="C63" s="328"/>
      <c r="D63" s="328"/>
      <c r="E63" s="331"/>
      <c r="F63" s="331"/>
      <c r="G63" s="149" t="s">
        <v>266</v>
      </c>
      <c r="H63" s="148" t="str">
        <f>IF(COUNT('様式第32第8表(指定１)_受電'!H114)=0,"",'様式第32第8表(指定１)_受電'!H114)</f>
        <v/>
      </c>
      <c r="I63" s="148" t="str">
        <f>IF(COUNT('様式第32第8表(指定１)_受電'!I114)=0,"",'様式第32第8表(指定１)_受電'!I114)</f>
        <v/>
      </c>
      <c r="J63" s="148" t="str">
        <f>IF(COUNT('様式第32第8表(指定１)_受電'!J114)=0,"",'様式第32第8表(指定１)_受電'!J114)</f>
        <v/>
      </c>
      <c r="K63" s="148" t="str">
        <f>IF(COUNT('様式第32第8表(指定１)_受電'!K114)=0,"",'様式第32第8表(指定１)_受電'!K114)</f>
        <v/>
      </c>
      <c r="L63" s="148" t="str">
        <f>IF(COUNT('様式第32第8表(指定１)_受電'!L114)=0,"",'様式第32第8表(指定１)_受電'!L114)</f>
        <v/>
      </c>
      <c r="M63" s="148" t="str">
        <f>IF(COUNT('様式第32第8表(指定１)_受電'!M114)=0,"",'様式第32第8表(指定１)_受電'!M114)</f>
        <v/>
      </c>
      <c r="N63" s="148" t="str">
        <f>IF(COUNT('様式第32第8表(指定１)_受電'!N114)=0,"",'様式第32第8表(指定１)_受電'!N114)</f>
        <v/>
      </c>
      <c r="O63" s="148" t="str">
        <f>IF(COUNT('様式第32第8表(指定１)_受電'!O114)=0,"",'様式第32第8表(指定１)_受電'!O114)</f>
        <v/>
      </c>
      <c r="P63" s="148" t="str">
        <f>IF(COUNT('様式第32第8表(指定１)_受電'!P114)=0,"",'様式第32第8表(指定１)_受電'!P114)</f>
        <v/>
      </c>
      <c r="Q63" s="148" t="str">
        <f>IF(COUNT('様式第32第8表(指定１)_受電'!Q114)=0,"",'様式第32第8表(指定１)_受電'!Q114)</f>
        <v/>
      </c>
      <c r="R63" s="185"/>
      <c r="T63" s="153" t="s">
        <v>271</v>
      </c>
    </row>
    <row r="64" spans="3:20" s="152" customFormat="1" ht="37.5" customHeight="1">
      <c r="C64" s="328"/>
      <c r="D64" s="328"/>
      <c r="E64" s="330" t="str">
        <f>IF('様式第36(自社)_受電'!E64="","",'様式第36(自社)_受電'!E64)</f>
        <v/>
      </c>
      <c r="F64" s="330" t="str">
        <f>IF('様式第36(自社)_受電'!F64="","",'様式第36(自社)_受電'!F64)</f>
        <v/>
      </c>
      <c r="G64" s="149" t="s">
        <v>265</v>
      </c>
      <c r="H64" s="184"/>
      <c r="I64" s="184"/>
      <c r="J64" s="184"/>
      <c r="K64" s="184"/>
      <c r="L64" s="184"/>
      <c r="M64" s="184"/>
      <c r="N64" s="184"/>
      <c r="O64" s="184"/>
      <c r="P64" s="184"/>
      <c r="Q64" s="184"/>
      <c r="R64" s="185"/>
    </row>
    <row r="65" spans="3:20" s="152" customFormat="1" ht="37.5" customHeight="1">
      <c r="C65" s="328"/>
      <c r="D65" s="328"/>
      <c r="E65" s="331"/>
      <c r="F65" s="331"/>
      <c r="G65" s="149" t="s">
        <v>266</v>
      </c>
      <c r="H65" s="148" t="str">
        <f>IF(COUNT('様式第32第8表(指定１)_受電'!H116)=0,"",'様式第32第8表(指定１)_受電'!H116)</f>
        <v/>
      </c>
      <c r="I65" s="148" t="str">
        <f>IF(COUNT('様式第32第8表(指定１)_受電'!I116)=0,"",'様式第32第8表(指定１)_受電'!I116)</f>
        <v/>
      </c>
      <c r="J65" s="148" t="str">
        <f>IF(COUNT('様式第32第8表(指定１)_受電'!J116)=0,"",'様式第32第8表(指定１)_受電'!J116)</f>
        <v/>
      </c>
      <c r="K65" s="148" t="str">
        <f>IF(COUNT('様式第32第8表(指定１)_受電'!K116)=0,"",'様式第32第8表(指定１)_受電'!K116)</f>
        <v/>
      </c>
      <c r="L65" s="148" t="str">
        <f>IF(COUNT('様式第32第8表(指定１)_受電'!L116)=0,"",'様式第32第8表(指定１)_受電'!L116)</f>
        <v/>
      </c>
      <c r="M65" s="148" t="str">
        <f>IF(COUNT('様式第32第8表(指定１)_受電'!M116)=0,"",'様式第32第8表(指定１)_受電'!M116)</f>
        <v/>
      </c>
      <c r="N65" s="148" t="str">
        <f>IF(COUNT('様式第32第8表(指定１)_受電'!N116)=0,"",'様式第32第8表(指定１)_受電'!N116)</f>
        <v/>
      </c>
      <c r="O65" s="148" t="str">
        <f>IF(COUNT('様式第32第8表(指定１)_受電'!O116)=0,"",'様式第32第8表(指定１)_受電'!O116)</f>
        <v/>
      </c>
      <c r="P65" s="148" t="str">
        <f>IF(COUNT('様式第32第8表(指定１)_受電'!P116)=0,"",'様式第32第8表(指定１)_受電'!P116)</f>
        <v/>
      </c>
      <c r="Q65" s="148" t="str">
        <f>IF(COUNT('様式第32第8表(指定１)_受電'!Q116)=0,"",'様式第32第8表(指定１)_受電'!Q116)</f>
        <v/>
      </c>
      <c r="R65" s="185"/>
      <c r="T65" s="153" t="s">
        <v>271</v>
      </c>
    </row>
    <row r="66" spans="3:20" s="152" customFormat="1" ht="37.5" customHeight="1">
      <c r="C66" s="328"/>
      <c r="D66" s="328"/>
      <c r="E66" s="332" t="s">
        <v>104</v>
      </c>
      <c r="F66" s="333"/>
      <c r="G66" s="154" t="s">
        <v>265</v>
      </c>
      <c r="H66" s="155" t="str">
        <f>IF(COUNTIFS($G60:$G65,$G66,H60:H65,"&gt;=0")=0,"",SUMIF($G60:$G65,$G66,H60:H65))</f>
        <v/>
      </c>
      <c r="I66" s="155" t="str">
        <f t="shared" ref="I66:Q66" si="33">IF(COUNTIFS($G60:$G65,$G66,I60:I65,"&gt;=0")=0,"",SUMIF($G60:$G65,$G66,I60:I65))</f>
        <v/>
      </c>
      <c r="J66" s="155" t="str">
        <f t="shared" si="33"/>
        <v/>
      </c>
      <c r="K66" s="155" t="str">
        <f t="shared" si="33"/>
        <v/>
      </c>
      <c r="L66" s="155" t="str">
        <f t="shared" si="33"/>
        <v/>
      </c>
      <c r="M66" s="155" t="str">
        <f t="shared" si="33"/>
        <v/>
      </c>
      <c r="N66" s="155" t="str">
        <f t="shared" si="33"/>
        <v/>
      </c>
      <c r="O66" s="155" t="str">
        <f t="shared" si="33"/>
        <v/>
      </c>
      <c r="P66" s="155" t="str">
        <f t="shared" si="33"/>
        <v/>
      </c>
      <c r="Q66" s="155" t="str">
        <f t="shared" si="33"/>
        <v/>
      </c>
      <c r="R66" s="200"/>
      <c r="T66" s="153" t="s">
        <v>271</v>
      </c>
    </row>
    <row r="67" spans="3:20" s="152" customFormat="1" ht="37.5" customHeight="1">
      <c r="C67" s="328"/>
      <c r="D67" s="329"/>
      <c r="E67" s="334"/>
      <c r="F67" s="335"/>
      <c r="G67" s="154" t="s">
        <v>266</v>
      </c>
      <c r="H67" s="155" t="str">
        <f>IF(COUNTIFS($G60:$G65,$G67,H60:H65,"&gt;=0")=0,"",SUMIF($G60:$G65,$G67,H60:H65))</f>
        <v/>
      </c>
      <c r="I67" s="155" t="str">
        <f t="shared" ref="I67:Q67" si="34">IF(COUNTIFS($G60:$G65,$G67,I60:I65,"&gt;=0")=0,"",SUMIF($G60:$G65,$G67,I60:I65))</f>
        <v/>
      </c>
      <c r="J67" s="155" t="str">
        <f t="shared" si="34"/>
        <v/>
      </c>
      <c r="K67" s="155" t="str">
        <f t="shared" si="34"/>
        <v/>
      </c>
      <c r="L67" s="155" t="str">
        <f t="shared" si="34"/>
        <v/>
      </c>
      <c r="M67" s="155" t="str">
        <f t="shared" si="34"/>
        <v/>
      </c>
      <c r="N67" s="155" t="str">
        <f t="shared" si="34"/>
        <v/>
      </c>
      <c r="O67" s="155" t="str">
        <f t="shared" si="34"/>
        <v/>
      </c>
      <c r="P67" s="155" t="str">
        <f t="shared" si="34"/>
        <v/>
      </c>
      <c r="Q67" s="155" t="str">
        <f t="shared" si="34"/>
        <v/>
      </c>
      <c r="R67" s="200"/>
      <c r="T67" s="153" t="s">
        <v>271</v>
      </c>
    </row>
    <row r="68" spans="3:20" s="152" customFormat="1" ht="37.5" customHeight="1">
      <c r="C68" s="328"/>
      <c r="D68" s="327" t="s">
        <v>211</v>
      </c>
      <c r="E68" s="330" t="str">
        <f>IF('様式第36(自社)_受電'!E68="","",'様式第36(自社)_受電'!E68)</f>
        <v/>
      </c>
      <c r="F68" s="330" t="str">
        <f>IF('様式第36(自社)_受電'!F68="","",'様式第36(自社)_受電'!F68)</f>
        <v/>
      </c>
      <c r="G68" s="149" t="s">
        <v>265</v>
      </c>
      <c r="H68" s="184"/>
      <c r="I68" s="184"/>
      <c r="J68" s="184"/>
      <c r="K68" s="184"/>
      <c r="L68" s="184"/>
      <c r="M68" s="184"/>
      <c r="N68" s="184"/>
      <c r="O68" s="184"/>
      <c r="P68" s="184"/>
      <c r="Q68" s="184"/>
      <c r="R68" s="185"/>
    </row>
    <row r="69" spans="3:20" s="152" customFormat="1" ht="37.5" customHeight="1">
      <c r="C69" s="328"/>
      <c r="D69" s="328"/>
      <c r="E69" s="331"/>
      <c r="F69" s="331"/>
      <c r="G69" s="149" t="s">
        <v>266</v>
      </c>
      <c r="H69" s="148" t="str">
        <f>IF(COUNT('様式第32第8表(指定１)_受電'!H120)=0,"",'様式第32第8表(指定１)_受電'!H120)</f>
        <v/>
      </c>
      <c r="I69" s="148" t="str">
        <f>IF(COUNT('様式第32第8表(指定１)_受電'!I120)=0,"",'様式第32第8表(指定１)_受電'!I120)</f>
        <v/>
      </c>
      <c r="J69" s="148" t="str">
        <f>IF(COUNT('様式第32第8表(指定１)_受電'!J120)=0,"",'様式第32第8表(指定１)_受電'!J120)</f>
        <v/>
      </c>
      <c r="K69" s="148" t="str">
        <f>IF(COUNT('様式第32第8表(指定１)_受電'!K120)=0,"",'様式第32第8表(指定１)_受電'!K120)</f>
        <v/>
      </c>
      <c r="L69" s="148" t="str">
        <f>IF(COUNT('様式第32第8表(指定１)_受電'!L120)=0,"",'様式第32第8表(指定１)_受電'!L120)</f>
        <v/>
      </c>
      <c r="M69" s="148" t="str">
        <f>IF(COUNT('様式第32第8表(指定１)_受電'!M120)=0,"",'様式第32第8表(指定１)_受電'!M120)</f>
        <v/>
      </c>
      <c r="N69" s="148" t="str">
        <f>IF(COUNT('様式第32第8表(指定１)_受電'!N120)=0,"",'様式第32第8表(指定１)_受電'!N120)</f>
        <v/>
      </c>
      <c r="O69" s="148" t="str">
        <f>IF(COUNT('様式第32第8表(指定１)_受電'!O120)=0,"",'様式第32第8表(指定１)_受電'!O120)</f>
        <v/>
      </c>
      <c r="P69" s="148" t="str">
        <f>IF(COUNT('様式第32第8表(指定１)_受電'!P120)=0,"",'様式第32第8表(指定１)_受電'!P120)</f>
        <v/>
      </c>
      <c r="Q69" s="148" t="str">
        <f>IF(COUNT('様式第32第8表(指定１)_受電'!Q120)=0,"",'様式第32第8表(指定１)_受電'!Q120)</f>
        <v/>
      </c>
      <c r="R69" s="185"/>
      <c r="T69" s="153" t="s">
        <v>271</v>
      </c>
    </row>
    <row r="70" spans="3:20" s="152" customFormat="1" ht="37.5" customHeight="1">
      <c r="C70" s="328"/>
      <c r="D70" s="328"/>
      <c r="E70" s="330" t="str">
        <f>IF('様式第36(自社)_受電'!E70="","",'様式第36(自社)_受電'!E70)</f>
        <v/>
      </c>
      <c r="F70" s="330" t="str">
        <f>IF('様式第36(自社)_受電'!F70="","",'様式第36(自社)_受電'!F70)</f>
        <v/>
      </c>
      <c r="G70" s="149" t="s">
        <v>265</v>
      </c>
      <c r="H70" s="184"/>
      <c r="I70" s="184"/>
      <c r="J70" s="184"/>
      <c r="K70" s="184"/>
      <c r="L70" s="184"/>
      <c r="M70" s="184"/>
      <c r="N70" s="184"/>
      <c r="O70" s="184"/>
      <c r="P70" s="184"/>
      <c r="Q70" s="184"/>
      <c r="R70" s="185"/>
    </row>
    <row r="71" spans="3:20" s="152" customFormat="1" ht="37.5" customHeight="1">
      <c r="C71" s="328"/>
      <c r="D71" s="328"/>
      <c r="E71" s="331"/>
      <c r="F71" s="331"/>
      <c r="G71" s="149" t="s">
        <v>266</v>
      </c>
      <c r="H71" s="148" t="str">
        <f>IF(COUNT('様式第32第8表(指定１)_受電'!H122)=0,"",'様式第32第8表(指定１)_受電'!H122)</f>
        <v/>
      </c>
      <c r="I71" s="148" t="str">
        <f>IF(COUNT('様式第32第8表(指定１)_受電'!I122)=0,"",'様式第32第8表(指定１)_受電'!I122)</f>
        <v/>
      </c>
      <c r="J71" s="148" t="str">
        <f>IF(COUNT('様式第32第8表(指定１)_受電'!J122)=0,"",'様式第32第8表(指定１)_受電'!J122)</f>
        <v/>
      </c>
      <c r="K71" s="148" t="str">
        <f>IF(COUNT('様式第32第8表(指定１)_受電'!K122)=0,"",'様式第32第8表(指定１)_受電'!K122)</f>
        <v/>
      </c>
      <c r="L71" s="148" t="str">
        <f>IF(COUNT('様式第32第8表(指定１)_受電'!L122)=0,"",'様式第32第8表(指定１)_受電'!L122)</f>
        <v/>
      </c>
      <c r="M71" s="148" t="str">
        <f>IF(COUNT('様式第32第8表(指定１)_受電'!M122)=0,"",'様式第32第8表(指定１)_受電'!M122)</f>
        <v/>
      </c>
      <c r="N71" s="148" t="str">
        <f>IF(COUNT('様式第32第8表(指定１)_受電'!N122)=0,"",'様式第32第8表(指定１)_受電'!N122)</f>
        <v/>
      </c>
      <c r="O71" s="148" t="str">
        <f>IF(COUNT('様式第32第8表(指定１)_受電'!O122)=0,"",'様式第32第8表(指定１)_受電'!O122)</f>
        <v/>
      </c>
      <c r="P71" s="148" t="str">
        <f>IF(COUNT('様式第32第8表(指定１)_受電'!P122)=0,"",'様式第32第8表(指定１)_受電'!P122)</f>
        <v/>
      </c>
      <c r="Q71" s="148" t="str">
        <f>IF(COUNT('様式第32第8表(指定１)_受電'!Q122)=0,"",'様式第32第8表(指定１)_受電'!Q122)</f>
        <v/>
      </c>
      <c r="R71" s="185"/>
      <c r="T71" s="153" t="s">
        <v>271</v>
      </c>
    </row>
    <row r="72" spans="3:20" s="152" customFormat="1" ht="37.5" customHeight="1">
      <c r="C72" s="328"/>
      <c r="D72" s="328"/>
      <c r="E72" s="330" t="str">
        <f>IF('様式第36(自社)_受電'!E72="","",'様式第36(自社)_受電'!E72)</f>
        <v/>
      </c>
      <c r="F72" s="330" t="str">
        <f>IF('様式第36(自社)_受電'!F72="","",'様式第36(自社)_受電'!F72)</f>
        <v/>
      </c>
      <c r="G72" s="149" t="s">
        <v>265</v>
      </c>
      <c r="H72" s="184"/>
      <c r="I72" s="184"/>
      <c r="J72" s="184"/>
      <c r="K72" s="184"/>
      <c r="L72" s="184"/>
      <c r="M72" s="184"/>
      <c r="N72" s="184"/>
      <c r="O72" s="184"/>
      <c r="P72" s="184"/>
      <c r="Q72" s="184"/>
      <c r="R72" s="185"/>
    </row>
    <row r="73" spans="3:20" s="152" customFormat="1" ht="37.5" customHeight="1">
      <c r="C73" s="328"/>
      <c r="D73" s="328"/>
      <c r="E73" s="331"/>
      <c r="F73" s="331"/>
      <c r="G73" s="149" t="s">
        <v>266</v>
      </c>
      <c r="H73" s="148" t="str">
        <f>IF(COUNT('様式第32第8表(指定１)_受電'!H124)=0,"",'様式第32第8表(指定１)_受電'!H124)</f>
        <v/>
      </c>
      <c r="I73" s="148" t="str">
        <f>IF(COUNT('様式第32第8表(指定１)_受電'!I124)=0,"",'様式第32第8表(指定１)_受電'!I124)</f>
        <v/>
      </c>
      <c r="J73" s="148" t="str">
        <f>IF(COUNT('様式第32第8表(指定１)_受電'!J124)=0,"",'様式第32第8表(指定１)_受電'!J124)</f>
        <v/>
      </c>
      <c r="K73" s="148" t="str">
        <f>IF(COUNT('様式第32第8表(指定１)_受電'!K124)=0,"",'様式第32第8表(指定１)_受電'!K124)</f>
        <v/>
      </c>
      <c r="L73" s="148" t="str">
        <f>IF(COUNT('様式第32第8表(指定１)_受電'!L124)=0,"",'様式第32第8表(指定１)_受電'!L124)</f>
        <v/>
      </c>
      <c r="M73" s="148" t="str">
        <f>IF(COUNT('様式第32第8表(指定１)_受電'!M124)=0,"",'様式第32第8表(指定１)_受電'!M124)</f>
        <v/>
      </c>
      <c r="N73" s="148" t="str">
        <f>IF(COUNT('様式第32第8表(指定１)_受電'!N124)=0,"",'様式第32第8表(指定１)_受電'!N124)</f>
        <v/>
      </c>
      <c r="O73" s="148" t="str">
        <f>IF(COUNT('様式第32第8表(指定１)_受電'!O124)=0,"",'様式第32第8表(指定１)_受電'!O124)</f>
        <v/>
      </c>
      <c r="P73" s="148" t="str">
        <f>IF(COUNT('様式第32第8表(指定１)_受電'!P124)=0,"",'様式第32第8表(指定１)_受電'!P124)</f>
        <v/>
      </c>
      <c r="Q73" s="148" t="str">
        <f>IF(COUNT('様式第32第8表(指定１)_受電'!Q124)=0,"",'様式第32第8表(指定１)_受電'!Q124)</f>
        <v/>
      </c>
      <c r="R73" s="185"/>
      <c r="T73" s="153" t="s">
        <v>271</v>
      </c>
    </row>
    <row r="74" spans="3:20" s="152" customFormat="1" ht="37.5" customHeight="1">
      <c r="C74" s="328"/>
      <c r="D74" s="328"/>
      <c r="E74" s="332" t="s">
        <v>104</v>
      </c>
      <c r="F74" s="333"/>
      <c r="G74" s="154" t="s">
        <v>265</v>
      </c>
      <c r="H74" s="155" t="str">
        <f>IF(COUNTIFS($G68:$G73,$G74,H68:H73,"&gt;=0")=0,"",SUMIF($G68:$G73,$G74,H68:H73))</f>
        <v/>
      </c>
      <c r="I74" s="155" t="str">
        <f t="shared" ref="I74:Q74" si="35">IF(COUNTIFS($G68:$G73,$G74,I68:I73,"&gt;=0")=0,"",SUMIF($G68:$G73,$G74,I68:I73))</f>
        <v/>
      </c>
      <c r="J74" s="155" t="str">
        <f t="shared" si="35"/>
        <v/>
      </c>
      <c r="K74" s="155" t="str">
        <f t="shared" si="35"/>
        <v/>
      </c>
      <c r="L74" s="155" t="str">
        <f t="shared" si="35"/>
        <v/>
      </c>
      <c r="M74" s="155" t="str">
        <f t="shared" si="35"/>
        <v/>
      </c>
      <c r="N74" s="155" t="str">
        <f t="shared" si="35"/>
        <v/>
      </c>
      <c r="O74" s="155" t="str">
        <f t="shared" si="35"/>
        <v/>
      </c>
      <c r="P74" s="155" t="str">
        <f t="shared" si="35"/>
        <v/>
      </c>
      <c r="Q74" s="155" t="str">
        <f t="shared" si="35"/>
        <v/>
      </c>
      <c r="R74" s="200"/>
      <c r="T74" s="153" t="s">
        <v>271</v>
      </c>
    </row>
    <row r="75" spans="3:20" s="152" customFormat="1" ht="37.5" customHeight="1">
      <c r="C75" s="328"/>
      <c r="D75" s="329"/>
      <c r="E75" s="334"/>
      <c r="F75" s="335"/>
      <c r="G75" s="154" t="s">
        <v>266</v>
      </c>
      <c r="H75" s="155" t="str">
        <f>IF(COUNTIFS($G68:$G73,$G75,H68:H73,"&gt;=0")=0,"",SUMIF($G68:$G73,$G75,H68:H73))</f>
        <v/>
      </c>
      <c r="I75" s="155" t="str">
        <f t="shared" ref="I75:Q75" si="36">IF(COUNTIFS($G68:$G73,$G75,I68:I73,"&gt;=0")=0,"",SUMIF($G68:$G73,$G75,I68:I73))</f>
        <v/>
      </c>
      <c r="J75" s="155" t="str">
        <f t="shared" si="36"/>
        <v/>
      </c>
      <c r="K75" s="155" t="str">
        <f t="shared" si="36"/>
        <v/>
      </c>
      <c r="L75" s="155" t="str">
        <f t="shared" si="36"/>
        <v/>
      </c>
      <c r="M75" s="155" t="str">
        <f t="shared" si="36"/>
        <v/>
      </c>
      <c r="N75" s="155" t="str">
        <f t="shared" si="36"/>
        <v/>
      </c>
      <c r="O75" s="155" t="str">
        <f t="shared" si="36"/>
        <v/>
      </c>
      <c r="P75" s="155" t="str">
        <f t="shared" si="36"/>
        <v/>
      </c>
      <c r="Q75" s="155" t="str">
        <f t="shared" si="36"/>
        <v/>
      </c>
      <c r="R75" s="200"/>
      <c r="T75" s="153" t="s">
        <v>271</v>
      </c>
    </row>
    <row r="76" spans="3:20" s="152" customFormat="1" ht="37.5" customHeight="1">
      <c r="C76" s="328"/>
      <c r="D76" s="327" t="s">
        <v>105</v>
      </c>
      <c r="E76" s="330" t="str">
        <f>IF('様式第36(自社)_受電'!E76="","",'様式第36(自社)_受電'!E76)</f>
        <v/>
      </c>
      <c r="F76" s="330" t="str">
        <f>IF('様式第36(自社)_受電'!F76="","",'様式第36(自社)_受電'!F76)</f>
        <v/>
      </c>
      <c r="G76" s="149" t="s">
        <v>265</v>
      </c>
      <c r="H76" s="184"/>
      <c r="I76" s="184"/>
      <c r="J76" s="184"/>
      <c r="K76" s="184"/>
      <c r="L76" s="184"/>
      <c r="M76" s="184"/>
      <c r="N76" s="184"/>
      <c r="O76" s="184"/>
      <c r="P76" s="184"/>
      <c r="Q76" s="184"/>
      <c r="R76" s="185"/>
    </row>
    <row r="77" spans="3:20" s="152" customFormat="1" ht="37.5" customHeight="1">
      <c r="C77" s="328"/>
      <c r="D77" s="328"/>
      <c r="E77" s="331"/>
      <c r="F77" s="331"/>
      <c r="G77" s="149" t="s">
        <v>266</v>
      </c>
      <c r="H77" s="148" t="str">
        <f>IF(COUNT('様式第32第8表(指定１)_受電'!H128)=0,"",'様式第32第8表(指定１)_受電'!H128)</f>
        <v/>
      </c>
      <c r="I77" s="148" t="str">
        <f>IF(COUNT('様式第32第8表(指定１)_受電'!I128)=0,"",'様式第32第8表(指定１)_受電'!I128)</f>
        <v/>
      </c>
      <c r="J77" s="148" t="str">
        <f>IF(COUNT('様式第32第8表(指定１)_受電'!J128)=0,"",'様式第32第8表(指定１)_受電'!J128)</f>
        <v/>
      </c>
      <c r="K77" s="148" t="str">
        <f>IF(COUNT('様式第32第8表(指定１)_受電'!K128)=0,"",'様式第32第8表(指定１)_受電'!K128)</f>
        <v/>
      </c>
      <c r="L77" s="148" t="str">
        <f>IF(COUNT('様式第32第8表(指定１)_受電'!L128)=0,"",'様式第32第8表(指定１)_受電'!L128)</f>
        <v/>
      </c>
      <c r="M77" s="148" t="str">
        <f>IF(COUNT('様式第32第8表(指定１)_受電'!M128)=0,"",'様式第32第8表(指定１)_受電'!M128)</f>
        <v/>
      </c>
      <c r="N77" s="148" t="str">
        <f>IF(COUNT('様式第32第8表(指定１)_受電'!N128)=0,"",'様式第32第8表(指定１)_受電'!N128)</f>
        <v/>
      </c>
      <c r="O77" s="148" t="str">
        <f>IF(COUNT('様式第32第8表(指定１)_受電'!O128)=0,"",'様式第32第8表(指定１)_受電'!O128)</f>
        <v/>
      </c>
      <c r="P77" s="148" t="str">
        <f>IF(COUNT('様式第32第8表(指定１)_受電'!P128)=0,"",'様式第32第8表(指定１)_受電'!P128)</f>
        <v/>
      </c>
      <c r="Q77" s="148" t="str">
        <f>IF(COUNT('様式第32第8表(指定１)_受電'!Q128)=0,"",'様式第32第8表(指定１)_受電'!Q128)</f>
        <v/>
      </c>
      <c r="R77" s="185"/>
      <c r="T77" s="153" t="s">
        <v>271</v>
      </c>
    </row>
    <row r="78" spans="3:20" s="152" customFormat="1" ht="37.5" customHeight="1">
      <c r="C78" s="328"/>
      <c r="D78" s="328"/>
      <c r="E78" s="330" t="str">
        <f>IF('様式第36(自社)_受電'!E78="","",'様式第36(自社)_受電'!E78)</f>
        <v/>
      </c>
      <c r="F78" s="330" t="str">
        <f>IF('様式第36(自社)_受電'!F78="","",'様式第36(自社)_受電'!F78)</f>
        <v/>
      </c>
      <c r="G78" s="149" t="s">
        <v>265</v>
      </c>
      <c r="H78" s="184"/>
      <c r="I78" s="184"/>
      <c r="J78" s="184"/>
      <c r="K78" s="184"/>
      <c r="L78" s="184"/>
      <c r="M78" s="184"/>
      <c r="N78" s="184"/>
      <c r="O78" s="184"/>
      <c r="P78" s="184"/>
      <c r="Q78" s="184"/>
      <c r="R78" s="185"/>
    </row>
    <row r="79" spans="3:20" s="152" customFormat="1" ht="37.5" customHeight="1">
      <c r="C79" s="328"/>
      <c r="D79" s="328"/>
      <c r="E79" s="331"/>
      <c r="F79" s="331"/>
      <c r="G79" s="149" t="s">
        <v>266</v>
      </c>
      <c r="H79" s="148" t="str">
        <f>IF(COUNT('様式第32第8表(指定１)_受電'!H130)=0,"",'様式第32第8表(指定１)_受電'!H130)</f>
        <v/>
      </c>
      <c r="I79" s="148" t="str">
        <f>IF(COUNT('様式第32第8表(指定１)_受電'!I130)=0,"",'様式第32第8表(指定１)_受電'!I130)</f>
        <v/>
      </c>
      <c r="J79" s="148" t="str">
        <f>IF(COUNT('様式第32第8表(指定１)_受電'!J130)=0,"",'様式第32第8表(指定１)_受電'!J130)</f>
        <v/>
      </c>
      <c r="K79" s="148" t="str">
        <f>IF(COUNT('様式第32第8表(指定１)_受電'!K130)=0,"",'様式第32第8表(指定１)_受電'!K130)</f>
        <v/>
      </c>
      <c r="L79" s="148" t="str">
        <f>IF(COUNT('様式第32第8表(指定１)_受電'!L130)=0,"",'様式第32第8表(指定１)_受電'!L130)</f>
        <v/>
      </c>
      <c r="M79" s="148" t="str">
        <f>IF(COUNT('様式第32第8表(指定１)_受電'!M130)=0,"",'様式第32第8表(指定１)_受電'!M130)</f>
        <v/>
      </c>
      <c r="N79" s="148" t="str">
        <f>IF(COUNT('様式第32第8表(指定１)_受電'!N130)=0,"",'様式第32第8表(指定１)_受電'!N130)</f>
        <v/>
      </c>
      <c r="O79" s="148" t="str">
        <f>IF(COUNT('様式第32第8表(指定１)_受電'!O130)=0,"",'様式第32第8表(指定１)_受電'!O130)</f>
        <v/>
      </c>
      <c r="P79" s="148" t="str">
        <f>IF(COUNT('様式第32第8表(指定１)_受電'!P130)=0,"",'様式第32第8表(指定１)_受電'!P130)</f>
        <v/>
      </c>
      <c r="Q79" s="148" t="str">
        <f>IF(COUNT('様式第32第8表(指定１)_受電'!Q130)=0,"",'様式第32第8表(指定１)_受電'!Q130)</f>
        <v/>
      </c>
      <c r="R79" s="185"/>
      <c r="T79" s="153" t="s">
        <v>271</v>
      </c>
    </row>
    <row r="80" spans="3:20" s="152" customFormat="1" ht="37.5" customHeight="1">
      <c r="C80" s="328"/>
      <c r="D80" s="328"/>
      <c r="E80" s="330" t="str">
        <f>IF('様式第36(自社)_受電'!E80="","",'様式第36(自社)_受電'!E80)</f>
        <v/>
      </c>
      <c r="F80" s="330" t="str">
        <f>IF('様式第36(自社)_受電'!F80="","",'様式第36(自社)_受電'!F80)</f>
        <v/>
      </c>
      <c r="G80" s="149" t="s">
        <v>265</v>
      </c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5"/>
    </row>
    <row r="81" spans="3:20" s="152" customFormat="1" ht="37.5" customHeight="1">
      <c r="C81" s="328"/>
      <c r="D81" s="328"/>
      <c r="E81" s="331"/>
      <c r="F81" s="331"/>
      <c r="G81" s="149" t="s">
        <v>266</v>
      </c>
      <c r="H81" s="148" t="str">
        <f>IF(COUNT('様式第32第8表(指定１)_受電'!H132)=0,"",'様式第32第8表(指定１)_受電'!H132)</f>
        <v/>
      </c>
      <c r="I81" s="148" t="str">
        <f>IF(COUNT('様式第32第8表(指定１)_受電'!I132)=0,"",'様式第32第8表(指定１)_受電'!I132)</f>
        <v/>
      </c>
      <c r="J81" s="148" t="str">
        <f>IF(COUNT('様式第32第8表(指定１)_受電'!J132)=0,"",'様式第32第8表(指定１)_受電'!J132)</f>
        <v/>
      </c>
      <c r="K81" s="148" t="str">
        <f>IF(COUNT('様式第32第8表(指定１)_受電'!K132)=0,"",'様式第32第8表(指定１)_受電'!K132)</f>
        <v/>
      </c>
      <c r="L81" s="148" t="str">
        <f>IF(COUNT('様式第32第8表(指定１)_受電'!L132)=0,"",'様式第32第8表(指定１)_受電'!L132)</f>
        <v/>
      </c>
      <c r="M81" s="148" t="str">
        <f>IF(COUNT('様式第32第8表(指定１)_受電'!M132)=0,"",'様式第32第8表(指定１)_受電'!M132)</f>
        <v/>
      </c>
      <c r="N81" s="148" t="str">
        <f>IF(COUNT('様式第32第8表(指定１)_受電'!N132)=0,"",'様式第32第8表(指定１)_受電'!N132)</f>
        <v/>
      </c>
      <c r="O81" s="148" t="str">
        <f>IF(COUNT('様式第32第8表(指定１)_受電'!O132)=0,"",'様式第32第8表(指定１)_受電'!O132)</f>
        <v/>
      </c>
      <c r="P81" s="148" t="str">
        <f>IF(COUNT('様式第32第8表(指定１)_受電'!P132)=0,"",'様式第32第8表(指定１)_受電'!P132)</f>
        <v/>
      </c>
      <c r="Q81" s="148" t="str">
        <f>IF(COUNT('様式第32第8表(指定１)_受電'!Q132)=0,"",'様式第32第8表(指定１)_受電'!Q132)</f>
        <v/>
      </c>
      <c r="R81" s="185"/>
      <c r="T81" s="153" t="s">
        <v>271</v>
      </c>
    </row>
    <row r="82" spans="3:20" s="152" customFormat="1" ht="37.5" customHeight="1">
      <c r="C82" s="328"/>
      <c r="D82" s="328"/>
      <c r="E82" s="332" t="s">
        <v>104</v>
      </c>
      <c r="F82" s="333"/>
      <c r="G82" s="154" t="s">
        <v>265</v>
      </c>
      <c r="H82" s="155" t="str">
        <f>IF(COUNTIFS($G76:$G81,$G82,H76:H81,"&gt;=0")=0,"",SUMIF($G76:$G81,$G82,H76:H81))</f>
        <v/>
      </c>
      <c r="I82" s="155" t="str">
        <f t="shared" ref="I82:Q82" si="37">IF(COUNTIFS($G76:$G81,$G82,I76:I81,"&gt;=0")=0,"",SUMIF($G76:$G81,$G82,I76:I81))</f>
        <v/>
      </c>
      <c r="J82" s="155" t="str">
        <f t="shared" si="37"/>
        <v/>
      </c>
      <c r="K82" s="155" t="str">
        <f t="shared" si="37"/>
        <v/>
      </c>
      <c r="L82" s="155" t="str">
        <f t="shared" si="37"/>
        <v/>
      </c>
      <c r="M82" s="155" t="str">
        <f t="shared" si="37"/>
        <v/>
      </c>
      <c r="N82" s="155" t="str">
        <f t="shared" si="37"/>
        <v/>
      </c>
      <c r="O82" s="155" t="str">
        <f t="shared" si="37"/>
        <v/>
      </c>
      <c r="P82" s="155" t="str">
        <f t="shared" si="37"/>
        <v/>
      </c>
      <c r="Q82" s="155" t="str">
        <f t="shared" si="37"/>
        <v/>
      </c>
      <c r="R82" s="200"/>
      <c r="T82" s="153" t="s">
        <v>271</v>
      </c>
    </row>
    <row r="83" spans="3:20" s="152" customFormat="1" ht="37.5" customHeight="1">
      <c r="C83" s="328"/>
      <c r="D83" s="329"/>
      <c r="E83" s="334"/>
      <c r="F83" s="335"/>
      <c r="G83" s="154" t="s">
        <v>266</v>
      </c>
      <c r="H83" s="155" t="str">
        <f>IF(COUNTIFS($G76:$G81,$G83,H76:H81,"&gt;=0")=0,"",SUMIF($G76:$G81,$G83,H76:H81))</f>
        <v/>
      </c>
      <c r="I83" s="155" t="str">
        <f t="shared" ref="I83:Q83" si="38">IF(COUNTIFS($G76:$G81,$G83,I76:I81,"&gt;=0")=0,"",SUMIF($G76:$G81,$G83,I76:I81))</f>
        <v/>
      </c>
      <c r="J83" s="155" t="str">
        <f t="shared" si="38"/>
        <v/>
      </c>
      <c r="K83" s="155" t="str">
        <f t="shared" si="38"/>
        <v/>
      </c>
      <c r="L83" s="155" t="str">
        <f t="shared" si="38"/>
        <v/>
      </c>
      <c r="M83" s="155" t="str">
        <f t="shared" si="38"/>
        <v/>
      </c>
      <c r="N83" s="155" t="str">
        <f t="shared" si="38"/>
        <v/>
      </c>
      <c r="O83" s="155" t="str">
        <f t="shared" si="38"/>
        <v/>
      </c>
      <c r="P83" s="155" t="str">
        <f t="shared" si="38"/>
        <v/>
      </c>
      <c r="Q83" s="155" t="str">
        <f t="shared" si="38"/>
        <v/>
      </c>
      <c r="R83" s="200"/>
      <c r="T83" s="153" t="s">
        <v>271</v>
      </c>
    </row>
    <row r="84" spans="3:20" s="152" customFormat="1" ht="37.5" customHeight="1">
      <c r="C84" s="328"/>
      <c r="D84" s="327" t="s">
        <v>106</v>
      </c>
      <c r="E84" s="330" t="str">
        <f>IF('様式第36(自社)_受電'!E84="","",'様式第36(自社)_受電'!E84)</f>
        <v/>
      </c>
      <c r="F84" s="330" t="str">
        <f>IF('様式第36(自社)_受電'!F84="","",'様式第36(自社)_受電'!F84)</f>
        <v/>
      </c>
      <c r="G84" s="149" t="s">
        <v>265</v>
      </c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5"/>
    </row>
    <row r="85" spans="3:20" s="152" customFormat="1" ht="37.5" customHeight="1">
      <c r="C85" s="328"/>
      <c r="D85" s="328"/>
      <c r="E85" s="331"/>
      <c r="F85" s="331"/>
      <c r="G85" s="149" t="s">
        <v>266</v>
      </c>
      <c r="H85" s="148" t="str">
        <f>IF(COUNT('様式第32第8表(指定１)_受電'!H136)=0,"",'様式第32第8表(指定１)_受電'!H136)</f>
        <v/>
      </c>
      <c r="I85" s="148" t="str">
        <f>IF(COUNT('様式第32第8表(指定１)_受電'!I136)=0,"",'様式第32第8表(指定１)_受電'!I136)</f>
        <v/>
      </c>
      <c r="J85" s="148" t="str">
        <f>IF(COUNT('様式第32第8表(指定１)_受電'!J136)=0,"",'様式第32第8表(指定１)_受電'!J136)</f>
        <v/>
      </c>
      <c r="K85" s="148" t="str">
        <f>IF(COUNT('様式第32第8表(指定１)_受電'!K136)=0,"",'様式第32第8表(指定１)_受電'!K136)</f>
        <v/>
      </c>
      <c r="L85" s="148" t="str">
        <f>IF(COUNT('様式第32第8表(指定１)_受電'!L136)=0,"",'様式第32第8表(指定１)_受電'!L136)</f>
        <v/>
      </c>
      <c r="M85" s="148" t="str">
        <f>IF(COUNT('様式第32第8表(指定１)_受電'!M136)=0,"",'様式第32第8表(指定１)_受電'!M136)</f>
        <v/>
      </c>
      <c r="N85" s="148" t="str">
        <f>IF(COUNT('様式第32第8表(指定１)_受電'!N136)=0,"",'様式第32第8表(指定１)_受電'!N136)</f>
        <v/>
      </c>
      <c r="O85" s="148" t="str">
        <f>IF(COUNT('様式第32第8表(指定１)_受電'!O136)=0,"",'様式第32第8表(指定１)_受電'!O136)</f>
        <v/>
      </c>
      <c r="P85" s="148" t="str">
        <f>IF(COUNT('様式第32第8表(指定１)_受電'!P136)=0,"",'様式第32第8表(指定１)_受電'!P136)</f>
        <v/>
      </c>
      <c r="Q85" s="148" t="str">
        <f>IF(COUNT('様式第32第8表(指定１)_受電'!Q136)=0,"",'様式第32第8表(指定１)_受電'!Q136)</f>
        <v/>
      </c>
      <c r="R85" s="185"/>
      <c r="T85" s="153" t="s">
        <v>271</v>
      </c>
    </row>
    <row r="86" spans="3:20" s="152" customFormat="1" ht="37.5" customHeight="1">
      <c r="C86" s="328"/>
      <c r="D86" s="328"/>
      <c r="E86" s="330" t="str">
        <f>IF('様式第36(自社)_受電'!E86="","",'様式第36(自社)_受電'!E86)</f>
        <v/>
      </c>
      <c r="F86" s="330" t="str">
        <f>IF('様式第36(自社)_受電'!F86="","",'様式第36(自社)_受電'!F86)</f>
        <v/>
      </c>
      <c r="G86" s="149" t="s">
        <v>265</v>
      </c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5"/>
    </row>
    <row r="87" spans="3:20" s="152" customFormat="1" ht="37.5" customHeight="1">
      <c r="C87" s="328"/>
      <c r="D87" s="328"/>
      <c r="E87" s="331"/>
      <c r="F87" s="331"/>
      <c r="G87" s="149" t="s">
        <v>266</v>
      </c>
      <c r="H87" s="148" t="str">
        <f>IF(COUNT('様式第32第8表(指定１)_受電'!H138)=0,"",'様式第32第8表(指定１)_受電'!H138)</f>
        <v/>
      </c>
      <c r="I87" s="148" t="str">
        <f>IF(COUNT('様式第32第8表(指定１)_受電'!I138)=0,"",'様式第32第8表(指定１)_受電'!I138)</f>
        <v/>
      </c>
      <c r="J87" s="148" t="str">
        <f>IF(COUNT('様式第32第8表(指定１)_受電'!J138)=0,"",'様式第32第8表(指定１)_受電'!J138)</f>
        <v/>
      </c>
      <c r="K87" s="148" t="str">
        <f>IF(COUNT('様式第32第8表(指定１)_受電'!K138)=0,"",'様式第32第8表(指定１)_受電'!K138)</f>
        <v/>
      </c>
      <c r="L87" s="148" t="str">
        <f>IF(COUNT('様式第32第8表(指定１)_受電'!L138)=0,"",'様式第32第8表(指定１)_受電'!L138)</f>
        <v/>
      </c>
      <c r="M87" s="148" t="str">
        <f>IF(COUNT('様式第32第8表(指定１)_受電'!M138)=0,"",'様式第32第8表(指定１)_受電'!M138)</f>
        <v/>
      </c>
      <c r="N87" s="148" t="str">
        <f>IF(COUNT('様式第32第8表(指定１)_受電'!N138)=0,"",'様式第32第8表(指定１)_受電'!N138)</f>
        <v/>
      </c>
      <c r="O87" s="148" t="str">
        <f>IF(COUNT('様式第32第8表(指定１)_受電'!O138)=0,"",'様式第32第8表(指定１)_受電'!O138)</f>
        <v/>
      </c>
      <c r="P87" s="148" t="str">
        <f>IF(COUNT('様式第32第8表(指定１)_受電'!P138)=0,"",'様式第32第8表(指定１)_受電'!P138)</f>
        <v/>
      </c>
      <c r="Q87" s="148" t="str">
        <f>IF(COUNT('様式第32第8表(指定１)_受電'!Q138)=0,"",'様式第32第8表(指定１)_受電'!Q138)</f>
        <v/>
      </c>
      <c r="R87" s="185"/>
      <c r="T87" s="153" t="s">
        <v>271</v>
      </c>
    </row>
    <row r="88" spans="3:20" s="152" customFormat="1" ht="37.5" customHeight="1">
      <c r="C88" s="328"/>
      <c r="D88" s="328"/>
      <c r="E88" s="330" t="str">
        <f>IF('様式第36(自社)_受電'!E88="","",'様式第36(自社)_受電'!E88)</f>
        <v/>
      </c>
      <c r="F88" s="330" t="str">
        <f>IF('様式第36(自社)_受電'!F88="","",'様式第36(自社)_受電'!F88)</f>
        <v/>
      </c>
      <c r="G88" s="149" t="s">
        <v>265</v>
      </c>
      <c r="H88" s="184"/>
      <c r="I88" s="184"/>
      <c r="J88" s="184"/>
      <c r="K88" s="184"/>
      <c r="L88" s="184"/>
      <c r="M88" s="184"/>
      <c r="N88" s="184"/>
      <c r="O88" s="184"/>
      <c r="P88" s="184"/>
      <c r="Q88" s="184"/>
      <c r="R88" s="185"/>
    </row>
    <row r="89" spans="3:20" s="152" customFormat="1" ht="37.5" customHeight="1">
      <c r="C89" s="328"/>
      <c r="D89" s="328"/>
      <c r="E89" s="331"/>
      <c r="F89" s="331"/>
      <c r="G89" s="149" t="s">
        <v>266</v>
      </c>
      <c r="H89" s="148" t="str">
        <f>IF(COUNT('様式第32第8表(指定１)_受電'!H140)=0,"",'様式第32第8表(指定１)_受電'!H140)</f>
        <v/>
      </c>
      <c r="I89" s="148" t="str">
        <f>IF(COUNT('様式第32第8表(指定１)_受電'!I140)=0,"",'様式第32第8表(指定１)_受電'!I140)</f>
        <v/>
      </c>
      <c r="J89" s="148" t="str">
        <f>IF(COUNT('様式第32第8表(指定１)_受電'!J140)=0,"",'様式第32第8表(指定１)_受電'!J140)</f>
        <v/>
      </c>
      <c r="K89" s="148" t="str">
        <f>IF(COUNT('様式第32第8表(指定１)_受電'!K140)=0,"",'様式第32第8表(指定１)_受電'!K140)</f>
        <v/>
      </c>
      <c r="L89" s="148" t="str">
        <f>IF(COUNT('様式第32第8表(指定１)_受電'!L140)=0,"",'様式第32第8表(指定１)_受電'!L140)</f>
        <v/>
      </c>
      <c r="M89" s="148" t="str">
        <f>IF(COUNT('様式第32第8表(指定１)_受電'!M140)=0,"",'様式第32第8表(指定１)_受電'!M140)</f>
        <v/>
      </c>
      <c r="N89" s="148" t="str">
        <f>IF(COUNT('様式第32第8表(指定１)_受電'!N140)=0,"",'様式第32第8表(指定１)_受電'!N140)</f>
        <v/>
      </c>
      <c r="O89" s="148" t="str">
        <f>IF(COUNT('様式第32第8表(指定１)_受電'!O140)=0,"",'様式第32第8表(指定１)_受電'!O140)</f>
        <v/>
      </c>
      <c r="P89" s="148" t="str">
        <f>IF(COUNT('様式第32第8表(指定１)_受電'!P140)=0,"",'様式第32第8表(指定１)_受電'!P140)</f>
        <v/>
      </c>
      <c r="Q89" s="148" t="str">
        <f>IF(COUNT('様式第32第8表(指定１)_受電'!Q140)=0,"",'様式第32第8表(指定１)_受電'!Q140)</f>
        <v/>
      </c>
      <c r="R89" s="185"/>
      <c r="T89" s="153" t="s">
        <v>271</v>
      </c>
    </row>
    <row r="90" spans="3:20" s="152" customFormat="1" ht="37.5" customHeight="1">
      <c r="C90" s="328"/>
      <c r="D90" s="328"/>
      <c r="E90" s="332" t="s">
        <v>104</v>
      </c>
      <c r="F90" s="333"/>
      <c r="G90" s="154" t="s">
        <v>265</v>
      </c>
      <c r="H90" s="155" t="str">
        <f>IF(COUNTIFS($G84:$G89,$G90,H84:H89,"&gt;=0")=0,"",SUMIF($G84:$G89,$G90,H84:H89))</f>
        <v/>
      </c>
      <c r="I90" s="155" t="str">
        <f t="shared" ref="I90" si="39">IF(COUNTIFS($G84:$G89,$G90,I84:I89,"&gt;=0")=0,"",SUMIF($G84:$G89,$G90,I84:I89))</f>
        <v/>
      </c>
      <c r="J90" s="155" t="str">
        <f t="shared" ref="J90" si="40">IF(COUNTIFS($G84:$G89,$G90,J84:J89,"&gt;=0")=0,"",SUMIF($G84:$G89,$G90,J84:J89))</f>
        <v/>
      </c>
      <c r="K90" s="155" t="str">
        <f t="shared" ref="K90" si="41">IF(COUNTIFS($G84:$G89,$G90,K84:K89,"&gt;=0")=0,"",SUMIF($G84:$G89,$G90,K84:K89))</f>
        <v/>
      </c>
      <c r="L90" s="155" t="str">
        <f t="shared" ref="L90" si="42">IF(COUNTIFS($G84:$G89,$G90,L84:L89,"&gt;=0")=0,"",SUMIF($G84:$G89,$G90,L84:L89))</f>
        <v/>
      </c>
      <c r="M90" s="155" t="str">
        <f t="shared" ref="M90" si="43">IF(COUNTIFS($G84:$G89,$G90,M84:M89,"&gt;=0")=0,"",SUMIF($G84:$G89,$G90,M84:M89))</f>
        <v/>
      </c>
      <c r="N90" s="155" t="str">
        <f t="shared" ref="N90" si="44">IF(COUNTIFS($G84:$G89,$G90,N84:N89,"&gt;=0")=0,"",SUMIF($G84:$G89,$G90,N84:N89))</f>
        <v/>
      </c>
      <c r="O90" s="155" t="str">
        <f t="shared" ref="O90" si="45">IF(COUNTIFS($G84:$G89,$G90,O84:O89,"&gt;=0")=0,"",SUMIF($G84:$G89,$G90,O84:O89))</f>
        <v/>
      </c>
      <c r="P90" s="155" t="str">
        <f t="shared" ref="P90" si="46">IF(COUNTIFS($G84:$G89,$G90,P84:P89,"&gt;=0")=0,"",SUMIF($G84:$G89,$G90,P84:P89))</f>
        <v/>
      </c>
      <c r="Q90" s="155" t="str">
        <f t="shared" ref="Q90" si="47">IF(COUNTIFS($G84:$G89,$G90,Q84:Q89,"&gt;=0")=0,"",SUMIF($G84:$G89,$G90,Q84:Q89))</f>
        <v/>
      </c>
      <c r="R90" s="200"/>
      <c r="T90" s="153" t="s">
        <v>271</v>
      </c>
    </row>
    <row r="91" spans="3:20" s="152" customFormat="1" ht="37.5" customHeight="1">
      <c r="C91" s="328"/>
      <c r="D91" s="329"/>
      <c r="E91" s="334"/>
      <c r="F91" s="335"/>
      <c r="G91" s="154" t="s">
        <v>266</v>
      </c>
      <c r="H91" s="155" t="str">
        <f>IF(COUNTIFS($G84:$G89,$G91,H84:H89,"&gt;=0")=0,"",SUMIF($G84:$G89,$G91,H84:H89))</f>
        <v/>
      </c>
      <c r="I91" s="155" t="str">
        <f t="shared" ref="I91:Q91" si="48">IF(COUNTIFS($G84:$G89,$G91,I84:I89,"&gt;=0")=0,"",SUMIF($G84:$G89,$G91,I84:I89))</f>
        <v/>
      </c>
      <c r="J91" s="155" t="str">
        <f t="shared" si="48"/>
        <v/>
      </c>
      <c r="K91" s="155" t="str">
        <f t="shared" si="48"/>
        <v/>
      </c>
      <c r="L91" s="155" t="str">
        <f t="shared" si="48"/>
        <v/>
      </c>
      <c r="M91" s="155" t="str">
        <f t="shared" si="48"/>
        <v/>
      </c>
      <c r="N91" s="155" t="str">
        <f t="shared" si="48"/>
        <v/>
      </c>
      <c r="O91" s="155" t="str">
        <f t="shared" si="48"/>
        <v/>
      </c>
      <c r="P91" s="155" t="str">
        <f t="shared" si="48"/>
        <v/>
      </c>
      <c r="Q91" s="155" t="str">
        <f t="shared" si="48"/>
        <v/>
      </c>
      <c r="R91" s="200"/>
      <c r="T91" s="153" t="s">
        <v>271</v>
      </c>
    </row>
    <row r="92" spans="3:20" s="152" customFormat="1" ht="37.5" customHeight="1">
      <c r="C92" s="328"/>
      <c r="D92" s="326" t="s">
        <v>107</v>
      </c>
      <c r="E92" s="326"/>
      <c r="F92" s="326"/>
      <c r="G92" s="154" t="s">
        <v>265</v>
      </c>
      <c r="H92" s="155" t="str">
        <f>IF(COUNT(H66,H74,H82,H90)=0,"",SUM(H66,H74,H82,H90))</f>
        <v/>
      </c>
      <c r="I92" s="155" t="str">
        <f t="shared" ref="I92:Q93" si="49">IF(COUNT(I66,I74,I82,I90)=0,"",SUM(I66,I74,I82,I90))</f>
        <v/>
      </c>
      <c r="J92" s="155" t="str">
        <f t="shared" si="49"/>
        <v/>
      </c>
      <c r="K92" s="155" t="str">
        <f t="shared" si="49"/>
        <v/>
      </c>
      <c r="L92" s="155" t="str">
        <f t="shared" si="49"/>
        <v/>
      </c>
      <c r="M92" s="155" t="str">
        <f t="shared" si="49"/>
        <v/>
      </c>
      <c r="N92" s="155" t="str">
        <f t="shared" si="49"/>
        <v/>
      </c>
      <c r="O92" s="155" t="str">
        <f t="shared" si="49"/>
        <v/>
      </c>
      <c r="P92" s="155" t="str">
        <f t="shared" si="49"/>
        <v/>
      </c>
      <c r="Q92" s="155" t="str">
        <f t="shared" si="49"/>
        <v/>
      </c>
      <c r="R92" s="200"/>
      <c r="T92" s="153" t="s">
        <v>271</v>
      </c>
    </row>
    <row r="93" spans="3:20" s="152" customFormat="1" ht="37.5" customHeight="1">
      <c r="C93" s="329"/>
      <c r="D93" s="326"/>
      <c r="E93" s="326"/>
      <c r="F93" s="326"/>
      <c r="G93" s="154" t="s">
        <v>266</v>
      </c>
      <c r="H93" s="155" t="str">
        <f>IF(COUNT(H67,H75,H83,H91)=0,"",SUM(H67,H75,H83,H91))</f>
        <v/>
      </c>
      <c r="I93" s="155" t="str">
        <f t="shared" si="49"/>
        <v/>
      </c>
      <c r="J93" s="155" t="str">
        <f t="shared" si="49"/>
        <v/>
      </c>
      <c r="K93" s="155" t="str">
        <f t="shared" si="49"/>
        <v/>
      </c>
      <c r="L93" s="155" t="str">
        <f t="shared" si="49"/>
        <v/>
      </c>
      <c r="M93" s="155" t="str">
        <f t="shared" si="49"/>
        <v/>
      </c>
      <c r="N93" s="155" t="str">
        <f t="shared" si="49"/>
        <v/>
      </c>
      <c r="O93" s="155" t="str">
        <f t="shared" si="49"/>
        <v/>
      </c>
      <c r="P93" s="155" t="str">
        <f t="shared" si="49"/>
        <v/>
      </c>
      <c r="Q93" s="155" t="str">
        <f t="shared" si="49"/>
        <v/>
      </c>
      <c r="R93" s="200"/>
      <c r="T93" s="153" t="s">
        <v>271</v>
      </c>
    </row>
    <row r="94" spans="3:20" s="205" customFormat="1" ht="18.75" customHeight="1">
      <c r="C94" s="201" t="s">
        <v>178</v>
      </c>
      <c r="D94" s="202"/>
      <c r="E94" s="202"/>
      <c r="F94" s="202"/>
      <c r="G94" s="203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4"/>
    </row>
    <row r="95" spans="3:20" s="205" customFormat="1" ht="18.75" customHeight="1">
      <c r="C95" s="230"/>
      <c r="D95" s="231"/>
      <c r="E95" s="231"/>
      <c r="F95" s="231"/>
      <c r="G95" s="232"/>
      <c r="H95" s="231"/>
      <c r="I95" s="231"/>
      <c r="J95" s="231"/>
      <c r="K95" s="231"/>
      <c r="L95" s="231"/>
      <c r="M95" s="231"/>
      <c r="N95" s="231"/>
      <c r="O95" s="231"/>
      <c r="P95" s="231"/>
      <c r="Q95" s="231"/>
      <c r="R95" s="233"/>
    </row>
    <row r="96" spans="3:20" s="205" customFormat="1" ht="18.75" customHeight="1">
      <c r="C96" s="230"/>
      <c r="D96" s="231"/>
      <c r="E96" s="231"/>
      <c r="F96" s="231"/>
      <c r="G96" s="232"/>
      <c r="H96" s="231"/>
      <c r="I96" s="231"/>
      <c r="J96" s="231"/>
      <c r="K96" s="231"/>
      <c r="L96" s="231"/>
      <c r="M96" s="231"/>
      <c r="N96" s="231"/>
      <c r="O96" s="231"/>
      <c r="P96" s="231"/>
      <c r="Q96" s="231"/>
      <c r="R96" s="233"/>
    </row>
    <row r="97" spans="3:20" s="205" customFormat="1" ht="18.75" customHeight="1">
      <c r="C97" s="230"/>
      <c r="D97" s="231"/>
      <c r="E97" s="231"/>
      <c r="F97" s="231"/>
      <c r="G97" s="232"/>
      <c r="H97" s="231"/>
      <c r="I97" s="231"/>
      <c r="J97" s="231"/>
      <c r="K97" s="231"/>
      <c r="L97" s="231"/>
      <c r="M97" s="231"/>
      <c r="N97" s="231"/>
      <c r="O97" s="231"/>
      <c r="P97" s="231"/>
      <c r="Q97" s="231"/>
      <c r="R97" s="233"/>
    </row>
    <row r="98" spans="3:20" s="205" customFormat="1" ht="18.75" customHeight="1">
      <c r="C98" s="230"/>
      <c r="D98" s="231"/>
      <c r="E98" s="231"/>
      <c r="F98" s="231"/>
      <c r="G98" s="232"/>
      <c r="H98" s="231"/>
      <c r="I98" s="231"/>
      <c r="J98" s="231"/>
      <c r="K98" s="231"/>
      <c r="L98" s="231"/>
      <c r="M98" s="231"/>
      <c r="N98" s="231"/>
      <c r="O98" s="231"/>
      <c r="P98" s="231"/>
      <c r="Q98" s="231"/>
      <c r="R98" s="233"/>
    </row>
    <row r="99" spans="3:20" s="205" customFormat="1" ht="18.75" customHeight="1">
      <c r="C99" s="230"/>
      <c r="D99" s="231"/>
      <c r="E99" s="231"/>
      <c r="F99" s="231"/>
      <c r="G99" s="232"/>
      <c r="H99" s="231"/>
      <c r="I99" s="231"/>
      <c r="J99" s="231"/>
      <c r="K99" s="231"/>
      <c r="L99" s="231"/>
      <c r="M99" s="231"/>
      <c r="N99" s="231"/>
      <c r="O99" s="231"/>
      <c r="P99" s="231"/>
      <c r="Q99" s="231"/>
      <c r="R99" s="233"/>
    </row>
    <row r="100" spans="3:20" s="205" customFormat="1" ht="18.75" customHeight="1">
      <c r="C100" s="230"/>
      <c r="D100" s="231"/>
      <c r="E100" s="231"/>
      <c r="F100" s="231"/>
      <c r="G100" s="232"/>
      <c r="H100" s="231"/>
      <c r="I100" s="231"/>
      <c r="J100" s="231"/>
      <c r="K100" s="231"/>
      <c r="L100" s="231"/>
      <c r="M100" s="231"/>
      <c r="N100" s="231"/>
      <c r="O100" s="231"/>
      <c r="P100" s="231"/>
      <c r="Q100" s="231"/>
      <c r="R100" s="233"/>
    </row>
    <row r="101" spans="3:20" s="205" customFormat="1" ht="18.75" customHeight="1">
      <c r="C101" s="230"/>
      <c r="D101" s="231"/>
      <c r="E101" s="231"/>
      <c r="F101" s="231"/>
      <c r="G101" s="232"/>
      <c r="H101" s="231"/>
      <c r="I101" s="231"/>
      <c r="J101" s="231"/>
      <c r="K101" s="231"/>
      <c r="L101" s="231"/>
      <c r="M101" s="231"/>
      <c r="N101" s="231"/>
      <c r="O101" s="231"/>
      <c r="P101" s="231"/>
      <c r="Q101" s="231"/>
      <c r="R101" s="233"/>
    </row>
    <row r="102" spans="3:20" s="205" customFormat="1" ht="18.75" customHeight="1">
      <c r="C102" s="230"/>
      <c r="D102" s="231"/>
      <c r="E102" s="231"/>
      <c r="F102" s="231"/>
      <c r="G102" s="232"/>
      <c r="H102" s="231"/>
      <c r="I102" s="231"/>
      <c r="J102" s="231"/>
      <c r="K102" s="231"/>
      <c r="L102" s="231"/>
      <c r="M102" s="231"/>
      <c r="N102" s="231"/>
      <c r="O102" s="231"/>
      <c r="P102" s="231"/>
      <c r="Q102" s="231"/>
      <c r="R102" s="233"/>
    </row>
    <row r="103" spans="3:20" s="205" customFormat="1" ht="18.75" customHeight="1">
      <c r="C103" s="230"/>
      <c r="D103" s="231"/>
      <c r="E103" s="231"/>
      <c r="F103" s="231"/>
      <c r="G103" s="232"/>
      <c r="H103" s="231"/>
      <c r="I103" s="231"/>
      <c r="J103" s="231"/>
      <c r="K103" s="231"/>
      <c r="L103" s="231"/>
      <c r="M103" s="231"/>
      <c r="N103" s="231"/>
      <c r="O103" s="231"/>
      <c r="P103" s="231"/>
      <c r="Q103" s="231"/>
      <c r="R103" s="233"/>
    </row>
    <row r="104" spans="3:20" ht="18.75" customHeight="1">
      <c r="C104" s="234"/>
      <c r="D104" s="234"/>
      <c r="E104" s="234"/>
      <c r="F104" s="234"/>
      <c r="G104" s="234"/>
      <c r="H104" s="235"/>
      <c r="I104" s="235"/>
      <c r="J104" s="235"/>
      <c r="K104" s="235"/>
      <c r="L104" s="235"/>
      <c r="M104" s="235"/>
      <c r="N104" s="235"/>
      <c r="O104" s="235"/>
      <c r="P104" s="235"/>
      <c r="Q104" s="235"/>
      <c r="R104" s="236"/>
    </row>
    <row r="105" spans="3:20" ht="21.95" customHeight="1">
      <c r="C105" s="187" t="s">
        <v>95</v>
      </c>
      <c r="R105" s="189"/>
    </row>
    <row r="106" spans="3:20" ht="21.95" customHeight="1">
      <c r="C106" s="187" t="s">
        <v>96</v>
      </c>
      <c r="R106" s="189"/>
    </row>
    <row r="107" spans="3:20" ht="21.95" customHeight="1">
      <c r="C107" s="190" t="s">
        <v>97</v>
      </c>
      <c r="D107" s="191"/>
      <c r="E107" s="191"/>
      <c r="F107" s="191"/>
      <c r="G107" s="191"/>
      <c r="H107" s="191"/>
      <c r="I107" s="191"/>
      <c r="J107" s="191"/>
      <c r="K107" s="191"/>
      <c r="R107" s="189"/>
    </row>
    <row r="108" spans="3:20" ht="21.95" customHeight="1">
      <c r="C108" s="193" t="s">
        <v>22</v>
      </c>
      <c r="E108" s="209" t="s">
        <v>60</v>
      </c>
      <c r="F108" s="228" t="s">
        <v>404</v>
      </c>
      <c r="G108" s="229"/>
      <c r="R108" s="195"/>
    </row>
    <row r="109" spans="3:20" s="196" customFormat="1" ht="21.95" customHeight="1">
      <c r="C109" s="318" t="s">
        <v>94</v>
      </c>
      <c r="D109" s="319"/>
      <c r="E109" s="322" t="s">
        <v>18</v>
      </c>
      <c r="F109" s="322" t="s">
        <v>98</v>
      </c>
      <c r="G109" s="322" t="s">
        <v>99</v>
      </c>
      <c r="H109" s="197" t="s">
        <v>100</v>
      </c>
      <c r="I109" s="198"/>
      <c r="J109" s="198"/>
      <c r="K109" s="198"/>
      <c r="L109" s="199"/>
      <c r="M109" s="197" t="s">
        <v>33</v>
      </c>
      <c r="N109" s="198"/>
      <c r="O109" s="198"/>
      <c r="P109" s="198"/>
      <c r="Q109" s="199"/>
      <c r="R109" s="324" t="s">
        <v>101</v>
      </c>
    </row>
    <row r="110" spans="3:20" s="196" customFormat="1" ht="21.95" customHeight="1">
      <c r="C110" s="320"/>
      <c r="D110" s="321"/>
      <c r="E110" s="323"/>
      <c r="F110" s="323"/>
      <c r="G110" s="323"/>
      <c r="H110" s="164">
        <f>DATE(様式一覧!$D$3,1,1)</f>
        <v>42370</v>
      </c>
      <c r="I110" s="164">
        <f>DATE(様式一覧!$D$3+1,1,1)</f>
        <v>42736</v>
      </c>
      <c r="J110" s="164">
        <f>DATE(様式一覧!$D$3+2,1,1)</f>
        <v>43101</v>
      </c>
      <c r="K110" s="164">
        <f>DATE(様式一覧!$D$3+3,1,1)</f>
        <v>43466</v>
      </c>
      <c r="L110" s="164">
        <f>DATE(様式一覧!$D$3+4,1,1)</f>
        <v>43831</v>
      </c>
      <c r="M110" s="164">
        <f>DATE(様式一覧!$D$3+5,1,1)</f>
        <v>44197</v>
      </c>
      <c r="N110" s="164">
        <f>DATE(様式一覧!$D$3+6,1,1)</f>
        <v>44562</v>
      </c>
      <c r="O110" s="164">
        <f>DATE(様式一覧!$D$3+7,1,1)</f>
        <v>44927</v>
      </c>
      <c r="P110" s="164">
        <f>DATE(様式一覧!$D$3+8,1,1)</f>
        <v>45292</v>
      </c>
      <c r="Q110" s="164">
        <f>DATE(様式一覧!$D$3+9,1,1)</f>
        <v>45658</v>
      </c>
      <c r="R110" s="325"/>
    </row>
    <row r="111" spans="3:20" s="152" customFormat="1" ht="37.5" customHeight="1">
      <c r="C111" s="327" t="s">
        <v>102</v>
      </c>
      <c r="D111" s="327" t="s">
        <v>103</v>
      </c>
      <c r="E111" s="330" t="str">
        <f>IF('様式第36(自社)_受電'!E111="","",'様式第36(自社)_受電'!E111)</f>
        <v/>
      </c>
      <c r="F111" s="330" t="str">
        <f>IF('様式第36(自社)_受電'!F111="","",'様式第36(自社)_受電'!F111)</f>
        <v/>
      </c>
      <c r="G111" s="149" t="s">
        <v>265</v>
      </c>
      <c r="H111" s="184"/>
      <c r="I111" s="184"/>
      <c r="J111" s="184"/>
      <c r="K111" s="184"/>
      <c r="L111" s="184"/>
      <c r="M111" s="184"/>
      <c r="N111" s="184"/>
      <c r="O111" s="184"/>
      <c r="P111" s="184"/>
      <c r="Q111" s="184"/>
      <c r="R111" s="185"/>
    </row>
    <row r="112" spans="3:20" s="152" customFormat="1" ht="37.5" customHeight="1">
      <c r="C112" s="328"/>
      <c r="D112" s="328"/>
      <c r="E112" s="331"/>
      <c r="F112" s="331"/>
      <c r="G112" s="149" t="s">
        <v>266</v>
      </c>
      <c r="H112" s="148" t="str">
        <f>IF(COUNT('様式第32第8表(指定１)_受電'!H163)=0,"",'様式第32第8表(指定１)_受電'!H163)</f>
        <v/>
      </c>
      <c r="I112" s="148" t="str">
        <f>IF(COUNT('様式第32第8表(指定１)_受電'!I163)=0,"",'様式第32第8表(指定１)_受電'!I163)</f>
        <v/>
      </c>
      <c r="J112" s="148" t="str">
        <f>IF(COUNT('様式第32第8表(指定１)_受電'!J163)=0,"",'様式第32第8表(指定１)_受電'!J163)</f>
        <v/>
      </c>
      <c r="K112" s="148" t="str">
        <f>IF(COUNT('様式第32第8表(指定１)_受電'!K163)=0,"",'様式第32第8表(指定１)_受電'!K163)</f>
        <v/>
      </c>
      <c r="L112" s="148" t="str">
        <f>IF(COUNT('様式第32第8表(指定１)_受電'!L163)=0,"",'様式第32第8表(指定１)_受電'!L163)</f>
        <v/>
      </c>
      <c r="M112" s="148" t="str">
        <f>IF(COUNT('様式第32第8表(指定１)_受電'!M163)=0,"",'様式第32第8表(指定１)_受電'!M163)</f>
        <v/>
      </c>
      <c r="N112" s="148" t="str">
        <f>IF(COUNT('様式第32第8表(指定１)_受電'!N163)=0,"",'様式第32第8表(指定１)_受電'!N163)</f>
        <v/>
      </c>
      <c r="O112" s="148" t="str">
        <f>IF(COUNT('様式第32第8表(指定１)_受電'!O163)=0,"",'様式第32第8表(指定１)_受電'!O163)</f>
        <v/>
      </c>
      <c r="P112" s="148" t="str">
        <f>IF(COUNT('様式第32第8表(指定１)_受電'!P163)=0,"",'様式第32第8表(指定１)_受電'!P163)</f>
        <v/>
      </c>
      <c r="Q112" s="148" t="str">
        <f>IF(COUNT('様式第32第8表(指定１)_受電'!Q163)=0,"",'様式第32第8表(指定１)_受電'!Q163)</f>
        <v/>
      </c>
      <c r="R112" s="185"/>
      <c r="T112" s="153" t="s">
        <v>271</v>
      </c>
    </row>
    <row r="113" spans="3:20" s="152" customFormat="1" ht="37.5" customHeight="1">
      <c r="C113" s="328"/>
      <c r="D113" s="328"/>
      <c r="E113" s="330" t="str">
        <f>IF('様式第36(自社)_受電'!E113="","",'様式第36(自社)_受電'!E113)</f>
        <v/>
      </c>
      <c r="F113" s="330" t="str">
        <f>IF('様式第36(自社)_受電'!F113="","",'様式第36(自社)_受電'!F113)</f>
        <v/>
      </c>
      <c r="G113" s="149" t="s">
        <v>265</v>
      </c>
      <c r="H113" s="184"/>
      <c r="I113" s="184"/>
      <c r="J113" s="184"/>
      <c r="K113" s="184"/>
      <c r="L113" s="184"/>
      <c r="M113" s="184"/>
      <c r="N113" s="184"/>
      <c r="O113" s="184"/>
      <c r="P113" s="184"/>
      <c r="Q113" s="184"/>
      <c r="R113" s="185"/>
    </row>
    <row r="114" spans="3:20" s="152" customFormat="1" ht="37.5" customHeight="1">
      <c r="C114" s="328"/>
      <c r="D114" s="328"/>
      <c r="E114" s="331"/>
      <c r="F114" s="331"/>
      <c r="G114" s="149" t="s">
        <v>266</v>
      </c>
      <c r="H114" s="148" t="str">
        <f>IF(COUNT('様式第32第8表(指定１)_受電'!H165)=0,"",'様式第32第8表(指定１)_受電'!H165)</f>
        <v/>
      </c>
      <c r="I114" s="148" t="str">
        <f>IF(COUNT('様式第32第8表(指定１)_受電'!I165)=0,"",'様式第32第8表(指定１)_受電'!I165)</f>
        <v/>
      </c>
      <c r="J114" s="148" t="str">
        <f>IF(COUNT('様式第32第8表(指定１)_受電'!J165)=0,"",'様式第32第8表(指定１)_受電'!J165)</f>
        <v/>
      </c>
      <c r="K114" s="148" t="str">
        <f>IF(COUNT('様式第32第8表(指定１)_受電'!K165)=0,"",'様式第32第8表(指定１)_受電'!K165)</f>
        <v/>
      </c>
      <c r="L114" s="148" t="str">
        <f>IF(COUNT('様式第32第8表(指定１)_受電'!L165)=0,"",'様式第32第8表(指定１)_受電'!L165)</f>
        <v/>
      </c>
      <c r="M114" s="148" t="str">
        <f>IF(COUNT('様式第32第8表(指定１)_受電'!M165)=0,"",'様式第32第8表(指定１)_受電'!M165)</f>
        <v/>
      </c>
      <c r="N114" s="148" t="str">
        <f>IF(COUNT('様式第32第8表(指定１)_受電'!N165)=0,"",'様式第32第8表(指定１)_受電'!N165)</f>
        <v/>
      </c>
      <c r="O114" s="148" t="str">
        <f>IF(COUNT('様式第32第8表(指定１)_受電'!O165)=0,"",'様式第32第8表(指定１)_受電'!O165)</f>
        <v/>
      </c>
      <c r="P114" s="148" t="str">
        <f>IF(COUNT('様式第32第8表(指定１)_受電'!P165)=0,"",'様式第32第8表(指定１)_受電'!P165)</f>
        <v/>
      </c>
      <c r="Q114" s="148" t="str">
        <f>IF(COUNT('様式第32第8表(指定１)_受電'!Q165)=0,"",'様式第32第8表(指定１)_受電'!Q165)</f>
        <v/>
      </c>
      <c r="R114" s="185"/>
      <c r="T114" s="153" t="s">
        <v>271</v>
      </c>
    </row>
    <row r="115" spans="3:20" s="152" customFormat="1" ht="37.5" customHeight="1">
      <c r="C115" s="328"/>
      <c r="D115" s="328"/>
      <c r="E115" s="330" t="str">
        <f>IF('様式第36(自社)_受電'!E115="","",'様式第36(自社)_受電'!E115)</f>
        <v/>
      </c>
      <c r="F115" s="330" t="str">
        <f>IF('様式第36(自社)_受電'!F115="","",'様式第36(自社)_受電'!F115)</f>
        <v/>
      </c>
      <c r="G115" s="149" t="s">
        <v>265</v>
      </c>
      <c r="H115" s="184"/>
      <c r="I115" s="184"/>
      <c r="J115" s="184"/>
      <c r="K115" s="184"/>
      <c r="L115" s="184"/>
      <c r="M115" s="184"/>
      <c r="N115" s="184"/>
      <c r="O115" s="184"/>
      <c r="P115" s="184"/>
      <c r="Q115" s="184"/>
      <c r="R115" s="185"/>
    </row>
    <row r="116" spans="3:20" s="152" customFormat="1" ht="37.5" customHeight="1">
      <c r="C116" s="328"/>
      <c r="D116" s="328"/>
      <c r="E116" s="331"/>
      <c r="F116" s="331"/>
      <c r="G116" s="149" t="s">
        <v>266</v>
      </c>
      <c r="H116" s="148" t="str">
        <f>IF(COUNT('様式第32第8表(指定１)_受電'!H167)=0,"",'様式第32第8表(指定１)_受電'!H167)</f>
        <v/>
      </c>
      <c r="I116" s="148" t="str">
        <f>IF(COUNT('様式第32第8表(指定１)_受電'!I167)=0,"",'様式第32第8表(指定１)_受電'!I167)</f>
        <v/>
      </c>
      <c r="J116" s="148" t="str">
        <f>IF(COUNT('様式第32第8表(指定１)_受電'!J167)=0,"",'様式第32第8表(指定１)_受電'!J167)</f>
        <v/>
      </c>
      <c r="K116" s="148" t="str">
        <f>IF(COUNT('様式第32第8表(指定１)_受電'!K167)=0,"",'様式第32第8表(指定１)_受電'!K167)</f>
        <v/>
      </c>
      <c r="L116" s="148" t="str">
        <f>IF(COUNT('様式第32第8表(指定１)_受電'!L167)=0,"",'様式第32第8表(指定１)_受電'!L167)</f>
        <v/>
      </c>
      <c r="M116" s="148" t="str">
        <f>IF(COUNT('様式第32第8表(指定１)_受電'!M167)=0,"",'様式第32第8表(指定１)_受電'!M167)</f>
        <v/>
      </c>
      <c r="N116" s="148" t="str">
        <f>IF(COUNT('様式第32第8表(指定１)_受電'!N167)=0,"",'様式第32第8表(指定１)_受電'!N167)</f>
        <v/>
      </c>
      <c r="O116" s="148" t="str">
        <f>IF(COUNT('様式第32第8表(指定１)_受電'!O167)=0,"",'様式第32第8表(指定１)_受電'!O167)</f>
        <v/>
      </c>
      <c r="P116" s="148" t="str">
        <f>IF(COUNT('様式第32第8表(指定１)_受電'!P167)=0,"",'様式第32第8表(指定１)_受電'!P167)</f>
        <v/>
      </c>
      <c r="Q116" s="148" t="str">
        <f>IF(COUNT('様式第32第8表(指定１)_受電'!Q167)=0,"",'様式第32第8表(指定１)_受電'!Q167)</f>
        <v/>
      </c>
      <c r="R116" s="185"/>
      <c r="T116" s="153" t="s">
        <v>271</v>
      </c>
    </row>
    <row r="117" spans="3:20" s="152" customFormat="1" ht="37.5" customHeight="1">
      <c r="C117" s="328"/>
      <c r="D117" s="328"/>
      <c r="E117" s="332" t="s">
        <v>104</v>
      </c>
      <c r="F117" s="333"/>
      <c r="G117" s="154" t="s">
        <v>265</v>
      </c>
      <c r="H117" s="155" t="str">
        <f>IF(COUNTIFS($G111:$G116,$G117,H111:H116,"&gt;=0")=0,"",SUMIF($G111:$G116,$G117,H111:H116))</f>
        <v/>
      </c>
      <c r="I117" s="155" t="str">
        <f t="shared" ref="I117:Q117" si="50">IF(COUNTIFS($G111:$G116,$G117,I111:I116,"&gt;=0")=0,"",SUMIF($G111:$G116,$G117,I111:I116))</f>
        <v/>
      </c>
      <c r="J117" s="155" t="str">
        <f t="shared" si="50"/>
        <v/>
      </c>
      <c r="K117" s="155" t="str">
        <f t="shared" si="50"/>
        <v/>
      </c>
      <c r="L117" s="155" t="str">
        <f t="shared" si="50"/>
        <v/>
      </c>
      <c r="M117" s="155" t="str">
        <f t="shared" si="50"/>
        <v/>
      </c>
      <c r="N117" s="155" t="str">
        <f t="shared" si="50"/>
        <v/>
      </c>
      <c r="O117" s="155" t="str">
        <f t="shared" si="50"/>
        <v/>
      </c>
      <c r="P117" s="155" t="str">
        <f t="shared" si="50"/>
        <v/>
      </c>
      <c r="Q117" s="155" t="str">
        <f t="shared" si="50"/>
        <v/>
      </c>
      <c r="R117" s="200"/>
      <c r="T117" s="153" t="s">
        <v>271</v>
      </c>
    </row>
    <row r="118" spans="3:20" s="152" customFormat="1" ht="37.5" customHeight="1">
      <c r="C118" s="328"/>
      <c r="D118" s="329"/>
      <c r="E118" s="334"/>
      <c r="F118" s="335"/>
      <c r="G118" s="154" t="s">
        <v>266</v>
      </c>
      <c r="H118" s="155" t="str">
        <f>IF(COUNTIFS($G111:$G116,$G118,H111:H116,"&gt;=0")=0,"",SUMIF($G111:$G116,$G118,H111:H116))</f>
        <v/>
      </c>
      <c r="I118" s="155" t="str">
        <f t="shared" ref="I118:Q118" si="51">IF(COUNTIFS($G111:$G116,$G118,I111:I116,"&gt;=0")=0,"",SUMIF($G111:$G116,$G118,I111:I116))</f>
        <v/>
      </c>
      <c r="J118" s="155" t="str">
        <f t="shared" si="51"/>
        <v/>
      </c>
      <c r="K118" s="155" t="str">
        <f t="shared" si="51"/>
        <v/>
      </c>
      <c r="L118" s="155" t="str">
        <f t="shared" si="51"/>
        <v/>
      </c>
      <c r="M118" s="155" t="str">
        <f t="shared" si="51"/>
        <v/>
      </c>
      <c r="N118" s="155" t="str">
        <f t="shared" si="51"/>
        <v/>
      </c>
      <c r="O118" s="155" t="str">
        <f t="shared" si="51"/>
        <v/>
      </c>
      <c r="P118" s="155" t="str">
        <f t="shared" si="51"/>
        <v/>
      </c>
      <c r="Q118" s="155" t="str">
        <f t="shared" si="51"/>
        <v/>
      </c>
      <c r="R118" s="200"/>
      <c r="T118" s="153" t="s">
        <v>271</v>
      </c>
    </row>
    <row r="119" spans="3:20" s="152" customFormat="1" ht="37.5" customHeight="1">
      <c r="C119" s="328"/>
      <c r="D119" s="327" t="s">
        <v>211</v>
      </c>
      <c r="E119" s="330" t="str">
        <f>IF('様式第36(自社)_受電'!E119="","",'様式第36(自社)_受電'!E119)</f>
        <v/>
      </c>
      <c r="F119" s="330" t="str">
        <f>IF('様式第36(自社)_受電'!F119="","",'様式第36(自社)_受電'!F119)</f>
        <v/>
      </c>
      <c r="G119" s="149" t="s">
        <v>265</v>
      </c>
      <c r="H119" s="184"/>
      <c r="I119" s="184"/>
      <c r="J119" s="184"/>
      <c r="K119" s="184"/>
      <c r="L119" s="184"/>
      <c r="M119" s="184"/>
      <c r="N119" s="184"/>
      <c r="O119" s="184"/>
      <c r="P119" s="184"/>
      <c r="Q119" s="184"/>
      <c r="R119" s="185"/>
    </row>
    <row r="120" spans="3:20" s="152" customFormat="1" ht="37.5" customHeight="1">
      <c r="C120" s="328"/>
      <c r="D120" s="328"/>
      <c r="E120" s="331"/>
      <c r="F120" s="331"/>
      <c r="G120" s="149" t="s">
        <v>266</v>
      </c>
      <c r="H120" s="148" t="str">
        <f>IF(COUNT('様式第32第8表(指定１)_受電'!H171)=0,"",'様式第32第8表(指定１)_受電'!H171)</f>
        <v/>
      </c>
      <c r="I120" s="148" t="str">
        <f>IF(COUNT('様式第32第8表(指定１)_受電'!I171)=0,"",'様式第32第8表(指定１)_受電'!I171)</f>
        <v/>
      </c>
      <c r="J120" s="148" t="str">
        <f>IF(COUNT('様式第32第8表(指定１)_受電'!J171)=0,"",'様式第32第8表(指定１)_受電'!J171)</f>
        <v/>
      </c>
      <c r="K120" s="148" t="str">
        <f>IF(COUNT('様式第32第8表(指定１)_受電'!K171)=0,"",'様式第32第8表(指定１)_受電'!K171)</f>
        <v/>
      </c>
      <c r="L120" s="148" t="str">
        <f>IF(COUNT('様式第32第8表(指定１)_受電'!L171)=0,"",'様式第32第8表(指定１)_受電'!L171)</f>
        <v/>
      </c>
      <c r="M120" s="148" t="str">
        <f>IF(COUNT('様式第32第8表(指定１)_受電'!M171)=0,"",'様式第32第8表(指定１)_受電'!M171)</f>
        <v/>
      </c>
      <c r="N120" s="148" t="str">
        <f>IF(COUNT('様式第32第8表(指定１)_受電'!N171)=0,"",'様式第32第8表(指定１)_受電'!N171)</f>
        <v/>
      </c>
      <c r="O120" s="148" t="str">
        <f>IF(COUNT('様式第32第8表(指定１)_受電'!O171)=0,"",'様式第32第8表(指定１)_受電'!O171)</f>
        <v/>
      </c>
      <c r="P120" s="148" t="str">
        <f>IF(COUNT('様式第32第8表(指定１)_受電'!P171)=0,"",'様式第32第8表(指定１)_受電'!P171)</f>
        <v/>
      </c>
      <c r="Q120" s="148" t="str">
        <f>IF(COUNT('様式第32第8表(指定１)_受電'!Q171)=0,"",'様式第32第8表(指定１)_受電'!Q171)</f>
        <v/>
      </c>
      <c r="R120" s="185"/>
      <c r="T120" s="153" t="s">
        <v>271</v>
      </c>
    </row>
    <row r="121" spans="3:20" s="152" customFormat="1" ht="37.5" customHeight="1">
      <c r="C121" s="328"/>
      <c r="D121" s="328"/>
      <c r="E121" s="330" t="str">
        <f>IF('様式第36(自社)_受電'!E121="","",'様式第36(自社)_受電'!E121)</f>
        <v/>
      </c>
      <c r="F121" s="330" t="str">
        <f>IF('様式第36(自社)_受電'!F121="","",'様式第36(自社)_受電'!F121)</f>
        <v/>
      </c>
      <c r="G121" s="149" t="s">
        <v>265</v>
      </c>
      <c r="H121" s="184"/>
      <c r="I121" s="184"/>
      <c r="J121" s="184"/>
      <c r="K121" s="184"/>
      <c r="L121" s="184"/>
      <c r="M121" s="184"/>
      <c r="N121" s="184"/>
      <c r="O121" s="184"/>
      <c r="P121" s="184"/>
      <c r="Q121" s="184"/>
      <c r="R121" s="185"/>
    </row>
    <row r="122" spans="3:20" s="152" customFormat="1" ht="37.5" customHeight="1">
      <c r="C122" s="328"/>
      <c r="D122" s="328"/>
      <c r="E122" s="331"/>
      <c r="F122" s="331"/>
      <c r="G122" s="149" t="s">
        <v>266</v>
      </c>
      <c r="H122" s="148" t="str">
        <f>IF(COUNT('様式第32第8表(指定１)_受電'!H173)=0,"",'様式第32第8表(指定１)_受電'!H173)</f>
        <v/>
      </c>
      <c r="I122" s="148" t="str">
        <f>IF(COUNT('様式第32第8表(指定１)_受電'!I173)=0,"",'様式第32第8表(指定１)_受電'!I173)</f>
        <v/>
      </c>
      <c r="J122" s="148" t="str">
        <f>IF(COUNT('様式第32第8表(指定１)_受電'!J173)=0,"",'様式第32第8表(指定１)_受電'!J173)</f>
        <v/>
      </c>
      <c r="K122" s="148" t="str">
        <f>IF(COUNT('様式第32第8表(指定１)_受電'!K173)=0,"",'様式第32第8表(指定１)_受電'!K173)</f>
        <v/>
      </c>
      <c r="L122" s="148" t="str">
        <f>IF(COUNT('様式第32第8表(指定１)_受電'!L173)=0,"",'様式第32第8表(指定１)_受電'!L173)</f>
        <v/>
      </c>
      <c r="M122" s="148" t="str">
        <f>IF(COUNT('様式第32第8表(指定１)_受電'!M173)=0,"",'様式第32第8表(指定１)_受電'!M173)</f>
        <v/>
      </c>
      <c r="N122" s="148" t="str">
        <f>IF(COUNT('様式第32第8表(指定１)_受電'!N173)=0,"",'様式第32第8表(指定１)_受電'!N173)</f>
        <v/>
      </c>
      <c r="O122" s="148" t="str">
        <f>IF(COUNT('様式第32第8表(指定１)_受電'!O173)=0,"",'様式第32第8表(指定１)_受電'!O173)</f>
        <v/>
      </c>
      <c r="P122" s="148" t="str">
        <f>IF(COUNT('様式第32第8表(指定１)_受電'!P173)=0,"",'様式第32第8表(指定１)_受電'!P173)</f>
        <v/>
      </c>
      <c r="Q122" s="148" t="str">
        <f>IF(COUNT('様式第32第8表(指定１)_受電'!Q173)=0,"",'様式第32第8表(指定１)_受電'!Q173)</f>
        <v/>
      </c>
      <c r="R122" s="185"/>
      <c r="T122" s="153" t="s">
        <v>271</v>
      </c>
    </row>
    <row r="123" spans="3:20" s="152" customFormat="1" ht="37.5" customHeight="1">
      <c r="C123" s="328"/>
      <c r="D123" s="328"/>
      <c r="E123" s="330" t="str">
        <f>IF('様式第36(自社)_受電'!E123="","",'様式第36(自社)_受電'!E123)</f>
        <v/>
      </c>
      <c r="F123" s="330" t="str">
        <f>IF('様式第36(自社)_受電'!F123="","",'様式第36(自社)_受電'!F123)</f>
        <v/>
      </c>
      <c r="G123" s="149" t="s">
        <v>265</v>
      </c>
      <c r="H123" s="184"/>
      <c r="I123" s="184"/>
      <c r="J123" s="184"/>
      <c r="K123" s="184"/>
      <c r="L123" s="184"/>
      <c r="M123" s="184"/>
      <c r="N123" s="184"/>
      <c r="O123" s="184"/>
      <c r="P123" s="184"/>
      <c r="Q123" s="184"/>
      <c r="R123" s="185"/>
    </row>
    <row r="124" spans="3:20" s="152" customFormat="1" ht="37.5" customHeight="1">
      <c r="C124" s="328"/>
      <c r="D124" s="328"/>
      <c r="E124" s="331"/>
      <c r="F124" s="331"/>
      <c r="G124" s="149" t="s">
        <v>266</v>
      </c>
      <c r="H124" s="148" t="str">
        <f>IF(COUNT('様式第32第8表(指定１)_受電'!H175)=0,"",'様式第32第8表(指定１)_受電'!H175)</f>
        <v/>
      </c>
      <c r="I124" s="148" t="str">
        <f>IF(COUNT('様式第32第8表(指定１)_受電'!I175)=0,"",'様式第32第8表(指定１)_受電'!I175)</f>
        <v/>
      </c>
      <c r="J124" s="148" t="str">
        <f>IF(COUNT('様式第32第8表(指定１)_受電'!J175)=0,"",'様式第32第8表(指定１)_受電'!J175)</f>
        <v/>
      </c>
      <c r="K124" s="148" t="str">
        <f>IF(COUNT('様式第32第8表(指定１)_受電'!K175)=0,"",'様式第32第8表(指定１)_受電'!K175)</f>
        <v/>
      </c>
      <c r="L124" s="148" t="str">
        <f>IF(COUNT('様式第32第8表(指定１)_受電'!L175)=0,"",'様式第32第8表(指定１)_受電'!L175)</f>
        <v/>
      </c>
      <c r="M124" s="148" t="str">
        <f>IF(COUNT('様式第32第8表(指定１)_受電'!M175)=0,"",'様式第32第8表(指定１)_受電'!M175)</f>
        <v/>
      </c>
      <c r="N124" s="148" t="str">
        <f>IF(COUNT('様式第32第8表(指定１)_受電'!N175)=0,"",'様式第32第8表(指定１)_受電'!N175)</f>
        <v/>
      </c>
      <c r="O124" s="148" t="str">
        <f>IF(COUNT('様式第32第8表(指定１)_受電'!O175)=0,"",'様式第32第8表(指定１)_受電'!O175)</f>
        <v/>
      </c>
      <c r="P124" s="148" t="str">
        <f>IF(COUNT('様式第32第8表(指定１)_受電'!P175)=0,"",'様式第32第8表(指定１)_受電'!P175)</f>
        <v/>
      </c>
      <c r="Q124" s="148" t="str">
        <f>IF(COUNT('様式第32第8表(指定１)_受電'!Q175)=0,"",'様式第32第8表(指定１)_受電'!Q175)</f>
        <v/>
      </c>
      <c r="R124" s="185"/>
      <c r="T124" s="153" t="s">
        <v>271</v>
      </c>
    </row>
    <row r="125" spans="3:20" s="152" customFormat="1" ht="37.5" customHeight="1">
      <c r="C125" s="328"/>
      <c r="D125" s="328"/>
      <c r="E125" s="332" t="s">
        <v>104</v>
      </c>
      <c r="F125" s="333"/>
      <c r="G125" s="154" t="s">
        <v>265</v>
      </c>
      <c r="H125" s="155" t="str">
        <f>IF(COUNTIFS($G119:$G124,$G125,H119:H124,"&gt;=0")=0,"",SUMIF($G119:$G124,$G125,H119:H124))</f>
        <v/>
      </c>
      <c r="I125" s="155" t="str">
        <f t="shared" ref="I125:Q125" si="52">IF(COUNTIFS($G119:$G124,$G125,I119:I124,"&gt;=0")=0,"",SUMIF($G119:$G124,$G125,I119:I124))</f>
        <v/>
      </c>
      <c r="J125" s="155" t="str">
        <f t="shared" si="52"/>
        <v/>
      </c>
      <c r="K125" s="155" t="str">
        <f t="shared" si="52"/>
        <v/>
      </c>
      <c r="L125" s="155" t="str">
        <f t="shared" si="52"/>
        <v/>
      </c>
      <c r="M125" s="155" t="str">
        <f t="shared" si="52"/>
        <v/>
      </c>
      <c r="N125" s="155" t="str">
        <f t="shared" si="52"/>
        <v/>
      </c>
      <c r="O125" s="155" t="str">
        <f t="shared" si="52"/>
        <v/>
      </c>
      <c r="P125" s="155" t="str">
        <f t="shared" si="52"/>
        <v/>
      </c>
      <c r="Q125" s="155" t="str">
        <f t="shared" si="52"/>
        <v/>
      </c>
      <c r="R125" s="200"/>
      <c r="T125" s="153" t="s">
        <v>271</v>
      </c>
    </row>
    <row r="126" spans="3:20" s="152" customFormat="1" ht="37.5" customHeight="1">
      <c r="C126" s="328"/>
      <c r="D126" s="329"/>
      <c r="E126" s="334"/>
      <c r="F126" s="335"/>
      <c r="G126" s="154" t="s">
        <v>266</v>
      </c>
      <c r="H126" s="155" t="str">
        <f>IF(COUNTIFS($G119:$G124,$G126,H119:H124,"&gt;=0")=0,"",SUMIF($G119:$G124,$G126,H119:H124))</f>
        <v/>
      </c>
      <c r="I126" s="155" t="str">
        <f t="shared" ref="I126:Q126" si="53">IF(COUNTIFS($G119:$G124,$G126,I119:I124,"&gt;=0")=0,"",SUMIF($G119:$G124,$G126,I119:I124))</f>
        <v/>
      </c>
      <c r="J126" s="155" t="str">
        <f t="shared" si="53"/>
        <v/>
      </c>
      <c r="K126" s="155" t="str">
        <f t="shared" si="53"/>
        <v/>
      </c>
      <c r="L126" s="155" t="str">
        <f t="shared" si="53"/>
        <v/>
      </c>
      <c r="M126" s="155" t="str">
        <f t="shared" si="53"/>
        <v/>
      </c>
      <c r="N126" s="155" t="str">
        <f t="shared" si="53"/>
        <v/>
      </c>
      <c r="O126" s="155" t="str">
        <f t="shared" si="53"/>
        <v/>
      </c>
      <c r="P126" s="155" t="str">
        <f t="shared" si="53"/>
        <v/>
      </c>
      <c r="Q126" s="155" t="str">
        <f t="shared" si="53"/>
        <v/>
      </c>
      <c r="R126" s="200"/>
      <c r="T126" s="153" t="s">
        <v>271</v>
      </c>
    </row>
    <row r="127" spans="3:20" s="152" customFormat="1" ht="37.5" customHeight="1">
      <c r="C127" s="328"/>
      <c r="D127" s="327" t="s">
        <v>105</v>
      </c>
      <c r="E127" s="330" t="str">
        <f>IF('様式第36(自社)_受電'!E127="","",'様式第36(自社)_受電'!E127)</f>
        <v/>
      </c>
      <c r="F127" s="330" t="str">
        <f>IF('様式第36(自社)_受電'!F127="","",'様式第36(自社)_受電'!F127)</f>
        <v/>
      </c>
      <c r="G127" s="149" t="s">
        <v>265</v>
      </c>
      <c r="H127" s="184"/>
      <c r="I127" s="184"/>
      <c r="J127" s="184"/>
      <c r="K127" s="184"/>
      <c r="L127" s="184"/>
      <c r="M127" s="184"/>
      <c r="N127" s="184"/>
      <c r="O127" s="184"/>
      <c r="P127" s="184"/>
      <c r="Q127" s="184"/>
      <c r="R127" s="185"/>
    </row>
    <row r="128" spans="3:20" s="152" customFormat="1" ht="37.5" customHeight="1">
      <c r="C128" s="328"/>
      <c r="D128" s="328"/>
      <c r="E128" s="331"/>
      <c r="F128" s="331"/>
      <c r="G128" s="149" t="s">
        <v>266</v>
      </c>
      <c r="H128" s="148" t="str">
        <f>IF(COUNT('様式第32第8表(指定１)_受電'!H179)=0,"",'様式第32第8表(指定１)_受電'!H179)</f>
        <v/>
      </c>
      <c r="I128" s="148" t="str">
        <f>IF(COUNT('様式第32第8表(指定１)_受電'!I179)=0,"",'様式第32第8表(指定１)_受電'!I179)</f>
        <v/>
      </c>
      <c r="J128" s="148" t="str">
        <f>IF(COUNT('様式第32第8表(指定１)_受電'!J179)=0,"",'様式第32第8表(指定１)_受電'!J179)</f>
        <v/>
      </c>
      <c r="K128" s="148" t="str">
        <f>IF(COUNT('様式第32第8表(指定１)_受電'!K179)=0,"",'様式第32第8表(指定１)_受電'!K179)</f>
        <v/>
      </c>
      <c r="L128" s="148" t="str">
        <f>IF(COUNT('様式第32第8表(指定１)_受電'!L179)=0,"",'様式第32第8表(指定１)_受電'!L179)</f>
        <v/>
      </c>
      <c r="M128" s="148" t="str">
        <f>IF(COUNT('様式第32第8表(指定１)_受電'!M179)=0,"",'様式第32第8表(指定１)_受電'!M179)</f>
        <v/>
      </c>
      <c r="N128" s="148" t="str">
        <f>IF(COUNT('様式第32第8表(指定１)_受電'!N179)=0,"",'様式第32第8表(指定１)_受電'!N179)</f>
        <v/>
      </c>
      <c r="O128" s="148" t="str">
        <f>IF(COUNT('様式第32第8表(指定１)_受電'!O179)=0,"",'様式第32第8表(指定１)_受電'!O179)</f>
        <v/>
      </c>
      <c r="P128" s="148" t="str">
        <f>IF(COUNT('様式第32第8表(指定１)_受電'!P179)=0,"",'様式第32第8表(指定１)_受電'!P179)</f>
        <v/>
      </c>
      <c r="Q128" s="148" t="str">
        <f>IF(COUNT('様式第32第8表(指定１)_受電'!Q179)=0,"",'様式第32第8表(指定１)_受電'!Q179)</f>
        <v/>
      </c>
      <c r="R128" s="185"/>
      <c r="T128" s="153" t="s">
        <v>271</v>
      </c>
    </row>
    <row r="129" spans="3:20" s="152" customFormat="1" ht="37.5" customHeight="1">
      <c r="C129" s="328"/>
      <c r="D129" s="328"/>
      <c r="E129" s="330" t="str">
        <f>IF('様式第36(自社)_受電'!E129="","",'様式第36(自社)_受電'!E129)</f>
        <v/>
      </c>
      <c r="F129" s="330" t="str">
        <f>IF('様式第36(自社)_受電'!F129="","",'様式第36(自社)_受電'!F129)</f>
        <v/>
      </c>
      <c r="G129" s="149" t="s">
        <v>265</v>
      </c>
      <c r="H129" s="184"/>
      <c r="I129" s="184"/>
      <c r="J129" s="184"/>
      <c r="K129" s="184"/>
      <c r="L129" s="184"/>
      <c r="M129" s="184"/>
      <c r="N129" s="184"/>
      <c r="O129" s="184"/>
      <c r="P129" s="184"/>
      <c r="Q129" s="184"/>
      <c r="R129" s="185"/>
    </row>
    <row r="130" spans="3:20" s="152" customFormat="1" ht="37.5" customHeight="1">
      <c r="C130" s="328"/>
      <c r="D130" s="328"/>
      <c r="E130" s="331"/>
      <c r="F130" s="331"/>
      <c r="G130" s="149" t="s">
        <v>266</v>
      </c>
      <c r="H130" s="148" t="str">
        <f>IF(COUNT('様式第32第8表(指定１)_受電'!H181)=0,"",'様式第32第8表(指定１)_受電'!H181)</f>
        <v/>
      </c>
      <c r="I130" s="148" t="str">
        <f>IF(COUNT('様式第32第8表(指定１)_受電'!I181)=0,"",'様式第32第8表(指定１)_受電'!I181)</f>
        <v/>
      </c>
      <c r="J130" s="148" t="str">
        <f>IF(COUNT('様式第32第8表(指定１)_受電'!J181)=0,"",'様式第32第8表(指定１)_受電'!J181)</f>
        <v/>
      </c>
      <c r="K130" s="148" t="str">
        <f>IF(COUNT('様式第32第8表(指定１)_受電'!K181)=0,"",'様式第32第8表(指定１)_受電'!K181)</f>
        <v/>
      </c>
      <c r="L130" s="148" t="str">
        <f>IF(COUNT('様式第32第8表(指定１)_受電'!L181)=0,"",'様式第32第8表(指定１)_受電'!L181)</f>
        <v/>
      </c>
      <c r="M130" s="148" t="str">
        <f>IF(COUNT('様式第32第8表(指定１)_受電'!M181)=0,"",'様式第32第8表(指定１)_受電'!M181)</f>
        <v/>
      </c>
      <c r="N130" s="148" t="str">
        <f>IF(COUNT('様式第32第8表(指定１)_受電'!N181)=0,"",'様式第32第8表(指定１)_受電'!N181)</f>
        <v/>
      </c>
      <c r="O130" s="148" t="str">
        <f>IF(COUNT('様式第32第8表(指定１)_受電'!O181)=0,"",'様式第32第8表(指定１)_受電'!O181)</f>
        <v/>
      </c>
      <c r="P130" s="148" t="str">
        <f>IF(COUNT('様式第32第8表(指定１)_受電'!P181)=0,"",'様式第32第8表(指定１)_受電'!P181)</f>
        <v/>
      </c>
      <c r="Q130" s="148" t="str">
        <f>IF(COUNT('様式第32第8表(指定１)_受電'!Q181)=0,"",'様式第32第8表(指定１)_受電'!Q181)</f>
        <v/>
      </c>
      <c r="R130" s="185"/>
      <c r="T130" s="153" t="s">
        <v>271</v>
      </c>
    </row>
    <row r="131" spans="3:20" s="152" customFormat="1" ht="37.5" customHeight="1">
      <c r="C131" s="328"/>
      <c r="D131" s="328"/>
      <c r="E131" s="330" t="str">
        <f>IF('様式第36(自社)_受電'!E131="","",'様式第36(自社)_受電'!E131)</f>
        <v/>
      </c>
      <c r="F131" s="330" t="str">
        <f>IF('様式第36(自社)_受電'!F131="","",'様式第36(自社)_受電'!F131)</f>
        <v/>
      </c>
      <c r="G131" s="149" t="s">
        <v>265</v>
      </c>
      <c r="H131" s="184"/>
      <c r="I131" s="184"/>
      <c r="J131" s="184"/>
      <c r="K131" s="184"/>
      <c r="L131" s="184"/>
      <c r="M131" s="184"/>
      <c r="N131" s="184"/>
      <c r="O131" s="184"/>
      <c r="P131" s="184"/>
      <c r="Q131" s="184"/>
      <c r="R131" s="185"/>
    </row>
    <row r="132" spans="3:20" s="152" customFormat="1" ht="37.5" customHeight="1">
      <c r="C132" s="328"/>
      <c r="D132" s="328"/>
      <c r="E132" s="331"/>
      <c r="F132" s="331"/>
      <c r="G132" s="149" t="s">
        <v>266</v>
      </c>
      <c r="H132" s="148" t="str">
        <f>IF(COUNT('様式第32第8表(指定１)_受電'!H183)=0,"",'様式第32第8表(指定１)_受電'!H183)</f>
        <v/>
      </c>
      <c r="I132" s="148" t="str">
        <f>IF(COUNT('様式第32第8表(指定１)_受電'!I183)=0,"",'様式第32第8表(指定１)_受電'!I183)</f>
        <v/>
      </c>
      <c r="J132" s="148" t="str">
        <f>IF(COUNT('様式第32第8表(指定１)_受電'!J183)=0,"",'様式第32第8表(指定１)_受電'!J183)</f>
        <v/>
      </c>
      <c r="K132" s="148" t="str">
        <f>IF(COUNT('様式第32第8表(指定１)_受電'!K183)=0,"",'様式第32第8表(指定１)_受電'!K183)</f>
        <v/>
      </c>
      <c r="L132" s="148" t="str">
        <f>IF(COUNT('様式第32第8表(指定１)_受電'!L183)=0,"",'様式第32第8表(指定１)_受電'!L183)</f>
        <v/>
      </c>
      <c r="M132" s="148" t="str">
        <f>IF(COUNT('様式第32第8表(指定１)_受電'!M183)=0,"",'様式第32第8表(指定１)_受電'!M183)</f>
        <v/>
      </c>
      <c r="N132" s="148" t="str">
        <f>IF(COUNT('様式第32第8表(指定１)_受電'!N183)=0,"",'様式第32第8表(指定１)_受電'!N183)</f>
        <v/>
      </c>
      <c r="O132" s="148" t="str">
        <f>IF(COUNT('様式第32第8表(指定１)_受電'!O183)=0,"",'様式第32第8表(指定１)_受電'!O183)</f>
        <v/>
      </c>
      <c r="P132" s="148" t="str">
        <f>IF(COUNT('様式第32第8表(指定１)_受電'!P183)=0,"",'様式第32第8表(指定１)_受電'!P183)</f>
        <v/>
      </c>
      <c r="Q132" s="148" t="str">
        <f>IF(COUNT('様式第32第8表(指定１)_受電'!Q183)=0,"",'様式第32第8表(指定１)_受電'!Q183)</f>
        <v/>
      </c>
      <c r="R132" s="185"/>
      <c r="T132" s="153" t="s">
        <v>271</v>
      </c>
    </row>
    <row r="133" spans="3:20" s="152" customFormat="1" ht="37.5" customHeight="1">
      <c r="C133" s="328"/>
      <c r="D133" s="328"/>
      <c r="E133" s="332" t="s">
        <v>104</v>
      </c>
      <c r="F133" s="333"/>
      <c r="G133" s="154" t="s">
        <v>265</v>
      </c>
      <c r="H133" s="155" t="str">
        <f>IF(COUNTIFS($G127:$G132,$G133,H127:H132,"&gt;=0")=0,"",SUMIF($G127:$G132,$G133,H127:H132))</f>
        <v/>
      </c>
      <c r="I133" s="155" t="str">
        <f t="shared" ref="I133:Q133" si="54">IF(COUNTIFS($G127:$G132,$G133,I127:I132,"&gt;=0")=0,"",SUMIF($G127:$G132,$G133,I127:I132))</f>
        <v/>
      </c>
      <c r="J133" s="155" t="str">
        <f t="shared" si="54"/>
        <v/>
      </c>
      <c r="K133" s="155" t="str">
        <f t="shared" si="54"/>
        <v/>
      </c>
      <c r="L133" s="155" t="str">
        <f t="shared" si="54"/>
        <v/>
      </c>
      <c r="M133" s="155" t="str">
        <f t="shared" si="54"/>
        <v/>
      </c>
      <c r="N133" s="155" t="str">
        <f t="shared" si="54"/>
        <v/>
      </c>
      <c r="O133" s="155" t="str">
        <f t="shared" si="54"/>
        <v/>
      </c>
      <c r="P133" s="155" t="str">
        <f t="shared" si="54"/>
        <v/>
      </c>
      <c r="Q133" s="155" t="str">
        <f t="shared" si="54"/>
        <v/>
      </c>
      <c r="R133" s="200"/>
      <c r="T133" s="153" t="s">
        <v>271</v>
      </c>
    </row>
    <row r="134" spans="3:20" s="152" customFormat="1" ht="37.5" customHeight="1">
      <c r="C134" s="328"/>
      <c r="D134" s="329"/>
      <c r="E134" s="334"/>
      <c r="F134" s="335"/>
      <c r="G134" s="154" t="s">
        <v>266</v>
      </c>
      <c r="H134" s="155" t="str">
        <f>IF(COUNTIFS($G127:$G132,$G134,H127:H132,"&gt;=0")=0,"",SUMIF($G127:$G132,$G134,H127:H132))</f>
        <v/>
      </c>
      <c r="I134" s="155" t="str">
        <f t="shared" ref="I134:Q134" si="55">IF(COUNTIFS($G127:$G132,$G134,I127:I132,"&gt;=0")=0,"",SUMIF($G127:$G132,$G134,I127:I132))</f>
        <v/>
      </c>
      <c r="J134" s="155" t="str">
        <f t="shared" si="55"/>
        <v/>
      </c>
      <c r="K134" s="155" t="str">
        <f t="shared" si="55"/>
        <v/>
      </c>
      <c r="L134" s="155" t="str">
        <f t="shared" si="55"/>
        <v/>
      </c>
      <c r="M134" s="155" t="str">
        <f t="shared" si="55"/>
        <v/>
      </c>
      <c r="N134" s="155" t="str">
        <f t="shared" si="55"/>
        <v/>
      </c>
      <c r="O134" s="155" t="str">
        <f t="shared" si="55"/>
        <v/>
      </c>
      <c r="P134" s="155" t="str">
        <f t="shared" si="55"/>
        <v/>
      </c>
      <c r="Q134" s="155" t="str">
        <f t="shared" si="55"/>
        <v/>
      </c>
      <c r="R134" s="200"/>
      <c r="T134" s="153" t="s">
        <v>271</v>
      </c>
    </row>
    <row r="135" spans="3:20" s="152" customFormat="1" ht="37.5" customHeight="1">
      <c r="C135" s="328"/>
      <c r="D135" s="327" t="s">
        <v>106</v>
      </c>
      <c r="E135" s="330" t="str">
        <f>IF('様式第36(自社)_受電'!E135="","",'様式第36(自社)_受電'!E135)</f>
        <v/>
      </c>
      <c r="F135" s="330" t="str">
        <f>IF('様式第36(自社)_受電'!F135="","",'様式第36(自社)_受電'!F135)</f>
        <v/>
      </c>
      <c r="G135" s="149" t="s">
        <v>265</v>
      </c>
      <c r="H135" s="184"/>
      <c r="I135" s="184"/>
      <c r="J135" s="184"/>
      <c r="K135" s="184"/>
      <c r="L135" s="184"/>
      <c r="M135" s="184"/>
      <c r="N135" s="184"/>
      <c r="O135" s="184"/>
      <c r="P135" s="184"/>
      <c r="Q135" s="184"/>
      <c r="R135" s="185"/>
    </row>
    <row r="136" spans="3:20" s="152" customFormat="1" ht="37.5" customHeight="1">
      <c r="C136" s="328"/>
      <c r="D136" s="328"/>
      <c r="E136" s="331"/>
      <c r="F136" s="331"/>
      <c r="G136" s="149" t="s">
        <v>266</v>
      </c>
      <c r="H136" s="148" t="str">
        <f>IF(COUNT('様式第32第8表(指定１)_受電'!H187)=0,"",'様式第32第8表(指定１)_受電'!H187)</f>
        <v/>
      </c>
      <c r="I136" s="148" t="str">
        <f>IF(COUNT('様式第32第8表(指定１)_受電'!I187)=0,"",'様式第32第8表(指定１)_受電'!I187)</f>
        <v/>
      </c>
      <c r="J136" s="148" t="str">
        <f>IF(COUNT('様式第32第8表(指定１)_受電'!J187)=0,"",'様式第32第8表(指定１)_受電'!J187)</f>
        <v/>
      </c>
      <c r="K136" s="148" t="str">
        <f>IF(COUNT('様式第32第8表(指定１)_受電'!K187)=0,"",'様式第32第8表(指定１)_受電'!K187)</f>
        <v/>
      </c>
      <c r="L136" s="148" t="str">
        <f>IF(COUNT('様式第32第8表(指定１)_受電'!L187)=0,"",'様式第32第8表(指定１)_受電'!L187)</f>
        <v/>
      </c>
      <c r="M136" s="148" t="str">
        <f>IF(COUNT('様式第32第8表(指定１)_受電'!M187)=0,"",'様式第32第8表(指定１)_受電'!M187)</f>
        <v/>
      </c>
      <c r="N136" s="148" t="str">
        <f>IF(COUNT('様式第32第8表(指定１)_受電'!N187)=0,"",'様式第32第8表(指定１)_受電'!N187)</f>
        <v/>
      </c>
      <c r="O136" s="148" t="str">
        <f>IF(COUNT('様式第32第8表(指定１)_受電'!O187)=0,"",'様式第32第8表(指定１)_受電'!O187)</f>
        <v/>
      </c>
      <c r="P136" s="148" t="str">
        <f>IF(COUNT('様式第32第8表(指定１)_受電'!P187)=0,"",'様式第32第8表(指定１)_受電'!P187)</f>
        <v/>
      </c>
      <c r="Q136" s="148" t="str">
        <f>IF(COUNT('様式第32第8表(指定１)_受電'!Q187)=0,"",'様式第32第8表(指定１)_受電'!Q187)</f>
        <v/>
      </c>
      <c r="R136" s="185"/>
      <c r="T136" s="153" t="s">
        <v>271</v>
      </c>
    </row>
    <row r="137" spans="3:20" s="152" customFormat="1" ht="37.5" customHeight="1">
      <c r="C137" s="328"/>
      <c r="D137" s="328"/>
      <c r="E137" s="330" t="str">
        <f>IF('様式第36(自社)_受電'!E137="","",'様式第36(自社)_受電'!E137)</f>
        <v/>
      </c>
      <c r="F137" s="330" t="str">
        <f>IF('様式第36(自社)_受電'!F137="","",'様式第36(自社)_受電'!F137)</f>
        <v/>
      </c>
      <c r="G137" s="149" t="s">
        <v>265</v>
      </c>
      <c r="H137" s="184"/>
      <c r="I137" s="184"/>
      <c r="J137" s="184"/>
      <c r="K137" s="184"/>
      <c r="L137" s="184"/>
      <c r="M137" s="184"/>
      <c r="N137" s="184"/>
      <c r="O137" s="184"/>
      <c r="P137" s="184"/>
      <c r="Q137" s="184"/>
      <c r="R137" s="185"/>
    </row>
    <row r="138" spans="3:20" s="152" customFormat="1" ht="37.5" customHeight="1">
      <c r="C138" s="328"/>
      <c r="D138" s="328"/>
      <c r="E138" s="331"/>
      <c r="F138" s="331"/>
      <c r="G138" s="149" t="s">
        <v>266</v>
      </c>
      <c r="H138" s="148" t="str">
        <f>IF(COUNT('様式第32第8表(指定１)_受電'!H189)=0,"",'様式第32第8表(指定１)_受電'!H189)</f>
        <v/>
      </c>
      <c r="I138" s="148" t="str">
        <f>IF(COUNT('様式第32第8表(指定１)_受電'!I189)=0,"",'様式第32第8表(指定１)_受電'!I189)</f>
        <v/>
      </c>
      <c r="J138" s="148" t="str">
        <f>IF(COUNT('様式第32第8表(指定１)_受電'!J189)=0,"",'様式第32第8表(指定１)_受電'!J189)</f>
        <v/>
      </c>
      <c r="K138" s="148" t="str">
        <f>IF(COUNT('様式第32第8表(指定１)_受電'!K189)=0,"",'様式第32第8表(指定１)_受電'!K189)</f>
        <v/>
      </c>
      <c r="L138" s="148" t="str">
        <f>IF(COUNT('様式第32第8表(指定１)_受電'!L189)=0,"",'様式第32第8表(指定１)_受電'!L189)</f>
        <v/>
      </c>
      <c r="M138" s="148" t="str">
        <f>IF(COUNT('様式第32第8表(指定１)_受電'!M189)=0,"",'様式第32第8表(指定１)_受電'!M189)</f>
        <v/>
      </c>
      <c r="N138" s="148" t="str">
        <f>IF(COUNT('様式第32第8表(指定１)_受電'!N189)=0,"",'様式第32第8表(指定１)_受電'!N189)</f>
        <v/>
      </c>
      <c r="O138" s="148" t="str">
        <f>IF(COUNT('様式第32第8表(指定１)_受電'!O189)=0,"",'様式第32第8表(指定１)_受電'!O189)</f>
        <v/>
      </c>
      <c r="P138" s="148" t="str">
        <f>IF(COUNT('様式第32第8表(指定１)_受電'!P189)=0,"",'様式第32第8表(指定１)_受電'!P189)</f>
        <v/>
      </c>
      <c r="Q138" s="148" t="str">
        <f>IF(COUNT('様式第32第8表(指定１)_受電'!Q189)=0,"",'様式第32第8表(指定１)_受電'!Q189)</f>
        <v/>
      </c>
      <c r="R138" s="185"/>
      <c r="T138" s="153" t="s">
        <v>271</v>
      </c>
    </row>
    <row r="139" spans="3:20" s="152" customFormat="1" ht="37.5" customHeight="1">
      <c r="C139" s="328"/>
      <c r="D139" s="328"/>
      <c r="E139" s="330" t="str">
        <f>IF('様式第36(自社)_受電'!E139="","",'様式第36(自社)_受電'!E139)</f>
        <v/>
      </c>
      <c r="F139" s="330" t="str">
        <f>IF('様式第36(自社)_受電'!F139="","",'様式第36(自社)_受電'!F139)</f>
        <v/>
      </c>
      <c r="G139" s="149" t="s">
        <v>265</v>
      </c>
      <c r="H139" s="184"/>
      <c r="I139" s="184"/>
      <c r="J139" s="184"/>
      <c r="K139" s="184"/>
      <c r="L139" s="184"/>
      <c r="M139" s="184"/>
      <c r="N139" s="184"/>
      <c r="O139" s="184"/>
      <c r="P139" s="184"/>
      <c r="Q139" s="184"/>
      <c r="R139" s="185"/>
    </row>
    <row r="140" spans="3:20" s="152" customFormat="1" ht="37.5" customHeight="1">
      <c r="C140" s="328"/>
      <c r="D140" s="328"/>
      <c r="E140" s="331"/>
      <c r="F140" s="331"/>
      <c r="G140" s="149" t="s">
        <v>266</v>
      </c>
      <c r="H140" s="148" t="str">
        <f>IF(COUNT('様式第32第8表(指定１)_受電'!H191)=0,"",'様式第32第8表(指定１)_受電'!H191)</f>
        <v/>
      </c>
      <c r="I140" s="148" t="str">
        <f>IF(COUNT('様式第32第8表(指定１)_受電'!I191)=0,"",'様式第32第8表(指定１)_受電'!I191)</f>
        <v/>
      </c>
      <c r="J140" s="148" t="str">
        <f>IF(COUNT('様式第32第8表(指定１)_受電'!J191)=0,"",'様式第32第8表(指定１)_受電'!J191)</f>
        <v/>
      </c>
      <c r="K140" s="148" t="str">
        <f>IF(COUNT('様式第32第8表(指定１)_受電'!K191)=0,"",'様式第32第8表(指定１)_受電'!K191)</f>
        <v/>
      </c>
      <c r="L140" s="148" t="str">
        <f>IF(COUNT('様式第32第8表(指定１)_受電'!L191)=0,"",'様式第32第8表(指定１)_受電'!L191)</f>
        <v/>
      </c>
      <c r="M140" s="148" t="str">
        <f>IF(COUNT('様式第32第8表(指定１)_受電'!M191)=0,"",'様式第32第8表(指定１)_受電'!M191)</f>
        <v/>
      </c>
      <c r="N140" s="148" t="str">
        <f>IF(COUNT('様式第32第8表(指定１)_受電'!N191)=0,"",'様式第32第8表(指定１)_受電'!N191)</f>
        <v/>
      </c>
      <c r="O140" s="148" t="str">
        <f>IF(COUNT('様式第32第8表(指定１)_受電'!O191)=0,"",'様式第32第8表(指定１)_受電'!O191)</f>
        <v/>
      </c>
      <c r="P140" s="148" t="str">
        <f>IF(COUNT('様式第32第8表(指定１)_受電'!P191)=0,"",'様式第32第8表(指定１)_受電'!P191)</f>
        <v/>
      </c>
      <c r="Q140" s="148" t="str">
        <f>IF(COUNT('様式第32第8表(指定１)_受電'!Q191)=0,"",'様式第32第8表(指定１)_受電'!Q191)</f>
        <v/>
      </c>
      <c r="R140" s="185"/>
      <c r="T140" s="153" t="s">
        <v>271</v>
      </c>
    </row>
    <row r="141" spans="3:20" s="152" customFormat="1" ht="37.5" customHeight="1">
      <c r="C141" s="328"/>
      <c r="D141" s="328"/>
      <c r="E141" s="332" t="s">
        <v>104</v>
      </c>
      <c r="F141" s="333"/>
      <c r="G141" s="154" t="s">
        <v>265</v>
      </c>
      <c r="H141" s="155" t="str">
        <f>IF(COUNTIFS($G135:$G140,$G141,H135:H140,"&gt;=0")=0,"",SUMIF($G135:$G140,$G141,H135:H140))</f>
        <v/>
      </c>
      <c r="I141" s="155" t="str">
        <f t="shared" ref="I141" si="56">IF(COUNTIFS($G135:$G140,$G141,I135:I140,"&gt;=0")=0,"",SUMIF($G135:$G140,$G141,I135:I140))</f>
        <v/>
      </c>
      <c r="J141" s="155" t="str">
        <f t="shared" ref="J141" si="57">IF(COUNTIFS($G135:$G140,$G141,J135:J140,"&gt;=0")=0,"",SUMIF($G135:$G140,$G141,J135:J140))</f>
        <v/>
      </c>
      <c r="K141" s="155" t="str">
        <f t="shared" ref="K141" si="58">IF(COUNTIFS($G135:$G140,$G141,K135:K140,"&gt;=0")=0,"",SUMIF($G135:$G140,$G141,K135:K140))</f>
        <v/>
      </c>
      <c r="L141" s="155" t="str">
        <f t="shared" ref="L141" si="59">IF(COUNTIFS($G135:$G140,$G141,L135:L140,"&gt;=0")=0,"",SUMIF($G135:$G140,$G141,L135:L140))</f>
        <v/>
      </c>
      <c r="M141" s="155" t="str">
        <f t="shared" ref="M141" si="60">IF(COUNTIFS($G135:$G140,$G141,M135:M140,"&gt;=0")=0,"",SUMIF($G135:$G140,$G141,M135:M140))</f>
        <v/>
      </c>
      <c r="N141" s="155" t="str">
        <f t="shared" ref="N141" si="61">IF(COUNTIFS($G135:$G140,$G141,N135:N140,"&gt;=0")=0,"",SUMIF($G135:$G140,$G141,N135:N140))</f>
        <v/>
      </c>
      <c r="O141" s="155" t="str">
        <f t="shared" ref="O141" si="62">IF(COUNTIFS($G135:$G140,$G141,O135:O140,"&gt;=0")=0,"",SUMIF($G135:$G140,$G141,O135:O140))</f>
        <v/>
      </c>
      <c r="P141" s="155" t="str">
        <f t="shared" ref="P141" si="63">IF(COUNTIFS($G135:$G140,$G141,P135:P140,"&gt;=0")=0,"",SUMIF($G135:$G140,$G141,P135:P140))</f>
        <v/>
      </c>
      <c r="Q141" s="155" t="str">
        <f t="shared" ref="Q141" si="64">IF(COUNTIFS($G135:$G140,$G141,Q135:Q140,"&gt;=0")=0,"",SUMIF($G135:$G140,$G141,Q135:Q140))</f>
        <v/>
      </c>
      <c r="R141" s="200"/>
      <c r="T141" s="153" t="s">
        <v>271</v>
      </c>
    </row>
    <row r="142" spans="3:20" s="152" customFormat="1" ht="37.5" customHeight="1">
      <c r="C142" s="328"/>
      <c r="D142" s="329"/>
      <c r="E142" s="334"/>
      <c r="F142" s="335"/>
      <c r="G142" s="154" t="s">
        <v>266</v>
      </c>
      <c r="H142" s="155" t="str">
        <f>IF(COUNTIFS($G135:$G140,$G142,H135:H140,"&gt;=0")=0,"",SUMIF($G135:$G140,$G142,H135:H140))</f>
        <v/>
      </c>
      <c r="I142" s="155" t="str">
        <f t="shared" ref="I142:Q142" si="65">IF(COUNTIFS($G135:$G140,$G142,I135:I140,"&gt;=0")=0,"",SUMIF($G135:$G140,$G142,I135:I140))</f>
        <v/>
      </c>
      <c r="J142" s="155" t="str">
        <f t="shared" si="65"/>
        <v/>
      </c>
      <c r="K142" s="155" t="str">
        <f t="shared" si="65"/>
        <v/>
      </c>
      <c r="L142" s="155" t="str">
        <f t="shared" si="65"/>
        <v/>
      </c>
      <c r="M142" s="155" t="str">
        <f t="shared" si="65"/>
        <v/>
      </c>
      <c r="N142" s="155" t="str">
        <f t="shared" si="65"/>
        <v/>
      </c>
      <c r="O142" s="155" t="str">
        <f t="shared" si="65"/>
        <v/>
      </c>
      <c r="P142" s="155" t="str">
        <f t="shared" si="65"/>
        <v/>
      </c>
      <c r="Q142" s="155" t="str">
        <f t="shared" si="65"/>
        <v/>
      </c>
      <c r="R142" s="200"/>
      <c r="T142" s="153" t="s">
        <v>271</v>
      </c>
    </row>
    <row r="143" spans="3:20" s="152" customFormat="1" ht="37.5" customHeight="1">
      <c r="C143" s="328"/>
      <c r="D143" s="326" t="s">
        <v>107</v>
      </c>
      <c r="E143" s="326"/>
      <c r="F143" s="326"/>
      <c r="G143" s="154" t="s">
        <v>265</v>
      </c>
      <c r="H143" s="155" t="str">
        <f>IF(COUNT(H117,H125,H133,H141)=0,"",SUM(H117,H125,H133,H141))</f>
        <v/>
      </c>
      <c r="I143" s="155" t="str">
        <f t="shared" ref="I143:Q144" si="66">IF(COUNT(I117,I125,I133,I141)=0,"",SUM(I117,I125,I133,I141))</f>
        <v/>
      </c>
      <c r="J143" s="155" t="str">
        <f t="shared" si="66"/>
        <v/>
      </c>
      <c r="K143" s="155" t="str">
        <f t="shared" si="66"/>
        <v/>
      </c>
      <c r="L143" s="155" t="str">
        <f t="shared" si="66"/>
        <v/>
      </c>
      <c r="M143" s="155" t="str">
        <f t="shared" si="66"/>
        <v/>
      </c>
      <c r="N143" s="155" t="str">
        <f t="shared" si="66"/>
        <v/>
      </c>
      <c r="O143" s="155" t="str">
        <f t="shared" si="66"/>
        <v/>
      </c>
      <c r="P143" s="155" t="str">
        <f t="shared" si="66"/>
        <v/>
      </c>
      <c r="Q143" s="155" t="str">
        <f t="shared" si="66"/>
        <v/>
      </c>
      <c r="R143" s="200"/>
      <c r="T143" s="153" t="s">
        <v>271</v>
      </c>
    </row>
    <row r="144" spans="3:20" s="152" customFormat="1" ht="37.5" customHeight="1">
      <c r="C144" s="329"/>
      <c r="D144" s="326"/>
      <c r="E144" s="326"/>
      <c r="F144" s="326"/>
      <c r="G144" s="154" t="s">
        <v>266</v>
      </c>
      <c r="H144" s="155" t="str">
        <f>IF(COUNT(H118,H126,H134,H142)=0,"",SUM(H118,H126,H134,H142))</f>
        <v/>
      </c>
      <c r="I144" s="155" t="str">
        <f t="shared" si="66"/>
        <v/>
      </c>
      <c r="J144" s="155" t="str">
        <f t="shared" si="66"/>
        <v/>
      </c>
      <c r="K144" s="155" t="str">
        <f t="shared" si="66"/>
        <v/>
      </c>
      <c r="L144" s="155" t="str">
        <f t="shared" si="66"/>
        <v/>
      </c>
      <c r="M144" s="155" t="str">
        <f t="shared" si="66"/>
        <v/>
      </c>
      <c r="N144" s="155" t="str">
        <f t="shared" si="66"/>
        <v/>
      </c>
      <c r="O144" s="155" t="str">
        <f t="shared" si="66"/>
        <v/>
      </c>
      <c r="P144" s="155" t="str">
        <f t="shared" si="66"/>
        <v/>
      </c>
      <c r="Q144" s="155" t="str">
        <f t="shared" si="66"/>
        <v/>
      </c>
      <c r="R144" s="200"/>
      <c r="T144" s="153" t="s">
        <v>271</v>
      </c>
    </row>
    <row r="145" spans="3:18" s="205" customFormat="1" ht="18.75" customHeight="1">
      <c r="C145" s="201" t="s">
        <v>178</v>
      </c>
      <c r="D145" s="202"/>
      <c r="E145" s="202"/>
      <c r="F145" s="202"/>
      <c r="G145" s="203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4"/>
    </row>
    <row r="146" spans="3:18" s="205" customFormat="1" ht="18.75" customHeight="1">
      <c r="C146" s="230"/>
      <c r="D146" s="231"/>
      <c r="E146" s="231"/>
      <c r="F146" s="231"/>
      <c r="G146" s="232"/>
      <c r="H146" s="231"/>
      <c r="I146" s="231"/>
      <c r="J146" s="231"/>
      <c r="K146" s="231"/>
      <c r="L146" s="231"/>
      <c r="M146" s="231"/>
      <c r="N146" s="231"/>
      <c r="O146" s="231"/>
      <c r="P146" s="231"/>
      <c r="Q146" s="231"/>
      <c r="R146" s="233"/>
    </row>
    <row r="147" spans="3:18" s="205" customFormat="1" ht="18.75" customHeight="1">
      <c r="C147" s="230"/>
      <c r="D147" s="231"/>
      <c r="E147" s="231"/>
      <c r="F147" s="231"/>
      <c r="G147" s="232"/>
      <c r="H147" s="231"/>
      <c r="I147" s="231"/>
      <c r="J147" s="231"/>
      <c r="K147" s="231"/>
      <c r="L147" s="231"/>
      <c r="M147" s="231"/>
      <c r="N147" s="231"/>
      <c r="O147" s="231"/>
      <c r="P147" s="231"/>
      <c r="Q147" s="231"/>
      <c r="R147" s="233"/>
    </row>
    <row r="148" spans="3:18" s="205" customFormat="1" ht="18.75" customHeight="1">
      <c r="C148" s="230"/>
      <c r="D148" s="231"/>
      <c r="E148" s="231"/>
      <c r="F148" s="231"/>
      <c r="G148" s="232"/>
      <c r="H148" s="231"/>
      <c r="I148" s="231"/>
      <c r="J148" s="231"/>
      <c r="K148" s="231"/>
      <c r="L148" s="231"/>
      <c r="M148" s="231"/>
      <c r="N148" s="231"/>
      <c r="O148" s="231"/>
      <c r="P148" s="231"/>
      <c r="Q148" s="231"/>
      <c r="R148" s="233"/>
    </row>
    <row r="149" spans="3:18" s="205" customFormat="1" ht="18.75" customHeight="1">
      <c r="C149" s="230"/>
      <c r="D149" s="231"/>
      <c r="E149" s="231"/>
      <c r="F149" s="231"/>
      <c r="G149" s="232"/>
      <c r="H149" s="231"/>
      <c r="I149" s="231"/>
      <c r="J149" s="231"/>
      <c r="K149" s="231"/>
      <c r="L149" s="231"/>
      <c r="M149" s="231"/>
      <c r="N149" s="231"/>
      <c r="O149" s="231"/>
      <c r="P149" s="231"/>
      <c r="Q149" s="231"/>
      <c r="R149" s="233"/>
    </row>
    <row r="150" spans="3:18" s="205" customFormat="1" ht="18.75" customHeight="1">
      <c r="C150" s="230"/>
      <c r="D150" s="231"/>
      <c r="E150" s="231"/>
      <c r="F150" s="231"/>
      <c r="G150" s="232"/>
      <c r="H150" s="231"/>
      <c r="I150" s="231"/>
      <c r="J150" s="231"/>
      <c r="K150" s="231"/>
      <c r="L150" s="231"/>
      <c r="M150" s="231"/>
      <c r="N150" s="231"/>
      <c r="O150" s="231"/>
      <c r="P150" s="231"/>
      <c r="Q150" s="231"/>
      <c r="R150" s="233"/>
    </row>
    <row r="151" spans="3:18" s="205" customFormat="1" ht="18.75" customHeight="1">
      <c r="C151" s="230"/>
      <c r="D151" s="231"/>
      <c r="E151" s="231"/>
      <c r="F151" s="231"/>
      <c r="G151" s="232"/>
      <c r="H151" s="231"/>
      <c r="I151" s="231"/>
      <c r="J151" s="231"/>
      <c r="K151" s="231"/>
      <c r="L151" s="231"/>
      <c r="M151" s="231"/>
      <c r="N151" s="231"/>
      <c r="O151" s="231"/>
      <c r="P151" s="231"/>
      <c r="Q151" s="231"/>
      <c r="R151" s="233"/>
    </row>
    <row r="152" spans="3:18" s="205" customFormat="1" ht="18.75" customHeight="1">
      <c r="C152" s="230"/>
      <c r="D152" s="231"/>
      <c r="E152" s="231"/>
      <c r="F152" s="231"/>
      <c r="G152" s="232"/>
      <c r="H152" s="231"/>
      <c r="I152" s="231"/>
      <c r="J152" s="231"/>
      <c r="K152" s="231"/>
      <c r="L152" s="231"/>
      <c r="M152" s="231"/>
      <c r="N152" s="231"/>
      <c r="O152" s="231"/>
      <c r="P152" s="231"/>
      <c r="Q152" s="231"/>
      <c r="R152" s="233"/>
    </row>
    <row r="153" spans="3:18" s="205" customFormat="1" ht="18.75" customHeight="1">
      <c r="C153" s="230"/>
      <c r="D153" s="231"/>
      <c r="E153" s="231"/>
      <c r="F153" s="231"/>
      <c r="G153" s="232"/>
      <c r="H153" s="231"/>
      <c r="I153" s="231"/>
      <c r="J153" s="231"/>
      <c r="K153" s="231"/>
      <c r="L153" s="231"/>
      <c r="M153" s="231"/>
      <c r="N153" s="231"/>
      <c r="O153" s="231"/>
      <c r="P153" s="231"/>
      <c r="Q153" s="231"/>
      <c r="R153" s="233"/>
    </row>
    <row r="154" spans="3:18" s="205" customFormat="1" ht="18.75" customHeight="1">
      <c r="C154" s="230"/>
      <c r="D154" s="231"/>
      <c r="E154" s="231"/>
      <c r="F154" s="231"/>
      <c r="G154" s="232"/>
      <c r="H154" s="231"/>
      <c r="I154" s="231"/>
      <c r="J154" s="231"/>
      <c r="K154" s="231"/>
      <c r="L154" s="231"/>
      <c r="M154" s="231"/>
      <c r="N154" s="231"/>
      <c r="O154" s="231"/>
      <c r="P154" s="231"/>
      <c r="Q154" s="231"/>
      <c r="R154" s="233"/>
    </row>
    <row r="155" spans="3:18" ht="18.75" customHeight="1">
      <c r="C155" s="234"/>
      <c r="D155" s="234"/>
      <c r="E155" s="234"/>
      <c r="F155" s="234"/>
      <c r="G155" s="234"/>
      <c r="H155" s="235"/>
      <c r="I155" s="235"/>
      <c r="J155" s="235"/>
      <c r="K155" s="235"/>
      <c r="L155" s="235"/>
      <c r="M155" s="235"/>
      <c r="N155" s="235"/>
      <c r="O155" s="235"/>
      <c r="P155" s="235"/>
      <c r="Q155" s="235"/>
      <c r="R155" s="236"/>
    </row>
    <row r="156" spans="3:18" ht="21.95" customHeight="1">
      <c r="C156" s="187" t="s">
        <v>95</v>
      </c>
      <c r="R156" s="189"/>
    </row>
    <row r="157" spans="3:18" ht="21.95" customHeight="1">
      <c r="C157" s="187" t="s">
        <v>96</v>
      </c>
      <c r="R157" s="189"/>
    </row>
    <row r="158" spans="3:18" ht="21.95" customHeight="1">
      <c r="C158" s="190" t="s">
        <v>97</v>
      </c>
      <c r="D158" s="191"/>
      <c r="E158" s="191"/>
      <c r="F158" s="191"/>
      <c r="G158" s="191"/>
      <c r="H158" s="191"/>
      <c r="I158" s="191"/>
      <c r="J158" s="191"/>
      <c r="K158" s="191"/>
      <c r="R158" s="189"/>
    </row>
    <row r="159" spans="3:18" ht="21.95" customHeight="1">
      <c r="C159" s="193" t="s">
        <v>22</v>
      </c>
      <c r="E159" s="209" t="s">
        <v>63</v>
      </c>
      <c r="F159" s="228" t="s">
        <v>404</v>
      </c>
      <c r="G159" s="229"/>
      <c r="R159" s="195"/>
    </row>
    <row r="160" spans="3:18" s="196" customFormat="1" ht="21.95" customHeight="1">
      <c r="C160" s="318" t="s">
        <v>94</v>
      </c>
      <c r="D160" s="319"/>
      <c r="E160" s="322" t="s">
        <v>18</v>
      </c>
      <c r="F160" s="322" t="s">
        <v>98</v>
      </c>
      <c r="G160" s="322" t="s">
        <v>99</v>
      </c>
      <c r="H160" s="197" t="s">
        <v>100</v>
      </c>
      <c r="I160" s="198"/>
      <c r="J160" s="198"/>
      <c r="K160" s="198"/>
      <c r="L160" s="199"/>
      <c r="M160" s="197" t="s">
        <v>33</v>
      </c>
      <c r="N160" s="198"/>
      <c r="O160" s="198"/>
      <c r="P160" s="198"/>
      <c r="Q160" s="199"/>
      <c r="R160" s="324" t="s">
        <v>101</v>
      </c>
    </row>
    <row r="161" spans="3:20" s="196" customFormat="1" ht="21.95" customHeight="1">
      <c r="C161" s="320"/>
      <c r="D161" s="321"/>
      <c r="E161" s="323"/>
      <c r="F161" s="323"/>
      <c r="G161" s="323"/>
      <c r="H161" s="164">
        <f>DATE(様式一覧!$D$3,1,1)</f>
        <v>42370</v>
      </c>
      <c r="I161" s="164">
        <f>DATE(様式一覧!$D$3+1,1,1)</f>
        <v>42736</v>
      </c>
      <c r="J161" s="164">
        <f>DATE(様式一覧!$D$3+2,1,1)</f>
        <v>43101</v>
      </c>
      <c r="K161" s="164">
        <f>DATE(様式一覧!$D$3+3,1,1)</f>
        <v>43466</v>
      </c>
      <c r="L161" s="164">
        <f>DATE(様式一覧!$D$3+4,1,1)</f>
        <v>43831</v>
      </c>
      <c r="M161" s="164">
        <f>DATE(様式一覧!$D$3+5,1,1)</f>
        <v>44197</v>
      </c>
      <c r="N161" s="164">
        <f>DATE(様式一覧!$D$3+6,1,1)</f>
        <v>44562</v>
      </c>
      <c r="O161" s="164">
        <f>DATE(様式一覧!$D$3+7,1,1)</f>
        <v>44927</v>
      </c>
      <c r="P161" s="164">
        <f>DATE(様式一覧!$D$3+8,1,1)</f>
        <v>45292</v>
      </c>
      <c r="Q161" s="164">
        <f>DATE(様式一覧!$D$3+9,1,1)</f>
        <v>45658</v>
      </c>
      <c r="R161" s="325"/>
    </row>
    <row r="162" spans="3:20" s="152" customFormat="1" ht="37.5" customHeight="1">
      <c r="C162" s="327" t="s">
        <v>102</v>
      </c>
      <c r="D162" s="327" t="s">
        <v>103</v>
      </c>
      <c r="E162" s="330" t="str">
        <f>IF('様式第36(自社)_受電'!E162="","",'様式第36(自社)_受電'!E162)</f>
        <v/>
      </c>
      <c r="F162" s="330" t="str">
        <f>IF('様式第36(自社)_受電'!F162="","",'様式第36(自社)_受電'!F162)</f>
        <v/>
      </c>
      <c r="G162" s="149" t="s">
        <v>265</v>
      </c>
      <c r="H162" s="184"/>
      <c r="I162" s="184"/>
      <c r="J162" s="184"/>
      <c r="K162" s="184"/>
      <c r="L162" s="184"/>
      <c r="M162" s="184"/>
      <c r="N162" s="184"/>
      <c r="O162" s="184"/>
      <c r="P162" s="184"/>
      <c r="Q162" s="184"/>
      <c r="R162" s="185"/>
    </row>
    <row r="163" spans="3:20" s="152" customFormat="1" ht="37.5" customHeight="1">
      <c r="C163" s="328"/>
      <c r="D163" s="328"/>
      <c r="E163" s="331"/>
      <c r="F163" s="331"/>
      <c r="G163" s="149" t="s">
        <v>266</v>
      </c>
      <c r="H163" s="148" t="str">
        <f>IF(COUNT('様式第32第8表(指定１)_受電'!H214)=0,"",'様式第32第8表(指定１)_受電'!H214)</f>
        <v/>
      </c>
      <c r="I163" s="148" t="str">
        <f>IF(COUNT('様式第32第8表(指定１)_受電'!I214)=0,"",'様式第32第8表(指定１)_受電'!I214)</f>
        <v/>
      </c>
      <c r="J163" s="148" t="str">
        <f>IF(COUNT('様式第32第8表(指定１)_受電'!J214)=0,"",'様式第32第8表(指定１)_受電'!J214)</f>
        <v/>
      </c>
      <c r="K163" s="148" t="str">
        <f>IF(COUNT('様式第32第8表(指定１)_受電'!K214)=0,"",'様式第32第8表(指定１)_受電'!K214)</f>
        <v/>
      </c>
      <c r="L163" s="148" t="str">
        <f>IF(COUNT('様式第32第8表(指定１)_受電'!L214)=0,"",'様式第32第8表(指定１)_受電'!L214)</f>
        <v/>
      </c>
      <c r="M163" s="148" t="str">
        <f>IF(COUNT('様式第32第8表(指定１)_受電'!M214)=0,"",'様式第32第8表(指定１)_受電'!M214)</f>
        <v/>
      </c>
      <c r="N163" s="148" t="str">
        <f>IF(COUNT('様式第32第8表(指定１)_受電'!N214)=0,"",'様式第32第8表(指定１)_受電'!N214)</f>
        <v/>
      </c>
      <c r="O163" s="148" t="str">
        <f>IF(COUNT('様式第32第8表(指定１)_受電'!O214)=0,"",'様式第32第8表(指定１)_受電'!O214)</f>
        <v/>
      </c>
      <c r="P163" s="148" t="str">
        <f>IF(COUNT('様式第32第8表(指定１)_受電'!P214)=0,"",'様式第32第8表(指定１)_受電'!P214)</f>
        <v/>
      </c>
      <c r="Q163" s="148" t="str">
        <f>IF(COUNT('様式第32第8表(指定１)_受電'!Q214)=0,"",'様式第32第8表(指定１)_受電'!Q214)</f>
        <v/>
      </c>
      <c r="R163" s="185"/>
      <c r="T163" s="153" t="s">
        <v>271</v>
      </c>
    </row>
    <row r="164" spans="3:20" s="152" customFormat="1" ht="37.5" customHeight="1">
      <c r="C164" s="328"/>
      <c r="D164" s="328"/>
      <c r="E164" s="330" t="str">
        <f>IF('様式第36(自社)_受電'!E164="","",'様式第36(自社)_受電'!E164)</f>
        <v/>
      </c>
      <c r="F164" s="330" t="str">
        <f>IF('様式第36(自社)_受電'!F164="","",'様式第36(自社)_受電'!F164)</f>
        <v/>
      </c>
      <c r="G164" s="149" t="s">
        <v>265</v>
      </c>
      <c r="H164" s="184"/>
      <c r="I164" s="184"/>
      <c r="J164" s="184"/>
      <c r="K164" s="184"/>
      <c r="L164" s="184"/>
      <c r="M164" s="184"/>
      <c r="N164" s="184"/>
      <c r="O164" s="184"/>
      <c r="P164" s="184"/>
      <c r="Q164" s="184"/>
      <c r="R164" s="185"/>
    </row>
    <row r="165" spans="3:20" s="152" customFormat="1" ht="37.5" customHeight="1">
      <c r="C165" s="328"/>
      <c r="D165" s="328"/>
      <c r="E165" s="331"/>
      <c r="F165" s="331"/>
      <c r="G165" s="149" t="s">
        <v>266</v>
      </c>
      <c r="H165" s="148" t="str">
        <f>IF(COUNT('様式第32第8表(指定１)_受電'!H216)=0,"",'様式第32第8表(指定１)_受電'!H216)</f>
        <v/>
      </c>
      <c r="I165" s="148" t="str">
        <f>IF(COUNT('様式第32第8表(指定１)_受電'!I216)=0,"",'様式第32第8表(指定１)_受電'!I216)</f>
        <v/>
      </c>
      <c r="J165" s="148" t="str">
        <f>IF(COUNT('様式第32第8表(指定１)_受電'!J216)=0,"",'様式第32第8表(指定１)_受電'!J216)</f>
        <v/>
      </c>
      <c r="K165" s="148" t="str">
        <f>IF(COUNT('様式第32第8表(指定１)_受電'!K216)=0,"",'様式第32第8表(指定１)_受電'!K216)</f>
        <v/>
      </c>
      <c r="L165" s="148" t="str">
        <f>IF(COUNT('様式第32第8表(指定１)_受電'!L216)=0,"",'様式第32第8表(指定１)_受電'!L216)</f>
        <v/>
      </c>
      <c r="M165" s="148" t="str">
        <f>IF(COUNT('様式第32第8表(指定１)_受電'!M216)=0,"",'様式第32第8表(指定１)_受電'!M216)</f>
        <v/>
      </c>
      <c r="N165" s="148" t="str">
        <f>IF(COUNT('様式第32第8表(指定１)_受電'!N216)=0,"",'様式第32第8表(指定１)_受電'!N216)</f>
        <v/>
      </c>
      <c r="O165" s="148" t="str">
        <f>IF(COUNT('様式第32第8表(指定１)_受電'!O216)=0,"",'様式第32第8表(指定１)_受電'!O216)</f>
        <v/>
      </c>
      <c r="P165" s="148" t="str">
        <f>IF(COUNT('様式第32第8表(指定１)_受電'!P216)=0,"",'様式第32第8表(指定１)_受電'!P216)</f>
        <v/>
      </c>
      <c r="Q165" s="148" t="str">
        <f>IF(COUNT('様式第32第8表(指定１)_受電'!Q216)=0,"",'様式第32第8表(指定１)_受電'!Q216)</f>
        <v/>
      </c>
      <c r="R165" s="185"/>
      <c r="T165" s="153" t="s">
        <v>271</v>
      </c>
    </row>
    <row r="166" spans="3:20" s="152" customFormat="1" ht="37.5" customHeight="1">
      <c r="C166" s="328"/>
      <c r="D166" s="328"/>
      <c r="E166" s="330" t="str">
        <f>IF('様式第36(自社)_受電'!E166="","",'様式第36(自社)_受電'!E166)</f>
        <v/>
      </c>
      <c r="F166" s="330" t="str">
        <f>IF('様式第36(自社)_受電'!F166="","",'様式第36(自社)_受電'!F166)</f>
        <v/>
      </c>
      <c r="G166" s="149" t="s">
        <v>265</v>
      </c>
      <c r="H166" s="184"/>
      <c r="I166" s="184"/>
      <c r="J166" s="184"/>
      <c r="K166" s="184"/>
      <c r="L166" s="184"/>
      <c r="M166" s="184"/>
      <c r="N166" s="184"/>
      <c r="O166" s="184"/>
      <c r="P166" s="184"/>
      <c r="Q166" s="184"/>
      <c r="R166" s="185"/>
    </row>
    <row r="167" spans="3:20" s="152" customFormat="1" ht="37.5" customHeight="1">
      <c r="C167" s="328"/>
      <c r="D167" s="328"/>
      <c r="E167" s="331"/>
      <c r="F167" s="331"/>
      <c r="G167" s="149" t="s">
        <v>266</v>
      </c>
      <c r="H167" s="148" t="str">
        <f>IF(COUNT('様式第32第8表(指定１)_受電'!H218)=0,"",'様式第32第8表(指定１)_受電'!H218)</f>
        <v/>
      </c>
      <c r="I167" s="148" t="str">
        <f>IF(COUNT('様式第32第8表(指定１)_受電'!I218)=0,"",'様式第32第8表(指定１)_受電'!I218)</f>
        <v/>
      </c>
      <c r="J167" s="148" t="str">
        <f>IF(COUNT('様式第32第8表(指定１)_受電'!J218)=0,"",'様式第32第8表(指定１)_受電'!J218)</f>
        <v/>
      </c>
      <c r="K167" s="148" t="str">
        <f>IF(COUNT('様式第32第8表(指定１)_受電'!K218)=0,"",'様式第32第8表(指定１)_受電'!K218)</f>
        <v/>
      </c>
      <c r="L167" s="148" t="str">
        <f>IF(COUNT('様式第32第8表(指定１)_受電'!L218)=0,"",'様式第32第8表(指定１)_受電'!L218)</f>
        <v/>
      </c>
      <c r="M167" s="148" t="str">
        <f>IF(COUNT('様式第32第8表(指定１)_受電'!M218)=0,"",'様式第32第8表(指定１)_受電'!M218)</f>
        <v/>
      </c>
      <c r="N167" s="148" t="str">
        <f>IF(COUNT('様式第32第8表(指定１)_受電'!N218)=0,"",'様式第32第8表(指定１)_受電'!N218)</f>
        <v/>
      </c>
      <c r="O167" s="148" t="str">
        <f>IF(COUNT('様式第32第8表(指定１)_受電'!O218)=0,"",'様式第32第8表(指定１)_受電'!O218)</f>
        <v/>
      </c>
      <c r="P167" s="148" t="str">
        <f>IF(COUNT('様式第32第8表(指定１)_受電'!P218)=0,"",'様式第32第8表(指定１)_受電'!P218)</f>
        <v/>
      </c>
      <c r="Q167" s="148" t="str">
        <f>IF(COUNT('様式第32第8表(指定１)_受電'!Q218)=0,"",'様式第32第8表(指定１)_受電'!Q218)</f>
        <v/>
      </c>
      <c r="R167" s="185"/>
      <c r="T167" s="153" t="s">
        <v>271</v>
      </c>
    </row>
    <row r="168" spans="3:20" s="152" customFormat="1" ht="37.5" customHeight="1">
      <c r="C168" s="328"/>
      <c r="D168" s="328"/>
      <c r="E168" s="332" t="s">
        <v>104</v>
      </c>
      <c r="F168" s="333"/>
      <c r="G168" s="154" t="s">
        <v>265</v>
      </c>
      <c r="H168" s="155" t="str">
        <f>IF(COUNTIFS($G162:$G167,$G168,H162:H167,"&gt;=0")=0,"",SUMIF($G162:$G167,$G168,H162:H167))</f>
        <v/>
      </c>
      <c r="I168" s="155" t="str">
        <f t="shared" ref="I168:Q168" si="67">IF(COUNTIFS($G162:$G167,$G168,I162:I167,"&gt;=0")=0,"",SUMIF($G162:$G167,$G168,I162:I167))</f>
        <v/>
      </c>
      <c r="J168" s="155" t="str">
        <f t="shared" si="67"/>
        <v/>
      </c>
      <c r="K168" s="155" t="str">
        <f t="shared" si="67"/>
        <v/>
      </c>
      <c r="L168" s="155" t="str">
        <f t="shared" si="67"/>
        <v/>
      </c>
      <c r="M168" s="155" t="str">
        <f t="shared" si="67"/>
        <v/>
      </c>
      <c r="N168" s="155" t="str">
        <f t="shared" si="67"/>
        <v/>
      </c>
      <c r="O168" s="155" t="str">
        <f t="shared" si="67"/>
        <v/>
      </c>
      <c r="P168" s="155" t="str">
        <f t="shared" si="67"/>
        <v/>
      </c>
      <c r="Q168" s="155" t="str">
        <f t="shared" si="67"/>
        <v/>
      </c>
      <c r="R168" s="200"/>
      <c r="T168" s="153" t="s">
        <v>271</v>
      </c>
    </row>
    <row r="169" spans="3:20" s="152" customFormat="1" ht="37.5" customHeight="1">
      <c r="C169" s="328"/>
      <c r="D169" s="329"/>
      <c r="E169" s="334"/>
      <c r="F169" s="335"/>
      <c r="G169" s="154" t="s">
        <v>266</v>
      </c>
      <c r="H169" s="155" t="str">
        <f>IF(COUNTIFS($G162:$G167,$G169,H162:H167,"&gt;=0")=0,"",SUMIF($G162:$G167,$G169,H162:H167))</f>
        <v/>
      </c>
      <c r="I169" s="155" t="str">
        <f t="shared" ref="I169:Q169" si="68">IF(COUNTIFS($G162:$G167,$G169,I162:I167,"&gt;=0")=0,"",SUMIF($G162:$G167,$G169,I162:I167))</f>
        <v/>
      </c>
      <c r="J169" s="155" t="str">
        <f t="shared" si="68"/>
        <v/>
      </c>
      <c r="K169" s="155" t="str">
        <f t="shared" si="68"/>
        <v/>
      </c>
      <c r="L169" s="155" t="str">
        <f t="shared" si="68"/>
        <v/>
      </c>
      <c r="M169" s="155" t="str">
        <f t="shared" si="68"/>
        <v/>
      </c>
      <c r="N169" s="155" t="str">
        <f t="shared" si="68"/>
        <v/>
      </c>
      <c r="O169" s="155" t="str">
        <f t="shared" si="68"/>
        <v/>
      </c>
      <c r="P169" s="155" t="str">
        <f t="shared" si="68"/>
        <v/>
      </c>
      <c r="Q169" s="155" t="str">
        <f t="shared" si="68"/>
        <v/>
      </c>
      <c r="R169" s="200"/>
      <c r="T169" s="153" t="s">
        <v>271</v>
      </c>
    </row>
    <row r="170" spans="3:20" s="152" customFormat="1" ht="37.5" customHeight="1">
      <c r="C170" s="328"/>
      <c r="D170" s="327" t="s">
        <v>211</v>
      </c>
      <c r="E170" s="330" t="str">
        <f>IF('様式第36(自社)_受電'!E170="","",'様式第36(自社)_受電'!E170)</f>
        <v/>
      </c>
      <c r="F170" s="330" t="str">
        <f>IF('様式第36(自社)_受電'!F170="","",'様式第36(自社)_受電'!F170)</f>
        <v/>
      </c>
      <c r="G170" s="149" t="s">
        <v>265</v>
      </c>
      <c r="H170" s="184"/>
      <c r="I170" s="184"/>
      <c r="J170" s="184"/>
      <c r="K170" s="184"/>
      <c r="L170" s="184"/>
      <c r="M170" s="184"/>
      <c r="N170" s="184"/>
      <c r="O170" s="184"/>
      <c r="P170" s="184"/>
      <c r="Q170" s="184"/>
      <c r="R170" s="185"/>
    </row>
    <row r="171" spans="3:20" s="152" customFormat="1" ht="37.5" customHeight="1">
      <c r="C171" s="328"/>
      <c r="D171" s="328"/>
      <c r="E171" s="331"/>
      <c r="F171" s="331"/>
      <c r="G171" s="149" t="s">
        <v>266</v>
      </c>
      <c r="H171" s="148" t="str">
        <f>IF(COUNT('様式第32第8表(指定１)_受電'!H222)=0,"",'様式第32第8表(指定１)_受電'!H222)</f>
        <v/>
      </c>
      <c r="I171" s="148" t="str">
        <f>IF(COUNT('様式第32第8表(指定１)_受電'!I222)=0,"",'様式第32第8表(指定１)_受電'!I222)</f>
        <v/>
      </c>
      <c r="J171" s="148" t="str">
        <f>IF(COUNT('様式第32第8表(指定１)_受電'!J222)=0,"",'様式第32第8表(指定１)_受電'!J222)</f>
        <v/>
      </c>
      <c r="K171" s="148" t="str">
        <f>IF(COUNT('様式第32第8表(指定１)_受電'!K222)=0,"",'様式第32第8表(指定１)_受電'!K222)</f>
        <v/>
      </c>
      <c r="L171" s="148" t="str">
        <f>IF(COUNT('様式第32第8表(指定１)_受電'!L222)=0,"",'様式第32第8表(指定１)_受電'!L222)</f>
        <v/>
      </c>
      <c r="M171" s="148" t="str">
        <f>IF(COUNT('様式第32第8表(指定１)_受電'!M222)=0,"",'様式第32第8表(指定１)_受電'!M222)</f>
        <v/>
      </c>
      <c r="N171" s="148" t="str">
        <f>IF(COUNT('様式第32第8表(指定１)_受電'!N222)=0,"",'様式第32第8表(指定１)_受電'!N222)</f>
        <v/>
      </c>
      <c r="O171" s="148" t="str">
        <f>IF(COUNT('様式第32第8表(指定１)_受電'!O222)=0,"",'様式第32第8表(指定１)_受電'!O222)</f>
        <v/>
      </c>
      <c r="P171" s="148" t="str">
        <f>IF(COUNT('様式第32第8表(指定１)_受電'!P222)=0,"",'様式第32第8表(指定１)_受電'!P222)</f>
        <v/>
      </c>
      <c r="Q171" s="148" t="str">
        <f>IF(COUNT('様式第32第8表(指定１)_受電'!Q222)=0,"",'様式第32第8表(指定１)_受電'!Q222)</f>
        <v/>
      </c>
      <c r="R171" s="185"/>
      <c r="T171" s="153" t="s">
        <v>271</v>
      </c>
    </row>
    <row r="172" spans="3:20" s="152" customFormat="1" ht="37.5" customHeight="1">
      <c r="C172" s="328"/>
      <c r="D172" s="328"/>
      <c r="E172" s="330" t="str">
        <f>IF('様式第36(自社)_受電'!E172="","",'様式第36(自社)_受電'!E172)</f>
        <v/>
      </c>
      <c r="F172" s="330" t="str">
        <f>IF('様式第36(自社)_受電'!F172="","",'様式第36(自社)_受電'!F172)</f>
        <v/>
      </c>
      <c r="G172" s="149" t="s">
        <v>265</v>
      </c>
      <c r="H172" s="184"/>
      <c r="I172" s="184"/>
      <c r="J172" s="184"/>
      <c r="K172" s="184"/>
      <c r="L172" s="184"/>
      <c r="M172" s="184"/>
      <c r="N172" s="184"/>
      <c r="O172" s="184"/>
      <c r="P172" s="184"/>
      <c r="Q172" s="184"/>
      <c r="R172" s="185"/>
    </row>
    <row r="173" spans="3:20" s="152" customFormat="1" ht="37.5" customHeight="1">
      <c r="C173" s="328"/>
      <c r="D173" s="328"/>
      <c r="E173" s="331"/>
      <c r="F173" s="331"/>
      <c r="G173" s="149" t="s">
        <v>266</v>
      </c>
      <c r="H173" s="148" t="str">
        <f>IF(COUNT('様式第32第8表(指定１)_受電'!H224)=0,"",'様式第32第8表(指定１)_受電'!H224)</f>
        <v/>
      </c>
      <c r="I173" s="148" t="str">
        <f>IF(COUNT('様式第32第8表(指定１)_受電'!I224)=0,"",'様式第32第8表(指定１)_受電'!I224)</f>
        <v/>
      </c>
      <c r="J173" s="148" t="str">
        <f>IF(COUNT('様式第32第8表(指定１)_受電'!J224)=0,"",'様式第32第8表(指定１)_受電'!J224)</f>
        <v/>
      </c>
      <c r="K173" s="148" t="str">
        <f>IF(COUNT('様式第32第8表(指定１)_受電'!K224)=0,"",'様式第32第8表(指定１)_受電'!K224)</f>
        <v/>
      </c>
      <c r="L173" s="148" t="str">
        <f>IF(COUNT('様式第32第8表(指定１)_受電'!L224)=0,"",'様式第32第8表(指定１)_受電'!L224)</f>
        <v/>
      </c>
      <c r="M173" s="148" t="str">
        <f>IF(COUNT('様式第32第8表(指定１)_受電'!M224)=0,"",'様式第32第8表(指定１)_受電'!M224)</f>
        <v/>
      </c>
      <c r="N173" s="148" t="str">
        <f>IF(COUNT('様式第32第8表(指定１)_受電'!N224)=0,"",'様式第32第8表(指定１)_受電'!N224)</f>
        <v/>
      </c>
      <c r="O173" s="148" t="str">
        <f>IF(COUNT('様式第32第8表(指定１)_受電'!O224)=0,"",'様式第32第8表(指定１)_受電'!O224)</f>
        <v/>
      </c>
      <c r="P173" s="148" t="str">
        <f>IF(COUNT('様式第32第8表(指定１)_受電'!P224)=0,"",'様式第32第8表(指定１)_受電'!P224)</f>
        <v/>
      </c>
      <c r="Q173" s="148" t="str">
        <f>IF(COUNT('様式第32第8表(指定１)_受電'!Q224)=0,"",'様式第32第8表(指定１)_受電'!Q224)</f>
        <v/>
      </c>
      <c r="R173" s="185"/>
      <c r="T173" s="153" t="s">
        <v>271</v>
      </c>
    </row>
    <row r="174" spans="3:20" s="152" customFormat="1" ht="37.5" customHeight="1">
      <c r="C174" s="328"/>
      <c r="D174" s="328"/>
      <c r="E174" s="330" t="str">
        <f>IF('様式第36(自社)_受電'!E174="","",'様式第36(自社)_受電'!E174)</f>
        <v/>
      </c>
      <c r="F174" s="330" t="str">
        <f>IF('様式第36(自社)_受電'!F174="","",'様式第36(自社)_受電'!F174)</f>
        <v/>
      </c>
      <c r="G174" s="149" t="s">
        <v>265</v>
      </c>
      <c r="H174" s="184"/>
      <c r="I174" s="184"/>
      <c r="J174" s="184"/>
      <c r="K174" s="184"/>
      <c r="L174" s="184"/>
      <c r="M174" s="184"/>
      <c r="N174" s="184"/>
      <c r="O174" s="184"/>
      <c r="P174" s="184"/>
      <c r="Q174" s="184"/>
      <c r="R174" s="185"/>
    </row>
    <row r="175" spans="3:20" s="152" customFormat="1" ht="37.5" customHeight="1">
      <c r="C175" s="328"/>
      <c r="D175" s="328"/>
      <c r="E175" s="331"/>
      <c r="F175" s="331"/>
      <c r="G175" s="149" t="s">
        <v>266</v>
      </c>
      <c r="H175" s="148" t="str">
        <f>IF(COUNT('様式第32第8表(指定１)_受電'!H226)=0,"",'様式第32第8表(指定１)_受電'!H226)</f>
        <v/>
      </c>
      <c r="I175" s="148" t="str">
        <f>IF(COUNT('様式第32第8表(指定１)_受電'!I226)=0,"",'様式第32第8表(指定１)_受電'!I226)</f>
        <v/>
      </c>
      <c r="J175" s="148" t="str">
        <f>IF(COUNT('様式第32第8表(指定１)_受電'!J226)=0,"",'様式第32第8表(指定１)_受電'!J226)</f>
        <v/>
      </c>
      <c r="K175" s="148" t="str">
        <f>IF(COUNT('様式第32第8表(指定１)_受電'!K226)=0,"",'様式第32第8表(指定１)_受電'!K226)</f>
        <v/>
      </c>
      <c r="L175" s="148" t="str">
        <f>IF(COUNT('様式第32第8表(指定１)_受電'!L226)=0,"",'様式第32第8表(指定１)_受電'!L226)</f>
        <v/>
      </c>
      <c r="M175" s="148" t="str">
        <f>IF(COUNT('様式第32第8表(指定１)_受電'!M226)=0,"",'様式第32第8表(指定１)_受電'!M226)</f>
        <v/>
      </c>
      <c r="N175" s="148" t="str">
        <f>IF(COUNT('様式第32第8表(指定１)_受電'!N226)=0,"",'様式第32第8表(指定１)_受電'!N226)</f>
        <v/>
      </c>
      <c r="O175" s="148" t="str">
        <f>IF(COUNT('様式第32第8表(指定１)_受電'!O226)=0,"",'様式第32第8表(指定１)_受電'!O226)</f>
        <v/>
      </c>
      <c r="P175" s="148" t="str">
        <f>IF(COUNT('様式第32第8表(指定１)_受電'!P226)=0,"",'様式第32第8表(指定１)_受電'!P226)</f>
        <v/>
      </c>
      <c r="Q175" s="148" t="str">
        <f>IF(COUNT('様式第32第8表(指定１)_受電'!Q226)=0,"",'様式第32第8表(指定１)_受電'!Q226)</f>
        <v/>
      </c>
      <c r="R175" s="185"/>
      <c r="T175" s="153" t="s">
        <v>271</v>
      </c>
    </row>
    <row r="176" spans="3:20" s="152" customFormat="1" ht="37.5" customHeight="1">
      <c r="C176" s="328"/>
      <c r="D176" s="328"/>
      <c r="E176" s="332" t="s">
        <v>104</v>
      </c>
      <c r="F176" s="333"/>
      <c r="G176" s="154" t="s">
        <v>265</v>
      </c>
      <c r="H176" s="155" t="str">
        <f>IF(COUNTIFS($G170:$G175,$G176,H170:H175,"&gt;=0")=0,"",SUMIF($G170:$G175,$G176,H170:H175))</f>
        <v/>
      </c>
      <c r="I176" s="155" t="str">
        <f t="shared" ref="I176:Q176" si="69">IF(COUNTIFS($G170:$G175,$G176,I170:I175,"&gt;=0")=0,"",SUMIF($G170:$G175,$G176,I170:I175))</f>
        <v/>
      </c>
      <c r="J176" s="155" t="str">
        <f t="shared" si="69"/>
        <v/>
      </c>
      <c r="K176" s="155" t="str">
        <f t="shared" si="69"/>
        <v/>
      </c>
      <c r="L176" s="155" t="str">
        <f t="shared" si="69"/>
        <v/>
      </c>
      <c r="M176" s="155" t="str">
        <f t="shared" si="69"/>
        <v/>
      </c>
      <c r="N176" s="155" t="str">
        <f t="shared" si="69"/>
        <v/>
      </c>
      <c r="O176" s="155" t="str">
        <f t="shared" si="69"/>
        <v/>
      </c>
      <c r="P176" s="155" t="str">
        <f t="shared" si="69"/>
        <v/>
      </c>
      <c r="Q176" s="155" t="str">
        <f t="shared" si="69"/>
        <v/>
      </c>
      <c r="R176" s="200"/>
      <c r="T176" s="153" t="s">
        <v>271</v>
      </c>
    </row>
    <row r="177" spans="3:20" s="152" customFormat="1" ht="37.5" customHeight="1">
      <c r="C177" s="328"/>
      <c r="D177" s="329"/>
      <c r="E177" s="334"/>
      <c r="F177" s="335"/>
      <c r="G177" s="154" t="s">
        <v>266</v>
      </c>
      <c r="H177" s="155" t="str">
        <f>IF(COUNTIFS($G170:$G175,$G177,H170:H175,"&gt;=0")=0,"",SUMIF($G170:$G175,$G177,H170:H175))</f>
        <v/>
      </c>
      <c r="I177" s="155" t="str">
        <f t="shared" ref="I177:Q177" si="70">IF(COUNTIFS($G170:$G175,$G177,I170:I175,"&gt;=0")=0,"",SUMIF($G170:$G175,$G177,I170:I175))</f>
        <v/>
      </c>
      <c r="J177" s="155" t="str">
        <f t="shared" si="70"/>
        <v/>
      </c>
      <c r="K177" s="155" t="str">
        <f t="shared" si="70"/>
        <v/>
      </c>
      <c r="L177" s="155" t="str">
        <f t="shared" si="70"/>
        <v/>
      </c>
      <c r="M177" s="155" t="str">
        <f t="shared" si="70"/>
        <v/>
      </c>
      <c r="N177" s="155" t="str">
        <f t="shared" si="70"/>
        <v/>
      </c>
      <c r="O177" s="155" t="str">
        <f t="shared" si="70"/>
        <v/>
      </c>
      <c r="P177" s="155" t="str">
        <f t="shared" si="70"/>
        <v/>
      </c>
      <c r="Q177" s="155" t="str">
        <f t="shared" si="70"/>
        <v/>
      </c>
      <c r="R177" s="200"/>
      <c r="T177" s="153" t="s">
        <v>271</v>
      </c>
    </row>
    <row r="178" spans="3:20" s="152" customFormat="1" ht="37.5" customHeight="1">
      <c r="C178" s="328"/>
      <c r="D178" s="327" t="s">
        <v>105</v>
      </c>
      <c r="E178" s="330" t="str">
        <f>IF('様式第36(自社)_受電'!E178="","",'様式第36(自社)_受電'!E178)</f>
        <v/>
      </c>
      <c r="F178" s="330" t="str">
        <f>IF('様式第36(自社)_受電'!F178="","",'様式第36(自社)_受電'!F178)</f>
        <v/>
      </c>
      <c r="G178" s="149" t="s">
        <v>265</v>
      </c>
      <c r="H178" s="184"/>
      <c r="I178" s="184"/>
      <c r="J178" s="184"/>
      <c r="K178" s="184"/>
      <c r="L178" s="184"/>
      <c r="M178" s="184"/>
      <c r="N178" s="184"/>
      <c r="O178" s="184"/>
      <c r="P178" s="184"/>
      <c r="Q178" s="184"/>
      <c r="R178" s="185"/>
    </row>
    <row r="179" spans="3:20" s="152" customFormat="1" ht="37.5" customHeight="1">
      <c r="C179" s="328"/>
      <c r="D179" s="328"/>
      <c r="E179" s="331"/>
      <c r="F179" s="331"/>
      <c r="G179" s="149" t="s">
        <v>266</v>
      </c>
      <c r="H179" s="148" t="str">
        <f>IF(COUNT('様式第32第8表(指定１)_受電'!H230)=0,"",'様式第32第8表(指定１)_受電'!H230)</f>
        <v/>
      </c>
      <c r="I179" s="148" t="str">
        <f>IF(COUNT('様式第32第8表(指定１)_受電'!I230)=0,"",'様式第32第8表(指定１)_受電'!I230)</f>
        <v/>
      </c>
      <c r="J179" s="148" t="str">
        <f>IF(COUNT('様式第32第8表(指定１)_受電'!J230)=0,"",'様式第32第8表(指定１)_受電'!J230)</f>
        <v/>
      </c>
      <c r="K179" s="148" t="str">
        <f>IF(COUNT('様式第32第8表(指定１)_受電'!K230)=0,"",'様式第32第8表(指定１)_受電'!K230)</f>
        <v/>
      </c>
      <c r="L179" s="148" t="str">
        <f>IF(COUNT('様式第32第8表(指定１)_受電'!L230)=0,"",'様式第32第8表(指定１)_受電'!L230)</f>
        <v/>
      </c>
      <c r="M179" s="148" t="str">
        <f>IF(COUNT('様式第32第8表(指定１)_受電'!M230)=0,"",'様式第32第8表(指定１)_受電'!M230)</f>
        <v/>
      </c>
      <c r="N179" s="148" t="str">
        <f>IF(COUNT('様式第32第8表(指定１)_受電'!N230)=0,"",'様式第32第8表(指定１)_受電'!N230)</f>
        <v/>
      </c>
      <c r="O179" s="148" t="str">
        <f>IF(COUNT('様式第32第8表(指定１)_受電'!O230)=0,"",'様式第32第8表(指定１)_受電'!O230)</f>
        <v/>
      </c>
      <c r="P179" s="148" t="str">
        <f>IF(COUNT('様式第32第8表(指定１)_受電'!P230)=0,"",'様式第32第8表(指定１)_受電'!P230)</f>
        <v/>
      </c>
      <c r="Q179" s="148" t="str">
        <f>IF(COUNT('様式第32第8表(指定１)_受電'!Q230)=0,"",'様式第32第8表(指定１)_受電'!Q230)</f>
        <v/>
      </c>
      <c r="R179" s="185"/>
      <c r="T179" s="153" t="s">
        <v>271</v>
      </c>
    </row>
    <row r="180" spans="3:20" s="152" customFormat="1" ht="37.5" customHeight="1">
      <c r="C180" s="328"/>
      <c r="D180" s="328"/>
      <c r="E180" s="330" t="str">
        <f>IF('様式第36(自社)_受電'!E180="","",'様式第36(自社)_受電'!E180)</f>
        <v/>
      </c>
      <c r="F180" s="330" t="str">
        <f>IF('様式第36(自社)_受電'!F180="","",'様式第36(自社)_受電'!F180)</f>
        <v/>
      </c>
      <c r="G180" s="149" t="s">
        <v>265</v>
      </c>
      <c r="H180" s="184"/>
      <c r="I180" s="184"/>
      <c r="J180" s="184"/>
      <c r="K180" s="184"/>
      <c r="L180" s="184"/>
      <c r="M180" s="184"/>
      <c r="N180" s="184"/>
      <c r="O180" s="184"/>
      <c r="P180" s="184"/>
      <c r="Q180" s="184"/>
      <c r="R180" s="185"/>
    </row>
    <row r="181" spans="3:20" s="152" customFormat="1" ht="37.5" customHeight="1">
      <c r="C181" s="328"/>
      <c r="D181" s="328"/>
      <c r="E181" s="331"/>
      <c r="F181" s="331"/>
      <c r="G181" s="149" t="s">
        <v>266</v>
      </c>
      <c r="H181" s="148" t="str">
        <f>IF(COUNT('様式第32第8表(指定１)_受電'!H232)=0,"",'様式第32第8表(指定１)_受電'!H232)</f>
        <v/>
      </c>
      <c r="I181" s="148" t="str">
        <f>IF(COUNT('様式第32第8表(指定１)_受電'!I232)=0,"",'様式第32第8表(指定１)_受電'!I232)</f>
        <v/>
      </c>
      <c r="J181" s="148" t="str">
        <f>IF(COUNT('様式第32第8表(指定１)_受電'!J232)=0,"",'様式第32第8表(指定１)_受電'!J232)</f>
        <v/>
      </c>
      <c r="K181" s="148" t="str">
        <f>IF(COUNT('様式第32第8表(指定１)_受電'!K232)=0,"",'様式第32第8表(指定１)_受電'!K232)</f>
        <v/>
      </c>
      <c r="L181" s="148" t="str">
        <f>IF(COUNT('様式第32第8表(指定１)_受電'!L232)=0,"",'様式第32第8表(指定１)_受電'!L232)</f>
        <v/>
      </c>
      <c r="M181" s="148" t="str">
        <f>IF(COUNT('様式第32第8表(指定１)_受電'!M232)=0,"",'様式第32第8表(指定１)_受電'!M232)</f>
        <v/>
      </c>
      <c r="N181" s="148" t="str">
        <f>IF(COUNT('様式第32第8表(指定１)_受電'!N232)=0,"",'様式第32第8表(指定１)_受電'!N232)</f>
        <v/>
      </c>
      <c r="O181" s="148" t="str">
        <f>IF(COUNT('様式第32第8表(指定１)_受電'!O232)=0,"",'様式第32第8表(指定１)_受電'!O232)</f>
        <v/>
      </c>
      <c r="P181" s="148" t="str">
        <f>IF(COUNT('様式第32第8表(指定１)_受電'!P232)=0,"",'様式第32第8表(指定１)_受電'!P232)</f>
        <v/>
      </c>
      <c r="Q181" s="148" t="str">
        <f>IF(COUNT('様式第32第8表(指定１)_受電'!Q232)=0,"",'様式第32第8表(指定１)_受電'!Q232)</f>
        <v/>
      </c>
      <c r="R181" s="185"/>
      <c r="T181" s="153" t="s">
        <v>271</v>
      </c>
    </row>
    <row r="182" spans="3:20" s="152" customFormat="1" ht="37.5" customHeight="1">
      <c r="C182" s="328"/>
      <c r="D182" s="328"/>
      <c r="E182" s="330" t="str">
        <f>IF('様式第36(自社)_受電'!E182="","",'様式第36(自社)_受電'!E182)</f>
        <v/>
      </c>
      <c r="F182" s="330" t="str">
        <f>IF('様式第36(自社)_受電'!F182="","",'様式第36(自社)_受電'!F182)</f>
        <v/>
      </c>
      <c r="G182" s="149" t="s">
        <v>265</v>
      </c>
      <c r="H182" s="184"/>
      <c r="I182" s="184"/>
      <c r="J182" s="184"/>
      <c r="K182" s="184"/>
      <c r="L182" s="184"/>
      <c r="M182" s="184"/>
      <c r="N182" s="184"/>
      <c r="O182" s="184"/>
      <c r="P182" s="184"/>
      <c r="Q182" s="184"/>
      <c r="R182" s="185"/>
    </row>
    <row r="183" spans="3:20" s="152" customFormat="1" ht="37.5" customHeight="1">
      <c r="C183" s="328"/>
      <c r="D183" s="328"/>
      <c r="E183" s="331"/>
      <c r="F183" s="331"/>
      <c r="G183" s="149" t="s">
        <v>266</v>
      </c>
      <c r="H183" s="148" t="str">
        <f>IF(COUNT('様式第32第8表(指定１)_受電'!H234)=0,"",'様式第32第8表(指定１)_受電'!H234)</f>
        <v/>
      </c>
      <c r="I183" s="148" t="str">
        <f>IF(COUNT('様式第32第8表(指定１)_受電'!I234)=0,"",'様式第32第8表(指定１)_受電'!I234)</f>
        <v/>
      </c>
      <c r="J183" s="148" t="str">
        <f>IF(COUNT('様式第32第8表(指定１)_受電'!J234)=0,"",'様式第32第8表(指定１)_受電'!J234)</f>
        <v/>
      </c>
      <c r="K183" s="148" t="str">
        <f>IF(COUNT('様式第32第8表(指定１)_受電'!K234)=0,"",'様式第32第8表(指定１)_受電'!K234)</f>
        <v/>
      </c>
      <c r="L183" s="148" t="str">
        <f>IF(COUNT('様式第32第8表(指定１)_受電'!L234)=0,"",'様式第32第8表(指定１)_受電'!L234)</f>
        <v/>
      </c>
      <c r="M183" s="148" t="str">
        <f>IF(COUNT('様式第32第8表(指定１)_受電'!M234)=0,"",'様式第32第8表(指定１)_受電'!M234)</f>
        <v/>
      </c>
      <c r="N183" s="148" t="str">
        <f>IF(COUNT('様式第32第8表(指定１)_受電'!N234)=0,"",'様式第32第8表(指定１)_受電'!N234)</f>
        <v/>
      </c>
      <c r="O183" s="148" t="str">
        <f>IF(COUNT('様式第32第8表(指定１)_受電'!O234)=0,"",'様式第32第8表(指定１)_受電'!O234)</f>
        <v/>
      </c>
      <c r="P183" s="148" t="str">
        <f>IF(COUNT('様式第32第8表(指定１)_受電'!P234)=0,"",'様式第32第8表(指定１)_受電'!P234)</f>
        <v/>
      </c>
      <c r="Q183" s="148" t="str">
        <f>IF(COUNT('様式第32第8表(指定１)_受電'!Q234)=0,"",'様式第32第8表(指定１)_受電'!Q234)</f>
        <v/>
      </c>
      <c r="R183" s="185"/>
      <c r="T183" s="153" t="s">
        <v>271</v>
      </c>
    </row>
    <row r="184" spans="3:20" s="152" customFormat="1" ht="37.5" customHeight="1">
      <c r="C184" s="328"/>
      <c r="D184" s="328"/>
      <c r="E184" s="332" t="s">
        <v>104</v>
      </c>
      <c r="F184" s="333"/>
      <c r="G184" s="154" t="s">
        <v>265</v>
      </c>
      <c r="H184" s="155" t="str">
        <f>IF(COUNTIFS($G178:$G183,$G184,H178:H183,"&gt;=0")=0,"",SUMIF($G178:$G183,$G184,H178:H183))</f>
        <v/>
      </c>
      <c r="I184" s="155" t="str">
        <f t="shared" ref="I184:Q184" si="71">IF(COUNTIFS($G178:$G183,$G184,I178:I183,"&gt;=0")=0,"",SUMIF($G178:$G183,$G184,I178:I183))</f>
        <v/>
      </c>
      <c r="J184" s="155" t="str">
        <f t="shared" si="71"/>
        <v/>
      </c>
      <c r="K184" s="155" t="str">
        <f t="shared" si="71"/>
        <v/>
      </c>
      <c r="L184" s="155" t="str">
        <f t="shared" si="71"/>
        <v/>
      </c>
      <c r="M184" s="155" t="str">
        <f t="shared" si="71"/>
        <v/>
      </c>
      <c r="N184" s="155" t="str">
        <f t="shared" si="71"/>
        <v/>
      </c>
      <c r="O184" s="155" t="str">
        <f t="shared" si="71"/>
        <v/>
      </c>
      <c r="P184" s="155" t="str">
        <f t="shared" si="71"/>
        <v/>
      </c>
      <c r="Q184" s="155" t="str">
        <f t="shared" si="71"/>
        <v/>
      </c>
      <c r="R184" s="200"/>
      <c r="T184" s="153" t="s">
        <v>271</v>
      </c>
    </row>
    <row r="185" spans="3:20" s="152" customFormat="1" ht="37.5" customHeight="1">
      <c r="C185" s="328"/>
      <c r="D185" s="329"/>
      <c r="E185" s="334"/>
      <c r="F185" s="335"/>
      <c r="G185" s="154" t="s">
        <v>266</v>
      </c>
      <c r="H185" s="155" t="str">
        <f>IF(COUNTIFS($G178:$G183,$G185,H178:H183,"&gt;=0")=0,"",SUMIF($G178:$G183,$G185,H178:H183))</f>
        <v/>
      </c>
      <c r="I185" s="155" t="str">
        <f t="shared" ref="I185:Q185" si="72">IF(COUNTIFS($G178:$G183,$G185,I178:I183,"&gt;=0")=0,"",SUMIF($G178:$G183,$G185,I178:I183))</f>
        <v/>
      </c>
      <c r="J185" s="155" t="str">
        <f t="shared" si="72"/>
        <v/>
      </c>
      <c r="K185" s="155" t="str">
        <f t="shared" si="72"/>
        <v/>
      </c>
      <c r="L185" s="155" t="str">
        <f t="shared" si="72"/>
        <v/>
      </c>
      <c r="M185" s="155" t="str">
        <f t="shared" si="72"/>
        <v/>
      </c>
      <c r="N185" s="155" t="str">
        <f t="shared" si="72"/>
        <v/>
      </c>
      <c r="O185" s="155" t="str">
        <f t="shared" si="72"/>
        <v/>
      </c>
      <c r="P185" s="155" t="str">
        <f t="shared" si="72"/>
        <v/>
      </c>
      <c r="Q185" s="155" t="str">
        <f t="shared" si="72"/>
        <v/>
      </c>
      <c r="R185" s="200"/>
      <c r="T185" s="153" t="s">
        <v>271</v>
      </c>
    </row>
    <row r="186" spans="3:20" s="152" customFormat="1" ht="37.5" customHeight="1">
      <c r="C186" s="328"/>
      <c r="D186" s="327" t="s">
        <v>106</v>
      </c>
      <c r="E186" s="330" t="str">
        <f>IF('様式第36(自社)_受電'!E186="","",'様式第36(自社)_受電'!E186)</f>
        <v/>
      </c>
      <c r="F186" s="330" t="str">
        <f>IF('様式第36(自社)_受電'!F186="","",'様式第36(自社)_受電'!F186)</f>
        <v/>
      </c>
      <c r="G186" s="149" t="s">
        <v>265</v>
      </c>
      <c r="H186" s="184"/>
      <c r="I186" s="184"/>
      <c r="J186" s="184"/>
      <c r="K186" s="184"/>
      <c r="L186" s="184"/>
      <c r="M186" s="184"/>
      <c r="N186" s="184"/>
      <c r="O186" s="184"/>
      <c r="P186" s="184"/>
      <c r="Q186" s="184"/>
      <c r="R186" s="185"/>
    </row>
    <row r="187" spans="3:20" s="152" customFormat="1" ht="37.5" customHeight="1">
      <c r="C187" s="328"/>
      <c r="D187" s="328"/>
      <c r="E187" s="331"/>
      <c r="F187" s="331"/>
      <c r="G187" s="149" t="s">
        <v>266</v>
      </c>
      <c r="H187" s="148" t="str">
        <f>IF(COUNT('様式第32第8表(指定１)_受電'!H238)=0,"",'様式第32第8表(指定１)_受電'!H238)</f>
        <v/>
      </c>
      <c r="I187" s="148" t="str">
        <f>IF(COUNT('様式第32第8表(指定１)_受電'!I238)=0,"",'様式第32第8表(指定１)_受電'!I238)</f>
        <v/>
      </c>
      <c r="J187" s="148" t="str">
        <f>IF(COUNT('様式第32第8表(指定１)_受電'!J238)=0,"",'様式第32第8表(指定１)_受電'!J238)</f>
        <v/>
      </c>
      <c r="K187" s="148" t="str">
        <f>IF(COUNT('様式第32第8表(指定１)_受電'!K238)=0,"",'様式第32第8表(指定１)_受電'!K238)</f>
        <v/>
      </c>
      <c r="L187" s="148" t="str">
        <f>IF(COUNT('様式第32第8表(指定１)_受電'!L238)=0,"",'様式第32第8表(指定１)_受電'!L238)</f>
        <v/>
      </c>
      <c r="M187" s="148" t="str">
        <f>IF(COUNT('様式第32第8表(指定１)_受電'!M238)=0,"",'様式第32第8表(指定１)_受電'!M238)</f>
        <v/>
      </c>
      <c r="N187" s="148" t="str">
        <f>IF(COUNT('様式第32第8表(指定１)_受電'!N238)=0,"",'様式第32第8表(指定１)_受電'!N238)</f>
        <v/>
      </c>
      <c r="O187" s="148" t="str">
        <f>IF(COUNT('様式第32第8表(指定１)_受電'!O238)=0,"",'様式第32第8表(指定１)_受電'!O238)</f>
        <v/>
      </c>
      <c r="P187" s="148" t="str">
        <f>IF(COUNT('様式第32第8表(指定１)_受電'!P238)=0,"",'様式第32第8表(指定１)_受電'!P238)</f>
        <v/>
      </c>
      <c r="Q187" s="148" t="str">
        <f>IF(COUNT('様式第32第8表(指定１)_受電'!Q238)=0,"",'様式第32第8表(指定１)_受電'!Q238)</f>
        <v/>
      </c>
      <c r="R187" s="185"/>
      <c r="T187" s="153" t="s">
        <v>271</v>
      </c>
    </row>
    <row r="188" spans="3:20" s="152" customFormat="1" ht="37.5" customHeight="1">
      <c r="C188" s="328"/>
      <c r="D188" s="328"/>
      <c r="E188" s="330" t="str">
        <f>IF('様式第36(自社)_受電'!E188="","",'様式第36(自社)_受電'!E188)</f>
        <v/>
      </c>
      <c r="F188" s="330" t="str">
        <f>IF('様式第36(自社)_受電'!F188="","",'様式第36(自社)_受電'!F188)</f>
        <v/>
      </c>
      <c r="G188" s="149" t="s">
        <v>265</v>
      </c>
      <c r="H188" s="184"/>
      <c r="I188" s="184"/>
      <c r="J188" s="184"/>
      <c r="K188" s="184"/>
      <c r="L188" s="184"/>
      <c r="M188" s="184"/>
      <c r="N188" s="184"/>
      <c r="O188" s="184"/>
      <c r="P188" s="184"/>
      <c r="Q188" s="184"/>
      <c r="R188" s="185"/>
    </row>
    <row r="189" spans="3:20" s="152" customFormat="1" ht="37.5" customHeight="1">
      <c r="C189" s="328"/>
      <c r="D189" s="328"/>
      <c r="E189" s="331"/>
      <c r="F189" s="331"/>
      <c r="G189" s="149" t="s">
        <v>266</v>
      </c>
      <c r="H189" s="148" t="str">
        <f>IF(COUNT('様式第32第8表(指定１)_受電'!H240)=0,"",'様式第32第8表(指定１)_受電'!H240)</f>
        <v/>
      </c>
      <c r="I189" s="148" t="str">
        <f>IF(COUNT('様式第32第8表(指定１)_受電'!I240)=0,"",'様式第32第8表(指定１)_受電'!I240)</f>
        <v/>
      </c>
      <c r="J189" s="148" t="str">
        <f>IF(COUNT('様式第32第8表(指定１)_受電'!J240)=0,"",'様式第32第8表(指定１)_受電'!J240)</f>
        <v/>
      </c>
      <c r="K189" s="148" t="str">
        <f>IF(COUNT('様式第32第8表(指定１)_受電'!K240)=0,"",'様式第32第8表(指定１)_受電'!K240)</f>
        <v/>
      </c>
      <c r="L189" s="148" t="str">
        <f>IF(COUNT('様式第32第8表(指定１)_受電'!L240)=0,"",'様式第32第8表(指定１)_受電'!L240)</f>
        <v/>
      </c>
      <c r="M189" s="148" t="str">
        <f>IF(COUNT('様式第32第8表(指定１)_受電'!M240)=0,"",'様式第32第8表(指定１)_受電'!M240)</f>
        <v/>
      </c>
      <c r="N189" s="148" t="str">
        <f>IF(COUNT('様式第32第8表(指定１)_受電'!N240)=0,"",'様式第32第8表(指定１)_受電'!N240)</f>
        <v/>
      </c>
      <c r="O189" s="148" t="str">
        <f>IF(COUNT('様式第32第8表(指定１)_受電'!O240)=0,"",'様式第32第8表(指定１)_受電'!O240)</f>
        <v/>
      </c>
      <c r="P189" s="148" t="str">
        <f>IF(COUNT('様式第32第8表(指定１)_受電'!P240)=0,"",'様式第32第8表(指定１)_受電'!P240)</f>
        <v/>
      </c>
      <c r="Q189" s="148" t="str">
        <f>IF(COUNT('様式第32第8表(指定１)_受電'!Q240)=0,"",'様式第32第8表(指定１)_受電'!Q240)</f>
        <v/>
      </c>
      <c r="R189" s="185"/>
      <c r="T189" s="153" t="s">
        <v>271</v>
      </c>
    </row>
    <row r="190" spans="3:20" s="152" customFormat="1" ht="37.5" customHeight="1">
      <c r="C190" s="328"/>
      <c r="D190" s="328"/>
      <c r="E190" s="330" t="str">
        <f>IF('様式第36(自社)_受電'!E190="","",'様式第36(自社)_受電'!E190)</f>
        <v/>
      </c>
      <c r="F190" s="330" t="str">
        <f>IF('様式第36(自社)_受電'!F190="","",'様式第36(自社)_受電'!F190)</f>
        <v/>
      </c>
      <c r="G190" s="149" t="s">
        <v>265</v>
      </c>
      <c r="H190" s="184"/>
      <c r="I190" s="184"/>
      <c r="J190" s="184"/>
      <c r="K190" s="184"/>
      <c r="L190" s="184"/>
      <c r="M190" s="184"/>
      <c r="N190" s="184"/>
      <c r="O190" s="184"/>
      <c r="P190" s="184"/>
      <c r="Q190" s="184"/>
      <c r="R190" s="185"/>
    </row>
    <row r="191" spans="3:20" s="152" customFormat="1" ht="37.5" customHeight="1">
      <c r="C191" s="328"/>
      <c r="D191" s="328"/>
      <c r="E191" s="331"/>
      <c r="F191" s="331"/>
      <c r="G191" s="149" t="s">
        <v>266</v>
      </c>
      <c r="H191" s="148" t="str">
        <f>IF(COUNT('様式第32第8表(指定１)_受電'!H242)=0,"",'様式第32第8表(指定１)_受電'!H242)</f>
        <v/>
      </c>
      <c r="I191" s="148" t="str">
        <f>IF(COUNT('様式第32第8表(指定１)_受電'!I242)=0,"",'様式第32第8表(指定１)_受電'!I242)</f>
        <v/>
      </c>
      <c r="J191" s="148" t="str">
        <f>IF(COUNT('様式第32第8表(指定１)_受電'!J242)=0,"",'様式第32第8表(指定１)_受電'!J242)</f>
        <v/>
      </c>
      <c r="K191" s="148" t="str">
        <f>IF(COUNT('様式第32第8表(指定１)_受電'!K242)=0,"",'様式第32第8表(指定１)_受電'!K242)</f>
        <v/>
      </c>
      <c r="L191" s="148" t="str">
        <f>IF(COUNT('様式第32第8表(指定１)_受電'!L242)=0,"",'様式第32第8表(指定１)_受電'!L242)</f>
        <v/>
      </c>
      <c r="M191" s="148" t="str">
        <f>IF(COUNT('様式第32第8表(指定１)_受電'!M242)=0,"",'様式第32第8表(指定１)_受電'!M242)</f>
        <v/>
      </c>
      <c r="N191" s="148" t="str">
        <f>IF(COUNT('様式第32第8表(指定１)_受電'!N242)=0,"",'様式第32第8表(指定１)_受電'!N242)</f>
        <v/>
      </c>
      <c r="O191" s="148" t="str">
        <f>IF(COUNT('様式第32第8表(指定１)_受電'!O242)=0,"",'様式第32第8表(指定１)_受電'!O242)</f>
        <v/>
      </c>
      <c r="P191" s="148" t="str">
        <f>IF(COUNT('様式第32第8表(指定１)_受電'!P242)=0,"",'様式第32第8表(指定１)_受電'!P242)</f>
        <v/>
      </c>
      <c r="Q191" s="148" t="str">
        <f>IF(COUNT('様式第32第8表(指定１)_受電'!Q242)=0,"",'様式第32第8表(指定１)_受電'!Q242)</f>
        <v/>
      </c>
      <c r="R191" s="185"/>
      <c r="T191" s="153" t="s">
        <v>271</v>
      </c>
    </row>
    <row r="192" spans="3:20" s="152" customFormat="1" ht="37.5" customHeight="1">
      <c r="C192" s="328"/>
      <c r="D192" s="328"/>
      <c r="E192" s="332" t="s">
        <v>104</v>
      </c>
      <c r="F192" s="333"/>
      <c r="G192" s="154" t="s">
        <v>265</v>
      </c>
      <c r="H192" s="155" t="str">
        <f>IF(COUNTIFS($G186:$G191,$G192,H186:H191,"&gt;=0")=0,"",SUMIF($G186:$G191,$G192,H186:H191))</f>
        <v/>
      </c>
      <c r="I192" s="155" t="str">
        <f t="shared" ref="I192" si="73">IF(COUNTIFS($G186:$G191,$G192,I186:I191,"&gt;=0")=0,"",SUMIF($G186:$G191,$G192,I186:I191))</f>
        <v/>
      </c>
      <c r="J192" s="155" t="str">
        <f t="shared" ref="J192" si="74">IF(COUNTIFS($G186:$G191,$G192,J186:J191,"&gt;=0")=0,"",SUMIF($G186:$G191,$G192,J186:J191))</f>
        <v/>
      </c>
      <c r="K192" s="155" t="str">
        <f t="shared" ref="K192" si="75">IF(COUNTIFS($G186:$G191,$G192,K186:K191,"&gt;=0")=0,"",SUMIF($G186:$G191,$G192,K186:K191))</f>
        <v/>
      </c>
      <c r="L192" s="155" t="str">
        <f t="shared" ref="L192" si="76">IF(COUNTIFS($G186:$G191,$G192,L186:L191,"&gt;=0")=0,"",SUMIF($G186:$G191,$G192,L186:L191))</f>
        <v/>
      </c>
      <c r="M192" s="155" t="str">
        <f t="shared" ref="M192" si="77">IF(COUNTIFS($G186:$G191,$G192,M186:M191,"&gt;=0")=0,"",SUMIF($G186:$G191,$G192,M186:M191))</f>
        <v/>
      </c>
      <c r="N192" s="155" t="str">
        <f t="shared" ref="N192" si="78">IF(COUNTIFS($G186:$G191,$G192,N186:N191,"&gt;=0")=0,"",SUMIF($G186:$G191,$G192,N186:N191))</f>
        <v/>
      </c>
      <c r="O192" s="155" t="str">
        <f t="shared" ref="O192" si="79">IF(COUNTIFS($G186:$G191,$G192,O186:O191,"&gt;=0")=0,"",SUMIF($G186:$G191,$G192,O186:O191))</f>
        <v/>
      </c>
      <c r="P192" s="155" t="str">
        <f t="shared" ref="P192" si="80">IF(COUNTIFS($G186:$G191,$G192,P186:P191,"&gt;=0")=0,"",SUMIF($G186:$G191,$G192,P186:P191))</f>
        <v/>
      </c>
      <c r="Q192" s="155" t="str">
        <f t="shared" ref="Q192" si="81">IF(COUNTIFS($G186:$G191,$G192,Q186:Q191,"&gt;=0")=0,"",SUMIF($G186:$G191,$G192,Q186:Q191))</f>
        <v/>
      </c>
      <c r="R192" s="200"/>
      <c r="T192" s="153" t="s">
        <v>271</v>
      </c>
    </row>
    <row r="193" spans="3:20" s="152" customFormat="1" ht="37.5" customHeight="1">
      <c r="C193" s="328"/>
      <c r="D193" s="329"/>
      <c r="E193" s="334"/>
      <c r="F193" s="335"/>
      <c r="G193" s="154" t="s">
        <v>266</v>
      </c>
      <c r="H193" s="155" t="str">
        <f>IF(COUNTIFS($G186:$G191,$G193,H186:H191,"&gt;=0")=0,"",SUMIF($G186:$G191,$G193,H186:H191))</f>
        <v/>
      </c>
      <c r="I193" s="155" t="str">
        <f t="shared" ref="I193:Q193" si="82">IF(COUNTIFS($G186:$G191,$G193,I186:I191,"&gt;=0")=0,"",SUMIF($G186:$G191,$G193,I186:I191))</f>
        <v/>
      </c>
      <c r="J193" s="155" t="str">
        <f t="shared" si="82"/>
        <v/>
      </c>
      <c r="K193" s="155" t="str">
        <f t="shared" si="82"/>
        <v/>
      </c>
      <c r="L193" s="155" t="str">
        <f t="shared" si="82"/>
        <v/>
      </c>
      <c r="M193" s="155" t="str">
        <f t="shared" si="82"/>
        <v/>
      </c>
      <c r="N193" s="155" t="str">
        <f t="shared" si="82"/>
        <v/>
      </c>
      <c r="O193" s="155" t="str">
        <f t="shared" si="82"/>
        <v/>
      </c>
      <c r="P193" s="155" t="str">
        <f t="shared" si="82"/>
        <v/>
      </c>
      <c r="Q193" s="155" t="str">
        <f t="shared" si="82"/>
        <v/>
      </c>
      <c r="R193" s="200"/>
      <c r="T193" s="153" t="s">
        <v>271</v>
      </c>
    </row>
    <row r="194" spans="3:20" s="152" customFormat="1" ht="37.5" customHeight="1">
      <c r="C194" s="328"/>
      <c r="D194" s="326" t="s">
        <v>107</v>
      </c>
      <c r="E194" s="326"/>
      <c r="F194" s="326"/>
      <c r="G194" s="154" t="s">
        <v>265</v>
      </c>
      <c r="H194" s="155" t="str">
        <f>IF(COUNT(H168,H176,H184,H192)=0,"",SUM(H168,H176,H184,H192))</f>
        <v/>
      </c>
      <c r="I194" s="155" t="str">
        <f t="shared" ref="I194:Q195" si="83">IF(COUNT(I168,I176,I184,I192)=0,"",SUM(I168,I176,I184,I192))</f>
        <v/>
      </c>
      <c r="J194" s="155" t="str">
        <f t="shared" si="83"/>
        <v/>
      </c>
      <c r="K194" s="155" t="str">
        <f t="shared" si="83"/>
        <v/>
      </c>
      <c r="L194" s="155" t="str">
        <f t="shared" si="83"/>
        <v/>
      </c>
      <c r="M194" s="155" t="str">
        <f t="shared" si="83"/>
        <v/>
      </c>
      <c r="N194" s="155" t="str">
        <f t="shared" si="83"/>
        <v/>
      </c>
      <c r="O194" s="155" t="str">
        <f t="shared" si="83"/>
        <v/>
      </c>
      <c r="P194" s="155" t="str">
        <f t="shared" si="83"/>
        <v/>
      </c>
      <c r="Q194" s="155" t="str">
        <f t="shared" si="83"/>
        <v/>
      </c>
      <c r="R194" s="200"/>
      <c r="T194" s="153" t="s">
        <v>271</v>
      </c>
    </row>
    <row r="195" spans="3:20" s="152" customFormat="1" ht="37.5" customHeight="1">
      <c r="C195" s="329"/>
      <c r="D195" s="326"/>
      <c r="E195" s="326"/>
      <c r="F195" s="326"/>
      <c r="G195" s="154" t="s">
        <v>266</v>
      </c>
      <c r="H195" s="155" t="str">
        <f>IF(COUNT(H169,H177,H185,H193)=0,"",SUM(H169,H177,H185,H193))</f>
        <v/>
      </c>
      <c r="I195" s="155" t="str">
        <f t="shared" si="83"/>
        <v/>
      </c>
      <c r="J195" s="155" t="str">
        <f t="shared" si="83"/>
        <v/>
      </c>
      <c r="K195" s="155" t="str">
        <f t="shared" si="83"/>
        <v/>
      </c>
      <c r="L195" s="155" t="str">
        <f t="shared" si="83"/>
        <v/>
      </c>
      <c r="M195" s="155" t="str">
        <f t="shared" si="83"/>
        <v/>
      </c>
      <c r="N195" s="155" t="str">
        <f t="shared" si="83"/>
        <v/>
      </c>
      <c r="O195" s="155" t="str">
        <f t="shared" si="83"/>
        <v/>
      </c>
      <c r="P195" s="155" t="str">
        <f t="shared" si="83"/>
        <v/>
      </c>
      <c r="Q195" s="155" t="str">
        <f t="shared" si="83"/>
        <v/>
      </c>
      <c r="R195" s="200"/>
      <c r="T195" s="153" t="s">
        <v>271</v>
      </c>
    </row>
    <row r="196" spans="3:20" s="205" customFormat="1" ht="18.75" customHeight="1">
      <c r="C196" s="201" t="s">
        <v>178</v>
      </c>
      <c r="D196" s="202"/>
      <c r="E196" s="202"/>
      <c r="F196" s="202"/>
      <c r="G196" s="203"/>
      <c r="H196" s="202"/>
      <c r="I196" s="202"/>
      <c r="J196" s="202"/>
      <c r="K196" s="202"/>
      <c r="L196" s="202"/>
      <c r="M196" s="202"/>
      <c r="N196" s="202"/>
      <c r="O196" s="202"/>
      <c r="P196" s="202"/>
      <c r="Q196" s="202"/>
      <c r="R196" s="204"/>
    </row>
    <row r="197" spans="3:20" s="205" customFormat="1" ht="18.75" customHeight="1">
      <c r="C197" s="230"/>
      <c r="D197" s="231"/>
      <c r="E197" s="231"/>
      <c r="F197" s="231"/>
      <c r="G197" s="232"/>
      <c r="H197" s="231"/>
      <c r="I197" s="231"/>
      <c r="J197" s="231"/>
      <c r="K197" s="231"/>
      <c r="L197" s="231"/>
      <c r="M197" s="231"/>
      <c r="N197" s="231"/>
      <c r="O197" s="231"/>
      <c r="P197" s="231"/>
      <c r="Q197" s="231"/>
      <c r="R197" s="233"/>
    </row>
    <row r="198" spans="3:20" s="205" customFormat="1" ht="18.75" customHeight="1">
      <c r="C198" s="230"/>
      <c r="D198" s="231"/>
      <c r="E198" s="231"/>
      <c r="F198" s="231"/>
      <c r="G198" s="232"/>
      <c r="H198" s="231"/>
      <c r="I198" s="231"/>
      <c r="J198" s="231"/>
      <c r="K198" s="231"/>
      <c r="L198" s="231"/>
      <c r="M198" s="231"/>
      <c r="N198" s="231"/>
      <c r="O198" s="231"/>
      <c r="P198" s="231"/>
      <c r="Q198" s="231"/>
      <c r="R198" s="233"/>
    </row>
    <row r="199" spans="3:20" s="205" customFormat="1" ht="18.75" customHeight="1">
      <c r="C199" s="230"/>
      <c r="D199" s="231"/>
      <c r="E199" s="231"/>
      <c r="F199" s="231"/>
      <c r="G199" s="232"/>
      <c r="H199" s="231"/>
      <c r="I199" s="231"/>
      <c r="J199" s="231"/>
      <c r="K199" s="231"/>
      <c r="L199" s="231"/>
      <c r="M199" s="231"/>
      <c r="N199" s="231"/>
      <c r="O199" s="231"/>
      <c r="P199" s="231"/>
      <c r="Q199" s="231"/>
      <c r="R199" s="233"/>
    </row>
    <row r="200" spans="3:20" s="205" customFormat="1" ht="18.75" customHeight="1">
      <c r="C200" s="230"/>
      <c r="D200" s="231"/>
      <c r="E200" s="231"/>
      <c r="F200" s="231"/>
      <c r="G200" s="232"/>
      <c r="H200" s="231"/>
      <c r="I200" s="231"/>
      <c r="J200" s="231"/>
      <c r="K200" s="231"/>
      <c r="L200" s="231"/>
      <c r="M200" s="231"/>
      <c r="N200" s="231"/>
      <c r="O200" s="231"/>
      <c r="P200" s="231"/>
      <c r="Q200" s="231"/>
      <c r="R200" s="233"/>
    </row>
    <row r="201" spans="3:20" s="205" customFormat="1" ht="18.75" customHeight="1">
      <c r="C201" s="230"/>
      <c r="D201" s="231"/>
      <c r="E201" s="231"/>
      <c r="F201" s="231"/>
      <c r="G201" s="232"/>
      <c r="H201" s="231"/>
      <c r="I201" s="231"/>
      <c r="J201" s="231"/>
      <c r="K201" s="231"/>
      <c r="L201" s="231"/>
      <c r="M201" s="231"/>
      <c r="N201" s="231"/>
      <c r="O201" s="231"/>
      <c r="P201" s="231"/>
      <c r="Q201" s="231"/>
      <c r="R201" s="233"/>
    </row>
    <row r="202" spans="3:20" s="205" customFormat="1" ht="18.75" customHeight="1">
      <c r="C202" s="230"/>
      <c r="D202" s="231"/>
      <c r="E202" s="231"/>
      <c r="F202" s="231"/>
      <c r="G202" s="232"/>
      <c r="H202" s="231"/>
      <c r="I202" s="231"/>
      <c r="J202" s="231"/>
      <c r="K202" s="231"/>
      <c r="L202" s="231"/>
      <c r="M202" s="231"/>
      <c r="N202" s="231"/>
      <c r="O202" s="231"/>
      <c r="P202" s="231"/>
      <c r="Q202" s="231"/>
      <c r="R202" s="233"/>
    </row>
    <row r="203" spans="3:20" s="205" customFormat="1" ht="18.75" customHeight="1">
      <c r="C203" s="230"/>
      <c r="D203" s="231"/>
      <c r="E203" s="231"/>
      <c r="F203" s="231"/>
      <c r="G203" s="232"/>
      <c r="H203" s="231"/>
      <c r="I203" s="231"/>
      <c r="J203" s="231"/>
      <c r="K203" s="231"/>
      <c r="L203" s="231"/>
      <c r="M203" s="231"/>
      <c r="N203" s="231"/>
      <c r="O203" s="231"/>
      <c r="P203" s="231"/>
      <c r="Q203" s="231"/>
      <c r="R203" s="233"/>
    </row>
    <row r="204" spans="3:20" s="205" customFormat="1" ht="18.75" customHeight="1">
      <c r="C204" s="230"/>
      <c r="D204" s="231"/>
      <c r="E204" s="231"/>
      <c r="F204" s="231"/>
      <c r="G204" s="232"/>
      <c r="H204" s="231"/>
      <c r="I204" s="231"/>
      <c r="J204" s="231"/>
      <c r="K204" s="231"/>
      <c r="L204" s="231"/>
      <c r="M204" s="231"/>
      <c r="N204" s="231"/>
      <c r="O204" s="231"/>
      <c r="P204" s="231"/>
      <c r="Q204" s="231"/>
      <c r="R204" s="233"/>
    </row>
    <row r="205" spans="3:20" s="205" customFormat="1" ht="18.75" customHeight="1">
      <c r="C205" s="230"/>
      <c r="D205" s="231"/>
      <c r="E205" s="231"/>
      <c r="F205" s="231"/>
      <c r="G205" s="232"/>
      <c r="H205" s="231"/>
      <c r="I205" s="231"/>
      <c r="J205" s="231"/>
      <c r="K205" s="231"/>
      <c r="L205" s="231"/>
      <c r="M205" s="231"/>
      <c r="N205" s="231"/>
      <c r="O205" s="231"/>
      <c r="P205" s="231"/>
      <c r="Q205" s="231"/>
      <c r="R205" s="233"/>
    </row>
    <row r="206" spans="3:20" ht="18.75" customHeight="1">
      <c r="C206" s="234"/>
      <c r="D206" s="234"/>
      <c r="E206" s="234"/>
      <c r="F206" s="234"/>
      <c r="G206" s="234"/>
      <c r="H206" s="235"/>
      <c r="I206" s="235"/>
      <c r="J206" s="235"/>
      <c r="K206" s="235"/>
      <c r="L206" s="235"/>
      <c r="M206" s="235"/>
      <c r="N206" s="235"/>
      <c r="O206" s="235"/>
      <c r="P206" s="235"/>
      <c r="Q206" s="235"/>
      <c r="R206" s="236"/>
    </row>
    <row r="207" spans="3:20" ht="21.95" customHeight="1">
      <c r="C207" s="187" t="s">
        <v>95</v>
      </c>
      <c r="R207" s="189"/>
    </row>
    <row r="208" spans="3:20" ht="21.95" customHeight="1">
      <c r="C208" s="187" t="s">
        <v>96</v>
      </c>
      <c r="R208" s="189"/>
    </row>
    <row r="209" spans="3:20" ht="21.95" customHeight="1">
      <c r="C209" s="190" t="s">
        <v>97</v>
      </c>
      <c r="D209" s="191"/>
      <c r="E209" s="191"/>
      <c r="F209" s="191"/>
      <c r="G209" s="191"/>
      <c r="H209" s="191"/>
      <c r="I209" s="191"/>
      <c r="J209" s="191"/>
      <c r="K209" s="191"/>
      <c r="R209" s="189"/>
    </row>
    <row r="210" spans="3:20" ht="21.95" customHeight="1">
      <c r="C210" s="193" t="s">
        <v>22</v>
      </c>
      <c r="E210" s="209" t="s">
        <v>64</v>
      </c>
      <c r="F210" s="228" t="s">
        <v>404</v>
      </c>
      <c r="G210" s="229"/>
      <c r="R210" s="195"/>
    </row>
    <row r="211" spans="3:20" s="196" customFormat="1" ht="21.95" customHeight="1">
      <c r="C211" s="318" t="s">
        <v>94</v>
      </c>
      <c r="D211" s="319"/>
      <c r="E211" s="322" t="s">
        <v>18</v>
      </c>
      <c r="F211" s="322" t="s">
        <v>98</v>
      </c>
      <c r="G211" s="322" t="s">
        <v>99</v>
      </c>
      <c r="H211" s="197" t="s">
        <v>100</v>
      </c>
      <c r="I211" s="198"/>
      <c r="J211" s="198"/>
      <c r="K211" s="198"/>
      <c r="L211" s="199"/>
      <c r="M211" s="197" t="s">
        <v>33</v>
      </c>
      <c r="N211" s="198"/>
      <c r="O211" s="198"/>
      <c r="P211" s="198"/>
      <c r="Q211" s="199"/>
      <c r="R211" s="324" t="s">
        <v>101</v>
      </c>
    </row>
    <row r="212" spans="3:20" s="196" customFormat="1" ht="21.95" customHeight="1">
      <c r="C212" s="320"/>
      <c r="D212" s="321"/>
      <c r="E212" s="323"/>
      <c r="F212" s="323"/>
      <c r="G212" s="323"/>
      <c r="H212" s="164">
        <f>DATE(様式一覧!$D$3,1,1)</f>
        <v>42370</v>
      </c>
      <c r="I212" s="164">
        <f>DATE(様式一覧!$D$3+1,1,1)</f>
        <v>42736</v>
      </c>
      <c r="J212" s="164">
        <f>DATE(様式一覧!$D$3+2,1,1)</f>
        <v>43101</v>
      </c>
      <c r="K212" s="164">
        <f>DATE(様式一覧!$D$3+3,1,1)</f>
        <v>43466</v>
      </c>
      <c r="L212" s="164">
        <f>DATE(様式一覧!$D$3+4,1,1)</f>
        <v>43831</v>
      </c>
      <c r="M212" s="164">
        <f>DATE(様式一覧!$D$3+5,1,1)</f>
        <v>44197</v>
      </c>
      <c r="N212" s="164">
        <f>DATE(様式一覧!$D$3+6,1,1)</f>
        <v>44562</v>
      </c>
      <c r="O212" s="164">
        <f>DATE(様式一覧!$D$3+7,1,1)</f>
        <v>44927</v>
      </c>
      <c r="P212" s="164">
        <f>DATE(様式一覧!$D$3+8,1,1)</f>
        <v>45292</v>
      </c>
      <c r="Q212" s="164">
        <f>DATE(様式一覧!$D$3+9,1,1)</f>
        <v>45658</v>
      </c>
      <c r="R212" s="325"/>
    </row>
    <row r="213" spans="3:20" s="152" customFormat="1" ht="37.5" customHeight="1">
      <c r="C213" s="327" t="s">
        <v>102</v>
      </c>
      <c r="D213" s="327" t="s">
        <v>103</v>
      </c>
      <c r="E213" s="330" t="str">
        <f>IF('様式第36(自社)_受電'!E213="","",'様式第36(自社)_受電'!E213)</f>
        <v/>
      </c>
      <c r="F213" s="330" t="str">
        <f>IF('様式第36(自社)_受電'!F213="","",'様式第36(自社)_受電'!F213)</f>
        <v/>
      </c>
      <c r="G213" s="149" t="s">
        <v>265</v>
      </c>
      <c r="H213" s="184"/>
      <c r="I213" s="184"/>
      <c r="J213" s="184"/>
      <c r="K213" s="184"/>
      <c r="L213" s="184"/>
      <c r="M213" s="184"/>
      <c r="N213" s="184"/>
      <c r="O213" s="184"/>
      <c r="P213" s="184"/>
      <c r="Q213" s="184"/>
      <c r="R213" s="185"/>
    </row>
    <row r="214" spans="3:20" s="152" customFormat="1" ht="37.5" customHeight="1">
      <c r="C214" s="328"/>
      <c r="D214" s="328"/>
      <c r="E214" s="331"/>
      <c r="F214" s="331"/>
      <c r="G214" s="149" t="s">
        <v>266</v>
      </c>
      <c r="H214" s="148" t="str">
        <f>IF(COUNT('様式第32第8表(指定１)_受電'!H265)=0,"",'様式第32第8表(指定１)_受電'!H265)</f>
        <v/>
      </c>
      <c r="I214" s="148" t="str">
        <f>IF(COUNT('様式第32第8表(指定１)_受電'!I265)=0,"",'様式第32第8表(指定１)_受電'!I265)</f>
        <v/>
      </c>
      <c r="J214" s="148" t="str">
        <f>IF(COUNT('様式第32第8表(指定１)_受電'!J265)=0,"",'様式第32第8表(指定１)_受電'!J265)</f>
        <v/>
      </c>
      <c r="K214" s="148" t="str">
        <f>IF(COUNT('様式第32第8表(指定１)_受電'!K265)=0,"",'様式第32第8表(指定１)_受電'!K265)</f>
        <v/>
      </c>
      <c r="L214" s="148" t="str">
        <f>IF(COUNT('様式第32第8表(指定１)_受電'!L265)=0,"",'様式第32第8表(指定１)_受電'!L265)</f>
        <v/>
      </c>
      <c r="M214" s="148" t="str">
        <f>IF(COUNT('様式第32第8表(指定１)_受電'!M265)=0,"",'様式第32第8表(指定１)_受電'!M265)</f>
        <v/>
      </c>
      <c r="N214" s="148" t="str">
        <f>IF(COUNT('様式第32第8表(指定１)_受電'!N265)=0,"",'様式第32第8表(指定１)_受電'!N265)</f>
        <v/>
      </c>
      <c r="O214" s="148" t="str">
        <f>IF(COUNT('様式第32第8表(指定１)_受電'!O265)=0,"",'様式第32第8表(指定１)_受電'!O265)</f>
        <v/>
      </c>
      <c r="P214" s="148" t="str">
        <f>IF(COUNT('様式第32第8表(指定１)_受電'!P265)=0,"",'様式第32第8表(指定１)_受電'!P265)</f>
        <v/>
      </c>
      <c r="Q214" s="148" t="str">
        <f>IF(COUNT('様式第32第8表(指定１)_受電'!Q265)=0,"",'様式第32第8表(指定１)_受電'!Q265)</f>
        <v/>
      </c>
      <c r="R214" s="185"/>
      <c r="T214" s="153" t="s">
        <v>271</v>
      </c>
    </row>
    <row r="215" spans="3:20" s="152" customFormat="1" ht="37.5" customHeight="1">
      <c r="C215" s="328"/>
      <c r="D215" s="328"/>
      <c r="E215" s="330" t="str">
        <f>IF('様式第36(自社)_受電'!E215="","",'様式第36(自社)_受電'!E215)</f>
        <v/>
      </c>
      <c r="F215" s="330" t="str">
        <f>IF('様式第36(自社)_受電'!F215="","",'様式第36(自社)_受電'!F215)</f>
        <v/>
      </c>
      <c r="G215" s="149" t="s">
        <v>265</v>
      </c>
      <c r="H215" s="184"/>
      <c r="I215" s="184"/>
      <c r="J215" s="184"/>
      <c r="K215" s="184"/>
      <c r="L215" s="184"/>
      <c r="M215" s="184"/>
      <c r="N215" s="184"/>
      <c r="O215" s="184"/>
      <c r="P215" s="184"/>
      <c r="Q215" s="184"/>
      <c r="R215" s="185"/>
    </row>
    <row r="216" spans="3:20" s="152" customFormat="1" ht="37.5" customHeight="1">
      <c r="C216" s="328"/>
      <c r="D216" s="328"/>
      <c r="E216" s="331"/>
      <c r="F216" s="331"/>
      <c r="G216" s="149" t="s">
        <v>266</v>
      </c>
      <c r="H216" s="148" t="str">
        <f>IF(COUNT('様式第32第8表(指定１)_受電'!H267)=0,"",'様式第32第8表(指定１)_受電'!H267)</f>
        <v/>
      </c>
      <c r="I216" s="148" t="str">
        <f>IF(COUNT('様式第32第8表(指定１)_受電'!I267)=0,"",'様式第32第8表(指定１)_受電'!I267)</f>
        <v/>
      </c>
      <c r="J216" s="148" t="str">
        <f>IF(COUNT('様式第32第8表(指定１)_受電'!J267)=0,"",'様式第32第8表(指定１)_受電'!J267)</f>
        <v/>
      </c>
      <c r="K216" s="148" t="str">
        <f>IF(COUNT('様式第32第8表(指定１)_受電'!K267)=0,"",'様式第32第8表(指定１)_受電'!K267)</f>
        <v/>
      </c>
      <c r="L216" s="148" t="str">
        <f>IF(COUNT('様式第32第8表(指定１)_受電'!L267)=0,"",'様式第32第8表(指定１)_受電'!L267)</f>
        <v/>
      </c>
      <c r="M216" s="148" t="str">
        <f>IF(COUNT('様式第32第8表(指定１)_受電'!M267)=0,"",'様式第32第8表(指定１)_受電'!M267)</f>
        <v/>
      </c>
      <c r="N216" s="148" t="str">
        <f>IF(COUNT('様式第32第8表(指定１)_受電'!N267)=0,"",'様式第32第8表(指定１)_受電'!N267)</f>
        <v/>
      </c>
      <c r="O216" s="148" t="str">
        <f>IF(COUNT('様式第32第8表(指定１)_受電'!O267)=0,"",'様式第32第8表(指定１)_受電'!O267)</f>
        <v/>
      </c>
      <c r="P216" s="148" t="str">
        <f>IF(COUNT('様式第32第8表(指定１)_受電'!P267)=0,"",'様式第32第8表(指定１)_受電'!P267)</f>
        <v/>
      </c>
      <c r="Q216" s="148" t="str">
        <f>IF(COUNT('様式第32第8表(指定１)_受電'!Q267)=0,"",'様式第32第8表(指定１)_受電'!Q267)</f>
        <v/>
      </c>
      <c r="R216" s="185"/>
      <c r="T216" s="153" t="s">
        <v>271</v>
      </c>
    </row>
    <row r="217" spans="3:20" s="152" customFormat="1" ht="37.5" customHeight="1">
      <c r="C217" s="328"/>
      <c r="D217" s="328"/>
      <c r="E217" s="330" t="str">
        <f>IF('様式第36(自社)_受電'!E217="","",'様式第36(自社)_受電'!E217)</f>
        <v/>
      </c>
      <c r="F217" s="330" t="str">
        <f>IF('様式第36(自社)_受電'!F217="","",'様式第36(自社)_受電'!F217)</f>
        <v/>
      </c>
      <c r="G217" s="149" t="s">
        <v>265</v>
      </c>
      <c r="H217" s="184"/>
      <c r="I217" s="184"/>
      <c r="J217" s="184"/>
      <c r="K217" s="184"/>
      <c r="L217" s="184"/>
      <c r="M217" s="184"/>
      <c r="N217" s="184"/>
      <c r="O217" s="184"/>
      <c r="P217" s="184"/>
      <c r="Q217" s="184"/>
      <c r="R217" s="185"/>
    </row>
    <row r="218" spans="3:20" s="152" customFormat="1" ht="37.5" customHeight="1">
      <c r="C218" s="328"/>
      <c r="D218" s="328"/>
      <c r="E218" s="331"/>
      <c r="F218" s="331"/>
      <c r="G218" s="149" t="s">
        <v>266</v>
      </c>
      <c r="H218" s="148" t="str">
        <f>IF(COUNT('様式第32第8表(指定１)_受電'!H269)=0,"",'様式第32第8表(指定１)_受電'!H269)</f>
        <v/>
      </c>
      <c r="I218" s="148" t="str">
        <f>IF(COUNT('様式第32第8表(指定１)_受電'!I269)=0,"",'様式第32第8表(指定１)_受電'!I269)</f>
        <v/>
      </c>
      <c r="J218" s="148" t="str">
        <f>IF(COUNT('様式第32第8表(指定１)_受電'!J269)=0,"",'様式第32第8表(指定１)_受電'!J269)</f>
        <v/>
      </c>
      <c r="K218" s="148" t="str">
        <f>IF(COUNT('様式第32第8表(指定１)_受電'!K269)=0,"",'様式第32第8表(指定１)_受電'!K269)</f>
        <v/>
      </c>
      <c r="L218" s="148" t="str">
        <f>IF(COUNT('様式第32第8表(指定１)_受電'!L269)=0,"",'様式第32第8表(指定１)_受電'!L269)</f>
        <v/>
      </c>
      <c r="M218" s="148" t="str">
        <f>IF(COUNT('様式第32第8表(指定１)_受電'!M269)=0,"",'様式第32第8表(指定１)_受電'!M269)</f>
        <v/>
      </c>
      <c r="N218" s="148" t="str">
        <f>IF(COUNT('様式第32第8表(指定１)_受電'!N269)=0,"",'様式第32第8表(指定１)_受電'!N269)</f>
        <v/>
      </c>
      <c r="O218" s="148" t="str">
        <f>IF(COUNT('様式第32第8表(指定１)_受電'!O269)=0,"",'様式第32第8表(指定１)_受電'!O269)</f>
        <v/>
      </c>
      <c r="P218" s="148" t="str">
        <f>IF(COUNT('様式第32第8表(指定１)_受電'!P269)=0,"",'様式第32第8表(指定１)_受電'!P269)</f>
        <v/>
      </c>
      <c r="Q218" s="148" t="str">
        <f>IF(COUNT('様式第32第8表(指定１)_受電'!Q269)=0,"",'様式第32第8表(指定１)_受電'!Q269)</f>
        <v/>
      </c>
      <c r="R218" s="185"/>
      <c r="T218" s="153" t="s">
        <v>271</v>
      </c>
    </row>
    <row r="219" spans="3:20" s="152" customFormat="1" ht="37.5" customHeight="1">
      <c r="C219" s="328"/>
      <c r="D219" s="328"/>
      <c r="E219" s="332" t="s">
        <v>104</v>
      </c>
      <c r="F219" s="333"/>
      <c r="G219" s="154" t="s">
        <v>265</v>
      </c>
      <c r="H219" s="155" t="str">
        <f>IF(COUNTIFS($G213:$G218,$G219,H213:H218,"&gt;=0")=0,"",SUMIF($G213:$G218,$G219,H213:H218))</f>
        <v/>
      </c>
      <c r="I219" s="155" t="str">
        <f t="shared" ref="I219:Q219" si="84">IF(COUNTIFS($G213:$G218,$G219,I213:I218,"&gt;=0")=0,"",SUMIF($G213:$G218,$G219,I213:I218))</f>
        <v/>
      </c>
      <c r="J219" s="155" t="str">
        <f t="shared" si="84"/>
        <v/>
      </c>
      <c r="K219" s="155" t="str">
        <f t="shared" si="84"/>
        <v/>
      </c>
      <c r="L219" s="155" t="str">
        <f t="shared" si="84"/>
        <v/>
      </c>
      <c r="M219" s="155" t="str">
        <f t="shared" si="84"/>
        <v/>
      </c>
      <c r="N219" s="155" t="str">
        <f t="shared" si="84"/>
        <v/>
      </c>
      <c r="O219" s="155" t="str">
        <f t="shared" si="84"/>
        <v/>
      </c>
      <c r="P219" s="155" t="str">
        <f t="shared" si="84"/>
        <v/>
      </c>
      <c r="Q219" s="155" t="str">
        <f t="shared" si="84"/>
        <v/>
      </c>
      <c r="R219" s="200"/>
      <c r="T219" s="153" t="s">
        <v>271</v>
      </c>
    </row>
    <row r="220" spans="3:20" s="152" customFormat="1" ht="37.5" customHeight="1">
      <c r="C220" s="328"/>
      <c r="D220" s="329"/>
      <c r="E220" s="334"/>
      <c r="F220" s="335"/>
      <c r="G220" s="154" t="s">
        <v>266</v>
      </c>
      <c r="H220" s="155" t="str">
        <f>IF(COUNTIFS($G213:$G218,$G220,H213:H218,"&gt;=0")=0,"",SUMIF($G213:$G218,$G220,H213:H218))</f>
        <v/>
      </c>
      <c r="I220" s="155" t="str">
        <f t="shared" ref="I220:Q220" si="85">IF(COUNTIFS($G213:$G218,$G220,I213:I218,"&gt;=0")=0,"",SUMIF($G213:$G218,$G220,I213:I218))</f>
        <v/>
      </c>
      <c r="J220" s="155" t="str">
        <f t="shared" si="85"/>
        <v/>
      </c>
      <c r="K220" s="155" t="str">
        <f t="shared" si="85"/>
        <v/>
      </c>
      <c r="L220" s="155" t="str">
        <f t="shared" si="85"/>
        <v/>
      </c>
      <c r="M220" s="155" t="str">
        <f t="shared" si="85"/>
        <v/>
      </c>
      <c r="N220" s="155" t="str">
        <f t="shared" si="85"/>
        <v/>
      </c>
      <c r="O220" s="155" t="str">
        <f t="shared" si="85"/>
        <v/>
      </c>
      <c r="P220" s="155" t="str">
        <f t="shared" si="85"/>
        <v/>
      </c>
      <c r="Q220" s="155" t="str">
        <f t="shared" si="85"/>
        <v/>
      </c>
      <c r="R220" s="200"/>
      <c r="T220" s="153" t="s">
        <v>271</v>
      </c>
    </row>
    <row r="221" spans="3:20" s="152" customFormat="1" ht="37.5" customHeight="1">
      <c r="C221" s="328"/>
      <c r="D221" s="327" t="s">
        <v>211</v>
      </c>
      <c r="E221" s="330" t="str">
        <f>IF('様式第36(自社)_受電'!E221="","",'様式第36(自社)_受電'!E221)</f>
        <v/>
      </c>
      <c r="F221" s="330" t="str">
        <f>IF('様式第36(自社)_受電'!F221="","",'様式第36(自社)_受電'!F221)</f>
        <v/>
      </c>
      <c r="G221" s="149" t="s">
        <v>265</v>
      </c>
      <c r="H221" s="184"/>
      <c r="I221" s="184"/>
      <c r="J221" s="184"/>
      <c r="K221" s="184"/>
      <c r="L221" s="184"/>
      <c r="M221" s="184"/>
      <c r="N221" s="184"/>
      <c r="O221" s="184"/>
      <c r="P221" s="184"/>
      <c r="Q221" s="184"/>
      <c r="R221" s="185"/>
    </row>
    <row r="222" spans="3:20" s="152" customFormat="1" ht="37.5" customHeight="1">
      <c r="C222" s="328"/>
      <c r="D222" s="328"/>
      <c r="E222" s="331"/>
      <c r="F222" s="331"/>
      <c r="G222" s="149" t="s">
        <v>266</v>
      </c>
      <c r="H222" s="148" t="str">
        <f>IF(COUNT('様式第32第8表(指定１)_受電'!H273)=0,"",'様式第32第8表(指定１)_受電'!H273)</f>
        <v/>
      </c>
      <c r="I222" s="148" t="str">
        <f>IF(COUNT('様式第32第8表(指定１)_受電'!I273)=0,"",'様式第32第8表(指定１)_受電'!I273)</f>
        <v/>
      </c>
      <c r="J222" s="148" t="str">
        <f>IF(COUNT('様式第32第8表(指定１)_受電'!J273)=0,"",'様式第32第8表(指定１)_受電'!J273)</f>
        <v/>
      </c>
      <c r="K222" s="148" t="str">
        <f>IF(COUNT('様式第32第8表(指定１)_受電'!K273)=0,"",'様式第32第8表(指定１)_受電'!K273)</f>
        <v/>
      </c>
      <c r="L222" s="148" t="str">
        <f>IF(COUNT('様式第32第8表(指定１)_受電'!L273)=0,"",'様式第32第8表(指定１)_受電'!L273)</f>
        <v/>
      </c>
      <c r="M222" s="148" t="str">
        <f>IF(COUNT('様式第32第8表(指定１)_受電'!M273)=0,"",'様式第32第8表(指定１)_受電'!M273)</f>
        <v/>
      </c>
      <c r="N222" s="148" t="str">
        <f>IF(COUNT('様式第32第8表(指定１)_受電'!N273)=0,"",'様式第32第8表(指定１)_受電'!N273)</f>
        <v/>
      </c>
      <c r="O222" s="148" t="str">
        <f>IF(COUNT('様式第32第8表(指定１)_受電'!O273)=0,"",'様式第32第8表(指定１)_受電'!O273)</f>
        <v/>
      </c>
      <c r="P222" s="148" t="str">
        <f>IF(COUNT('様式第32第8表(指定１)_受電'!P273)=0,"",'様式第32第8表(指定１)_受電'!P273)</f>
        <v/>
      </c>
      <c r="Q222" s="148" t="str">
        <f>IF(COUNT('様式第32第8表(指定１)_受電'!Q273)=0,"",'様式第32第8表(指定１)_受電'!Q273)</f>
        <v/>
      </c>
      <c r="R222" s="185"/>
      <c r="T222" s="153" t="s">
        <v>271</v>
      </c>
    </row>
    <row r="223" spans="3:20" s="152" customFormat="1" ht="37.5" customHeight="1">
      <c r="C223" s="328"/>
      <c r="D223" s="328"/>
      <c r="E223" s="330" t="str">
        <f>IF('様式第36(自社)_受電'!E223="","",'様式第36(自社)_受電'!E223)</f>
        <v/>
      </c>
      <c r="F223" s="330" t="str">
        <f>IF('様式第36(自社)_受電'!F223="","",'様式第36(自社)_受電'!F223)</f>
        <v/>
      </c>
      <c r="G223" s="149" t="s">
        <v>265</v>
      </c>
      <c r="H223" s="184"/>
      <c r="I223" s="184"/>
      <c r="J223" s="184"/>
      <c r="K223" s="184"/>
      <c r="L223" s="184"/>
      <c r="M223" s="184"/>
      <c r="N223" s="184"/>
      <c r="O223" s="184"/>
      <c r="P223" s="184"/>
      <c r="Q223" s="184"/>
      <c r="R223" s="185"/>
    </row>
    <row r="224" spans="3:20" s="152" customFormat="1" ht="37.5" customHeight="1">
      <c r="C224" s="328"/>
      <c r="D224" s="328"/>
      <c r="E224" s="331"/>
      <c r="F224" s="331"/>
      <c r="G224" s="149" t="s">
        <v>266</v>
      </c>
      <c r="H224" s="148" t="str">
        <f>IF(COUNT('様式第32第8表(指定１)_受電'!H275)=0,"",'様式第32第8表(指定１)_受電'!H275)</f>
        <v/>
      </c>
      <c r="I224" s="148" t="str">
        <f>IF(COUNT('様式第32第8表(指定１)_受電'!I275)=0,"",'様式第32第8表(指定１)_受電'!I275)</f>
        <v/>
      </c>
      <c r="J224" s="148" t="str">
        <f>IF(COUNT('様式第32第8表(指定１)_受電'!J275)=0,"",'様式第32第8表(指定１)_受電'!J275)</f>
        <v/>
      </c>
      <c r="K224" s="148" t="str">
        <f>IF(COUNT('様式第32第8表(指定１)_受電'!K275)=0,"",'様式第32第8表(指定１)_受電'!K275)</f>
        <v/>
      </c>
      <c r="L224" s="148" t="str">
        <f>IF(COUNT('様式第32第8表(指定１)_受電'!L275)=0,"",'様式第32第8表(指定１)_受電'!L275)</f>
        <v/>
      </c>
      <c r="M224" s="148" t="str">
        <f>IF(COUNT('様式第32第8表(指定１)_受電'!M275)=0,"",'様式第32第8表(指定１)_受電'!M275)</f>
        <v/>
      </c>
      <c r="N224" s="148" t="str">
        <f>IF(COUNT('様式第32第8表(指定１)_受電'!N275)=0,"",'様式第32第8表(指定１)_受電'!N275)</f>
        <v/>
      </c>
      <c r="O224" s="148" t="str">
        <f>IF(COUNT('様式第32第8表(指定１)_受電'!O275)=0,"",'様式第32第8表(指定１)_受電'!O275)</f>
        <v/>
      </c>
      <c r="P224" s="148" t="str">
        <f>IF(COUNT('様式第32第8表(指定１)_受電'!P275)=0,"",'様式第32第8表(指定１)_受電'!P275)</f>
        <v/>
      </c>
      <c r="Q224" s="148" t="str">
        <f>IF(COUNT('様式第32第8表(指定１)_受電'!Q275)=0,"",'様式第32第8表(指定１)_受電'!Q275)</f>
        <v/>
      </c>
      <c r="R224" s="185"/>
      <c r="T224" s="153" t="s">
        <v>271</v>
      </c>
    </row>
    <row r="225" spans="3:20" s="152" customFormat="1" ht="37.5" customHeight="1">
      <c r="C225" s="328"/>
      <c r="D225" s="328"/>
      <c r="E225" s="330" t="str">
        <f>IF('様式第36(自社)_受電'!E225="","",'様式第36(自社)_受電'!E225)</f>
        <v/>
      </c>
      <c r="F225" s="330" t="str">
        <f>IF('様式第36(自社)_受電'!F225="","",'様式第36(自社)_受電'!F225)</f>
        <v/>
      </c>
      <c r="G225" s="149" t="s">
        <v>265</v>
      </c>
      <c r="H225" s="184"/>
      <c r="I225" s="184"/>
      <c r="J225" s="184"/>
      <c r="K225" s="184"/>
      <c r="L225" s="184"/>
      <c r="M225" s="184"/>
      <c r="N225" s="184"/>
      <c r="O225" s="184"/>
      <c r="P225" s="184"/>
      <c r="Q225" s="184"/>
      <c r="R225" s="185"/>
    </row>
    <row r="226" spans="3:20" s="152" customFormat="1" ht="37.5" customHeight="1">
      <c r="C226" s="328"/>
      <c r="D226" s="328"/>
      <c r="E226" s="331"/>
      <c r="F226" s="331"/>
      <c r="G226" s="149" t="s">
        <v>266</v>
      </c>
      <c r="H226" s="148" t="str">
        <f>IF(COUNT('様式第32第8表(指定１)_受電'!H277)=0,"",'様式第32第8表(指定１)_受電'!H277)</f>
        <v/>
      </c>
      <c r="I226" s="148" t="str">
        <f>IF(COUNT('様式第32第8表(指定１)_受電'!I277)=0,"",'様式第32第8表(指定１)_受電'!I277)</f>
        <v/>
      </c>
      <c r="J226" s="148" t="str">
        <f>IF(COUNT('様式第32第8表(指定１)_受電'!J277)=0,"",'様式第32第8表(指定１)_受電'!J277)</f>
        <v/>
      </c>
      <c r="K226" s="148" t="str">
        <f>IF(COUNT('様式第32第8表(指定１)_受電'!K277)=0,"",'様式第32第8表(指定１)_受電'!K277)</f>
        <v/>
      </c>
      <c r="L226" s="148" t="str">
        <f>IF(COUNT('様式第32第8表(指定１)_受電'!L277)=0,"",'様式第32第8表(指定１)_受電'!L277)</f>
        <v/>
      </c>
      <c r="M226" s="148" t="str">
        <f>IF(COUNT('様式第32第8表(指定１)_受電'!M277)=0,"",'様式第32第8表(指定１)_受電'!M277)</f>
        <v/>
      </c>
      <c r="N226" s="148" t="str">
        <f>IF(COUNT('様式第32第8表(指定１)_受電'!N277)=0,"",'様式第32第8表(指定１)_受電'!N277)</f>
        <v/>
      </c>
      <c r="O226" s="148" t="str">
        <f>IF(COUNT('様式第32第8表(指定１)_受電'!O277)=0,"",'様式第32第8表(指定１)_受電'!O277)</f>
        <v/>
      </c>
      <c r="P226" s="148" t="str">
        <f>IF(COUNT('様式第32第8表(指定１)_受電'!P277)=0,"",'様式第32第8表(指定１)_受電'!P277)</f>
        <v/>
      </c>
      <c r="Q226" s="148" t="str">
        <f>IF(COUNT('様式第32第8表(指定１)_受電'!Q277)=0,"",'様式第32第8表(指定１)_受電'!Q277)</f>
        <v/>
      </c>
      <c r="R226" s="185"/>
      <c r="T226" s="153" t="s">
        <v>271</v>
      </c>
    </row>
    <row r="227" spans="3:20" s="152" customFormat="1" ht="37.5" customHeight="1">
      <c r="C227" s="328"/>
      <c r="D227" s="328"/>
      <c r="E227" s="332" t="s">
        <v>104</v>
      </c>
      <c r="F227" s="333"/>
      <c r="G227" s="154" t="s">
        <v>265</v>
      </c>
      <c r="H227" s="155" t="str">
        <f>IF(COUNTIFS($G221:$G226,$G227,H221:H226,"&gt;=0")=0,"",SUMIF($G221:$G226,$G227,H221:H226))</f>
        <v/>
      </c>
      <c r="I227" s="155" t="str">
        <f t="shared" ref="I227:Q227" si="86">IF(COUNTIFS($G221:$G226,$G227,I221:I226,"&gt;=0")=0,"",SUMIF($G221:$G226,$G227,I221:I226))</f>
        <v/>
      </c>
      <c r="J227" s="155" t="str">
        <f t="shared" si="86"/>
        <v/>
      </c>
      <c r="K227" s="155" t="str">
        <f t="shared" si="86"/>
        <v/>
      </c>
      <c r="L227" s="155" t="str">
        <f t="shared" si="86"/>
        <v/>
      </c>
      <c r="M227" s="155" t="str">
        <f t="shared" si="86"/>
        <v/>
      </c>
      <c r="N227" s="155" t="str">
        <f t="shared" si="86"/>
        <v/>
      </c>
      <c r="O227" s="155" t="str">
        <f t="shared" si="86"/>
        <v/>
      </c>
      <c r="P227" s="155" t="str">
        <f t="shared" si="86"/>
        <v/>
      </c>
      <c r="Q227" s="155" t="str">
        <f t="shared" si="86"/>
        <v/>
      </c>
      <c r="R227" s="200"/>
      <c r="T227" s="153" t="s">
        <v>271</v>
      </c>
    </row>
    <row r="228" spans="3:20" s="152" customFormat="1" ht="37.5" customHeight="1">
      <c r="C228" s="328"/>
      <c r="D228" s="329"/>
      <c r="E228" s="334"/>
      <c r="F228" s="335"/>
      <c r="G228" s="154" t="s">
        <v>266</v>
      </c>
      <c r="H228" s="155" t="str">
        <f>IF(COUNTIFS($G221:$G226,$G228,H221:H226,"&gt;=0")=0,"",SUMIF($G221:$G226,$G228,H221:H226))</f>
        <v/>
      </c>
      <c r="I228" s="155" t="str">
        <f t="shared" ref="I228:Q228" si="87">IF(COUNTIFS($G221:$G226,$G228,I221:I226,"&gt;=0")=0,"",SUMIF($G221:$G226,$G228,I221:I226))</f>
        <v/>
      </c>
      <c r="J228" s="155" t="str">
        <f t="shared" si="87"/>
        <v/>
      </c>
      <c r="K228" s="155" t="str">
        <f t="shared" si="87"/>
        <v/>
      </c>
      <c r="L228" s="155" t="str">
        <f t="shared" si="87"/>
        <v/>
      </c>
      <c r="M228" s="155" t="str">
        <f t="shared" si="87"/>
        <v/>
      </c>
      <c r="N228" s="155" t="str">
        <f t="shared" si="87"/>
        <v/>
      </c>
      <c r="O228" s="155" t="str">
        <f t="shared" si="87"/>
        <v/>
      </c>
      <c r="P228" s="155" t="str">
        <f t="shared" si="87"/>
        <v/>
      </c>
      <c r="Q228" s="155" t="str">
        <f t="shared" si="87"/>
        <v/>
      </c>
      <c r="R228" s="200"/>
      <c r="T228" s="153" t="s">
        <v>271</v>
      </c>
    </row>
    <row r="229" spans="3:20" s="152" customFormat="1" ht="37.5" customHeight="1">
      <c r="C229" s="328"/>
      <c r="D229" s="327" t="s">
        <v>105</v>
      </c>
      <c r="E229" s="330" t="str">
        <f>IF('様式第36(自社)_受電'!E229="","",'様式第36(自社)_受電'!E229)</f>
        <v/>
      </c>
      <c r="F229" s="330" t="str">
        <f>IF('様式第36(自社)_受電'!F229="","",'様式第36(自社)_受電'!F229)</f>
        <v/>
      </c>
      <c r="G229" s="149" t="s">
        <v>265</v>
      </c>
      <c r="H229" s="184"/>
      <c r="I229" s="184"/>
      <c r="J229" s="184"/>
      <c r="K229" s="184"/>
      <c r="L229" s="184"/>
      <c r="M229" s="184"/>
      <c r="N229" s="184"/>
      <c r="O229" s="184"/>
      <c r="P229" s="184"/>
      <c r="Q229" s="184"/>
      <c r="R229" s="185"/>
    </row>
    <row r="230" spans="3:20" s="152" customFormat="1" ht="37.5" customHeight="1">
      <c r="C230" s="328"/>
      <c r="D230" s="328"/>
      <c r="E230" s="331"/>
      <c r="F230" s="331"/>
      <c r="G230" s="149" t="s">
        <v>266</v>
      </c>
      <c r="H230" s="148" t="str">
        <f>IF(COUNT('様式第32第8表(指定１)_受電'!H281)=0,"",'様式第32第8表(指定１)_受電'!H281)</f>
        <v/>
      </c>
      <c r="I230" s="148" t="str">
        <f>IF(COUNT('様式第32第8表(指定１)_受電'!I281)=0,"",'様式第32第8表(指定１)_受電'!I281)</f>
        <v/>
      </c>
      <c r="J230" s="148" t="str">
        <f>IF(COUNT('様式第32第8表(指定１)_受電'!J281)=0,"",'様式第32第8表(指定１)_受電'!J281)</f>
        <v/>
      </c>
      <c r="K230" s="148" t="str">
        <f>IF(COUNT('様式第32第8表(指定１)_受電'!K281)=0,"",'様式第32第8表(指定１)_受電'!K281)</f>
        <v/>
      </c>
      <c r="L230" s="148" t="str">
        <f>IF(COUNT('様式第32第8表(指定１)_受電'!L281)=0,"",'様式第32第8表(指定１)_受電'!L281)</f>
        <v/>
      </c>
      <c r="M230" s="148" t="str">
        <f>IF(COUNT('様式第32第8表(指定１)_受電'!M281)=0,"",'様式第32第8表(指定１)_受電'!M281)</f>
        <v/>
      </c>
      <c r="N230" s="148" t="str">
        <f>IF(COUNT('様式第32第8表(指定１)_受電'!N281)=0,"",'様式第32第8表(指定１)_受電'!N281)</f>
        <v/>
      </c>
      <c r="O230" s="148" t="str">
        <f>IF(COUNT('様式第32第8表(指定１)_受電'!O281)=0,"",'様式第32第8表(指定１)_受電'!O281)</f>
        <v/>
      </c>
      <c r="P230" s="148" t="str">
        <f>IF(COUNT('様式第32第8表(指定１)_受電'!P281)=0,"",'様式第32第8表(指定１)_受電'!P281)</f>
        <v/>
      </c>
      <c r="Q230" s="148" t="str">
        <f>IF(COUNT('様式第32第8表(指定１)_受電'!Q281)=0,"",'様式第32第8表(指定１)_受電'!Q281)</f>
        <v/>
      </c>
      <c r="R230" s="185"/>
      <c r="T230" s="153" t="s">
        <v>271</v>
      </c>
    </row>
    <row r="231" spans="3:20" s="152" customFormat="1" ht="37.5" customHeight="1">
      <c r="C231" s="328"/>
      <c r="D231" s="328"/>
      <c r="E231" s="330" t="str">
        <f>IF('様式第36(自社)_受電'!E231="","",'様式第36(自社)_受電'!E231)</f>
        <v/>
      </c>
      <c r="F231" s="330" t="str">
        <f>IF('様式第36(自社)_受電'!F231="","",'様式第36(自社)_受電'!F231)</f>
        <v/>
      </c>
      <c r="G231" s="149" t="s">
        <v>265</v>
      </c>
      <c r="H231" s="184"/>
      <c r="I231" s="184"/>
      <c r="J231" s="184"/>
      <c r="K231" s="184"/>
      <c r="L231" s="184"/>
      <c r="M231" s="184"/>
      <c r="N231" s="184"/>
      <c r="O231" s="184"/>
      <c r="P231" s="184"/>
      <c r="Q231" s="184"/>
      <c r="R231" s="185"/>
    </row>
    <row r="232" spans="3:20" s="152" customFormat="1" ht="37.5" customHeight="1">
      <c r="C232" s="328"/>
      <c r="D232" s="328"/>
      <c r="E232" s="331"/>
      <c r="F232" s="331"/>
      <c r="G232" s="149" t="s">
        <v>266</v>
      </c>
      <c r="H232" s="148" t="str">
        <f>IF(COUNT('様式第32第8表(指定１)_受電'!H283)=0,"",'様式第32第8表(指定１)_受電'!H283)</f>
        <v/>
      </c>
      <c r="I232" s="148" t="str">
        <f>IF(COUNT('様式第32第8表(指定１)_受電'!I283)=0,"",'様式第32第8表(指定１)_受電'!I283)</f>
        <v/>
      </c>
      <c r="J232" s="148" t="str">
        <f>IF(COUNT('様式第32第8表(指定１)_受電'!J283)=0,"",'様式第32第8表(指定１)_受電'!J283)</f>
        <v/>
      </c>
      <c r="K232" s="148" t="str">
        <f>IF(COUNT('様式第32第8表(指定１)_受電'!K283)=0,"",'様式第32第8表(指定１)_受電'!K283)</f>
        <v/>
      </c>
      <c r="L232" s="148" t="str">
        <f>IF(COUNT('様式第32第8表(指定１)_受電'!L283)=0,"",'様式第32第8表(指定１)_受電'!L283)</f>
        <v/>
      </c>
      <c r="M232" s="148" t="str">
        <f>IF(COUNT('様式第32第8表(指定１)_受電'!M283)=0,"",'様式第32第8表(指定１)_受電'!M283)</f>
        <v/>
      </c>
      <c r="N232" s="148" t="str">
        <f>IF(COUNT('様式第32第8表(指定１)_受電'!N283)=0,"",'様式第32第8表(指定１)_受電'!N283)</f>
        <v/>
      </c>
      <c r="O232" s="148" t="str">
        <f>IF(COUNT('様式第32第8表(指定１)_受電'!O283)=0,"",'様式第32第8表(指定１)_受電'!O283)</f>
        <v/>
      </c>
      <c r="P232" s="148" t="str">
        <f>IF(COUNT('様式第32第8表(指定１)_受電'!P283)=0,"",'様式第32第8表(指定１)_受電'!P283)</f>
        <v/>
      </c>
      <c r="Q232" s="148" t="str">
        <f>IF(COUNT('様式第32第8表(指定１)_受電'!Q283)=0,"",'様式第32第8表(指定１)_受電'!Q283)</f>
        <v/>
      </c>
      <c r="R232" s="185"/>
      <c r="T232" s="153" t="s">
        <v>271</v>
      </c>
    </row>
    <row r="233" spans="3:20" s="152" customFormat="1" ht="37.5" customHeight="1">
      <c r="C233" s="328"/>
      <c r="D233" s="328"/>
      <c r="E233" s="330" t="str">
        <f>IF('様式第36(自社)_受電'!E233="","",'様式第36(自社)_受電'!E233)</f>
        <v/>
      </c>
      <c r="F233" s="330" t="str">
        <f>IF('様式第36(自社)_受電'!F233="","",'様式第36(自社)_受電'!F233)</f>
        <v/>
      </c>
      <c r="G233" s="149" t="s">
        <v>265</v>
      </c>
      <c r="H233" s="184"/>
      <c r="I233" s="184"/>
      <c r="J233" s="184"/>
      <c r="K233" s="184"/>
      <c r="L233" s="184"/>
      <c r="M233" s="184"/>
      <c r="N233" s="184"/>
      <c r="O233" s="184"/>
      <c r="P233" s="184"/>
      <c r="Q233" s="184"/>
      <c r="R233" s="185"/>
    </row>
    <row r="234" spans="3:20" s="152" customFormat="1" ht="37.5" customHeight="1">
      <c r="C234" s="328"/>
      <c r="D234" s="328"/>
      <c r="E234" s="331"/>
      <c r="F234" s="331"/>
      <c r="G234" s="149" t="s">
        <v>266</v>
      </c>
      <c r="H234" s="148" t="str">
        <f>IF(COUNT('様式第32第8表(指定１)_受電'!H285)=0,"",'様式第32第8表(指定１)_受電'!H285)</f>
        <v/>
      </c>
      <c r="I234" s="148" t="str">
        <f>IF(COUNT('様式第32第8表(指定１)_受電'!I285)=0,"",'様式第32第8表(指定１)_受電'!I285)</f>
        <v/>
      </c>
      <c r="J234" s="148" t="str">
        <f>IF(COUNT('様式第32第8表(指定１)_受電'!J285)=0,"",'様式第32第8表(指定１)_受電'!J285)</f>
        <v/>
      </c>
      <c r="K234" s="148" t="str">
        <f>IF(COUNT('様式第32第8表(指定１)_受電'!K285)=0,"",'様式第32第8表(指定１)_受電'!K285)</f>
        <v/>
      </c>
      <c r="L234" s="148" t="str">
        <f>IF(COUNT('様式第32第8表(指定１)_受電'!L285)=0,"",'様式第32第8表(指定１)_受電'!L285)</f>
        <v/>
      </c>
      <c r="M234" s="148" t="str">
        <f>IF(COUNT('様式第32第8表(指定１)_受電'!M285)=0,"",'様式第32第8表(指定１)_受電'!M285)</f>
        <v/>
      </c>
      <c r="N234" s="148" t="str">
        <f>IF(COUNT('様式第32第8表(指定１)_受電'!N285)=0,"",'様式第32第8表(指定１)_受電'!N285)</f>
        <v/>
      </c>
      <c r="O234" s="148" t="str">
        <f>IF(COUNT('様式第32第8表(指定１)_受電'!O285)=0,"",'様式第32第8表(指定１)_受電'!O285)</f>
        <v/>
      </c>
      <c r="P234" s="148" t="str">
        <f>IF(COUNT('様式第32第8表(指定１)_受電'!P285)=0,"",'様式第32第8表(指定１)_受電'!P285)</f>
        <v/>
      </c>
      <c r="Q234" s="148" t="str">
        <f>IF(COUNT('様式第32第8表(指定１)_受電'!Q285)=0,"",'様式第32第8表(指定１)_受電'!Q285)</f>
        <v/>
      </c>
      <c r="R234" s="185"/>
      <c r="T234" s="153" t="s">
        <v>271</v>
      </c>
    </row>
    <row r="235" spans="3:20" s="152" customFormat="1" ht="37.5" customHeight="1">
      <c r="C235" s="328"/>
      <c r="D235" s="328"/>
      <c r="E235" s="332" t="s">
        <v>104</v>
      </c>
      <c r="F235" s="333"/>
      <c r="G235" s="154" t="s">
        <v>265</v>
      </c>
      <c r="H235" s="155" t="str">
        <f>IF(COUNTIFS($G229:$G234,$G235,H229:H234,"&gt;=0")=0,"",SUMIF($G229:$G234,$G235,H229:H234))</f>
        <v/>
      </c>
      <c r="I235" s="155" t="str">
        <f t="shared" ref="I235:Q235" si="88">IF(COUNTIFS($G229:$G234,$G235,I229:I234,"&gt;=0")=0,"",SUMIF($G229:$G234,$G235,I229:I234))</f>
        <v/>
      </c>
      <c r="J235" s="155" t="str">
        <f t="shared" si="88"/>
        <v/>
      </c>
      <c r="K235" s="155" t="str">
        <f t="shared" si="88"/>
        <v/>
      </c>
      <c r="L235" s="155" t="str">
        <f t="shared" si="88"/>
        <v/>
      </c>
      <c r="M235" s="155" t="str">
        <f t="shared" si="88"/>
        <v/>
      </c>
      <c r="N235" s="155" t="str">
        <f t="shared" si="88"/>
        <v/>
      </c>
      <c r="O235" s="155" t="str">
        <f t="shared" si="88"/>
        <v/>
      </c>
      <c r="P235" s="155" t="str">
        <f t="shared" si="88"/>
        <v/>
      </c>
      <c r="Q235" s="155" t="str">
        <f t="shared" si="88"/>
        <v/>
      </c>
      <c r="R235" s="200"/>
      <c r="T235" s="153" t="s">
        <v>271</v>
      </c>
    </row>
    <row r="236" spans="3:20" s="152" customFormat="1" ht="37.5" customHeight="1">
      <c r="C236" s="328"/>
      <c r="D236" s="329"/>
      <c r="E236" s="334"/>
      <c r="F236" s="335"/>
      <c r="G236" s="154" t="s">
        <v>266</v>
      </c>
      <c r="H236" s="155" t="str">
        <f>IF(COUNTIFS($G229:$G234,$G236,H229:H234,"&gt;=0")=0,"",SUMIF($G229:$G234,$G236,H229:H234))</f>
        <v/>
      </c>
      <c r="I236" s="155" t="str">
        <f t="shared" ref="I236:Q236" si="89">IF(COUNTIFS($G229:$G234,$G236,I229:I234,"&gt;=0")=0,"",SUMIF($G229:$G234,$G236,I229:I234))</f>
        <v/>
      </c>
      <c r="J236" s="155" t="str">
        <f t="shared" si="89"/>
        <v/>
      </c>
      <c r="K236" s="155" t="str">
        <f t="shared" si="89"/>
        <v/>
      </c>
      <c r="L236" s="155" t="str">
        <f t="shared" si="89"/>
        <v/>
      </c>
      <c r="M236" s="155" t="str">
        <f t="shared" si="89"/>
        <v/>
      </c>
      <c r="N236" s="155" t="str">
        <f t="shared" si="89"/>
        <v/>
      </c>
      <c r="O236" s="155" t="str">
        <f t="shared" si="89"/>
        <v/>
      </c>
      <c r="P236" s="155" t="str">
        <f t="shared" si="89"/>
        <v/>
      </c>
      <c r="Q236" s="155" t="str">
        <f t="shared" si="89"/>
        <v/>
      </c>
      <c r="R236" s="200"/>
      <c r="T236" s="153" t="s">
        <v>271</v>
      </c>
    </row>
    <row r="237" spans="3:20" s="152" customFormat="1" ht="37.5" customHeight="1">
      <c r="C237" s="328"/>
      <c r="D237" s="327" t="s">
        <v>106</v>
      </c>
      <c r="E237" s="330" t="str">
        <f>IF('様式第36(自社)_受電'!E237="","",'様式第36(自社)_受電'!E237)</f>
        <v/>
      </c>
      <c r="F237" s="330" t="str">
        <f>IF('様式第36(自社)_受電'!F237="","",'様式第36(自社)_受電'!F237)</f>
        <v/>
      </c>
      <c r="G237" s="149" t="s">
        <v>265</v>
      </c>
      <c r="H237" s="184"/>
      <c r="I237" s="184"/>
      <c r="J237" s="184"/>
      <c r="K237" s="184"/>
      <c r="L237" s="184"/>
      <c r="M237" s="184"/>
      <c r="N237" s="184"/>
      <c r="O237" s="184"/>
      <c r="P237" s="184"/>
      <c r="Q237" s="184"/>
      <c r="R237" s="185"/>
    </row>
    <row r="238" spans="3:20" s="152" customFormat="1" ht="37.5" customHeight="1">
      <c r="C238" s="328"/>
      <c r="D238" s="328"/>
      <c r="E238" s="331"/>
      <c r="F238" s="331"/>
      <c r="G238" s="149" t="s">
        <v>266</v>
      </c>
      <c r="H238" s="148" t="str">
        <f>IF(COUNT('様式第32第8表(指定１)_受電'!H289)=0,"",'様式第32第8表(指定１)_受電'!H289)</f>
        <v/>
      </c>
      <c r="I238" s="148" t="str">
        <f>IF(COUNT('様式第32第8表(指定１)_受電'!I289)=0,"",'様式第32第8表(指定１)_受電'!I289)</f>
        <v/>
      </c>
      <c r="J238" s="148" t="str">
        <f>IF(COUNT('様式第32第8表(指定１)_受電'!J289)=0,"",'様式第32第8表(指定１)_受電'!J289)</f>
        <v/>
      </c>
      <c r="K238" s="148" t="str">
        <f>IF(COUNT('様式第32第8表(指定１)_受電'!K289)=0,"",'様式第32第8表(指定１)_受電'!K289)</f>
        <v/>
      </c>
      <c r="L238" s="148" t="str">
        <f>IF(COUNT('様式第32第8表(指定１)_受電'!L289)=0,"",'様式第32第8表(指定１)_受電'!L289)</f>
        <v/>
      </c>
      <c r="M238" s="148" t="str">
        <f>IF(COUNT('様式第32第8表(指定１)_受電'!M289)=0,"",'様式第32第8表(指定１)_受電'!M289)</f>
        <v/>
      </c>
      <c r="N238" s="148" t="str">
        <f>IF(COUNT('様式第32第8表(指定１)_受電'!N289)=0,"",'様式第32第8表(指定１)_受電'!N289)</f>
        <v/>
      </c>
      <c r="O238" s="148" t="str">
        <f>IF(COUNT('様式第32第8表(指定１)_受電'!O289)=0,"",'様式第32第8表(指定１)_受電'!O289)</f>
        <v/>
      </c>
      <c r="P238" s="148" t="str">
        <f>IF(COUNT('様式第32第8表(指定１)_受電'!P289)=0,"",'様式第32第8表(指定１)_受電'!P289)</f>
        <v/>
      </c>
      <c r="Q238" s="148" t="str">
        <f>IF(COUNT('様式第32第8表(指定１)_受電'!Q289)=0,"",'様式第32第8表(指定１)_受電'!Q289)</f>
        <v/>
      </c>
      <c r="R238" s="185"/>
      <c r="T238" s="153" t="s">
        <v>271</v>
      </c>
    </row>
    <row r="239" spans="3:20" s="152" customFormat="1" ht="37.5" customHeight="1">
      <c r="C239" s="328"/>
      <c r="D239" s="328"/>
      <c r="E239" s="330" t="str">
        <f>IF('様式第36(自社)_受電'!E239="","",'様式第36(自社)_受電'!E239)</f>
        <v/>
      </c>
      <c r="F239" s="330" t="str">
        <f>IF('様式第36(自社)_受電'!F239="","",'様式第36(自社)_受電'!F239)</f>
        <v/>
      </c>
      <c r="G239" s="149" t="s">
        <v>265</v>
      </c>
      <c r="H239" s="184"/>
      <c r="I239" s="184"/>
      <c r="J239" s="184"/>
      <c r="K239" s="184"/>
      <c r="L239" s="184"/>
      <c r="M239" s="184"/>
      <c r="N239" s="184"/>
      <c r="O239" s="184"/>
      <c r="P239" s="184"/>
      <c r="Q239" s="184"/>
      <c r="R239" s="185"/>
    </row>
    <row r="240" spans="3:20" s="152" customFormat="1" ht="37.5" customHeight="1">
      <c r="C240" s="328"/>
      <c r="D240" s="328"/>
      <c r="E240" s="331"/>
      <c r="F240" s="331"/>
      <c r="G240" s="149" t="s">
        <v>266</v>
      </c>
      <c r="H240" s="148" t="str">
        <f>IF(COUNT('様式第32第8表(指定１)_受電'!H291)=0,"",'様式第32第8表(指定１)_受電'!H291)</f>
        <v/>
      </c>
      <c r="I240" s="148" t="str">
        <f>IF(COUNT('様式第32第8表(指定１)_受電'!I291)=0,"",'様式第32第8表(指定１)_受電'!I291)</f>
        <v/>
      </c>
      <c r="J240" s="148" t="str">
        <f>IF(COUNT('様式第32第8表(指定１)_受電'!J291)=0,"",'様式第32第8表(指定１)_受電'!J291)</f>
        <v/>
      </c>
      <c r="K240" s="148" t="str">
        <f>IF(COUNT('様式第32第8表(指定１)_受電'!K291)=0,"",'様式第32第8表(指定１)_受電'!K291)</f>
        <v/>
      </c>
      <c r="L240" s="148" t="str">
        <f>IF(COUNT('様式第32第8表(指定１)_受電'!L291)=0,"",'様式第32第8表(指定１)_受電'!L291)</f>
        <v/>
      </c>
      <c r="M240" s="148" t="str">
        <f>IF(COUNT('様式第32第8表(指定１)_受電'!M291)=0,"",'様式第32第8表(指定１)_受電'!M291)</f>
        <v/>
      </c>
      <c r="N240" s="148" t="str">
        <f>IF(COUNT('様式第32第8表(指定１)_受電'!N291)=0,"",'様式第32第8表(指定１)_受電'!N291)</f>
        <v/>
      </c>
      <c r="O240" s="148" t="str">
        <f>IF(COUNT('様式第32第8表(指定１)_受電'!O291)=0,"",'様式第32第8表(指定１)_受電'!O291)</f>
        <v/>
      </c>
      <c r="P240" s="148" t="str">
        <f>IF(COUNT('様式第32第8表(指定１)_受電'!P291)=0,"",'様式第32第8表(指定１)_受電'!P291)</f>
        <v/>
      </c>
      <c r="Q240" s="148" t="str">
        <f>IF(COUNT('様式第32第8表(指定１)_受電'!Q291)=0,"",'様式第32第8表(指定１)_受電'!Q291)</f>
        <v/>
      </c>
      <c r="R240" s="185"/>
      <c r="T240" s="153" t="s">
        <v>271</v>
      </c>
    </row>
    <row r="241" spans="3:20" s="152" customFormat="1" ht="37.5" customHeight="1">
      <c r="C241" s="328"/>
      <c r="D241" s="328"/>
      <c r="E241" s="330" t="str">
        <f>IF('様式第36(自社)_受電'!E241="","",'様式第36(自社)_受電'!E241)</f>
        <v/>
      </c>
      <c r="F241" s="330" t="str">
        <f>IF('様式第36(自社)_受電'!F241="","",'様式第36(自社)_受電'!F241)</f>
        <v/>
      </c>
      <c r="G241" s="149" t="s">
        <v>265</v>
      </c>
      <c r="H241" s="184"/>
      <c r="I241" s="184"/>
      <c r="J241" s="184"/>
      <c r="K241" s="184"/>
      <c r="L241" s="184"/>
      <c r="M241" s="184"/>
      <c r="N241" s="184"/>
      <c r="O241" s="184"/>
      <c r="P241" s="184"/>
      <c r="Q241" s="184"/>
      <c r="R241" s="185"/>
    </row>
    <row r="242" spans="3:20" s="152" customFormat="1" ht="37.5" customHeight="1">
      <c r="C242" s="328"/>
      <c r="D242" s="328"/>
      <c r="E242" s="331"/>
      <c r="F242" s="331"/>
      <c r="G242" s="149" t="s">
        <v>266</v>
      </c>
      <c r="H242" s="148" t="str">
        <f>IF(COUNT('様式第32第8表(指定１)_受電'!H293)=0,"",'様式第32第8表(指定１)_受電'!H293)</f>
        <v/>
      </c>
      <c r="I242" s="148" t="str">
        <f>IF(COUNT('様式第32第8表(指定１)_受電'!I293)=0,"",'様式第32第8表(指定１)_受電'!I293)</f>
        <v/>
      </c>
      <c r="J242" s="148" t="str">
        <f>IF(COUNT('様式第32第8表(指定１)_受電'!J293)=0,"",'様式第32第8表(指定１)_受電'!J293)</f>
        <v/>
      </c>
      <c r="K242" s="148" t="str">
        <f>IF(COUNT('様式第32第8表(指定１)_受電'!K293)=0,"",'様式第32第8表(指定１)_受電'!K293)</f>
        <v/>
      </c>
      <c r="L242" s="148" t="str">
        <f>IF(COUNT('様式第32第8表(指定１)_受電'!L293)=0,"",'様式第32第8表(指定１)_受電'!L293)</f>
        <v/>
      </c>
      <c r="M242" s="148" t="str">
        <f>IF(COUNT('様式第32第8表(指定１)_受電'!M293)=0,"",'様式第32第8表(指定１)_受電'!M293)</f>
        <v/>
      </c>
      <c r="N242" s="148" t="str">
        <f>IF(COUNT('様式第32第8表(指定１)_受電'!N293)=0,"",'様式第32第8表(指定１)_受電'!N293)</f>
        <v/>
      </c>
      <c r="O242" s="148" t="str">
        <f>IF(COUNT('様式第32第8表(指定１)_受電'!O293)=0,"",'様式第32第8表(指定１)_受電'!O293)</f>
        <v/>
      </c>
      <c r="P242" s="148" t="str">
        <f>IF(COUNT('様式第32第8表(指定１)_受電'!P293)=0,"",'様式第32第8表(指定１)_受電'!P293)</f>
        <v/>
      </c>
      <c r="Q242" s="148" t="str">
        <f>IF(COUNT('様式第32第8表(指定１)_受電'!Q293)=0,"",'様式第32第8表(指定１)_受電'!Q293)</f>
        <v/>
      </c>
      <c r="R242" s="185"/>
      <c r="T242" s="153" t="s">
        <v>271</v>
      </c>
    </row>
    <row r="243" spans="3:20" s="152" customFormat="1" ht="37.5" customHeight="1">
      <c r="C243" s="328"/>
      <c r="D243" s="328"/>
      <c r="E243" s="332" t="s">
        <v>104</v>
      </c>
      <c r="F243" s="333"/>
      <c r="G243" s="154" t="s">
        <v>265</v>
      </c>
      <c r="H243" s="155" t="str">
        <f>IF(COUNTIFS($G237:$G242,$G243,H237:H242,"&gt;=0")=0,"",SUMIF($G237:$G242,$G243,H237:H242))</f>
        <v/>
      </c>
      <c r="I243" s="155" t="str">
        <f t="shared" ref="I243" si="90">IF(COUNTIFS($G237:$G242,$G243,I237:I242,"&gt;=0")=0,"",SUMIF($G237:$G242,$G243,I237:I242))</f>
        <v/>
      </c>
      <c r="J243" s="155" t="str">
        <f t="shared" ref="J243" si="91">IF(COUNTIFS($G237:$G242,$G243,J237:J242,"&gt;=0")=0,"",SUMIF($G237:$G242,$G243,J237:J242))</f>
        <v/>
      </c>
      <c r="K243" s="155" t="str">
        <f t="shared" ref="K243" si="92">IF(COUNTIFS($G237:$G242,$G243,K237:K242,"&gt;=0")=0,"",SUMIF($G237:$G242,$G243,K237:K242))</f>
        <v/>
      </c>
      <c r="L243" s="155" t="str">
        <f t="shared" ref="L243" si="93">IF(COUNTIFS($G237:$G242,$G243,L237:L242,"&gt;=0")=0,"",SUMIF($G237:$G242,$G243,L237:L242))</f>
        <v/>
      </c>
      <c r="M243" s="155" t="str">
        <f t="shared" ref="M243" si="94">IF(COUNTIFS($G237:$G242,$G243,M237:M242,"&gt;=0")=0,"",SUMIF($G237:$G242,$G243,M237:M242))</f>
        <v/>
      </c>
      <c r="N243" s="155" t="str">
        <f t="shared" ref="N243" si="95">IF(COUNTIFS($G237:$G242,$G243,N237:N242,"&gt;=0")=0,"",SUMIF($G237:$G242,$G243,N237:N242))</f>
        <v/>
      </c>
      <c r="O243" s="155" t="str">
        <f t="shared" ref="O243" si="96">IF(COUNTIFS($G237:$G242,$G243,O237:O242,"&gt;=0")=0,"",SUMIF($G237:$G242,$G243,O237:O242))</f>
        <v/>
      </c>
      <c r="P243" s="155" t="str">
        <f t="shared" ref="P243" si="97">IF(COUNTIFS($G237:$G242,$G243,P237:P242,"&gt;=0")=0,"",SUMIF($G237:$G242,$G243,P237:P242))</f>
        <v/>
      </c>
      <c r="Q243" s="155" t="str">
        <f t="shared" ref="Q243" si="98">IF(COUNTIFS($G237:$G242,$G243,Q237:Q242,"&gt;=0")=0,"",SUMIF($G237:$G242,$G243,Q237:Q242))</f>
        <v/>
      </c>
      <c r="R243" s="200"/>
      <c r="T243" s="153" t="s">
        <v>271</v>
      </c>
    </row>
    <row r="244" spans="3:20" s="152" customFormat="1" ht="37.5" customHeight="1">
      <c r="C244" s="328"/>
      <c r="D244" s="329"/>
      <c r="E244" s="334"/>
      <c r="F244" s="335"/>
      <c r="G244" s="154" t="s">
        <v>266</v>
      </c>
      <c r="H244" s="155" t="str">
        <f>IF(COUNTIFS($G237:$G242,$G244,H237:H242,"&gt;=0")=0,"",SUMIF($G237:$G242,$G244,H237:H242))</f>
        <v/>
      </c>
      <c r="I244" s="155" t="str">
        <f t="shared" ref="I244:Q244" si="99">IF(COUNTIFS($G237:$G242,$G244,I237:I242,"&gt;=0")=0,"",SUMIF($G237:$G242,$G244,I237:I242))</f>
        <v/>
      </c>
      <c r="J244" s="155" t="str">
        <f t="shared" si="99"/>
        <v/>
      </c>
      <c r="K244" s="155" t="str">
        <f t="shared" si="99"/>
        <v/>
      </c>
      <c r="L244" s="155" t="str">
        <f t="shared" si="99"/>
        <v/>
      </c>
      <c r="M244" s="155" t="str">
        <f t="shared" si="99"/>
        <v/>
      </c>
      <c r="N244" s="155" t="str">
        <f t="shared" si="99"/>
        <v/>
      </c>
      <c r="O244" s="155" t="str">
        <f t="shared" si="99"/>
        <v/>
      </c>
      <c r="P244" s="155" t="str">
        <f t="shared" si="99"/>
        <v/>
      </c>
      <c r="Q244" s="155" t="str">
        <f t="shared" si="99"/>
        <v/>
      </c>
      <c r="R244" s="200"/>
      <c r="T244" s="153" t="s">
        <v>271</v>
      </c>
    </row>
    <row r="245" spans="3:20" s="152" customFormat="1" ht="37.5" customHeight="1">
      <c r="C245" s="328"/>
      <c r="D245" s="326" t="s">
        <v>107</v>
      </c>
      <c r="E245" s="326"/>
      <c r="F245" s="326"/>
      <c r="G245" s="154" t="s">
        <v>265</v>
      </c>
      <c r="H245" s="155" t="str">
        <f>IF(COUNT(H219,H227,H235,H243)=0,"",SUM(H219,H227,H235,H243))</f>
        <v/>
      </c>
      <c r="I245" s="155" t="str">
        <f t="shared" ref="I245:Q246" si="100">IF(COUNT(I219,I227,I235,I243)=0,"",SUM(I219,I227,I235,I243))</f>
        <v/>
      </c>
      <c r="J245" s="155" t="str">
        <f t="shared" si="100"/>
        <v/>
      </c>
      <c r="K245" s="155" t="str">
        <f t="shared" si="100"/>
        <v/>
      </c>
      <c r="L245" s="155" t="str">
        <f t="shared" si="100"/>
        <v/>
      </c>
      <c r="M245" s="155" t="str">
        <f t="shared" si="100"/>
        <v/>
      </c>
      <c r="N245" s="155" t="str">
        <f t="shared" si="100"/>
        <v/>
      </c>
      <c r="O245" s="155" t="str">
        <f t="shared" si="100"/>
        <v/>
      </c>
      <c r="P245" s="155" t="str">
        <f t="shared" si="100"/>
        <v/>
      </c>
      <c r="Q245" s="155" t="str">
        <f t="shared" si="100"/>
        <v/>
      </c>
      <c r="R245" s="200"/>
      <c r="T245" s="153" t="s">
        <v>271</v>
      </c>
    </row>
    <row r="246" spans="3:20" s="152" customFormat="1" ht="37.5" customHeight="1">
      <c r="C246" s="329"/>
      <c r="D246" s="326"/>
      <c r="E246" s="326"/>
      <c r="F246" s="326"/>
      <c r="G246" s="154" t="s">
        <v>266</v>
      </c>
      <c r="H246" s="155" t="str">
        <f>IF(COUNT(H220,H228,H236,H244)=0,"",SUM(H220,H228,H236,H244))</f>
        <v/>
      </c>
      <c r="I246" s="155" t="str">
        <f t="shared" si="100"/>
        <v/>
      </c>
      <c r="J246" s="155" t="str">
        <f t="shared" si="100"/>
        <v/>
      </c>
      <c r="K246" s="155" t="str">
        <f t="shared" si="100"/>
        <v/>
      </c>
      <c r="L246" s="155" t="str">
        <f t="shared" si="100"/>
        <v/>
      </c>
      <c r="M246" s="155" t="str">
        <f t="shared" si="100"/>
        <v/>
      </c>
      <c r="N246" s="155" t="str">
        <f t="shared" si="100"/>
        <v/>
      </c>
      <c r="O246" s="155" t="str">
        <f t="shared" si="100"/>
        <v/>
      </c>
      <c r="P246" s="155" t="str">
        <f t="shared" si="100"/>
        <v/>
      </c>
      <c r="Q246" s="155" t="str">
        <f t="shared" si="100"/>
        <v/>
      </c>
      <c r="R246" s="200"/>
      <c r="T246" s="153" t="s">
        <v>271</v>
      </c>
    </row>
    <row r="247" spans="3:20" s="205" customFormat="1" ht="18.75" customHeight="1">
      <c r="C247" s="201" t="s">
        <v>178</v>
      </c>
      <c r="D247" s="202"/>
      <c r="E247" s="202"/>
      <c r="F247" s="202"/>
      <c r="G247" s="203"/>
      <c r="H247" s="202"/>
      <c r="I247" s="202"/>
      <c r="J247" s="202"/>
      <c r="K247" s="202"/>
      <c r="L247" s="202"/>
      <c r="M247" s="202"/>
      <c r="N247" s="202"/>
      <c r="O247" s="202"/>
      <c r="P247" s="202"/>
      <c r="Q247" s="202"/>
      <c r="R247" s="204"/>
    </row>
    <row r="248" spans="3:20" s="205" customFormat="1" ht="18.75" customHeight="1">
      <c r="C248" s="230"/>
      <c r="D248" s="231"/>
      <c r="E248" s="231"/>
      <c r="F248" s="231"/>
      <c r="G248" s="232"/>
      <c r="H248" s="231"/>
      <c r="I248" s="231"/>
      <c r="J248" s="231"/>
      <c r="K248" s="231"/>
      <c r="L248" s="231"/>
      <c r="M248" s="231"/>
      <c r="N248" s="231"/>
      <c r="O248" s="231"/>
      <c r="P248" s="231"/>
      <c r="Q248" s="231"/>
      <c r="R248" s="233"/>
    </row>
    <row r="249" spans="3:20" s="205" customFormat="1" ht="18.75" customHeight="1">
      <c r="C249" s="230"/>
      <c r="D249" s="231"/>
      <c r="E249" s="231"/>
      <c r="F249" s="231"/>
      <c r="G249" s="232"/>
      <c r="H249" s="231"/>
      <c r="I249" s="231"/>
      <c r="J249" s="231"/>
      <c r="K249" s="231"/>
      <c r="L249" s="231"/>
      <c r="M249" s="231"/>
      <c r="N249" s="231"/>
      <c r="O249" s="231"/>
      <c r="P249" s="231"/>
      <c r="Q249" s="231"/>
      <c r="R249" s="233"/>
    </row>
    <row r="250" spans="3:20" s="205" customFormat="1" ht="18.75" customHeight="1">
      <c r="C250" s="230"/>
      <c r="D250" s="231"/>
      <c r="E250" s="231"/>
      <c r="F250" s="231"/>
      <c r="G250" s="232"/>
      <c r="H250" s="231"/>
      <c r="I250" s="231"/>
      <c r="J250" s="231"/>
      <c r="K250" s="231"/>
      <c r="L250" s="231"/>
      <c r="M250" s="231"/>
      <c r="N250" s="231"/>
      <c r="O250" s="231"/>
      <c r="P250" s="231"/>
      <c r="Q250" s="231"/>
      <c r="R250" s="233"/>
    </row>
    <row r="251" spans="3:20" s="205" customFormat="1" ht="18.75" customHeight="1">
      <c r="C251" s="230"/>
      <c r="D251" s="231"/>
      <c r="E251" s="231"/>
      <c r="F251" s="231"/>
      <c r="G251" s="232"/>
      <c r="H251" s="231"/>
      <c r="I251" s="231"/>
      <c r="J251" s="231"/>
      <c r="K251" s="231"/>
      <c r="L251" s="231"/>
      <c r="M251" s="231"/>
      <c r="N251" s="231"/>
      <c r="O251" s="231"/>
      <c r="P251" s="231"/>
      <c r="Q251" s="231"/>
      <c r="R251" s="233"/>
    </row>
    <row r="252" spans="3:20" s="205" customFormat="1" ht="18.75" customHeight="1">
      <c r="C252" s="230"/>
      <c r="D252" s="231"/>
      <c r="E252" s="231"/>
      <c r="F252" s="231"/>
      <c r="G252" s="232"/>
      <c r="H252" s="231"/>
      <c r="I252" s="231"/>
      <c r="J252" s="231"/>
      <c r="K252" s="231"/>
      <c r="L252" s="231"/>
      <c r="M252" s="231"/>
      <c r="N252" s="231"/>
      <c r="O252" s="231"/>
      <c r="P252" s="231"/>
      <c r="Q252" s="231"/>
      <c r="R252" s="233"/>
    </row>
    <row r="253" spans="3:20" s="205" customFormat="1" ht="18.75" customHeight="1">
      <c r="C253" s="230"/>
      <c r="D253" s="231"/>
      <c r="E253" s="231"/>
      <c r="F253" s="231"/>
      <c r="G253" s="232"/>
      <c r="H253" s="231"/>
      <c r="I253" s="231"/>
      <c r="J253" s="231"/>
      <c r="K253" s="231"/>
      <c r="L253" s="231"/>
      <c r="M253" s="231"/>
      <c r="N253" s="231"/>
      <c r="O253" s="231"/>
      <c r="P253" s="231"/>
      <c r="Q253" s="231"/>
      <c r="R253" s="233"/>
    </row>
    <row r="254" spans="3:20" s="205" customFormat="1" ht="18.75" customHeight="1">
      <c r="C254" s="230"/>
      <c r="D254" s="231"/>
      <c r="E254" s="231"/>
      <c r="F254" s="231"/>
      <c r="G254" s="232"/>
      <c r="H254" s="231"/>
      <c r="I254" s="231"/>
      <c r="J254" s="231"/>
      <c r="K254" s="231"/>
      <c r="L254" s="231"/>
      <c r="M254" s="231"/>
      <c r="N254" s="231"/>
      <c r="O254" s="231"/>
      <c r="P254" s="231"/>
      <c r="Q254" s="231"/>
      <c r="R254" s="233"/>
    </row>
    <row r="255" spans="3:20" s="205" customFormat="1" ht="18.75" customHeight="1">
      <c r="C255" s="230"/>
      <c r="D255" s="231"/>
      <c r="E255" s="231"/>
      <c r="F255" s="231"/>
      <c r="G255" s="232"/>
      <c r="H255" s="231"/>
      <c r="I255" s="231"/>
      <c r="J255" s="231"/>
      <c r="K255" s="231"/>
      <c r="L255" s="231"/>
      <c r="M255" s="231"/>
      <c r="N255" s="231"/>
      <c r="O255" s="231"/>
      <c r="P255" s="231"/>
      <c r="Q255" s="231"/>
      <c r="R255" s="233"/>
    </row>
    <row r="256" spans="3:20" s="205" customFormat="1" ht="18.75" customHeight="1">
      <c r="C256" s="230"/>
      <c r="D256" s="231"/>
      <c r="E256" s="231"/>
      <c r="F256" s="231"/>
      <c r="G256" s="232"/>
      <c r="H256" s="231"/>
      <c r="I256" s="231"/>
      <c r="J256" s="231"/>
      <c r="K256" s="231"/>
      <c r="L256" s="231"/>
      <c r="M256" s="231"/>
      <c r="N256" s="231"/>
      <c r="O256" s="231"/>
      <c r="P256" s="231"/>
      <c r="Q256" s="231"/>
      <c r="R256" s="233"/>
    </row>
    <row r="257" spans="3:20" ht="18.75" customHeight="1">
      <c r="C257" s="234"/>
      <c r="D257" s="234"/>
      <c r="E257" s="234"/>
      <c r="F257" s="234"/>
      <c r="G257" s="234"/>
      <c r="H257" s="235"/>
      <c r="I257" s="235"/>
      <c r="J257" s="235"/>
      <c r="K257" s="235"/>
      <c r="L257" s="235"/>
      <c r="M257" s="235"/>
      <c r="N257" s="235"/>
      <c r="O257" s="235"/>
      <c r="P257" s="235"/>
      <c r="Q257" s="235"/>
      <c r="R257" s="236"/>
    </row>
    <row r="258" spans="3:20" ht="21.95" customHeight="1">
      <c r="C258" s="187" t="s">
        <v>95</v>
      </c>
      <c r="R258" s="189"/>
    </row>
    <row r="259" spans="3:20" ht="21.95" customHeight="1">
      <c r="C259" s="187" t="s">
        <v>96</v>
      </c>
      <c r="R259" s="189"/>
    </row>
    <row r="260" spans="3:20" ht="21.95" customHeight="1">
      <c r="C260" s="190" t="s">
        <v>97</v>
      </c>
      <c r="D260" s="191"/>
      <c r="E260" s="191"/>
      <c r="F260" s="191"/>
      <c r="G260" s="191"/>
      <c r="H260" s="191"/>
      <c r="I260" s="191"/>
      <c r="J260" s="191"/>
      <c r="K260" s="191"/>
      <c r="R260" s="189"/>
    </row>
    <row r="261" spans="3:20" ht="21.95" customHeight="1">
      <c r="C261" s="193" t="s">
        <v>22</v>
      </c>
      <c r="E261" s="209" t="s">
        <v>65</v>
      </c>
      <c r="F261" s="228" t="s">
        <v>404</v>
      </c>
      <c r="G261" s="229"/>
      <c r="R261" s="195"/>
    </row>
    <row r="262" spans="3:20" s="196" customFormat="1" ht="21.95" customHeight="1">
      <c r="C262" s="318" t="s">
        <v>94</v>
      </c>
      <c r="D262" s="319"/>
      <c r="E262" s="322" t="s">
        <v>18</v>
      </c>
      <c r="F262" s="322" t="s">
        <v>98</v>
      </c>
      <c r="G262" s="322" t="s">
        <v>99</v>
      </c>
      <c r="H262" s="197" t="s">
        <v>100</v>
      </c>
      <c r="I262" s="198"/>
      <c r="J262" s="198"/>
      <c r="K262" s="198"/>
      <c r="L262" s="199"/>
      <c r="M262" s="197" t="s">
        <v>33</v>
      </c>
      <c r="N262" s="198"/>
      <c r="O262" s="198"/>
      <c r="P262" s="198"/>
      <c r="Q262" s="199"/>
      <c r="R262" s="324" t="s">
        <v>101</v>
      </c>
    </row>
    <row r="263" spans="3:20" s="196" customFormat="1" ht="21.95" customHeight="1">
      <c r="C263" s="320"/>
      <c r="D263" s="321"/>
      <c r="E263" s="323"/>
      <c r="F263" s="323"/>
      <c r="G263" s="323"/>
      <c r="H263" s="164">
        <f>DATE(様式一覧!$D$3,1,1)</f>
        <v>42370</v>
      </c>
      <c r="I263" s="164">
        <f>DATE(様式一覧!$D$3+1,1,1)</f>
        <v>42736</v>
      </c>
      <c r="J263" s="164">
        <f>DATE(様式一覧!$D$3+2,1,1)</f>
        <v>43101</v>
      </c>
      <c r="K263" s="164">
        <f>DATE(様式一覧!$D$3+3,1,1)</f>
        <v>43466</v>
      </c>
      <c r="L263" s="164">
        <f>DATE(様式一覧!$D$3+4,1,1)</f>
        <v>43831</v>
      </c>
      <c r="M263" s="164">
        <f>DATE(様式一覧!$D$3+5,1,1)</f>
        <v>44197</v>
      </c>
      <c r="N263" s="164">
        <f>DATE(様式一覧!$D$3+6,1,1)</f>
        <v>44562</v>
      </c>
      <c r="O263" s="164">
        <f>DATE(様式一覧!$D$3+7,1,1)</f>
        <v>44927</v>
      </c>
      <c r="P263" s="164">
        <f>DATE(様式一覧!$D$3+8,1,1)</f>
        <v>45292</v>
      </c>
      <c r="Q263" s="164">
        <f>DATE(様式一覧!$D$3+9,1,1)</f>
        <v>45658</v>
      </c>
      <c r="R263" s="325"/>
    </row>
    <row r="264" spans="3:20" s="152" customFormat="1" ht="37.5" customHeight="1">
      <c r="C264" s="327" t="s">
        <v>102</v>
      </c>
      <c r="D264" s="327" t="s">
        <v>103</v>
      </c>
      <c r="E264" s="330" t="str">
        <f>IF('様式第36(自社)_受電'!E264="","",'様式第36(自社)_受電'!E264)</f>
        <v/>
      </c>
      <c r="F264" s="330" t="str">
        <f>IF('様式第36(自社)_受電'!F264="","",'様式第36(自社)_受電'!F264)</f>
        <v/>
      </c>
      <c r="G264" s="149" t="s">
        <v>265</v>
      </c>
      <c r="H264" s="184"/>
      <c r="I264" s="184"/>
      <c r="J264" s="184"/>
      <c r="K264" s="184"/>
      <c r="L264" s="184"/>
      <c r="M264" s="184"/>
      <c r="N264" s="184"/>
      <c r="O264" s="184"/>
      <c r="P264" s="184"/>
      <c r="Q264" s="184"/>
      <c r="R264" s="185"/>
    </row>
    <row r="265" spans="3:20" s="152" customFormat="1" ht="37.5" customHeight="1">
      <c r="C265" s="328"/>
      <c r="D265" s="328"/>
      <c r="E265" s="331"/>
      <c r="F265" s="331"/>
      <c r="G265" s="149" t="s">
        <v>266</v>
      </c>
      <c r="H265" s="148" t="str">
        <f>IF(COUNT('様式第32第8表(指定１)_受電'!H316)=0,"",'様式第32第8表(指定１)_受電'!H316)</f>
        <v/>
      </c>
      <c r="I265" s="148" t="str">
        <f>IF(COUNT('様式第32第8表(指定１)_受電'!I316)=0,"",'様式第32第8表(指定１)_受電'!I316)</f>
        <v/>
      </c>
      <c r="J265" s="148" t="str">
        <f>IF(COUNT('様式第32第8表(指定１)_受電'!J316)=0,"",'様式第32第8表(指定１)_受電'!J316)</f>
        <v/>
      </c>
      <c r="K265" s="148" t="str">
        <f>IF(COUNT('様式第32第8表(指定１)_受電'!K316)=0,"",'様式第32第8表(指定１)_受電'!K316)</f>
        <v/>
      </c>
      <c r="L265" s="148" t="str">
        <f>IF(COUNT('様式第32第8表(指定１)_受電'!L316)=0,"",'様式第32第8表(指定１)_受電'!L316)</f>
        <v/>
      </c>
      <c r="M265" s="148" t="str">
        <f>IF(COUNT('様式第32第8表(指定１)_受電'!M316)=0,"",'様式第32第8表(指定１)_受電'!M316)</f>
        <v/>
      </c>
      <c r="N265" s="148" t="str">
        <f>IF(COUNT('様式第32第8表(指定１)_受電'!N316)=0,"",'様式第32第8表(指定１)_受電'!N316)</f>
        <v/>
      </c>
      <c r="O265" s="148" t="str">
        <f>IF(COUNT('様式第32第8表(指定１)_受電'!O316)=0,"",'様式第32第8表(指定１)_受電'!O316)</f>
        <v/>
      </c>
      <c r="P265" s="148" t="str">
        <f>IF(COUNT('様式第32第8表(指定１)_受電'!P316)=0,"",'様式第32第8表(指定１)_受電'!P316)</f>
        <v/>
      </c>
      <c r="Q265" s="148" t="str">
        <f>IF(COUNT('様式第32第8表(指定１)_受電'!Q316)=0,"",'様式第32第8表(指定１)_受電'!Q316)</f>
        <v/>
      </c>
      <c r="R265" s="185"/>
      <c r="T265" s="153" t="s">
        <v>271</v>
      </c>
    </row>
    <row r="266" spans="3:20" s="152" customFormat="1" ht="37.5" customHeight="1">
      <c r="C266" s="328"/>
      <c r="D266" s="328"/>
      <c r="E266" s="330" t="str">
        <f>IF('様式第36(自社)_受電'!E266="","",'様式第36(自社)_受電'!E266)</f>
        <v/>
      </c>
      <c r="F266" s="330" t="str">
        <f>IF('様式第36(自社)_受電'!F266="","",'様式第36(自社)_受電'!F266)</f>
        <v/>
      </c>
      <c r="G266" s="149" t="s">
        <v>265</v>
      </c>
      <c r="H266" s="184"/>
      <c r="I266" s="184"/>
      <c r="J266" s="184"/>
      <c r="K266" s="184"/>
      <c r="L266" s="184"/>
      <c r="M266" s="184"/>
      <c r="N266" s="184"/>
      <c r="O266" s="184"/>
      <c r="P266" s="184"/>
      <c r="Q266" s="184"/>
      <c r="R266" s="185"/>
    </row>
    <row r="267" spans="3:20" s="152" customFormat="1" ht="37.5" customHeight="1">
      <c r="C267" s="328"/>
      <c r="D267" s="328"/>
      <c r="E267" s="331"/>
      <c r="F267" s="331"/>
      <c r="G267" s="149" t="s">
        <v>266</v>
      </c>
      <c r="H267" s="148" t="str">
        <f>IF(COUNT('様式第32第8表(指定１)_受電'!H318)=0,"",'様式第32第8表(指定１)_受電'!H318)</f>
        <v/>
      </c>
      <c r="I267" s="148" t="str">
        <f>IF(COUNT('様式第32第8表(指定１)_受電'!I318)=0,"",'様式第32第8表(指定１)_受電'!I318)</f>
        <v/>
      </c>
      <c r="J267" s="148" t="str">
        <f>IF(COUNT('様式第32第8表(指定１)_受電'!J318)=0,"",'様式第32第8表(指定１)_受電'!J318)</f>
        <v/>
      </c>
      <c r="K267" s="148" t="str">
        <f>IF(COUNT('様式第32第8表(指定１)_受電'!K318)=0,"",'様式第32第8表(指定１)_受電'!K318)</f>
        <v/>
      </c>
      <c r="L267" s="148" t="str">
        <f>IF(COUNT('様式第32第8表(指定１)_受電'!L318)=0,"",'様式第32第8表(指定１)_受電'!L318)</f>
        <v/>
      </c>
      <c r="M267" s="148" t="str">
        <f>IF(COUNT('様式第32第8表(指定１)_受電'!M318)=0,"",'様式第32第8表(指定１)_受電'!M318)</f>
        <v/>
      </c>
      <c r="N267" s="148" t="str">
        <f>IF(COUNT('様式第32第8表(指定１)_受電'!N318)=0,"",'様式第32第8表(指定１)_受電'!N318)</f>
        <v/>
      </c>
      <c r="O267" s="148" t="str">
        <f>IF(COUNT('様式第32第8表(指定１)_受電'!O318)=0,"",'様式第32第8表(指定１)_受電'!O318)</f>
        <v/>
      </c>
      <c r="P267" s="148" t="str">
        <f>IF(COUNT('様式第32第8表(指定１)_受電'!P318)=0,"",'様式第32第8表(指定１)_受電'!P318)</f>
        <v/>
      </c>
      <c r="Q267" s="148" t="str">
        <f>IF(COUNT('様式第32第8表(指定１)_受電'!Q318)=0,"",'様式第32第8表(指定１)_受電'!Q318)</f>
        <v/>
      </c>
      <c r="R267" s="185"/>
      <c r="T267" s="153" t="s">
        <v>271</v>
      </c>
    </row>
    <row r="268" spans="3:20" s="152" customFormat="1" ht="37.5" customHeight="1">
      <c r="C268" s="328"/>
      <c r="D268" s="328"/>
      <c r="E268" s="330" t="str">
        <f>IF('様式第36(自社)_受電'!E268="","",'様式第36(自社)_受電'!E268)</f>
        <v/>
      </c>
      <c r="F268" s="330" t="str">
        <f>IF('様式第36(自社)_受電'!F268="","",'様式第36(自社)_受電'!F268)</f>
        <v/>
      </c>
      <c r="G268" s="149" t="s">
        <v>265</v>
      </c>
      <c r="H268" s="184"/>
      <c r="I268" s="184"/>
      <c r="J268" s="184"/>
      <c r="K268" s="184"/>
      <c r="L268" s="184"/>
      <c r="M268" s="184"/>
      <c r="N268" s="184"/>
      <c r="O268" s="184"/>
      <c r="P268" s="184"/>
      <c r="Q268" s="184"/>
      <c r="R268" s="185"/>
    </row>
    <row r="269" spans="3:20" s="152" customFormat="1" ht="37.5" customHeight="1">
      <c r="C269" s="328"/>
      <c r="D269" s="328"/>
      <c r="E269" s="331"/>
      <c r="F269" s="331"/>
      <c r="G269" s="149" t="s">
        <v>266</v>
      </c>
      <c r="H269" s="148" t="str">
        <f>IF(COUNT('様式第32第8表(指定１)_受電'!H320)=0,"",'様式第32第8表(指定１)_受電'!H320)</f>
        <v/>
      </c>
      <c r="I269" s="148" t="str">
        <f>IF(COUNT('様式第32第8表(指定１)_受電'!I320)=0,"",'様式第32第8表(指定１)_受電'!I320)</f>
        <v/>
      </c>
      <c r="J269" s="148" t="str">
        <f>IF(COUNT('様式第32第8表(指定１)_受電'!J320)=0,"",'様式第32第8表(指定１)_受電'!J320)</f>
        <v/>
      </c>
      <c r="K269" s="148" t="str">
        <f>IF(COUNT('様式第32第8表(指定１)_受電'!K320)=0,"",'様式第32第8表(指定１)_受電'!K320)</f>
        <v/>
      </c>
      <c r="L269" s="148" t="str">
        <f>IF(COUNT('様式第32第8表(指定１)_受電'!L320)=0,"",'様式第32第8表(指定１)_受電'!L320)</f>
        <v/>
      </c>
      <c r="M269" s="148" t="str">
        <f>IF(COUNT('様式第32第8表(指定１)_受電'!M320)=0,"",'様式第32第8表(指定１)_受電'!M320)</f>
        <v/>
      </c>
      <c r="N269" s="148" t="str">
        <f>IF(COUNT('様式第32第8表(指定１)_受電'!N320)=0,"",'様式第32第8表(指定１)_受電'!N320)</f>
        <v/>
      </c>
      <c r="O269" s="148" t="str">
        <f>IF(COUNT('様式第32第8表(指定１)_受電'!O320)=0,"",'様式第32第8表(指定１)_受電'!O320)</f>
        <v/>
      </c>
      <c r="P269" s="148" t="str">
        <f>IF(COUNT('様式第32第8表(指定１)_受電'!P320)=0,"",'様式第32第8表(指定１)_受電'!P320)</f>
        <v/>
      </c>
      <c r="Q269" s="148" t="str">
        <f>IF(COUNT('様式第32第8表(指定１)_受電'!Q320)=0,"",'様式第32第8表(指定１)_受電'!Q320)</f>
        <v/>
      </c>
      <c r="R269" s="185"/>
      <c r="T269" s="153" t="s">
        <v>271</v>
      </c>
    </row>
    <row r="270" spans="3:20" s="152" customFormat="1" ht="37.5" customHeight="1">
      <c r="C270" s="328"/>
      <c r="D270" s="328"/>
      <c r="E270" s="332" t="s">
        <v>104</v>
      </c>
      <c r="F270" s="333"/>
      <c r="G270" s="154" t="s">
        <v>265</v>
      </c>
      <c r="H270" s="155" t="str">
        <f>IF(COUNTIFS($G264:$G269,$G270,H264:H269,"&gt;=0")=0,"",SUMIF($G264:$G269,$G270,H264:H269))</f>
        <v/>
      </c>
      <c r="I270" s="155" t="str">
        <f t="shared" ref="I270:Q270" si="101">IF(COUNTIFS($G264:$G269,$G270,I264:I269,"&gt;=0")=0,"",SUMIF($G264:$G269,$G270,I264:I269))</f>
        <v/>
      </c>
      <c r="J270" s="155" t="str">
        <f t="shared" si="101"/>
        <v/>
      </c>
      <c r="K270" s="155" t="str">
        <f t="shared" si="101"/>
        <v/>
      </c>
      <c r="L270" s="155" t="str">
        <f t="shared" si="101"/>
        <v/>
      </c>
      <c r="M270" s="155" t="str">
        <f t="shared" si="101"/>
        <v/>
      </c>
      <c r="N270" s="155" t="str">
        <f t="shared" si="101"/>
        <v/>
      </c>
      <c r="O270" s="155" t="str">
        <f t="shared" si="101"/>
        <v/>
      </c>
      <c r="P270" s="155" t="str">
        <f t="shared" si="101"/>
        <v/>
      </c>
      <c r="Q270" s="155" t="str">
        <f t="shared" si="101"/>
        <v/>
      </c>
      <c r="R270" s="200"/>
      <c r="T270" s="153" t="s">
        <v>271</v>
      </c>
    </row>
    <row r="271" spans="3:20" s="152" customFormat="1" ht="37.5" customHeight="1">
      <c r="C271" s="328"/>
      <c r="D271" s="329"/>
      <c r="E271" s="334"/>
      <c r="F271" s="335"/>
      <c r="G271" s="154" t="s">
        <v>266</v>
      </c>
      <c r="H271" s="155" t="str">
        <f>IF(COUNTIFS($G264:$G269,$G271,H264:H269,"&gt;=0")=0,"",SUMIF($G264:$G269,$G271,H264:H269))</f>
        <v/>
      </c>
      <c r="I271" s="155" t="str">
        <f t="shared" ref="I271:Q271" si="102">IF(COUNTIFS($G264:$G269,$G271,I264:I269,"&gt;=0")=0,"",SUMIF($G264:$G269,$G271,I264:I269))</f>
        <v/>
      </c>
      <c r="J271" s="155" t="str">
        <f t="shared" si="102"/>
        <v/>
      </c>
      <c r="K271" s="155" t="str">
        <f t="shared" si="102"/>
        <v/>
      </c>
      <c r="L271" s="155" t="str">
        <f t="shared" si="102"/>
        <v/>
      </c>
      <c r="M271" s="155" t="str">
        <f t="shared" si="102"/>
        <v/>
      </c>
      <c r="N271" s="155" t="str">
        <f t="shared" si="102"/>
        <v/>
      </c>
      <c r="O271" s="155" t="str">
        <f t="shared" si="102"/>
        <v/>
      </c>
      <c r="P271" s="155" t="str">
        <f t="shared" si="102"/>
        <v/>
      </c>
      <c r="Q271" s="155" t="str">
        <f t="shared" si="102"/>
        <v/>
      </c>
      <c r="R271" s="200"/>
      <c r="T271" s="153" t="s">
        <v>271</v>
      </c>
    </row>
    <row r="272" spans="3:20" s="152" customFormat="1" ht="37.5" customHeight="1">
      <c r="C272" s="328"/>
      <c r="D272" s="327" t="s">
        <v>211</v>
      </c>
      <c r="E272" s="330" t="str">
        <f>IF('様式第36(自社)_受電'!E272="","",'様式第36(自社)_受電'!E272)</f>
        <v/>
      </c>
      <c r="F272" s="330" t="str">
        <f>IF('様式第36(自社)_受電'!F272="","",'様式第36(自社)_受電'!F272)</f>
        <v/>
      </c>
      <c r="G272" s="149" t="s">
        <v>265</v>
      </c>
      <c r="H272" s="184"/>
      <c r="I272" s="184"/>
      <c r="J272" s="184"/>
      <c r="K272" s="184"/>
      <c r="L272" s="184"/>
      <c r="M272" s="184"/>
      <c r="N272" s="184"/>
      <c r="O272" s="184"/>
      <c r="P272" s="184"/>
      <c r="Q272" s="184"/>
      <c r="R272" s="185"/>
    </row>
    <row r="273" spans="3:20" s="152" customFormat="1" ht="37.5" customHeight="1">
      <c r="C273" s="328"/>
      <c r="D273" s="328"/>
      <c r="E273" s="331"/>
      <c r="F273" s="331"/>
      <c r="G273" s="149" t="s">
        <v>266</v>
      </c>
      <c r="H273" s="148" t="str">
        <f>IF(COUNT('様式第32第8表(指定１)_受電'!H324)=0,"",'様式第32第8表(指定１)_受電'!H324)</f>
        <v/>
      </c>
      <c r="I273" s="148" t="str">
        <f>IF(COUNT('様式第32第8表(指定１)_受電'!I324)=0,"",'様式第32第8表(指定１)_受電'!I324)</f>
        <v/>
      </c>
      <c r="J273" s="148" t="str">
        <f>IF(COUNT('様式第32第8表(指定１)_受電'!J324)=0,"",'様式第32第8表(指定１)_受電'!J324)</f>
        <v/>
      </c>
      <c r="K273" s="148" t="str">
        <f>IF(COUNT('様式第32第8表(指定１)_受電'!K324)=0,"",'様式第32第8表(指定１)_受電'!K324)</f>
        <v/>
      </c>
      <c r="L273" s="148" t="str">
        <f>IF(COUNT('様式第32第8表(指定１)_受電'!L324)=0,"",'様式第32第8表(指定１)_受電'!L324)</f>
        <v/>
      </c>
      <c r="M273" s="148" t="str">
        <f>IF(COUNT('様式第32第8表(指定１)_受電'!M324)=0,"",'様式第32第8表(指定１)_受電'!M324)</f>
        <v/>
      </c>
      <c r="N273" s="148" t="str">
        <f>IF(COUNT('様式第32第8表(指定１)_受電'!N324)=0,"",'様式第32第8表(指定１)_受電'!N324)</f>
        <v/>
      </c>
      <c r="O273" s="148" t="str">
        <f>IF(COUNT('様式第32第8表(指定１)_受電'!O324)=0,"",'様式第32第8表(指定１)_受電'!O324)</f>
        <v/>
      </c>
      <c r="P273" s="148" t="str">
        <f>IF(COUNT('様式第32第8表(指定１)_受電'!P324)=0,"",'様式第32第8表(指定１)_受電'!P324)</f>
        <v/>
      </c>
      <c r="Q273" s="148" t="str">
        <f>IF(COUNT('様式第32第8表(指定１)_受電'!Q324)=0,"",'様式第32第8表(指定１)_受電'!Q324)</f>
        <v/>
      </c>
      <c r="R273" s="185"/>
      <c r="T273" s="153" t="s">
        <v>271</v>
      </c>
    </row>
    <row r="274" spans="3:20" s="152" customFormat="1" ht="37.5" customHeight="1">
      <c r="C274" s="328"/>
      <c r="D274" s="328"/>
      <c r="E274" s="330" t="str">
        <f>IF('様式第36(自社)_受電'!E274="","",'様式第36(自社)_受電'!E274)</f>
        <v/>
      </c>
      <c r="F274" s="330" t="str">
        <f>IF('様式第36(自社)_受電'!F274="","",'様式第36(自社)_受電'!F274)</f>
        <v/>
      </c>
      <c r="G274" s="149" t="s">
        <v>265</v>
      </c>
      <c r="H274" s="184"/>
      <c r="I274" s="184"/>
      <c r="J274" s="184"/>
      <c r="K274" s="184"/>
      <c r="L274" s="184"/>
      <c r="M274" s="184"/>
      <c r="N274" s="184"/>
      <c r="O274" s="184"/>
      <c r="P274" s="184"/>
      <c r="Q274" s="184"/>
      <c r="R274" s="185"/>
    </row>
    <row r="275" spans="3:20" s="152" customFormat="1" ht="37.5" customHeight="1">
      <c r="C275" s="328"/>
      <c r="D275" s="328"/>
      <c r="E275" s="331"/>
      <c r="F275" s="331"/>
      <c r="G275" s="149" t="s">
        <v>266</v>
      </c>
      <c r="H275" s="148" t="str">
        <f>IF(COUNT('様式第32第8表(指定１)_受電'!H326)=0,"",'様式第32第8表(指定１)_受電'!H326)</f>
        <v/>
      </c>
      <c r="I275" s="148" t="str">
        <f>IF(COUNT('様式第32第8表(指定１)_受電'!I326)=0,"",'様式第32第8表(指定１)_受電'!I326)</f>
        <v/>
      </c>
      <c r="J275" s="148" t="str">
        <f>IF(COUNT('様式第32第8表(指定１)_受電'!J326)=0,"",'様式第32第8表(指定１)_受電'!J326)</f>
        <v/>
      </c>
      <c r="K275" s="148" t="str">
        <f>IF(COUNT('様式第32第8表(指定１)_受電'!K326)=0,"",'様式第32第8表(指定１)_受電'!K326)</f>
        <v/>
      </c>
      <c r="L275" s="148" t="str">
        <f>IF(COUNT('様式第32第8表(指定１)_受電'!L326)=0,"",'様式第32第8表(指定１)_受電'!L326)</f>
        <v/>
      </c>
      <c r="M275" s="148" t="str">
        <f>IF(COUNT('様式第32第8表(指定１)_受電'!M326)=0,"",'様式第32第8表(指定１)_受電'!M326)</f>
        <v/>
      </c>
      <c r="N275" s="148" t="str">
        <f>IF(COUNT('様式第32第8表(指定１)_受電'!N326)=0,"",'様式第32第8表(指定１)_受電'!N326)</f>
        <v/>
      </c>
      <c r="O275" s="148" t="str">
        <f>IF(COUNT('様式第32第8表(指定１)_受電'!O326)=0,"",'様式第32第8表(指定１)_受電'!O326)</f>
        <v/>
      </c>
      <c r="P275" s="148" t="str">
        <f>IF(COUNT('様式第32第8表(指定１)_受電'!P326)=0,"",'様式第32第8表(指定１)_受電'!P326)</f>
        <v/>
      </c>
      <c r="Q275" s="148" t="str">
        <f>IF(COUNT('様式第32第8表(指定１)_受電'!Q326)=0,"",'様式第32第8表(指定１)_受電'!Q326)</f>
        <v/>
      </c>
      <c r="R275" s="185"/>
      <c r="T275" s="153" t="s">
        <v>271</v>
      </c>
    </row>
    <row r="276" spans="3:20" s="152" customFormat="1" ht="37.5" customHeight="1">
      <c r="C276" s="328"/>
      <c r="D276" s="328"/>
      <c r="E276" s="330" t="str">
        <f>IF('様式第36(自社)_受電'!E276="","",'様式第36(自社)_受電'!E276)</f>
        <v/>
      </c>
      <c r="F276" s="330" t="str">
        <f>IF('様式第36(自社)_受電'!F276="","",'様式第36(自社)_受電'!F276)</f>
        <v/>
      </c>
      <c r="G276" s="149" t="s">
        <v>265</v>
      </c>
      <c r="H276" s="184"/>
      <c r="I276" s="184"/>
      <c r="J276" s="184"/>
      <c r="K276" s="184"/>
      <c r="L276" s="184"/>
      <c r="M276" s="184"/>
      <c r="N276" s="184"/>
      <c r="O276" s="184"/>
      <c r="P276" s="184"/>
      <c r="Q276" s="184"/>
      <c r="R276" s="185"/>
    </row>
    <row r="277" spans="3:20" s="152" customFormat="1" ht="37.5" customHeight="1">
      <c r="C277" s="328"/>
      <c r="D277" s="328"/>
      <c r="E277" s="331"/>
      <c r="F277" s="331"/>
      <c r="G277" s="149" t="s">
        <v>266</v>
      </c>
      <c r="H277" s="148" t="str">
        <f>IF(COUNT('様式第32第8表(指定１)_受電'!H328)=0,"",'様式第32第8表(指定１)_受電'!H328)</f>
        <v/>
      </c>
      <c r="I277" s="148" t="str">
        <f>IF(COUNT('様式第32第8表(指定１)_受電'!I328)=0,"",'様式第32第8表(指定１)_受電'!I328)</f>
        <v/>
      </c>
      <c r="J277" s="148" t="str">
        <f>IF(COUNT('様式第32第8表(指定１)_受電'!J328)=0,"",'様式第32第8表(指定１)_受電'!J328)</f>
        <v/>
      </c>
      <c r="K277" s="148" t="str">
        <f>IF(COUNT('様式第32第8表(指定１)_受電'!K328)=0,"",'様式第32第8表(指定１)_受電'!K328)</f>
        <v/>
      </c>
      <c r="L277" s="148" t="str">
        <f>IF(COUNT('様式第32第8表(指定１)_受電'!L328)=0,"",'様式第32第8表(指定１)_受電'!L328)</f>
        <v/>
      </c>
      <c r="M277" s="148" t="str">
        <f>IF(COUNT('様式第32第8表(指定１)_受電'!M328)=0,"",'様式第32第8表(指定１)_受電'!M328)</f>
        <v/>
      </c>
      <c r="N277" s="148" t="str">
        <f>IF(COUNT('様式第32第8表(指定１)_受電'!N328)=0,"",'様式第32第8表(指定１)_受電'!N328)</f>
        <v/>
      </c>
      <c r="O277" s="148" t="str">
        <f>IF(COUNT('様式第32第8表(指定１)_受電'!O328)=0,"",'様式第32第8表(指定１)_受電'!O328)</f>
        <v/>
      </c>
      <c r="P277" s="148" t="str">
        <f>IF(COUNT('様式第32第8表(指定１)_受電'!P328)=0,"",'様式第32第8表(指定１)_受電'!P328)</f>
        <v/>
      </c>
      <c r="Q277" s="148" t="str">
        <f>IF(COUNT('様式第32第8表(指定１)_受電'!Q328)=0,"",'様式第32第8表(指定１)_受電'!Q328)</f>
        <v/>
      </c>
      <c r="R277" s="185"/>
      <c r="T277" s="153" t="s">
        <v>271</v>
      </c>
    </row>
    <row r="278" spans="3:20" s="152" customFormat="1" ht="37.5" customHeight="1">
      <c r="C278" s="328"/>
      <c r="D278" s="328"/>
      <c r="E278" s="332" t="s">
        <v>104</v>
      </c>
      <c r="F278" s="333"/>
      <c r="G278" s="154" t="s">
        <v>265</v>
      </c>
      <c r="H278" s="155" t="str">
        <f>IF(COUNTIFS($G272:$G277,$G278,H272:H277,"&gt;=0")=0,"",SUMIF($G272:$G277,$G278,H272:H277))</f>
        <v/>
      </c>
      <c r="I278" s="155" t="str">
        <f t="shared" ref="I278:Q278" si="103">IF(COUNTIFS($G272:$G277,$G278,I272:I277,"&gt;=0")=0,"",SUMIF($G272:$G277,$G278,I272:I277))</f>
        <v/>
      </c>
      <c r="J278" s="155" t="str">
        <f t="shared" si="103"/>
        <v/>
      </c>
      <c r="K278" s="155" t="str">
        <f t="shared" si="103"/>
        <v/>
      </c>
      <c r="L278" s="155" t="str">
        <f t="shared" si="103"/>
        <v/>
      </c>
      <c r="M278" s="155" t="str">
        <f t="shared" si="103"/>
        <v/>
      </c>
      <c r="N278" s="155" t="str">
        <f t="shared" si="103"/>
        <v/>
      </c>
      <c r="O278" s="155" t="str">
        <f t="shared" si="103"/>
        <v/>
      </c>
      <c r="P278" s="155" t="str">
        <f t="shared" si="103"/>
        <v/>
      </c>
      <c r="Q278" s="155" t="str">
        <f t="shared" si="103"/>
        <v/>
      </c>
      <c r="R278" s="200"/>
      <c r="T278" s="153" t="s">
        <v>271</v>
      </c>
    </row>
    <row r="279" spans="3:20" s="152" customFormat="1" ht="37.5" customHeight="1">
      <c r="C279" s="328"/>
      <c r="D279" s="329"/>
      <c r="E279" s="334"/>
      <c r="F279" s="335"/>
      <c r="G279" s="154" t="s">
        <v>266</v>
      </c>
      <c r="H279" s="155" t="str">
        <f>IF(COUNTIFS($G272:$G277,$G279,H272:H277,"&gt;=0")=0,"",SUMIF($G272:$G277,$G279,H272:H277))</f>
        <v/>
      </c>
      <c r="I279" s="155" t="str">
        <f t="shared" ref="I279:Q279" si="104">IF(COUNTIFS($G272:$G277,$G279,I272:I277,"&gt;=0")=0,"",SUMIF($G272:$G277,$G279,I272:I277))</f>
        <v/>
      </c>
      <c r="J279" s="155" t="str">
        <f t="shared" si="104"/>
        <v/>
      </c>
      <c r="K279" s="155" t="str">
        <f t="shared" si="104"/>
        <v/>
      </c>
      <c r="L279" s="155" t="str">
        <f t="shared" si="104"/>
        <v/>
      </c>
      <c r="M279" s="155" t="str">
        <f t="shared" si="104"/>
        <v/>
      </c>
      <c r="N279" s="155" t="str">
        <f t="shared" si="104"/>
        <v/>
      </c>
      <c r="O279" s="155" t="str">
        <f t="shared" si="104"/>
        <v/>
      </c>
      <c r="P279" s="155" t="str">
        <f t="shared" si="104"/>
        <v/>
      </c>
      <c r="Q279" s="155" t="str">
        <f t="shared" si="104"/>
        <v/>
      </c>
      <c r="R279" s="200"/>
      <c r="T279" s="153" t="s">
        <v>271</v>
      </c>
    </row>
    <row r="280" spans="3:20" s="152" customFormat="1" ht="37.5" customHeight="1">
      <c r="C280" s="328"/>
      <c r="D280" s="327" t="s">
        <v>105</v>
      </c>
      <c r="E280" s="330" t="str">
        <f>IF('様式第36(自社)_受電'!E280="","",'様式第36(自社)_受電'!E280)</f>
        <v/>
      </c>
      <c r="F280" s="330" t="str">
        <f>IF('様式第36(自社)_受電'!F280="","",'様式第36(自社)_受電'!F280)</f>
        <v/>
      </c>
      <c r="G280" s="149" t="s">
        <v>265</v>
      </c>
      <c r="H280" s="184"/>
      <c r="I280" s="184"/>
      <c r="J280" s="184"/>
      <c r="K280" s="184"/>
      <c r="L280" s="184"/>
      <c r="M280" s="184"/>
      <c r="N280" s="184"/>
      <c r="O280" s="184"/>
      <c r="P280" s="184"/>
      <c r="Q280" s="184"/>
      <c r="R280" s="185"/>
    </row>
    <row r="281" spans="3:20" s="152" customFormat="1" ht="37.5" customHeight="1">
      <c r="C281" s="328"/>
      <c r="D281" s="328"/>
      <c r="E281" s="331"/>
      <c r="F281" s="331"/>
      <c r="G281" s="149" t="s">
        <v>266</v>
      </c>
      <c r="H281" s="148" t="str">
        <f>IF(COUNT('様式第32第8表(指定１)_受電'!H332)=0,"",'様式第32第8表(指定１)_受電'!H332)</f>
        <v/>
      </c>
      <c r="I281" s="148" t="str">
        <f>IF(COUNT('様式第32第8表(指定１)_受電'!I332)=0,"",'様式第32第8表(指定１)_受電'!I332)</f>
        <v/>
      </c>
      <c r="J281" s="148" t="str">
        <f>IF(COUNT('様式第32第8表(指定１)_受電'!J332)=0,"",'様式第32第8表(指定１)_受電'!J332)</f>
        <v/>
      </c>
      <c r="K281" s="148" t="str">
        <f>IF(COUNT('様式第32第8表(指定１)_受電'!K332)=0,"",'様式第32第8表(指定１)_受電'!K332)</f>
        <v/>
      </c>
      <c r="L281" s="148" t="str">
        <f>IF(COUNT('様式第32第8表(指定１)_受電'!L332)=0,"",'様式第32第8表(指定１)_受電'!L332)</f>
        <v/>
      </c>
      <c r="M281" s="148" t="str">
        <f>IF(COUNT('様式第32第8表(指定１)_受電'!M332)=0,"",'様式第32第8表(指定１)_受電'!M332)</f>
        <v/>
      </c>
      <c r="N281" s="148" t="str">
        <f>IF(COUNT('様式第32第8表(指定１)_受電'!N332)=0,"",'様式第32第8表(指定１)_受電'!N332)</f>
        <v/>
      </c>
      <c r="O281" s="148" t="str">
        <f>IF(COUNT('様式第32第8表(指定１)_受電'!O332)=0,"",'様式第32第8表(指定１)_受電'!O332)</f>
        <v/>
      </c>
      <c r="P281" s="148" t="str">
        <f>IF(COUNT('様式第32第8表(指定１)_受電'!P332)=0,"",'様式第32第8表(指定１)_受電'!P332)</f>
        <v/>
      </c>
      <c r="Q281" s="148" t="str">
        <f>IF(COUNT('様式第32第8表(指定１)_受電'!Q332)=0,"",'様式第32第8表(指定１)_受電'!Q332)</f>
        <v/>
      </c>
      <c r="R281" s="185"/>
      <c r="T281" s="153" t="s">
        <v>271</v>
      </c>
    </row>
    <row r="282" spans="3:20" s="152" customFormat="1" ht="37.5" customHeight="1">
      <c r="C282" s="328"/>
      <c r="D282" s="328"/>
      <c r="E282" s="330" t="str">
        <f>IF('様式第36(自社)_受電'!E282="","",'様式第36(自社)_受電'!E282)</f>
        <v/>
      </c>
      <c r="F282" s="330" t="str">
        <f>IF('様式第36(自社)_受電'!F282="","",'様式第36(自社)_受電'!F282)</f>
        <v/>
      </c>
      <c r="G282" s="149" t="s">
        <v>265</v>
      </c>
      <c r="H282" s="184"/>
      <c r="I282" s="184"/>
      <c r="J282" s="184"/>
      <c r="K282" s="184"/>
      <c r="L282" s="184"/>
      <c r="M282" s="184"/>
      <c r="N282" s="184"/>
      <c r="O282" s="184"/>
      <c r="P282" s="184"/>
      <c r="Q282" s="184"/>
      <c r="R282" s="185"/>
    </row>
    <row r="283" spans="3:20" s="152" customFormat="1" ht="37.5" customHeight="1">
      <c r="C283" s="328"/>
      <c r="D283" s="328"/>
      <c r="E283" s="331"/>
      <c r="F283" s="331"/>
      <c r="G283" s="149" t="s">
        <v>266</v>
      </c>
      <c r="H283" s="148" t="str">
        <f>IF(COUNT('様式第32第8表(指定１)_受電'!H334)=0,"",'様式第32第8表(指定１)_受電'!H334)</f>
        <v/>
      </c>
      <c r="I283" s="148" t="str">
        <f>IF(COUNT('様式第32第8表(指定１)_受電'!I334)=0,"",'様式第32第8表(指定１)_受電'!I334)</f>
        <v/>
      </c>
      <c r="J283" s="148" t="str">
        <f>IF(COUNT('様式第32第8表(指定１)_受電'!J334)=0,"",'様式第32第8表(指定１)_受電'!J334)</f>
        <v/>
      </c>
      <c r="K283" s="148" t="str">
        <f>IF(COUNT('様式第32第8表(指定１)_受電'!K334)=0,"",'様式第32第8表(指定１)_受電'!K334)</f>
        <v/>
      </c>
      <c r="L283" s="148" t="str">
        <f>IF(COUNT('様式第32第8表(指定１)_受電'!L334)=0,"",'様式第32第8表(指定１)_受電'!L334)</f>
        <v/>
      </c>
      <c r="M283" s="148" t="str">
        <f>IF(COUNT('様式第32第8表(指定１)_受電'!M334)=0,"",'様式第32第8表(指定１)_受電'!M334)</f>
        <v/>
      </c>
      <c r="N283" s="148" t="str">
        <f>IF(COUNT('様式第32第8表(指定１)_受電'!N334)=0,"",'様式第32第8表(指定１)_受電'!N334)</f>
        <v/>
      </c>
      <c r="O283" s="148" t="str">
        <f>IF(COUNT('様式第32第8表(指定１)_受電'!O334)=0,"",'様式第32第8表(指定１)_受電'!O334)</f>
        <v/>
      </c>
      <c r="P283" s="148" t="str">
        <f>IF(COUNT('様式第32第8表(指定１)_受電'!P334)=0,"",'様式第32第8表(指定１)_受電'!P334)</f>
        <v/>
      </c>
      <c r="Q283" s="148" t="str">
        <f>IF(COUNT('様式第32第8表(指定１)_受電'!Q334)=0,"",'様式第32第8表(指定１)_受電'!Q334)</f>
        <v/>
      </c>
      <c r="R283" s="185"/>
      <c r="T283" s="153" t="s">
        <v>271</v>
      </c>
    </row>
    <row r="284" spans="3:20" s="152" customFormat="1" ht="37.5" customHeight="1">
      <c r="C284" s="328"/>
      <c r="D284" s="328"/>
      <c r="E284" s="330" t="str">
        <f>IF('様式第36(自社)_受電'!E284="","",'様式第36(自社)_受電'!E284)</f>
        <v/>
      </c>
      <c r="F284" s="330" t="str">
        <f>IF('様式第36(自社)_受電'!F284="","",'様式第36(自社)_受電'!F284)</f>
        <v/>
      </c>
      <c r="G284" s="149" t="s">
        <v>265</v>
      </c>
      <c r="H284" s="184"/>
      <c r="I284" s="184"/>
      <c r="J284" s="184"/>
      <c r="K284" s="184"/>
      <c r="L284" s="184"/>
      <c r="M284" s="184"/>
      <c r="N284" s="184"/>
      <c r="O284" s="184"/>
      <c r="P284" s="184"/>
      <c r="Q284" s="184"/>
      <c r="R284" s="185"/>
    </row>
    <row r="285" spans="3:20" s="152" customFormat="1" ht="37.5" customHeight="1">
      <c r="C285" s="328"/>
      <c r="D285" s="328"/>
      <c r="E285" s="331"/>
      <c r="F285" s="331"/>
      <c r="G285" s="149" t="s">
        <v>266</v>
      </c>
      <c r="H285" s="148" t="str">
        <f>IF(COUNT('様式第32第8表(指定１)_受電'!H336)=0,"",'様式第32第8表(指定１)_受電'!H336)</f>
        <v/>
      </c>
      <c r="I285" s="148" t="str">
        <f>IF(COUNT('様式第32第8表(指定１)_受電'!I336)=0,"",'様式第32第8表(指定１)_受電'!I336)</f>
        <v/>
      </c>
      <c r="J285" s="148" t="str">
        <f>IF(COUNT('様式第32第8表(指定１)_受電'!J336)=0,"",'様式第32第8表(指定１)_受電'!J336)</f>
        <v/>
      </c>
      <c r="K285" s="148" t="str">
        <f>IF(COUNT('様式第32第8表(指定１)_受電'!K336)=0,"",'様式第32第8表(指定１)_受電'!K336)</f>
        <v/>
      </c>
      <c r="L285" s="148" t="str">
        <f>IF(COUNT('様式第32第8表(指定１)_受電'!L336)=0,"",'様式第32第8表(指定１)_受電'!L336)</f>
        <v/>
      </c>
      <c r="M285" s="148" t="str">
        <f>IF(COUNT('様式第32第8表(指定１)_受電'!M336)=0,"",'様式第32第8表(指定１)_受電'!M336)</f>
        <v/>
      </c>
      <c r="N285" s="148" t="str">
        <f>IF(COUNT('様式第32第8表(指定１)_受電'!N336)=0,"",'様式第32第8表(指定１)_受電'!N336)</f>
        <v/>
      </c>
      <c r="O285" s="148" t="str">
        <f>IF(COUNT('様式第32第8表(指定１)_受電'!O336)=0,"",'様式第32第8表(指定１)_受電'!O336)</f>
        <v/>
      </c>
      <c r="P285" s="148" t="str">
        <f>IF(COUNT('様式第32第8表(指定１)_受電'!P336)=0,"",'様式第32第8表(指定１)_受電'!P336)</f>
        <v/>
      </c>
      <c r="Q285" s="148" t="str">
        <f>IF(COUNT('様式第32第8表(指定１)_受電'!Q336)=0,"",'様式第32第8表(指定１)_受電'!Q336)</f>
        <v/>
      </c>
      <c r="R285" s="185"/>
      <c r="T285" s="153" t="s">
        <v>271</v>
      </c>
    </row>
    <row r="286" spans="3:20" s="152" customFormat="1" ht="37.5" customHeight="1">
      <c r="C286" s="328"/>
      <c r="D286" s="328"/>
      <c r="E286" s="332" t="s">
        <v>104</v>
      </c>
      <c r="F286" s="333"/>
      <c r="G286" s="154" t="s">
        <v>265</v>
      </c>
      <c r="H286" s="155" t="str">
        <f>IF(COUNTIFS($G280:$G285,$G286,H280:H285,"&gt;=0")=0,"",SUMIF($G280:$G285,$G286,H280:H285))</f>
        <v/>
      </c>
      <c r="I286" s="155" t="str">
        <f t="shared" ref="I286:Q286" si="105">IF(COUNTIFS($G280:$G285,$G286,I280:I285,"&gt;=0")=0,"",SUMIF($G280:$G285,$G286,I280:I285))</f>
        <v/>
      </c>
      <c r="J286" s="155" t="str">
        <f t="shared" si="105"/>
        <v/>
      </c>
      <c r="K286" s="155" t="str">
        <f t="shared" si="105"/>
        <v/>
      </c>
      <c r="L286" s="155" t="str">
        <f t="shared" si="105"/>
        <v/>
      </c>
      <c r="M286" s="155" t="str">
        <f t="shared" si="105"/>
        <v/>
      </c>
      <c r="N286" s="155" t="str">
        <f t="shared" si="105"/>
        <v/>
      </c>
      <c r="O286" s="155" t="str">
        <f t="shared" si="105"/>
        <v/>
      </c>
      <c r="P286" s="155" t="str">
        <f t="shared" si="105"/>
        <v/>
      </c>
      <c r="Q286" s="155" t="str">
        <f t="shared" si="105"/>
        <v/>
      </c>
      <c r="R286" s="200"/>
      <c r="T286" s="153" t="s">
        <v>271</v>
      </c>
    </row>
    <row r="287" spans="3:20" s="152" customFormat="1" ht="37.5" customHeight="1">
      <c r="C287" s="328"/>
      <c r="D287" s="329"/>
      <c r="E287" s="334"/>
      <c r="F287" s="335"/>
      <c r="G287" s="154" t="s">
        <v>266</v>
      </c>
      <c r="H287" s="155" t="str">
        <f>IF(COUNTIFS($G280:$G285,$G287,H280:H285,"&gt;=0")=0,"",SUMIF($G280:$G285,$G287,H280:H285))</f>
        <v/>
      </c>
      <c r="I287" s="155" t="str">
        <f t="shared" ref="I287:Q287" si="106">IF(COUNTIFS($G280:$G285,$G287,I280:I285,"&gt;=0")=0,"",SUMIF($G280:$G285,$G287,I280:I285))</f>
        <v/>
      </c>
      <c r="J287" s="155" t="str">
        <f t="shared" si="106"/>
        <v/>
      </c>
      <c r="K287" s="155" t="str">
        <f t="shared" si="106"/>
        <v/>
      </c>
      <c r="L287" s="155" t="str">
        <f t="shared" si="106"/>
        <v/>
      </c>
      <c r="M287" s="155" t="str">
        <f t="shared" si="106"/>
        <v/>
      </c>
      <c r="N287" s="155" t="str">
        <f t="shared" si="106"/>
        <v/>
      </c>
      <c r="O287" s="155" t="str">
        <f t="shared" si="106"/>
        <v/>
      </c>
      <c r="P287" s="155" t="str">
        <f t="shared" si="106"/>
        <v/>
      </c>
      <c r="Q287" s="155" t="str">
        <f t="shared" si="106"/>
        <v/>
      </c>
      <c r="R287" s="200"/>
      <c r="T287" s="153" t="s">
        <v>271</v>
      </c>
    </row>
    <row r="288" spans="3:20" s="152" customFormat="1" ht="37.5" customHeight="1">
      <c r="C288" s="328"/>
      <c r="D288" s="327" t="s">
        <v>106</v>
      </c>
      <c r="E288" s="330" t="str">
        <f>IF('様式第36(自社)_受電'!E288="","",'様式第36(自社)_受電'!E288)</f>
        <v/>
      </c>
      <c r="F288" s="330" t="str">
        <f>IF('様式第36(自社)_受電'!F288="","",'様式第36(自社)_受電'!F288)</f>
        <v/>
      </c>
      <c r="G288" s="149" t="s">
        <v>265</v>
      </c>
      <c r="H288" s="184"/>
      <c r="I288" s="184"/>
      <c r="J288" s="184"/>
      <c r="K288" s="184"/>
      <c r="L288" s="184"/>
      <c r="M288" s="184"/>
      <c r="N288" s="184"/>
      <c r="O288" s="184"/>
      <c r="P288" s="184"/>
      <c r="Q288" s="184"/>
      <c r="R288" s="185"/>
    </row>
    <row r="289" spans="3:20" s="152" customFormat="1" ht="37.5" customHeight="1">
      <c r="C289" s="328"/>
      <c r="D289" s="328"/>
      <c r="E289" s="331"/>
      <c r="F289" s="331"/>
      <c r="G289" s="149" t="s">
        <v>266</v>
      </c>
      <c r="H289" s="148" t="str">
        <f>IF(COUNT('様式第32第8表(指定１)_受電'!H340)=0,"",'様式第32第8表(指定１)_受電'!H340)</f>
        <v/>
      </c>
      <c r="I289" s="148" t="str">
        <f>IF(COUNT('様式第32第8表(指定１)_受電'!I340)=0,"",'様式第32第8表(指定１)_受電'!I340)</f>
        <v/>
      </c>
      <c r="J289" s="148" t="str">
        <f>IF(COUNT('様式第32第8表(指定１)_受電'!J340)=0,"",'様式第32第8表(指定１)_受電'!J340)</f>
        <v/>
      </c>
      <c r="K289" s="148" t="str">
        <f>IF(COUNT('様式第32第8表(指定１)_受電'!K340)=0,"",'様式第32第8表(指定１)_受電'!K340)</f>
        <v/>
      </c>
      <c r="L289" s="148" t="str">
        <f>IF(COUNT('様式第32第8表(指定１)_受電'!L340)=0,"",'様式第32第8表(指定１)_受電'!L340)</f>
        <v/>
      </c>
      <c r="M289" s="148" t="str">
        <f>IF(COUNT('様式第32第8表(指定１)_受電'!M340)=0,"",'様式第32第8表(指定１)_受電'!M340)</f>
        <v/>
      </c>
      <c r="N289" s="148" t="str">
        <f>IF(COUNT('様式第32第8表(指定１)_受電'!N340)=0,"",'様式第32第8表(指定１)_受電'!N340)</f>
        <v/>
      </c>
      <c r="O289" s="148" t="str">
        <f>IF(COUNT('様式第32第8表(指定１)_受電'!O340)=0,"",'様式第32第8表(指定１)_受電'!O340)</f>
        <v/>
      </c>
      <c r="P289" s="148" t="str">
        <f>IF(COUNT('様式第32第8表(指定１)_受電'!P340)=0,"",'様式第32第8表(指定１)_受電'!P340)</f>
        <v/>
      </c>
      <c r="Q289" s="148" t="str">
        <f>IF(COUNT('様式第32第8表(指定１)_受電'!Q340)=0,"",'様式第32第8表(指定１)_受電'!Q340)</f>
        <v/>
      </c>
      <c r="R289" s="185"/>
      <c r="T289" s="153" t="s">
        <v>271</v>
      </c>
    </row>
    <row r="290" spans="3:20" s="152" customFormat="1" ht="37.5" customHeight="1">
      <c r="C290" s="328"/>
      <c r="D290" s="328"/>
      <c r="E290" s="330" t="str">
        <f>IF('様式第36(自社)_受電'!E290="","",'様式第36(自社)_受電'!E290)</f>
        <v/>
      </c>
      <c r="F290" s="330" t="str">
        <f>IF('様式第36(自社)_受電'!F290="","",'様式第36(自社)_受電'!F290)</f>
        <v/>
      </c>
      <c r="G290" s="149" t="s">
        <v>265</v>
      </c>
      <c r="H290" s="184"/>
      <c r="I290" s="184"/>
      <c r="J290" s="184"/>
      <c r="K290" s="184"/>
      <c r="L290" s="184"/>
      <c r="M290" s="184"/>
      <c r="N290" s="184"/>
      <c r="O290" s="184"/>
      <c r="P290" s="184"/>
      <c r="Q290" s="184"/>
      <c r="R290" s="185"/>
    </row>
    <row r="291" spans="3:20" s="152" customFormat="1" ht="37.5" customHeight="1">
      <c r="C291" s="328"/>
      <c r="D291" s="328"/>
      <c r="E291" s="331"/>
      <c r="F291" s="331"/>
      <c r="G291" s="149" t="s">
        <v>266</v>
      </c>
      <c r="H291" s="148" t="str">
        <f>IF(COUNT('様式第32第8表(指定１)_受電'!H342)=0,"",'様式第32第8表(指定１)_受電'!H342)</f>
        <v/>
      </c>
      <c r="I291" s="148" t="str">
        <f>IF(COUNT('様式第32第8表(指定１)_受電'!I342)=0,"",'様式第32第8表(指定１)_受電'!I342)</f>
        <v/>
      </c>
      <c r="J291" s="148" t="str">
        <f>IF(COUNT('様式第32第8表(指定１)_受電'!J342)=0,"",'様式第32第8表(指定１)_受電'!J342)</f>
        <v/>
      </c>
      <c r="K291" s="148" t="str">
        <f>IF(COUNT('様式第32第8表(指定１)_受電'!K342)=0,"",'様式第32第8表(指定１)_受電'!K342)</f>
        <v/>
      </c>
      <c r="L291" s="148" t="str">
        <f>IF(COUNT('様式第32第8表(指定１)_受電'!L342)=0,"",'様式第32第8表(指定１)_受電'!L342)</f>
        <v/>
      </c>
      <c r="M291" s="148" t="str">
        <f>IF(COUNT('様式第32第8表(指定１)_受電'!M342)=0,"",'様式第32第8表(指定１)_受電'!M342)</f>
        <v/>
      </c>
      <c r="N291" s="148" t="str">
        <f>IF(COUNT('様式第32第8表(指定１)_受電'!N342)=0,"",'様式第32第8表(指定１)_受電'!N342)</f>
        <v/>
      </c>
      <c r="O291" s="148" t="str">
        <f>IF(COUNT('様式第32第8表(指定１)_受電'!O342)=0,"",'様式第32第8表(指定１)_受電'!O342)</f>
        <v/>
      </c>
      <c r="P291" s="148" t="str">
        <f>IF(COUNT('様式第32第8表(指定１)_受電'!P342)=0,"",'様式第32第8表(指定１)_受電'!P342)</f>
        <v/>
      </c>
      <c r="Q291" s="148" t="str">
        <f>IF(COUNT('様式第32第8表(指定１)_受電'!Q342)=0,"",'様式第32第8表(指定１)_受電'!Q342)</f>
        <v/>
      </c>
      <c r="R291" s="185"/>
      <c r="T291" s="153" t="s">
        <v>271</v>
      </c>
    </row>
    <row r="292" spans="3:20" s="152" customFormat="1" ht="37.5" customHeight="1">
      <c r="C292" s="328"/>
      <c r="D292" s="328"/>
      <c r="E292" s="330" t="str">
        <f>IF('様式第36(自社)_受電'!E292="","",'様式第36(自社)_受電'!E292)</f>
        <v/>
      </c>
      <c r="F292" s="330" t="str">
        <f>IF('様式第36(自社)_受電'!F292="","",'様式第36(自社)_受電'!F292)</f>
        <v/>
      </c>
      <c r="G292" s="149" t="s">
        <v>265</v>
      </c>
      <c r="H292" s="184"/>
      <c r="I292" s="184"/>
      <c r="J292" s="184"/>
      <c r="K292" s="184"/>
      <c r="L292" s="184"/>
      <c r="M292" s="184"/>
      <c r="N292" s="184"/>
      <c r="O292" s="184"/>
      <c r="P292" s="184"/>
      <c r="Q292" s="184"/>
      <c r="R292" s="185"/>
    </row>
    <row r="293" spans="3:20" s="152" customFormat="1" ht="37.5" customHeight="1">
      <c r="C293" s="328"/>
      <c r="D293" s="328"/>
      <c r="E293" s="331"/>
      <c r="F293" s="331"/>
      <c r="G293" s="149" t="s">
        <v>266</v>
      </c>
      <c r="H293" s="148" t="str">
        <f>IF(COUNT('様式第32第8表(指定１)_受電'!H344)=0,"",'様式第32第8表(指定１)_受電'!H344)</f>
        <v/>
      </c>
      <c r="I293" s="148" t="str">
        <f>IF(COUNT('様式第32第8表(指定１)_受電'!I344)=0,"",'様式第32第8表(指定１)_受電'!I344)</f>
        <v/>
      </c>
      <c r="J293" s="148" t="str">
        <f>IF(COUNT('様式第32第8表(指定１)_受電'!J344)=0,"",'様式第32第8表(指定１)_受電'!J344)</f>
        <v/>
      </c>
      <c r="K293" s="148" t="str">
        <f>IF(COUNT('様式第32第8表(指定１)_受電'!K344)=0,"",'様式第32第8表(指定１)_受電'!K344)</f>
        <v/>
      </c>
      <c r="L293" s="148" t="str">
        <f>IF(COUNT('様式第32第8表(指定１)_受電'!L344)=0,"",'様式第32第8表(指定１)_受電'!L344)</f>
        <v/>
      </c>
      <c r="M293" s="148" t="str">
        <f>IF(COUNT('様式第32第8表(指定１)_受電'!M344)=0,"",'様式第32第8表(指定１)_受電'!M344)</f>
        <v/>
      </c>
      <c r="N293" s="148" t="str">
        <f>IF(COUNT('様式第32第8表(指定１)_受電'!N344)=0,"",'様式第32第8表(指定１)_受電'!N344)</f>
        <v/>
      </c>
      <c r="O293" s="148" t="str">
        <f>IF(COUNT('様式第32第8表(指定１)_受電'!O344)=0,"",'様式第32第8表(指定１)_受電'!O344)</f>
        <v/>
      </c>
      <c r="P293" s="148" t="str">
        <f>IF(COUNT('様式第32第8表(指定１)_受電'!P344)=0,"",'様式第32第8表(指定１)_受電'!P344)</f>
        <v/>
      </c>
      <c r="Q293" s="148" t="str">
        <f>IF(COUNT('様式第32第8表(指定１)_受電'!Q344)=0,"",'様式第32第8表(指定１)_受電'!Q344)</f>
        <v/>
      </c>
      <c r="R293" s="185"/>
      <c r="T293" s="153" t="s">
        <v>271</v>
      </c>
    </row>
    <row r="294" spans="3:20" s="152" customFormat="1" ht="37.5" customHeight="1">
      <c r="C294" s="328"/>
      <c r="D294" s="328"/>
      <c r="E294" s="332" t="s">
        <v>104</v>
      </c>
      <c r="F294" s="333"/>
      <c r="G294" s="154" t="s">
        <v>265</v>
      </c>
      <c r="H294" s="155" t="str">
        <f>IF(COUNTIFS($G288:$G293,$G294,H288:H293,"&gt;=0")=0,"",SUMIF($G288:$G293,$G294,H288:H293))</f>
        <v/>
      </c>
      <c r="I294" s="155" t="str">
        <f t="shared" ref="I294" si="107">IF(COUNTIFS($G288:$G293,$G294,I288:I293,"&gt;=0")=0,"",SUMIF($G288:$G293,$G294,I288:I293))</f>
        <v/>
      </c>
      <c r="J294" s="155" t="str">
        <f t="shared" ref="J294" si="108">IF(COUNTIFS($G288:$G293,$G294,J288:J293,"&gt;=0")=0,"",SUMIF($G288:$G293,$G294,J288:J293))</f>
        <v/>
      </c>
      <c r="K294" s="155" t="str">
        <f t="shared" ref="K294" si="109">IF(COUNTIFS($G288:$G293,$G294,K288:K293,"&gt;=0")=0,"",SUMIF($G288:$G293,$G294,K288:K293))</f>
        <v/>
      </c>
      <c r="L294" s="155" t="str">
        <f t="shared" ref="L294" si="110">IF(COUNTIFS($G288:$G293,$G294,L288:L293,"&gt;=0")=0,"",SUMIF($G288:$G293,$G294,L288:L293))</f>
        <v/>
      </c>
      <c r="M294" s="155" t="str">
        <f t="shared" ref="M294" si="111">IF(COUNTIFS($G288:$G293,$G294,M288:M293,"&gt;=0")=0,"",SUMIF($G288:$G293,$G294,M288:M293))</f>
        <v/>
      </c>
      <c r="N294" s="155" t="str">
        <f t="shared" ref="N294" si="112">IF(COUNTIFS($G288:$G293,$G294,N288:N293,"&gt;=0")=0,"",SUMIF($G288:$G293,$G294,N288:N293))</f>
        <v/>
      </c>
      <c r="O294" s="155" t="str">
        <f t="shared" ref="O294" si="113">IF(COUNTIFS($G288:$G293,$G294,O288:O293,"&gt;=0")=0,"",SUMIF($G288:$G293,$G294,O288:O293))</f>
        <v/>
      </c>
      <c r="P294" s="155" t="str">
        <f t="shared" ref="P294" si="114">IF(COUNTIFS($G288:$G293,$G294,P288:P293,"&gt;=0")=0,"",SUMIF($G288:$G293,$G294,P288:P293))</f>
        <v/>
      </c>
      <c r="Q294" s="155" t="str">
        <f t="shared" ref="Q294" si="115">IF(COUNTIFS($G288:$G293,$G294,Q288:Q293,"&gt;=0")=0,"",SUMIF($G288:$G293,$G294,Q288:Q293))</f>
        <v/>
      </c>
      <c r="R294" s="200"/>
      <c r="T294" s="153" t="s">
        <v>271</v>
      </c>
    </row>
    <row r="295" spans="3:20" s="152" customFormat="1" ht="37.5" customHeight="1">
      <c r="C295" s="328"/>
      <c r="D295" s="329"/>
      <c r="E295" s="334"/>
      <c r="F295" s="335"/>
      <c r="G295" s="154" t="s">
        <v>266</v>
      </c>
      <c r="H295" s="155" t="str">
        <f>IF(COUNTIFS($G288:$G293,$G295,H288:H293,"&gt;=0")=0,"",SUMIF($G288:$G293,$G295,H288:H293))</f>
        <v/>
      </c>
      <c r="I295" s="155" t="str">
        <f t="shared" ref="I295:Q295" si="116">IF(COUNTIFS($G288:$G293,$G295,I288:I293,"&gt;=0")=0,"",SUMIF($G288:$G293,$G295,I288:I293))</f>
        <v/>
      </c>
      <c r="J295" s="155" t="str">
        <f t="shared" si="116"/>
        <v/>
      </c>
      <c r="K295" s="155" t="str">
        <f t="shared" si="116"/>
        <v/>
      </c>
      <c r="L295" s="155" t="str">
        <f t="shared" si="116"/>
        <v/>
      </c>
      <c r="M295" s="155" t="str">
        <f t="shared" si="116"/>
        <v/>
      </c>
      <c r="N295" s="155" t="str">
        <f t="shared" si="116"/>
        <v/>
      </c>
      <c r="O295" s="155" t="str">
        <f t="shared" si="116"/>
        <v/>
      </c>
      <c r="P295" s="155" t="str">
        <f t="shared" si="116"/>
        <v/>
      </c>
      <c r="Q295" s="155" t="str">
        <f t="shared" si="116"/>
        <v/>
      </c>
      <c r="R295" s="200"/>
      <c r="T295" s="153" t="s">
        <v>271</v>
      </c>
    </row>
    <row r="296" spans="3:20" s="152" customFormat="1" ht="37.5" customHeight="1">
      <c r="C296" s="328"/>
      <c r="D296" s="326" t="s">
        <v>107</v>
      </c>
      <c r="E296" s="326"/>
      <c r="F296" s="326"/>
      <c r="G296" s="154" t="s">
        <v>265</v>
      </c>
      <c r="H296" s="155" t="str">
        <f>IF(COUNT(H270,H278,H286,H294)=0,"",SUM(H270,H278,H286,H294))</f>
        <v/>
      </c>
      <c r="I296" s="155" t="str">
        <f t="shared" ref="I296:Q297" si="117">IF(COUNT(I270,I278,I286,I294)=0,"",SUM(I270,I278,I286,I294))</f>
        <v/>
      </c>
      <c r="J296" s="155" t="str">
        <f t="shared" si="117"/>
        <v/>
      </c>
      <c r="K296" s="155" t="str">
        <f t="shared" si="117"/>
        <v/>
      </c>
      <c r="L296" s="155" t="str">
        <f t="shared" si="117"/>
        <v/>
      </c>
      <c r="M296" s="155" t="str">
        <f t="shared" si="117"/>
        <v/>
      </c>
      <c r="N296" s="155" t="str">
        <f t="shared" si="117"/>
        <v/>
      </c>
      <c r="O296" s="155" t="str">
        <f t="shared" si="117"/>
        <v/>
      </c>
      <c r="P296" s="155" t="str">
        <f t="shared" si="117"/>
        <v/>
      </c>
      <c r="Q296" s="155" t="str">
        <f t="shared" si="117"/>
        <v/>
      </c>
      <c r="R296" s="200"/>
      <c r="T296" s="153" t="s">
        <v>271</v>
      </c>
    </row>
    <row r="297" spans="3:20" s="152" customFormat="1" ht="37.5" customHeight="1">
      <c r="C297" s="329"/>
      <c r="D297" s="326"/>
      <c r="E297" s="326"/>
      <c r="F297" s="326"/>
      <c r="G297" s="154" t="s">
        <v>266</v>
      </c>
      <c r="H297" s="155" t="str">
        <f>IF(COUNT(H271,H279,H287,H295)=0,"",SUM(H271,H279,H287,H295))</f>
        <v/>
      </c>
      <c r="I297" s="155" t="str">
        <f t="shared" si="117"/>
        <v/>
      </c>
      <c r="J297" s="155" t="str">
        <f t="shared" si="117"/>
        <v/>
      </c>
      <c r="K297" s="155" t="str">
        <f t="shared" si="117"/>
        <v/>
      </c>
      <c r="L297" s="155" t="str">
        <f t="shared" si="117"/>
        <v/>
      </c>
      <c r="M297" s="155" t="str">
        <f t="shared" si="117"/>
        <v/>
      </c>
      <c r="N297" s="155" t="str">
        <f t="shared" si="117"/>
        <v/>
      </c>
      <c r="O297" s="155" t="str">
        <f t="shared" si="117"/>
        <v/>
      </c>
      <c r="P297" s="155" t="str">
        <f t="shared" si="117"/>
        <v/>
      </c>
      <c r="Q297" s="155" t="str">
        <f t="shared" si="117"/>
        <v/>
      </c>
      <c r="R297" s="200"/>
      <c r="T297" s="153" t="s">
        <v>271</v>
      </c>
    </row>
    <row r="298" spans="3:20" s="205" customFormat="1" ht="18.75" customHeight="1">
      <c r="C298" s="201" t="s">
        <v>178</v>
      </c>
      <c r="D298" s="202"/>
      <c r="E298" s="202"/>
      <c r="F298" s="202"/>
      <c r="G298" s="203"/>
      <c r="H298" s="202"/>
      <c r="I298" s="202"/>
      <c r="J298" s="202"/>
      <c r="K298" s="202"/>
      <c r="L298" s="202"/>
      <c r="M298" s="202"/>
      <c r="N298" s="202"/>
      <c r="O298" s="202"/>
      <c r="P298" s="202"/>
      <c r="Q298" s="202"/>
      <c r="R298" s="204"/>
    </row>
    <row r="299" spans="3:20" s="205" customFormat="1" ht="18.75" customHeight="1">
      <c r="C299" s="230"/>
      <c r="D299" s="231"/>
      <c r="E299" s="231"/>
      <c r="F299" s="231"/>
      <c r="G299" s="232"/>
      <c r="H299" s="231"/>
      <c r="I299" s="231"/>
      <c r="J299" s="231"/>
      <c r="K299" s="231"/>
      <c r="L299" s="231"/>
      <c r="M299" s="231"/>
      <c r="N299" s="231"/>
      <c r="O299" s="231"/>
      <c r="P299" s="231"/>
      <c r="Q299" s="231"/>
      <c r="R299" s="233"/>
    </row>
    <row r="300" spans="3:20" s="205" customFormat="1" ht="18.75" customHeight="1">
      <c r="C300" s="230"/>
      <c r="D300" s="231"/>
      <c r="E300" s="231"/>
      <c r="F300" s="231"/>
      <c r="G300" s="232"/>
      <c r="H300" s="231"/>
      <c r="I300" s="231"/>
      <c r="J300" s="231"/>
      <c r="K300" s="231"/>
      <c r="L300" s="231"/>
      <c r="M300" s="231"/>
      <c r="N300" s="231"/>
      <c r="O300" s="231"/>
      <c r="P300" s="231"/>
      <c r="Q300" s="231"/>
      <c r="R300" s="233"/>
    </row>
    <row r="301" spans="3:20" s="205" customFormat="1" ht="18.75" customHeight="1">
      <c r="C301" s="230"/>
      <c r="D301" s="231"/>
      <c r="E301" s="231"/>
      <c r="F301" s="231"/>
      <c r="G301" s="232"/>
      <c r="H301" s="231"/>
      <c r="I301" s="231"/>
      <c r="J301" s="231"/>
      <c r="K301" s="231"/>
      <c r="L301" s="231"/>
      <c r="M301" s="231"/>
      <c r="N301" s="231"/>
      <c r="O301" s="231"/>
      <c r="P301" s="231"/>
      <c r="Q301" s="231"/>
      <c r="R301" s="233"/>
    </row>
    <row r="302" spans="3:20" s="205" customFormat="1" ht="18.75" customHeight="1">
      <c r="C302" s="230"/>
      <c r="D302" s="231"/>
      <c r="E302" s="231"/>
      <c r="F302" s="231"/>
      <c r="G302" s="232"/>
      <c r="H302" s="231"/>
      <c r="I302" s="231"/>
      <c r="J302" s="231"/>
      <c r="K302" s="231"/>
      <c r="L302" s="231"/>
      <c r="M302" s="231"/>
      <c r="N302" s="231"/>
      <c r="O302" s="231"/>
      <c r="P302" s="231"/>
      <c r="Q302" s="231"/>
      <c r="R302" s="233"/>
    </row>
    <row r="303" spans="3:20" s="205" customFormat="1" ht="18.75" customHeight="1">
      <c r="C303" s="230"/>
      <c r="D303" s="231"/>
      <c r="E303" s="231"/>
      <c r="F303" s="231"/>
      <c r="G303" s="232"/>
      <c r="H303" s="231"/>
      <c r="I303" s="231"/>
      <c r="J303" s="231"/>
      <c r="K303" s="231"/>
      <c r="L303" s="231"/>
      <c r="M303" s="231"/>
      <c r="N303" s="231"/>
      <c r="O303" s="231"/>
      <c r="P303" s="231"/>
      <c r="Q303" s="231"/>
      <c r="R303" s="233"/>
    </row>
    <row r="304" spans="3:20" s="205" customFormat="1" ht="18.75" customHeight="1">
      <c r="C304" s="230"/>
      <c r="D304" s="231"/>
      <c r="E304" s="231"/>
      <c r="F304" s="231"/>
      <c r="G304" s="232"/>
      <c r="H304" s="231"/>
      <c r="I304" s="231"/>
      <c r="J304" s="231"/>
      <c r="K304" s="231"/>
      <c r="L304" s="231"/>
      <c r="M304" s="231"/>
      <c r="N304" s="231"/>
      <c r="O304" s="231"/>
      <c r="P304" s="231"/>
      <c r="Q304" s="231"/>
      <c r="R304" s="233"/>
    </row>
    <row r="305" spans="3:20" s="205" customFormat="1" ht="18.75" customHeight="1">
      <c r="C305" s="230"/>
      <c r="D305" s="231"/>
      <c r="E305" s="231"/>
      <c r="F305" s="231"/>
      <c r="G305" s="232"/>
      <c r="H305" s="231"/>
      <c r="I305" s="231"/>
      <c r="J305" s="231"/>
      <c r="K305" s="231"/>
      <c r="L305" s="231"/>
      <c r="M305" s="231"/>
      <c r="N305" s="231"/>
      <c r="O305" s="231"/>
      <c r="P305" s="231"/>
      <c r="Q305" s="231"/>
      <c r="R305" s="233"/>
    </row>
    <row r="306" spans="3:20" s="205" customFormat="1" ht="18.75" customHeight="1">
      <c r="C306" s="230"/>
      <c r="D306" s="231"/>
      <c r="E306" s="231"/>
      <c r="F306" s="231"/>
      <c r="G306" s="232"/>
      <c r="H306" s="231"/>
      <c r="I306" s="231"/>
      <c r="J306" s="231"/>
      <c r="K306" s="231"/>
      <c r="L306" s="231"/>
      <c r="M306" s="231"/>
      <c r="N306" s="231"/>
      <c r="O306" s="231"/>
      <c r="P306" s="231"/>
      <c r="Q306" s="231"/>
      <c r="R306" s="233"/>
    </row>
    <row r="307" spans="3:20" s="205" customFormat="1" ht="18.75" customHeight="1">
      <c r="C307" s="230"/>
      <c r="D307" s="231"/>
      <c r="E307" s="231"/>
      <c r="F307" s="231"/>
      <c r="G307" s="232"/>
      <c r="H307" s="231"/>
      <c r="I307" s="231"/>
      <c r="J307" s="231"/>
      <c r="K307" s="231"/>
      <c r="L307" s="231"/>
      <c r="M307" s="231"/>
      <c r="N307" s="231"/>
      <c r="O307" s="231"/>
      <c r="P307" s="231"/>
      <c r="Q307" s="231"/>
      <c r="R307" s="233"/>
    </row>
    <row r="308" spans="3:20" ht="18.75" customHeight="1">
      <c r="C308" s="234"/>
      <c r="D308" s="234"/>
      <c r="E308" s="234"/>
      <c r="F308" s="234"/>
      <c r="G308" s="234"/>
      <c r="H308" s="235"/>
      <c r="I308" s="235"/>
      <c r="J308" s="235"/>
      <c r="K308" s="235"/>
      <c r="L308" s="235"/>
      <c r="M308" s="235"/>
      <c r="N308" s="235"/>
      <c r="O308" s="235"/>
      <c r="P308" s="235"/>
      <c r="Q308" s="235"/>
      <c r="R308" s="236"/>
    </row>
    <row r="309" spans="3:20" ht="21.95" customHeight="1">
      <c r="C309" s="187" t="s">
        <v>95</v>
      </c>
      <c r="R309" s="189"/>
    </row>
    <row r="310" spans="3:20" ht="21.95" customHeight="1">
      <c r="C310" s="187" t="s">
        <v>96</v>
      </c>
      <c r="R310" s="189"/>
    </row>
    <row r="311" spans="3:20" ht="21.95" customHeight="1">
      <c r="C311" s="190" t="s">
        <v>97</v>
      </c>
      <c r="D311" s="191"/>
      <c r="E311" s="191"/>
      <c r="F311" s="191"/>
      <c r="G311" s="191"/>
      <c r="H311" s="191"/>
      <c r="I311" s="191"/>
      <c r="J311" s="191"/>
      <c r="K311" s="191"/>
      <c r="R311" s="189"/>
    </row>
    <row r="312" spans="3:20" ht="21.95" customHeight="1">
      <c r="C312" s="193" t="s">
        <v>22</v>
      </c>
      <c r="E312" s="209" t="s">
        <v>247</v>
      </c>
      <c r="F312" s="228" t="s">
        <v>404</v>
      </c>
      <c r="G312" s="229"/>
      <c r="R312" s="195"/>
    </row>
    <row r="313" spans="3:20" s="196" customFormat="1" ht="21.95" customHeight="1">
      <c r="C313" s="318" t="s">
        <v>94</v>
      </c>
      <c r="D313" s="319"/>
      <c r="E313" s="322" t="s">
        <v>18</v>
      </c>
      <c r="F313" s="322" t="s">
        <v>98</v>
      </c>
      <c r="G313" s="322" t="s">
        <v>99</v>
      </c>
      <c r="H313" s="197" t="s">
        <v>100</v>
      </c>
      <c r="I313" s="198"/>
      <c r="J313" s="198"/>
      <c r="K313" s="198"/>
      <c r="L313" s="199"/>
      <c r="M313" s="197" t="s">
        <v>33</v>
      </c>
      <c r="N313" s="198"/>
      <c r="O313" s="198"/>
      <c r="P313" s="198"/>
      <c r="Q313" s="199"/>
      <c r="R313" s="324" t="s">
        <v>101</v>
      </c>
    </row>
    <row r="314" spans="3:20" s="196" customFormat="1" ht="21.95" customHeight="1">
      <c r="C314" s="320"/>
      <c r="D314" s="321"/>
      <c r="E314" s="323"/>
      <c r="F314" s="323"/>
      <c r="G314" s="323"/>
      <c r="H314" s="164">
        <f>DATE(様式一覧!$D$3,1,1)</f>
        <v>42370</v>
      </c>
      <c r="I314" s="164">
        <f>DATE(様式一覧!$D$3+1,1,1)</f>
        <v>42736</v>
      </c>
      <c r="J314" s="164">
        <f>DATE(様式一覧!$D$3+2,1,1)</f>
        <v>43101</v>
      </c>
      <c r="K314" s="164">
        <f>DATE(様式一覧!$D$3+3,1,1)</f>
        <v>43466</v>
      </c>
      <c r="L314" s="164">
        <f>DATE(様式一覧!$D$3+4,1,1)</f>
        <v>43831</v>
      </c>
      <c r="M314" s="164">
        <f>DATE(様式一覧!$D$3+5,1,1)</f>
        <v>44197</v>
      </c>
      <c r="N314" s="164">
        <f>DATE(様式一覧!$D$3+6,1,1)</f>
        <v>44562</v>
      </c>
      <c r="O314" s="164">
        <f>DATE(様式一覧!$D$3+7,1,1)</f>
        <v>44927</v>
      </c>
      <c r="P314" s="164">
        <f>DATE(様式一覧!$D$3+8,1,1)</f>
        <v>45292</v>
      </c>
      <c r="Q314" s="164">
        <f>DATE(様式一覧!$D$3+9,1,1)</f>
        <v>45658</v>
      </c>
      <c r="R314" s="325"/>
    </row>
    <row r="315" spans="3:20" s="152" customFormat="1" ht="37.5" customHeight="1">
      <c r="C315" s="327" t="s">
        <v>102</v>
      </c>
      <c r="D315" s="327" t="s">
        <v>103</v>
      </c>
      <c r="E315" s="330" t="str">
        <f>IF('様式第36(自社)_受電'!E315="","",'様式第36(自社)_受電'!E315)</f>
        <v/>
      </c>
      <c r="F315" s="330" t="str">
        <f>IF('様式第36(自社)_受電'!F315="","",'様式第36(自社)_受電'!F315)</f>
        <v/>
      </c>
      <c r="G315" s="149" t="s">
        <v>265</v>
      </c>
      <c r="H315" s="184"/>
      <c r="I315" s="184"/>
      <c r="J315" s="184"/>
      <c r="K315" s="184"/>
      <c r="L315" s="184"/>
      <c r="M315" s="184"/>
      <c r="N315" s="184"/>
      <c r="O315" s="184"/>
      <c r="P315" s="184"/>
      <c r="Q315" s="184"/>
      <c r="R315" s="185"/>
    </row>
    <row r="316" spans="3:20" s="152" customFormat="1" ht="37.5" customHeight="1">
      <c r="C316" s="328"/>
      <c r="D316" s="328"/>
      <c r="E316" s="331"/>
      <c r="F316" s="331"/>
      <c r="G316" s="149" t="s">
        <v>266</v>
      </c>
      <c r="H316" s="148" t="str">
        <f>IF(COUNT('様式第32第8表(指定１)_受電'!H367)=0,"",'様式第32第8表(指定１)_受電'!H367)</f>
        <v/>
      </c>
      <c r="I316" s="148" t="str">
        <f>IF(COUNT('様式第32第8表(指定１)_受電'!I367)=0,"",'様式第32第8表(指定１)_受電'!I367)</f>
        <v/>
      </c>
      <c r="J316" s="148" t="str">
        <f>IF(COUNT('様式第32第8表(指定１)_受電'!J367)=0,"",'様式第32第8表(指定１)_受電'!J367)</f>
        <v/>
      </c>
      <c r="K316" s="148" t="str">
        <f>IF(COUNT('様式第32第8表(指定１)_受電'!K367)=0,"",'様式第32第8表(指定１)_受電'!K367)</f>
        <v/>
      </c>
      <c r="L316" s="148" t="str">
        <f>IF(COUNT('様式第32第8表(指定１)_受電'!L367)=0,"",'様式第32第8表(指定１)_受電'!L367)</f>
        <v/>
      </c>
      <c r="M316" s="148" t="str">
        <f>IF(COUNT('様式第32第8表(指定１)_受電'!M367)=0,"",'様式第32第8表(指定１)_受電'!M367)</f>
        <v/>
      </c>
      <c r="N316" s="148" t="str">
        <f>IF(COUNT('様式第32第8表(指定１)_受電'!N367)=0,"",'様式第32第8表(指定１)_受電'!N367)</f>
        <v/>
      </c>
      <c r="O316" s="148" t="str">
        <f>IF(COUNT('様式第32第8表(指定１)_受電'!O367)=0,"",'様式第32第8表(指定１)_受電'!O367)</f>
        <v/>
      </c>
      <c r="P316" s="148" t="str">
        <f>IF(COUNT('様式第32第8表(指定１)_受電'!P367)=0,"",'様式第32第8表(指定１)_受電'!P367)</f>
        <v/>
      </c>
      <c r="Q316" s="148" t="str">
        <f>IF(COUNT('様式第32第8表(指定１)_受電'!Q367)=0,"",'様式第32第8表(指定１)_受電'!Q367)</f>
        <v/>
      </c>
      <c r="R316" s="185"/>
      <c r="T316" s="153" t="s">
        <v>271</v>
      </c>
    </row>
    <row r="317" spans="3:20" s="152" customFormat="1" ht="37.5" customHeight="1">
      <c r="C317" s="328"/>
      <c r="D317" s="328"/>
      <c r="E317" s="330" t="str">
        <f>IF('様式第36(自社)_受電'!E317="","",'様式第36(自社)_受電'!E317)</f>
        <v/>
      </c>
      <c r="F317" s="330" t="str">
        <f>IF('様式第36(自社)_受電'!F317="","",'様式第36(自社)_受電'!F317)</f>
        <v/>
      </c>
      <c r="G317" s="149" t="s">
        <v>265</v>
      </c>
      <c r="H317" s="184"/>
      <c r="I317" s="184"/>
      <c r="J317" s="184"/>
      <c r="K317" s="184"/>
      <c r="L317" s="184"/>
      <c r="M317" s="184"/>
      <c r="N317" s="184"/>
      <c r="O317" s="184"/>
      <c r="P317" s="184"/>
      <c r="Q317" s="184"/>
      <c r="R317" s="185"/>
    </row>
    <row r="318" spans="3:20" s="152" customFormat="1" ht="37.5" customHeight="1">
      <c r="C318" s="328"/>
      <c r="D318" s="328"/>
      <c r="E318" s="331"/>
      <c r="F318" s="331"/>
      <c r="G318" s="149" t="s">
        <v>266</v>
      </c>
      <c r="H318" s="148" t="str">
        <f>IF(COUNT('様式第32第8表(指定１)_受電'!H369)=0,"",'様式第32第8表(指定１)_受電'!H369)</f>
        <v/>
      </c>
      <c r="I318" s="148" t="str">
        <f>IF(COUNT('様式第32第8表(指定１)_受電'!I369)=0,"",'様式第32第8表(指定１)_受電'!I369)</f>
        <v/>
      </c>
      <c r="J318" s="148" t="str">
        <f>IF(COUNT('様式第32第8表(指定１)_受電'!J369)=0,"",'様式第32第8表(指定１)_受電'!J369)</f>
        <v/>
      </c>
      <c r="K318" s="148" t="str">
        <f>IF(COUNT('様式第32第8表(指定１)_受電'!K369)=0,"",'様式第32第8表(指定１)_受電'!K369)</f>
        <v/>
      </c>
      <c r="L318" s="148" t="str">
        <f>IF(COUNT('様式第32第8表(指定１)_受電'!L369)=0,"",'様式第32第8表(指定１)_受電'!L369)</f>
        <v/>
      </c>
      <c r="M318" s="148" t="str">
        <f>IF(COUNT('様式第32第8表(指定１)_受電'!M369)=0,"",'様式第32第8表(指定１)_受電'!M369)</f>
        <v/>
      </c>
      <c r="N318" s="148" t="str">
        <f>IF(COUNT('様式第32第8表(指定１)_受電'!N369)=0,"",'様式第32第8表(指定１)_受電'!N369)</f>
        <v/>
      </c>
      <c r="O318" s="148" t="str">
        <f>IF(COUNT('様式第32第8表(指定１)_受電'!O369)=0,"",'様式第32第8表(指定１)_受電'!O369)</f>
        <v/>
      </c>
      <c r="P318" s="148" t="str">
        <f>IF(COUNT('様式第32第8表(指定１)_受電'!P369)=0,"",'様式第32第8表(指定１)_受電'!P369)</f>
        <v/>
      </c>
      <c r="Q318" s="148" t="str">
        <f>IF(COUNT('様式第32第8表(指定１)_受電'!Q369)=0,"",'様式第32第8表(指定１)_受電'!Q369)</f>
        <v/>
      </c>
      <c r="R318" s="185"/>
      <c r="T318" s="153" t="s">
        <v>271</v>
      </c>
    </row>
    <row r="319" spans="3:20" s="152" customFormat="1" ht="37.5" customHeight="1">
      <c r="C319" s="328"/>
      <c r="D319" s="328"/>
      <c r="E319" s="330" t="str">
        <f>IF('様式第36(自社)_受電'!E319="","",'様式第36(自社)_受電'!E319)</f>
        <v/>
      </c>
      <c r="F319" s="330" t="str">
        <f>IF('様式第36(自社)_受電'!F319="","",'様式第36(自社)_受電'!F319)</f>
        <v/>
      </c>
      <c r="G319" s="149" t="s">
        <v>265</v>
      </c>
      <c r="H319" s="184"/>
      <c r="I319" s="184"/>
      <c r="J319" s="184"/>
      <c r="K319" s="184"/>
      <c r="L319" s="184"/>
      <c r="M319" s="184"/>
      <c r="N319" s="184"/>
      <c r="O319" s="184"/>
      <c r="P319" s="184"/>
      <c r="Q319" s="184"/>
      <c r="R319" s="185"/>
    </row>
    <row r="320" spans="3:20" s="152" customFormat="1" ht="37.5" customHeight="1">
      <c r="C320" s="328"/>
      <c r="D320" s="328"/>
      <c r="E320" s="331"/>
      <c r="F320" s="331"/>
      <c r="G320" s="149" t="s">
        <v>266</v>
      </c>
      <c r="H320" s="148" t="str">
        <f>IF(COUNT('様式第32第8表(指定１)_受電'!H371)=0,"",'様式第32第8表(指定１)_受電'!H371)</f>
        <v/>
      </c>
      <c r="I320" s="148" t="str">
        <f>IF(COUNT('様式第32第8表(指定１)_受電'!I371)=0,"",'様式第32第8表(指定１)_受電'!I371)</f>
        <v/>
      </c>
      <c r="J320" s="148" t="str">
        <f>IF(COUNT('様式第32第8表(指定１)_受電'!J371)=0,"",'様式第32第8表(指定１)_受電'!J371)</f>
        <v/>
      </c>
      <c r="K320" s="148" t="str">
        <f>IF(COUNT('様式第32第8表(指定１)_受電'!K371)=0,"",'様式第32第8表(指定１)_受電'!K371)</f>
        <v/>
      </c>
      <c r="L320" s="148" t="str">
        <f>IF(COUNT('様式第32第8表(指定１)_受電'!L371)=0,"",'様式第32第8表(指定１)_受電'!L371)</f>
        <v/>
      </c>
      <c r="M320" s="148" t="str">
        <f>IF(COUNT('様式第32第8表(指定１)_受電'!M371)=0,"",'様式第32第8表(指定１)_受電'!M371)</f>
        <v/>
      </c>
      <c r="N320" s="148" t="str">
        <f>IF(COUNT('様式第32第8表(指定１)_受電'!N371)=0,"",'様式第32第8表(指定１)_受電'!N371)</f>
        <v/>
      </c>
      <c r="O320" s="148" t="str">
        <f>IF(COUNT('様式第32第8表(指定１)_受電'!O371)=0,"",'様式第32第8表(指定１)_受電'!O371)</f>
        <v/>
      </c>
      <c r="P320" s="148" t="str">
        <f>IF(COUNT('様式第32第8表(指定１)_受電'!P371)=0,"",'様式第32第8表(指定１)_受電'!P371)</f>
        <v/>
      </c>
      <c r="Q320" s="148" t="str">
        <f>IF(COUNT('様式第32第8表(指定１)_受電'!Q371)=0,"",'様式第32第8表(指定１)_受電'!Q371)</f>
        <v/>
      </c>
      <c r="R320" s="185"/>
      <c r="T320" s="153" t="s">
        <v>271</v>
      </c>
    </row>
    <row r="321" spans="3:20" s="152" customFormat="1" ht="37.5" customHeight="1">
      <c r="C321" s="328"/>
      <c r="D321" s="328"/>
      <c r="E321" s="332" t="s">
        <v>104</v>
      </c>
      <c r="F321" s="333"/>
      <c r="G321" s="154" t="s">
        <v>265</v>
      </c>
      <c r="H321" s="155" t="str">
        <f>IF(COUNTIFS($G315:$G320,$G321,H315:H320,"&gt;=0")=0,"",SUMIF($G315:$G320,$G321,H315:H320))</f>
        <v/>
      </c>
      <c r="I321" s="155" t="str">
        <f t="shared" ref="I321:Q321" si="118">IF(COUNTIFS($G315:$G320,$G321,I315:I320,"&gt;=0")=0,"",SUMIF($G315:$G320,$G321,I315:I320))</f>
        <v/>
      </c>
      <c r="J321" s="155" t="str">
        <f t="shared" si="118"/>
        <v/>
      </c>
      <c r="K321" s="155" t="str">
        <f t="shared" si="118"/>
        <v/>
      </c>
      <c r="L321" s="155" t="str">
        <f t="shared" si="118"/>
        <v/>
      </c>
      <c r="M321" s="155" t="str">
        <f t="shared" si="118"/>
        <v/>
      </c>
      <c r="N321" s="155" t="str">
        <f t="shared" si="118"/>
        <v/>
      </c>
      <c r="O321" s="155" t="str">
        <f t="shared" si="118"/>
        <v/>
      </c>
      <c r="P321" s="155" t="str">
        <f t="shared" si="118"/>
        <v/>
      </c>
      <c r="Q321" s="155" t="str">
        <f t="shared" si="118"/>
        <v/>
      </c>
      <c r="R321" s="200"/>
      <c r="T321" s="153" t="s">
        <v>271</v>
      </c>
    </row>
    <row r="322" spans="3:20" s="152" customFormat="1" ht="37.5" customHeight="1">
      <c r="C322" s="328"/>
      <c r="D322" s="329"/>
      <c r="E322" s="334"/>
      <c r="F322" s="335"/>
      <c r="G322" s="154" t="s">
        <v>266</v>
      </c>
      <c r="H322" s="155" t="str">
        <f>IF(COUNTIFS($G315:$G320,$G322,H315:H320,"&gt;=0")=0,"",SUMIF($G315:$G320,$G322,H315:H320))</f>
        <v/>
      </c>
      <c r="I322" s="155" t="str">
        <f t="shared" ref="I322:Q322" si="119">IF(COUNTIFS($G315:$G320,$G322,I315:I320,"&gt;=0")=0,"",SUMIF($G315:$G320,$G322,I315:I320))</f>
        <v/>
      </c>
      <c r="J322" s="155" t="str">
        <f t="shared" si="119"/>
        <v/>
      </c>
      <c r="K322" s="155" t="str">
        <f t="shared" si="119"/>
        <v/>
      </c>
      <c r="L322" s="155" t="str">
        <f t="shared" si="119"/>
        <v/>
      </c>
      <c r="M322" s="155" t="str">
        <f t="shared" si="119"/>
        <v/>
      </c>
      <c r="N322" s="155" t="str">
        <f t="shared" si="119"/>
        <v/>
      </c>
      <c r="O322" s="155" t="str">
        <f t="shared" si="119"/>
        <v/>
      </c>
      <c r="P322" s="155" t="str">
        <f t="shared" si="119"/>
        <v/>
      </c>
      <c r="Q322" s="155" t="str">
        <f t="shared" si="119"/>
        <v/>
      </c>
      <c r="R322" s="200"/>
      <c r="T322" s="153" t="s">
        <v>271</v>
      </c>
    </row>
    <row r="323" spans="3:20" s="152" customFormat="1" ht="37.5" customHeight="1">
      <c r="C323" s="328"/>
      <c r="D323" s="327" t="s">
        <v>211</v>
      </c>
      <c r="E323" s="330" t="str">
        <f>IF('様式第36(自社)_受電'!E323="","",'様式第36(自社)_受電'!E323)</f>
        <v/>
      </c>
      <c r="F323" s="330" t="str">
        <f>IF('様式第36(自社)_受電'!F323="","",'様式第36(自社)_受電'!F323)</f>
        <v/>
      </c>
      <c r="G323" s="149" t="s">
        <v>265</v>
      </c>
      <c r="H323" s="184"/>
      <c r="I323" s="184"/>
      <c r="J323" s="184"/>
      <c r="K323" s="184"/>
      <c r="L323" s="184"/>
      <c r="M323" s="184"/>
      <c r="N323" s="184"/>
      <c r="O323" s="184"/>
      <c r="P323" s="184"/>
      <c r="Q323" s="184"/>
      <c r="R323" s="185"/>
    </row>
    <row r="324" spans="3:20" s="152" customFormat="1" ht="37.5" customHeight="1">
      <c r="C324" s="328"/>
      <c r="D324" s="328"/>
      <c r="E324" s="331"/>
      <c r="F324" s="331"/>
      <c r="G324" s="149" t="s">
        <v>266</v>
      </c>
      <c r="H324" s="148" t="str">
        <f>IF(COUNT('様式第32第8表(指定１)_受電'!H375)=0,"",'様式第32第8表(指定１)_受電'!H375)</f>
        <v/>
      </c>
      <c r="I324" s="148" t="str">
        <f>IF(COUNT('様式第32第8表(指定１)_受電'!I375)=0,"",'様式第32第8表(指定１)_受電'!I375)</f>
        <v/>
      </c>
      <c r="J324" s="148" t="str">
        <f>IF(COUNT('様式第32第8表(指定１)_受電'!J375)=0,"",'様式第32第8表(指定１)_受電'!J375)</f>
        <v/>
      </c>
      <c r="K324" s="148" t="str">
        <f>IF(COUNT('様式第32第8表(指定１)_受電'!K375)=0,"",'様式第32第8表(指定１)_受電'!K375)</f>
        <v/>
      </c>
      <c r="L324" s="148" t="str">
        <f>IF(COUNT('様式第32第8表(指定１)_受電'!L375)=0,"",'様式第32第8表(指定１)_受電'!L375)</f>
        <v/>
      </c>
      <c r="M324" s="148" t="str">
        <f>IF(COUNT('様式第32第8表(指定１)_受電'!M375)=0,"",'様式第32第8表(指定１)_受電'!M375)</f>
        <v/>
      </c>
      <c r="N324" s="148" t="str">
        <f>IF(COUNT('様式第32第8表(指定１)_受電'!N375)=0,"",'様式第32第8表(指定１)_受電'!N375)</f>
        <v/>
      </c>
      <c r="O324" s="148" t="str">
        <f>IF(COUNT('様式第32第8表(指定１)_受電'!O375)=0,"",'様式第32第8表(指定１)_受電'!O375)</f>
        <v/>
      </c>
      <c r="P324" s="148" t="str">
        <f>IF(COUNT('様式第32第8表(指定１)_受電'!P375)=0,"",'様式第32第8表(指定１)_受電'!P375)</f>
        <v/>
      </c>
      <c r="Q324" s="148" t="str">
        <f>IF(COUNT('様式第32第8表(指定１)_受電'!Q375)=0,"",'様式第32第8表(指定１)_受電'!Q375)</f>
        <v/>
      </c>
      <c r="R324" s="185"/>
      <c r="T324" s="153" t="s">
        <v>271</v>
      </c>
    </row>
    <row r="325" spans="3:20" s="152" customFormat="1" ht="37.5" customHeight="1">
      <c r="C325" s="328"/>
      <c r="D325" s="328"/>
      <c r="E325" s="330" t="str">
        <f>IF('様式第36(自社)_受電'!E325="","",'様式第36(自社)_受電'!E325)</f>
        <v/>
      </c>
      <c r="F325" s="330" t="str">
        <f>IF('様式第36(自社)_受電'!F325="","",'様式第36(自社)_受電'!F325)</f>
        <v/>
      </c>
      <c r="G325" s="149" t="s">
        <v>265</v>
      </c>
      <c r="H325" s="184"/>
      <c r="I325" s="184"/>
      <c r="J325" s="184"/>
      <c r="K325" s="184"/>
      <c r="L325" s="184"/>
      <c r="M325" s="184"/>
      <c r="N325" s="184"/>
      <c r="O325" s="184"/>
      <c r="P325" s="184"/>
      <c r="Q325" s="184"/>
      <c r="R325" s="185"/>
    </row>
    <row r="326" spans="3:20" s="152" customFormat="1" ht="37.5" customHeight="1">
      <c r="C326" s="328"/>
      <c r="D326" s="328"/>
      <c r="E326" s="331"/>
      <c r="F326" s="331"/>
      <c r="G326" s="149" t="s">
        <v>266</v>
      </c>
      <c r="H326" s="148" t="str">
        <f>IF(COUNT('様式第32第8表(指定１)_受電'!H377)=0,"",'様式第32第8表(指定１)_受電'!H377)</f>
        <v/>
      </c>
      <c r="I326" s="148" t="str">
        <f>IF(COUNT('様式第32第8表(指定１)_受電'!I377)=0,"",'様式第32第8表(指定１)_受電'!I377)</f>
        <v/>
      </c>
      <c r="J326" s="148" t="str">
        <f>IF(COUNT('様式第32第8表(指定１)_受電'!J377)=0,"",'様式第32第8表(指定１)_受電'!J377)</f>
        <v/>
      </c>
      <c r="K326" s="148" t="str">
        <f>IF(COUNT('様式第32第8表(指定１)_受電'!K377)=0,"",'様式第32第8表(指定１)_受電'!K377)</f>
        <v/>
      </c>
      <c r="L326" s="148" t="str">
        <f>IF(COUNT('様式第32第8表(指定１)_受電'!L377)=0,"",'様式第32第8表(指定１)_受電'!L377)</f>
        <v/>
      </c>
      <c r="M326" s="148" t="str">
        <f>IF(COUNT('様式第32第8表(指定１)_受電'!M377)=0,"",'様式第32第8表(指定１)_受電'!M377)</f>
        <v/>
      </c>
      <c r="N326" s="148" t="str">
        <f>IF(COUNT('様式第32第8表(指定１)_受電'!N377)=0,"",'様式第32第8表(指定１)_受電'!N377)</f>
        <v/>
      </c>
      <c r="O326" s="148" t="str">
        <f>IF(COUNT('様式第32第8表(指定１)_受電'!O377)=0,"",'様式第32第8表(指定１)_受電'!O377)</f>
        <v/>
      </c>
      <c r="P326" s="148" t="str">
        <f>IF(COUNT('様式第32第8表(指定１)_受電'!P377)=0,"",'様式第32第8表(指定１)_受電'!P377)</f>
        <v/>
      </c>
      <c r="Q326" s="148" t="str">
        <f>IF(COUNT('様式第32第8表(指定１)_受電'!Q377)=0,"",'様式第32第8表(指定１)_受電'!Q377)</f>
        <v/>
      </c>
      <c r="R326" s="185"/>
      <c r="T326" s="153" t="s">
        <v>271</v>
      </c>
    </row>
    <row r="327" spans="3:20" s="152" customFormat="1" ht="37.5" customHeight="1">
      <c r="C327" s="328"/>
      <c r="D327" s="328"/>
      <c r="E327" s="330" t="str">
        <f>IF('様式第36(自社)_受電'!E327="","",'様式第36(自社)_受電'!E327)</f>
        <v/>
      </c>
      <c r="F327" s="330" t="str">
        <f>IF('様式第36(自社)_受電'!F327="","",'様式第36(自社)_受電'!F327)</f>
        <v/>
      </c>
      <c r="G327" s="149" t="s">
        <v>265</v>
      </c>
      <c r="H327" s="184"/>
      <c r="I327" s="184"/>
      <c r="J327" s="184"/>
      <c r="K327" s="184"/>
      <c r="L327" s="184"/>
      <c r="M327" s="184"/>
      <c r="N327" s="184"/>
      <c r="O327" s="184"/>
      <c r="P327" s="184"/>
      <c r="Q327" s="184"/>
      <c r="R327" s="185"/>
    </row>
    <row r="328" spans="3:20" s="152" customFormat="1" ht="37.5" customHeight="1">
      <c r="C328" s="328"/>
      <c r="D328" s="328"/>
      <c r="E328" s="331"/>
      <c r="F328" s="331"/>
      <c r="G328" s="149" t="s">
        <v>266</v>
      </c>
      <c r="H328" s="148" t="str">
        <f>IF(COUNT('様式第32第8表(指定１)_受電'!H379)=0,"",'様式第32第8表(指定１)_受電'!H379)</f>
        <v/>
      </c>
      <c r="I328" s="148" t="str">
        <f>IF(COUNT('様式第32第8表(指定１)_受電'!I379)=0,"",'様式第32第8表(指定１)_受電'!I379)</f>
        <v/>
      </c>
      <c r="J328" s="148" t="str">
        <f>IF(COUNT('様式第32第8表(指定１)_受電'!J379)=0,"",'様式第32第8表(指定１)_受電'!J379)</f>
        <v/>
      </c>
      <c r="K328" s="148" t="str">
        <f>IF(COUNT('様式第32第8表(指定１)_受電'!K379)=0,"",'様式第32第8表(指定１)_受電'!K379)</f>
        <v/>
      </c>
      <c r="L328" s="148" t="str">
        <f>IF(COUNT('様式第32第8表(指定１)_受電'!L379)=0,"",'様式第32第8表(指定１)_受電'!L379)</f>
        <v/>
      </c>
      <c r="M328" s="148" t="str">
        <f>IF(COUNT('様式第32第8表(指定１)_受電'!M379)=0,"",'様式第32第8表(指定１)_受電'!M379)</f>
        <v/>
      </c>
      <c r="N328" s="148" t="str">
        <f>IF(COUNT('様式第32第8表(指定１)_受電'!N379)=0,"",'様式第32第8表(指定１)_受電'!N379)</f>
        <v/>
      </c>
      <c r="O328" s="148" t="str">
        <f>IF(COUNT('様式第32第8表(指定１)_受電'!O379)=0,"",'様式第32第8表(指定１)_受電'!O379)</f>
        <v/>
      </c>
      <c r="P328" s="148" t="str">
        <f>IF(COUNT('様式第32第8表(指定１)_受電'!P379)=0,"",'様式第32第8表(指定１)_受電'!P379)</f>
        <v/>
      </c>
      <c r="Q328" s="148" t="str">
        <f>IF(COUNT('様式第32第8表(指定１)_受電'!Q379)=0,"",'様式第32第8表(指定１)_受電'!Q379)</f>
        <v/>
      </c>
      <c r="R328" s="185"/>
      <c r="T328" s="153" t="s">
        <v>271</v>
      </c>
    </row>
    <row r="329" spans="3:20" s="152" customFormat="1" ht="37.5" customHeight="1">
      <c r="C329" s="328"/>
      <c r="D329" s="328"/>
      <c r="E329" s="332" t="s">
        <v>104</v>
      </c>
      <c r="F329" s="333"/>
      <c r="G329" s="154" t="s">
        <v>265</v>
      </c>
      <c r="H329" s="155" t="str">
        <f>IF(COUNTIFS($G323:$G328,$G329,H323:H328,"&gt;=0")=0,"",SUMIF($G323:$G328,$G329,H323:H328))</f>
        <v/>
      </c>
      <c r="I329" s="155" t="str">
        <f t="shared" ref="I329:Q329" si="120">IF(COUNTIFS($G323:$G328,$G329,I323:I328,"&gt;=0")=0,"",SUMIF($G323:$G328,$G329,I323:I328))</f>
        <v/>
      </c>
      <c r="J329" s="155" t="str">
        <f t="shared" si="120"/>
        <v/>
      </c>
      <c r="K329" s="155" t="str">
        <f t="shared" si="120"/>
        <v/>
      </c>
      <c r="L329" s="155" t="str">
        <f t="shared" si="120"/>
        <v/>
      </c>
      <c r="M329" s="155" t="str">
        <f t="shared" si="120"/>
        <v/>
      </c>
      <c r="N329" s="155" t="str">
        <f t="shared" si="120"/>
        <v/>
      </c>
      <c r="O329" s="155" t="str">
        <f t="shared" si="120"/>
        <v/>
      </c>
      <c r="P329" s="155" t="str">
        <f t="shared" si="120"/>
        <v/>
      </c>
      <c r="Q329" s="155" t="str">
        <f t="shared" si="120"/>
        <v/>
      </c>
      <c r="R329" s="200"/>
      <c r="T329" s="153" t="s">
        <v>271</v>
      </c>
    </row>
    <row r="330" spans="3:20" s="152" customFormat="1" ht="37.5" customHeight="1">
      <c r="C330" s="328"/>
      <c r="D330" s="329"/>
      <c r="E330" s="334"/>
      <c r="F330" s="335"/>
      <c r="G330" s="154" t="s">
        <v>266</v>
      </c>
      <c r="H330" s="155" t="str">
        <f>IF(COUNTIFS($G323:$G328,$G330,H323:H328,"&gt;=0")=0,"",SUMIF($G323:$G328,$G330,H323:H328))</f>
        <v/>
      </c>
      <c r="I330" s="155" t="str">
        <f t="shared" ref="I330:Q330" si="121">IF(COUNTIFS($G323:$G328,$G330,I323:I328,"&gt;=0")=0,"",SUMIF($G323:$G328,$G330,I323:I328))</f>
        <v/>
      </c>
      <c r="J330" s="155" t="str">
        <f t="shared" si="121"/>
        <v/>
      </c>
      <c r="K330" s="155" t="str">
        <f t="shared" si="121"/>
        <v/>
      </c>
      <c r="L330" s="155" t="str">
        <f t="shared" si="121"/>
        <v/>
      </c>
      <c r="M330" s="155" t="str">
        <f t="shared" si="121"/>
        <v/>
      </c>
      <c r="N330" s="155" t="str">
        <f t="shared" si="121"/>
        <v/>
      </c>
      <c r="O330" s="155" t="str">
        <f t="shared" si="121"/>
        <v/>
      </c>
      <c r="P330" s="155" t="str">
        <f t="shared" si="121"/>
        <v/>
      </c>
      <c r="Q330" s="155" t="str">
        <f t="shared" si="121"/>
        <v/>
      </c>
      <c r="R330" s="200"/>
      <c r="T330" s="153" t="s">
        <v>271</v>
      </c>
    </row>
    <row r="331" spans="3:20" s="152" customFormat="1" ht="37.5" customHeight="1">
      <c r="C331" s="328"/>
      <c r="D331" s="327" t="s">
        <v>105</v>
      </c>
      <c r="E331" s="330" t="str">
        <f>IF('様式第36(自社)_受電'!E331="","",'様式第36(自社)_受電'!E331)</f>
        <v/>
      </c>
      <c r="F331" s="330" t="str">
        <f>IF('様式第36(自社)_受電'!F331="","",'様式第36(自社)_受電'!F331)</f>
        <v/>
      </c>
      <c r="G331" s="149" t="s">
        <v>265</v>
      </c>
      <c r="H331" s="184"/>
      <c r="I331" s="184"/>
      <c r="J331" s="184"/>
      <c r="K331" s="184"/>
      <c r="L331" s="184"/>
      <c r="M331" s="184"/>
      <c r="N331" s="184"/>
      <c r="O331" s="184"/>
      <c r="P331" s="184"/>
      <c r="Q331" s="184"/>
      <c r="R331" s="185"/>
    </row>
    <row r="332" spans="3:20" s="152" customFormat="1" ht="37.5" customHeight="1">
      <c r="C332" s="328"/>
      <c r="D332" s="328"/>
      <c r="E332" s="331"/>
      <c r="F332" s="331"/>
      <c r="G332" s="149" t="s">
        <v>266</v>
      </c>
      <c r="H332" s="148" t="str">
        <f>IF(COUNT('様式第32第8表(指定１)_受電'!H383)=0,"",'様式第32第8表(指定１)_受電'!H383)</f>
        <v/>
      </c>
      <c r="I332" s="148" t="str">
        <f>IF(COUNT('様式第32第8表(指定１)_受電'!I383)=0,"",'様式第32第8表(指定１)_受電'!I383)</f>
        <v/>
      </c>
      <c r="J332" s="148" t="str">
        <f>IF(COUNT('様式第32第8表(指定１)_受電'!J383)=0,"",'様式第32第8表(指定１)_受電'!J383)</f>
        <v/>
      </c>
      <c r="K332" s="148" t="str">
        <f>IF(COUNT('様式第32第8表(指定１)_受電'!K383)=0,"",'様式第32第8表(指定１)_受電'!K383)</f>
        <v/>
      </c>
      <c r="L332" s="148" t="str">
        <f>IF(COUNT('様式第32第8表(指定１)_受電'!L383)=0,"",'様式第32第8表(指定１)_受電'!L383)</f>
        <v/>
      </c>
      <c r="M332" s="148" t="str">
        <f>IF(COUNT('様式第32第8表(指定１)_受電'!M383)=0,"",'様式第32第8表(指定１)_受電'!M383)</f>
        <v/>
      </c>
      <c r="N332" s="148" t="str">
        <f>IF(COUNT('様式第32第8表(指定１)_受電'!N383)=0,"",'様式第32第8表(指定１)_受電'!N383)</f>
        <v/>
      </c>
      <c r="O332" s="148" t="str">
        <f>IF(COUNT('様式第32第8表(指定１)_受電'!O383)=0,"",'様式第32第8表(指定１)_受電'!O383)</f>
        <v/>
      </c>
      <c r="P332" s="148" t="str">
        <f>IF(COUNT('様式第32第8表(指定１)_受電'!P383)=0,"",'様式第32第8表(指定１)_受電'!P383)</f>
        <v/>
      </c>
      <c r="Q332" s="148" t="str">
        <f>IF(COUNT('様式第32第8表(指定１)_受電'!Q383)=0,"",'様式第32第8表(指定１)_受電'!Q383)</f>
        <v/>
      </c>
      <c r="R332" s="185"/>
      <c r="T332" s="153" t="s">
        <v>271</v>
      </c>
    </row>
    <row r="333" spans="3:20" s="152" customFormat="1" ht="37.5" customHeight="1">
      <c r="C333" s="328"/>
      <c r="D333" s="328"/>
      <c r="E333" s="330" t="str">
        <f>IF('様式第36(自社)_受電'!E333="","",'様式第36(自社)_受電'!E333)</f>
        <v/>
      </c>
      <c r="F333" s="330" t="str">
        <f>IF('様式第36(自社)_受電'!F333="","",'様式第36(自社)_受電'!F333)</f>
        <v/>
      </c>
      <c r="G333" s="149" t="s">
        <v>265</v>
      </c>
      <c r="H333" s="184"/>
      <c r="I333" s="184"/>
      <c r="J333" s="184"/>
      <c r="K333" s="184"/>
      <c r="L333" s="184"/>
      <c r="M333" s="184"/>
      <c r="N333" s="184"/>
      <c r="O333" s="184"/>
      <c r="P333" s="184"/>
      <c r="Q333" s="184"/>
      <c r="R333" s="185"/>
    </row>
    <row r="334" spans="3:20" s="152" customFormat="1" ht="37.5" customHeight="1">
      <c r="C334" s="328"/>
      <c r="D334" s="328"/>
      <c r="E334" s="331"/>
      <c r="F334" s="331"/>
      <c r="G334" s="149" t="s">
        <v>266</v>
      </c>
      <c r="H334" s="148" t="str">
        <f>IF(COUNT('様式第32第8表(指定１)_受電'!H385)=0,"",'様式第32第8表(指定１)_受電'!H385)</f>
        <v/>
      </c>
      <c r="I334" s="148" t="str">
        <f>IF(COUNT('様式第32第8表(指定１)_受電'!I385)=0,"",'様式第32第8表(指定１)_受電'!I385)</f>
        <v/>
      </c>
      <c r="J334" s="148" t="str">
        <f>IF(COUNT('様式第32第8表(指定１)_受電'!J385)=0,"",'様式第32第8表(指定１)_受電'!J385)</f>
        <v/>
      </c>
      <c r="K334" s="148" t="str">
        <f>IF(COUNT('様式第32第8表(指定１)_受電'!K385)=0,"",'様式第32第8表(指定１)_受電'!K385)</f>
        <v/>
      </c>
      <c r="L334" s="148" t="str">
        <f>IF(COUNT('様式第32第8表(指定１)_受電'!L385)=0,"",'様式第32第8表(指定１)_受電'!L385)</f>
        <v/>
      </c>
      <c r="M334" s="148" t="str">
        <f>IF(COUNT('様式第32第8表(指定１)_受電'!M385)=0,"",'様式第32第8表(指定１)_受電'!M385)</f>
        <v/>
      </c>
      <c r="N334" s="148" t="str">
        <f>IF(COUNT('様式第32第8表(指定１)_受電'!N385)=0,"",'様式第32第8表(指定１)_受電'!N385)</f>
        <v/>
      </c>
      <c r="O334" s="148" t="str">
        <f>IF(COUNT('様式第32第8表(指定１)_受電'!O385)=0,"",'様式第32第8表(指定１)_受電'!O385)</f>
        <v/>
      </c>
      <c r="P334" s="148" t="str">
        <f>IF(COUNT('様式第32第8表(指定１)_受電'!P385)=0,"",'様式第32第8表(指定１)_受電'!P385)</f>
        <v/>
      </c>
      <c r="Q334" s="148" t="str">
        <f>IF(COUNT('様式第32第8表(指定１)_受電'!Q385)=0,"",'様式第32第8表(指定１)_受電'!Q385)</f>
        <v/>
      </c>
      <c r="R334" s="185"/>
      <c r="T334" s="153" t="s">
        <v>271</v>
      </c>
    </row>
    <row r="335" spans="3:20" s="152" customFormat="1" ht="37.5" customHeight="1">
      <c r="C335" s="328"/>
      <c r="D335" s="328"/>
      <c r="E335" s="330" t="str">
        <f>IF('様式第36(自社)_受電'!E335="","",'様式第36(自社)_受電'!E335)</f>
        <v/>
      </c>
      <c r="F335" s="330" t="str">
        <f>IF('様式第36(自社)_受電'!F335="","",'様式第36(自社)_受電'!F335)</f>
        <v/>
      </c>
      <c r="G335" s="149" t="s">
        <v>265</v>
      </c>
      <c r="H335" s="184"/>
      <c r="I335" s="184"/>
      <c r="J335" s="184"/>
      <c r="K335" s="184"/>
      <c r="L335" s="184"/>
      <c r="M335" s="184"/>
      <c r="N335" s="184"/>
      <c r="O335" s="184"/>
      <c r="P335" s="184"/>
      <c r="Q335" s="184"/>
      <c r="R335" s="185"/>
    </row>
    <row r="336" spans="3:20" s="152" customFormat="1" ht="37.5" customHeight="1">
      <c r="C336" s="328"/>
      <c r="D336" s="328"/>
      <c r="E336" s="331"/>
      <c r="F336" s="331"/>
      <c r="G336" s="149" t="s">
        <v>266</v>
      </c>
      <c r="H336" s="148" t="str">
        <f>IF(COUNT('様式第32第8表(指定１)_受電'!H387)=0,"",'様式第32第8表(指定１)_受電'!H387)</f>
        <v/>
      </c>
      <c r="I336" s="148" t="str">
        <f>IF(COUNT('様式第32第8表(指定１)_受電'!I387)=0,"",'様式第32第8表(指定１)_受電'!I387)</f>
        <v/>
      </c>
      <c r="J336" s="148" t="str">
        <f>IF(COUNT('様式第32第8表(指定１)_受電'!J387)=0,"",'様式第32第8表(指定１)_受電'!J387)</f>
        <v/>
      </c>
      <c r="K336" s="148" t="str">
        <f>IF(COUNT('様式第32第8表(指定１)_受電'!K387)=0,"",'様式第32第8表(指定１)_受電'!K387)</f>
        <v/>
      </c>
      <c r="L336" s="148" t="str">
        <f>IF(COUNT('様式第32第8表(指定１)_受電'!L387)=0,"",'様式第32第8表(指定１)_受電'!L387)</f>
        <v/>
      </c>
      <c r="M336" s="148" t="str">
        <f>IF(COUNT('様式第32第8表(指定１)_受電'!M387)=0,"",'様式第32第8表(指定１)_受電'!M387)</f>
        <v/>
      </c>
      <c r="N336" s="148" t="str">
        <f>IF(COUNT('様式第32第8表(指定１)_受電'!N387)=0,"",'様式第32第8表(指定１)_受電'!N387)</f>
        <v/>
      </c>
      <c r="O336" s="148" t="str">
        <f>IF(COUNT('様式第32第8表(指定１)_受電'!O387)=0,"",'様式第32第8表(指定１)_受電'!O387)</f>
        <v/>
      </c>
      <c r="P336" s="148" t="str">
        <f>IF(COUNT('様式第32第8表(指定１)_受電'!P387)=0,"",'様式第32第8表(指定１)_受電'!P387)</f>
        <v/>
      </c>
      <c r="Q336" s="148" t="str">
        <f>IF(COUNT('様式第32第8表(指定１)_受電'!Q387)=0,"",'様式第32第8表(指定１)_受電'!Q387)</f>
        <v/>
      </c>
      <c r="R336" s="185"/>
      <c r="T336" s="153" t="s">
        <v>271</v>
      </c>
    </row>
    <row r="337" spans="3:20" s="152" customFormat="1" ht="37.5" customHeight="1">
      <c r="C337" s="328"/>
      <c r="D337" s="328"/>
      <c r="E337" s="332" t="s">
        <v>104</v>
      </c>
      <c r="F337" s="333"/>
      <c r="G337" s="154" t="s">
        <v>265</v>
      </c>
      <c r="H337" s="155" t="str">
        <f>IF(COUNTIFS($G331:$G336,$G337,H331:H336,"&gt;=0")=0,"",SUMIF($G331:$G336,$G337,H331:H336))</f>
        <v/>
      </c>
      <c r="I337" s="155" t="str">
        <f t="shared" ref="I337:Q337" si="122">IF(COUNTIFS($G331:$G336,$G337,I331:I336,"&gt;=0")=0,"",SUMIF($G331:$G336,$G337,I331:I336))</f>
        <v/>
      </c>
      <c r="J337" s="155" t="str">
        <f t="shared" si="122"/>
        <v/>
      </c>
      <c r="K337" s="155" t="str">
        <f t="shared" si="122"/>
        <v/>
      </c>
      <c r="L337" s="155" t="str">
        <f t="shared" si="122"/>
        <v/>
      </c>
      <c r="M337" s="155" t="str">
        <f t="shared" si="122"/>
        <v/>
      </c>
      <c r="N337" s="155" t="str">
        <f t="shared" si="122"/>
        <v/>
      </c>
      <c r="O337" s="155" t="str">
        <f t="shared" si="122"/>
        <v/>
      </c>
      <c r="P337" s="155" t="str">
        <f t="shared" si="122"/>
        <v/>
      </c>
      <c r="Q337" s="155" t="str">
        <f t="shared" si="122"/>
        <v/>
      </c>
      <c r="R337" s="200"/>
      <c r="T337" s="153" t="s">
        <v>271</v>
      </c>
    </row>
    <row r="338" spans="3:20" s="152" customFormat="1" ht="37.5" customHeight="1">
      <c r="C338" s="328"/>
      <c r="D338" s="329"/>
      <c r="E338" s="334"/>
      <c r="F338" s="335"/>
      <c r="G338" s="154" t="s">
        <v>266</v>
      </c>
      <c r="H338" s="155" t="str">
        <f>IF(COUNTIFS($G331:$G336,$G338,H331:H336,"&gt;=0")=0,"",SUMIF($G331:$G336,$G338,H331:H336))</f>
        <v/>
      </c>
      <c r="I338" s="155" t="str">
        <f t="shared" ref="I338:Q338" si="123">IF(COUNTIFS($G331:$G336,$G338,I331:I336,"&gt;=0")=0,"",SUMIF($G331:$G336,$G338,I331:I336))</f>
        <v/>
      </c>
      <c r="J338" s="155" t="str">
        <f t="shared" si="123"/>
        <v/>
      </c>
      <c r="K338" s="155" t="str">
        <f t="shared" si="123"/>
        <v/>
      </c>
      <c r="L338" s="155" t="str">
        <f t="shared" si="123"/>
        <v/>
      </c>
      <c r="M338" s="155" t="str">
        <f t="shared" si="123"/>
        <v/>
      </c>
      <c r="N338" s="155" t="str">
        <f t="shared" si="123"/>
        <v/>
      </c>
      <c r="O338" s="155" t="str">
        <f t="shared" si="123"/>
        <v/>
      </c>
      <c r="P338" s="155" t="str">
        <f t="shared" si="123"/>
        <v/>
      </c>
      <c r="Q338" s="155" t="str">
        <f t="shared" si="123"/>
        <v/>
      </c>
      <c r="R338" s="200"/>
      <c r="T338" s="153" t="s">
        <v>271</v>
      </c>
    </row>
    <row r="339" spans="3:20" s="152" customFormat="1" ht="37.5" customHeight="1">
      <c r="C339" s="328"/>
      <c r="D339" s="327" t="s">
        <v>106</v>
      </c>
      <c r="E339" s="330" t="str">
        <f>IF('様式第36(自社)_受電'!E339="","",'様式第36(自社)_受電'!E339)</f>
        <v/>
      </c>
      <c r="F339" s="330" t="str">
        <f>IF('様式第36(自社)_受電'!F339="","",'様式第36(自社)_受電'!F339)</f>
        <v/>
      </c>
      <c r="G339" s="149" t="s">
        <v>265</v>
      </c>
      <c r="H339" s="184"/>
      <c r="I339" s="184"/>
      <c r="J339" s="184"/>
      <c r="K339" s="184"/>
      <c r="L339" s="184"/>
      <c r="M339" s="184"/>
      <c r="N339" s="184"/>
      <c r="O339" s="184"/>
      <c r="P339" s="184"/>
      <c r="Q339" s="184"/>
      <c r="R339" s="185"/>
    </row>
    <row r="340" spans="3:20" s="152" customFormat="1" ht="37.5" customHeight="1">
      <c r="C340" s="328"/>
      <c r="D340" s="328"/>
      <c r="E340" s="331"/>
      <c r="F340" s="331"/>
      <c r="G340" s="149" t="s">
        <v>266</v>
      </c>
      <c r="H340" s="148" t="str">
        <f>IF(COUNT('様式第32第8表(指定１)_受電'!H391)=0,"",'様式第32第8表(指定１)_受電'!H391)</f>
        <v/>
      </c>
      <c r="I340" s="148" t="str">
        <f>IF(COUNT('様式第32第8表(指定１)_受電'!I391)=0,"",'様式第32第8表(指定１)_受電'!I391)</f>
        <v/>
      </c>
      <c r="J340" s="148" t="str">
        <f>IF(COUNT('様式第32第8表(指定１)_受電'!J391)=0,"",'様式第32第8表(指定１)_受電'!J391)</f>
        <v/>
      </c>
      <c r="K340" s="148" t="str">
        <f>IF(COUNT('様式第32第8表(指定１)_受電'!K391)=0,"",'様式第32第8表(指定１)_受電'!K391)</f>
        <v/>
      </c>
      <c r="L340" s="148" t="str">
        <f>IF(COUNT('様式第32第8表(指定１)_受電'!L391)=0,"",'様式第32第8表(指定１)_受電'!L391)</f>
        <v/>
      </c>
      <c r="M340" s="148" t="str">
        <f>IF(COUNT('様式第32第8表(指定１)_受電'!M391)=0,"",'様式第32第8表(指定１)_受電'!M391)</f>
        <v/>
      </c>
      <c r="N340" s="148" t="str">
        <f>IF(COUNT('様式第32第8表(指定１)_受電'!N391)=0,"",'様式第32第8表(指定１)_受電'!N391)</f>
        <v/>
      </c>
      <c r="O340" s="148" t="str">
        <f>IF(COUNT('様式第32第8表(指定１)_受電'!O391)=0,"",'様式第32第8表(指定１)_受電'!O391)</f>
        <v/>
      </c>
      <c r="P340" s="148" t="str">
        <f>IF(COUNT('様式第32第8表(指定１)_受電'!P391)=0,"",'様式第32第8表(指定１)_受電'!P391)</f>
        <v/>
      </c>
      <c r="Q340" s="148" t="str">
        <f>IF(COUNT('様式第32第8表(指定１)_受電'!Q391)=0,"",'様式第32第8表(指定１)_受電'!Q391)</f>
        <v/>
      </c>
      <c r="R340" s="185"/>
      <c r="T340" s="153" t="s">
        <v>271</v>
      </c>
    </row>
    <row r="341" spans="3:20" s="152" customFormat="1" ht="37.5" customHeight="1">
      <c r="C341" s="328"/>
      <c r="D341" s="328"/>
      <c r="E341" s="330" t="str">
        <f>IF('様式第36(自社)_受電'!E341="","",'様式第36(自社)_受電'!E341)</f>
        <v/>
      </c>
      <c r="F341" s="330" t="str">
        <f>IF('様式第36(自社)_受電'!F341="","",'様式第36(自社)_受電'!F341)</f>
        <v/>
      </c>
      <c r="G341" s="149" t="s">
        <v>265</v>
      </c>
      <c r="H341" s="184"/>
      <c r="I341" s="184"/>
      <c r="J341" s="184"/>
      <c r="K341" s="184"/>
      <c r="L341" s="184"/>
      <c r="M341" s="184"/>
      <c r="N341" s="184"/>
      <c r="O341" s="184"/>
      <c r="P341" s="184"/>
      <c r="Q341" s="184"/>
      <c r="R341" s="185"/>
    </row>
    <row r="342" spans="3:20" s="152" customFormat="1" ht="37.5" customHeight="1">
      <c r="C342" s="328"/>
      <c r="D342" s="328"/>
      <c r="E342" s="331"/>
      <c r="F342" s="331"/>
      <c r="G342" s="149" t="s">
        <v>266</v>
      </c>
      <c r="H342" s="148" t="str">
        <f>IF(COUNT('様式第32第8表(指定１)_受電'!H393)=0,"",'様式第32第8表(指定１)_受電'!H393)</f>
        <v/>
      </c>
      <c r="I342" s="148" t="str">
        <f>IF(COUNT('様式第32第8表(指定１)_受電'!I393)=0,"",'様式第32第8表(指定１)_受電'!I393)</f>
        <v/>
      </c>
      <c r="J342" s="148" t="str">
        <f>IF(COUNT('様式第32第8表(指定１)_受電'!J393)=0,"",'様式第32第8表(指定１)_受電'!J393)</f>
        <v/>
      </c>
      <c r="K342" s="148" t="str">
        <f>IF(COUNT('様式第32第8表(指定１)_受電'!K393)=0,"",'様式第32第8表(指定１)_受電'!K393)</f>
        <v/>
      </c>
      <c r="L342" s="148" t="str">
        <f>IF(COUNT('様式第32第8表(指定１)_受電'!L393)=0,"",'様式第32第8表(指定１)_受電'!L393)</f>
        <v/>
      </c>
      <c r="M342" s="148" t="str">
        <f>IF(COUNT('様式第32第8表(指定１)_受電'!M393)=0,"",'様式第32第8表(指定１)_受電'!M393)</f>
        <v/>
      </c>
      <c r="N342" s="148" t="str">
        <f>IF(COUNT('様式第32第8表(指定１)_受電'!N393)=0,"",'様式第32第8表(指定１)_受電'!N393)</f>
        <v/>
      </c>
      <c r="O342" s="148" t="str">
        <f>IF(COUNT('様式第32第8表(指定１)_受電'!O393)=0,"",'様式第32第8表(指定１)_受電'!O393)</f>
        <v/>
      </c>
      <c r="P342" s="148" t="str">
        <f>IF(COUNT('様式第32第8表(指定１)_受電'!P393)=0,"",'様式第32第8表(指定１)_受電'!P393)</f>
        <v/>
      </c>
      <c r="Q342" s="148" t="str">
        <f>IF(COUNT('様式第32第8表(指定１)_受電'!Q393)=0,"",'様式第32第8表(指定１)_受電'!Q393)</f>
        <v/>
      </c>
      <c r="R342" s="185"/>
      <c r="T342" s="153" t="s">
        <v>271</v>
      </c>
    </row>
    <row r="343" spans="3:20" s="152" customFormat="1" ht="37.5" customHeight="1">
      <c r="C343" s="328"/>
      <c r="D343" s="328"/>
      <c r="E343" s="330" t="str">
        <f>IF('様式第36(自社)_受電'!E343="","",'様式第36(自社)_受電'!E343)</f>
        <v/>
      </c>
      <c r="F343" s="330" t="str">
        <f>IF('様式第36(自社)_受電'!F343="","",'様式第36(自社)_受電'!F343)</f>
        <v/>
      </c>
      <c r="G343" s="149" t="s">
        <v>265</v>
      </c>
      <c r="H343" s="184"/>
      <c r="I343" s="184"/>
      <c r="J343" s="184"/>
      <c r="K343" s="184"/>
      <c r="L343" s="184"/>
      <c r="M343" s="184"/>
      <c r="N343" s="184"/>
      <c r="O343" s="184"/>
      <c r="P343" s="184"/>
      <c r="Q343" s="184"/>
      <c r="R343" s="185"/>
    </row>
    <row r="344" spans="3:20" s="152" customFormat="1" ht="37.5" customHeight="1">
      <c r="C344" s="328"/>
      <c r="D344" s="328"/>
      <c r="E344" s="331"/>
      <c r="F344" s="331"/>
      <c r="G344" s="149" t="s">
        <v>266</v>
      </c>
      <c r="H344" s="148" t="str">
        <f>IF(COUNT('様式第32第8表(指定１)_受電'!H395)=0,"",'様式第32第8表(指定１)_受電'!H395)</f>
        <v/>
      </c>
      <c r="I344" s="148" t="str">
        <f>IF(COUNT('様式第32第8表(指定１)_受電'!I395)=0,"",'様式第32第8表(指定１)_受電'!I395)</f>
        <v/>
      </c>
      <c r="J344" s="148" t="str">
        <f>IF(COUNT('様式第32第8表(指定１)_受電'!J395)=0,"",'様式第32第8表(指定１)_受電'!J395)</f>
        <v/>
      </c>
      <c r="K344" s="148" t="str">
        <f>IF(COUNT('様式第32第8表(指定１)_受電'!K395)=0,"",'様式第32第8表(指定１)_受電'!K395)</f>
        <v/>
      </c>
      <c r="L344" s="148" t="str">
        <f>IF(COUNT('様式第32第8表(指定１)_受電'!L395)=0,"",'様式第32第8表(指定１)_受電'!L395)</f>
        <v/>
      </c>
      <c r="M344" s="148" t="str">
        <f>IF(COUNT('様式第32第8表(指定１)_受電'!M395)=0,"",'様式第32第8表(指定１)_受電'!M395)</f>
        <v/>
      </c>
      <c r="N344" s="148" t="str">
        <f>IF(COUNT('様式第32第8表(指定１)_受電'!N395)=0,"",'様式第32第8表(指定１)_受電'!N395)</f>
        <v/>
      </c>
      <c r="O344" s="148" t="str">
        <f>IF(COUNT('様式第32第8表(指定１)_受電'!O395)=0,"",'様式第32第8表(指定１)_受電'!O395)</f>
        <v/>
      </c>
      <c r="P344" s="148" t="str">
        <f>IF(COUNT('様式第32第8表(指定１)_受電'!P395)=0,"",'様式第32第8表(指定１)_受電'!P395)</f>
        <v/>
      </c>
      <c r="Q344" s="148" t="str">
        <f>IF(COUNT('様式第32第8表(指定１)_受電'!Q395)=0,"",'様式第32第8表(指定１)_受電'!Q395)</f>
        <v/>
      </c>
      <c r="R344" s="185"/>
      <c r="T344" s="153" t="s">
        <v>271</v>
      </c>
    </row>
    <row r="345" spans="3:20" s="152" customFormat="1" ht="37.5" customHeight="1">
      <c r="C345" s="328"/>
      <c r="D345" s="328"/>
      <c r="E345" s="332" t="s">
        <v>104</v>
      </c>
      <c r="F345" s="333"/>
      <c r="G345" s="154" t="s">
        <v>265</v>
      </c>
      <c r="H345" s="155" t="str">
        <f>IF(COUNTIFS($G339:$G344,$G345,H339:H344,"&gt;=0")=0,"",SUMIF($G339:$G344,$G345,H339:H344))</f>
        <v/>
      </c>
      <c r="I345" s="155" t="str">
        <f t="shared" ref="I345" si="124">IF(COUNTIFS($G339:$G344,$G345,I339:I344,"&gt;=0")=0,"",SUMIF($G339:$G344,$G345,I339:I344))</f>
        <v/>
      </c>
      <c r="J345" s="155" t="str">
        <f t="shared" ref="J345" si="125">IF(COUNTIFS($G339:$G344,$G345,J339:J344,"&gt;=0")=0,"",SUMIF($G339:$G344,$G345,J339:J344))</f>
        <v/>
      </c>
      <c r="K345" s="155" t="str">
        <f t="shared" ref="K345" si="126">IF(COUNTIFS($G339:$G344,$G345,K339:K344,"&gt;=0")=0,"",SUMIF($G339:$G344,$G345,K339:K344))</f>
        <v/>
      </c>
      <c r="L345" s="155" t="str">
        <f t="shared" ref="L345" si="127">IF(COUNTIFS($G339:$G344,$G345,L339:L344,"&gt;=0")=0,"",SUMIF($G339:$G344,$G345,L339:L344))</f>
        <v/>
      </c>
      <c r="M345" s="155" t="str">
        <f t="shared" ref="M345" si="128">IF(COUNTIFS($G339:$G344,$G345,M339:M344,"&gt;=0")=0,"",SUMIF($G339:$G344,$G345,M339:M344))</f>
        <v/>
      </c>
      <c r="N345" s="155" t="str">
        <f t="shared" ref="N345" si="129">IF(COUNTIFS($G339:$G344,$G345,N339:N344,"&gt;=0")=0,"",SUMIF($G339:$G344,$G345,N339:N344))</f>
        <v/>
      </c>
      <c r="O345" s="155" t="str">
        <f t="shared" ref="O345" si="130">IF(COUNTIFS($G339:$G344,$G345,O339:O344,"&gt;=0")=0,"",SUMIF($G339:$G344,$G345,O339:O344))</f>
        <v/>
      </c>
      <c r="P345" s="155" t="str">
        <f t="shared" ref="P345" si="131">IF(COUNTIFS($G339:$G344,$G345,P339:P344,"&gt;=0")=0,"",SUMIF($G339:$G344,$G345,P339:P344))</f>
        <v/>
      </c>
      <c r="Q345" s="155" t="str">
        <f t="shared" ref="Q345" si="132">IF(COUNTIFS($G339:$G344,$G345,Q339:Q344,"&gt;=0")=0,"",SUMIF($G339:$G344,$G345,Q339:Q344))</f>
        <v/>
      </c>
      <c r="R345" s="200"/>
      <c r="T345" s="153" t="s">
        <v>271</v>
      </c>
    </row>
    <row r="346" spans="3:20" s="152" customFormat="1" ht="37.5" customHeight="1">
      <c r="C346" s="328"/>
      <c r="D346" s="329"/>
      <c r="E346" s="334"/>
      <c r="F346" s="335"/>
      <c r="G346" s="154" t="s">
        <v>266</v>
      </c>
      <c r="H346" s="155" t="str">
        <f>IF(COUNTIFS($G339:$G344,$G346,H339:H344,"&gt;=0")=0,"",SUMIF($G339:$G344,$G346,H339:H344))</f>
        <v/>
      </c>
      <c r="I346" s="155" t="str">
        <f t="shared" ref="I346:Q346" si="133">IF(COUNTIFS($G339:$G344,$G346,I339:I344,"&gt;=0")=0,"",SUMIF($G339:$G344,$G346,I339:I344))</f>
        <v/>
      </c>
      <c r="J346" s="155" t="str">
        <f t="shared" si="133"/>
        <v/>
      </c>
      <c r="K346" s="155" t="str">
        <f t="shared" si="133"/>
        <v/>
      </c>
      <c r="L346" s="155" t="str">
        <f t="shared" si="133"/>
        <v/>
      </c>
      <c r="M346" s="155" t="str">
        <f t="shared" si="133"/>
        <v/>
      </c>
      <c r="N346" s="155" t="str">
        <f t="shared" si="133"/>
        <v/>
      </c>
      <c r="O346" s="155" t="str">
        <f t="shared" si="133"/>
        <v/>
      </c>
      <c r="P346" s="155" t="str">
        <f t="shared" si="133"/>
        <v/>
      </c>
      <c r="Q346" s="155" t="str">
        <f t="shared" si="133"/>
        <v/>
      </c>
      <c r="R346" s="200"/>
      <c r="T346" s="153" t="s">
        <v>271</v>
      </c>
    </row>
    <row r="347" spans="3:20" s="152" customFormat="1" ht="37.5" customHeight="1">
      <c r="C347" s="328"/>
      <c r="D347" s="326" t="s">
        <v>107</v>
      </c>
      <c r="E347" s="326"/>
      <c r="F347" s="326"/>
      <c r="G347" s="154" t="s">
        <v>265</v>
      </c>
      <c r="H347" s="155" t="str">
        <f>IF(COUNT(H321,H329,H337,H345)=0,"",SUM(H321,H329,H337,H345))</f>
        <v/>
      </c>
      <c r="I347" s="155" t="str">
        <f t="shared" ref="I347:Q348" si="134">IF(COUNT(I321,I329,I337,I345)=0,"",SUM(I321,I329,I337,I345))</f>
        <v/>
      </c>
      <c r="J347" s="155" t="str">
        <f t="shared" si="134"/>
        <v/>
      </c>
      <c r="K347" s="155" t="str">
        <f t="shared" si="134"/>
        <v/>
      </c>
      <c r="L347" s="155" t="str">
        <f t="shared" si="134"/>
        <v/>
      </c>
      <c r="M347" s="155" t="str">
        <f t="shared" si="134"/>
        <v/>
      </c>
      <c r="N347" s="155" t="str">
        <f t="shared" si="134"/>
        <v/>
      </c>
      <c r="O347" s="155" t="str">
        <f t="shared" si="134"/>
        <v/>
      </c>
      <c r="P347" s="155" t="str">
        <f t="shared" si="134"/>
        <v/>
      </c>
      <c r="Q347" s="155" t="str">
        <f t="shared" si="134"/>
        <v/>
      </c>
      <c r="R347" s="200"/>
      <c r="T347" s="153" t="s">
        <v>271</v>
      </c>
    </row>
    <row r="348" spans="3:20" s="152" customFormat="1" ht="37.5" customHeight="1">
      <c r="C348" s="329"/>
      <c r="D348" s="326"/>
      <c r="E348" s="326"/>
      <c r="F348" s="326"/>
      <c r="G348" s="154" t="s">
        <v>266</v>
      </c>
      <c r="H348" s="155" t="str">
        <f>IF(COUNT(H322,H330,H338,H346)=0,"",SUM(H322,H330,H338,H346))</f>
        <v/>
      </c>
      <c r="I348" s="155" t="str">
        <f t="shared" si="134"/>
        <v/>
      </c>
      <c r="J348" s="155" t="str">
        <f t="shared" si="134"/>
        <v/>
      </c>
      <c r="K348" s="155" t="str">
        <f t="shared" si="134"/>
        <v/>
      </c>
      <c r="L348" s="155" t="str">
        <f t="shared" si="134"/>
        <v/>
      </c>
      <c r="M348" s="155" t="str">
        <f t="shared" si="134"/>
        <v/>
      </c>
      <c r="N348" s="155" t="str">
        <f t="shared" si="134"/>
        <v/>
      </c>
      <c r="O348" s="155" t="str">
        <f t="shared" si="134"/>
        <v/>
      </c>
      <c r="P348" s="155" t="str">
        <f t="shared" si="134"/>
        <v/>
      </c>
      <c r="Q348" s="155" t="str">
        <f t="shared" si="134"/>
        <v/>
      </c>
      <c r="R348" s="200"/>
      <c r="T348" s="153" t="s">
        <v>271</v>
      </c>
    </row>
    <row r="349" spans="3:20" s="205" customFormat="1" ht="18.75" customHeight="1">
      <c r="C349" s="201" t="s">
        <v>178</v>
      </c>
      <c r="D349" s="202"/>
      <c r="E349" s="202"/>
      <c r="F349" s="202"/>
      <c r="G349" s="203"/>
      <c r="H349" s="202"/>
      <c r="I349" s="202"/>
      <c r="J349" s="202"/>
      <c r="K349" s="202"/>
      <c r="L349" s="202"/>
      <c r="M349" s="202"/>
      <c r="N349" s="202"/>
      <c r="O349" s="202"/>
      <c r="P349" s="202"/>
      <c r="Q349" s="202"/>
      <c r="R349" s="204"/>
    </row>
    <row r="350" spans="3:20" s="205" customFormat="1" ht="18.75" customHeight="1">
      <c r="C350" s="230"/>
      <c r="D350" s="231"/>
      <c r="E350" s="231"/>
      <c r="F350" s="231"/>
      <c r="G350" s="232"/>
      <c r="H350" s="231"/>
      <c r="I350" s="231"/>
      <c r="J350" s="231"/>
      <c r="K350" s="231"/>
      <c r="L350" s="231"/>
      <c r="M350" s="231"/>
      <c r="N350" s="231"/>
      <c r="O350" s="231"/>
      <c r="P350" s="231"/>
      <c r="Q350" s="231"/>
      <c r="R350" s="233"/>
    </row>
    <row r="351" spans="3:20" s="205" customFormat="1" ht="18.75" customHeight="1">
      <c r="C351" s="230"/>
      <c r="D351" s="231"/>
      <c r="E351" s="231"/>
      <c r="F351" s="231"/>
      <c r="G351" s="232"/>
      <c r="H351" s="231"/>
      <c r="I351" s="231"/>
      <c r="J351" s="231"/>
      <c r="K351" s="231"/>
      <c r="L351" s="231"/>
      <c r="M351" s="231"/>
      <c r="N351" s="231"/>
      <c r="O351" s="231"/>
      <c r="P351" s="231"/>
      <c r="Q351" s="231"/>
      <c r="R351" s="233"/>
    </row>
    <row r="352" spans="3:20" s="205" customFormat="1" ht="18.75" customHeight="1">
      <c r="C352" s="230"/>
      <c r="D352" s="231"/>
      <c r="E352" s="231"/>
      <c r="F352" s="231"/>
      <c r="G352" s="232"/>
      <c r="H352" s="231"/>
      <c r="I352" s="231"/>
      <c r="J352" s="231"/>
      <c r="K352" s="231"/>
      <c r="L352" s="231"/>
      <c r="M352" s="231"/>
      <c r="N352" s="231"/>
      <c r="O352" s="231"/>
      <c r="P352" s="231"/>
      <c r="Q352" s="231"/>
      <c r="R352" s="233"/>
    </row>
    <row r="353" spans="3:20" s="205" customFormat="1" ht="18.75" customHeight="1">
      <c r="C353" s="230"/>
      <c r="D353" s="231"/>
      <c r="E353" s="231"/>
      <c r="F353" s="231"/>
      <c r="G353" s="232"/>
      <c r="H353" s="231"/>
      <c r="I353" s="231"/>
      <c r="J353" s="231"/>
      <c r="K353" s="231"/>
      <c r="L353" s="231"/>
      <c r="M353" s="231"/>
      <c r="N353" s="231"/>
      <c r="O353" s="231"/>
      <c r="P353" s="231"/>
      <c r="Q353" s="231"/>
      <c r="R353" s="233"/>
    </row>
    <row r="354" spans="3:20" s="205" customFormat="1" ht="18.75" customHeight="1">
      <c r="C354" s="230"/>
      <c r="D354" s="231"/>
      <c r="E354" s="231"/>
      <c r="F354" s="231"/>
      <c r="G354" s="232"/>
      <c r="H354" s="231"/>
      <c r="I354" s="231"/>
      <c r="J354" s="231"/>
      <c r="K354" s="231"/>
      <c r="L354" s="231"/>
      <c r="M354" s="231"/>
      <c r="N354" s="231"/>
      <c r="O354" s="231"/>
      <c r="P354" s="231"/>
      <c r="Q354" s="231"/>
      <c r="R354" s="233"/>
    </row>
    <row r="355" spans="3:20" s="205" customFormat="1" ht="18.75" customHeight="1">
      <c r="C355" s="230"/>
      <c r="D355" s="231"/>
      <c r="E355" s="231"/>
      <c r="F355" s="231"/>
      <c r="G355" s="232"/>
      <c r="H355" s="231"/>
      <c r="I355" s="231"/>
      <c r="J355" s="231"/>
      <c r="K355" s="231"/>
      <c r="L355" s="231"/>
      <c r="M355" s="231"/>
      <c r="N355" s="231"/>
      <c r="O355" s="231"/>
      <c r="P355" s="231"/>
      <c r="Q355" s="231"/>
      <c r="R355" s="233"/>
    </row>
    <row r="356" spans="3:20" s="205" customFormat="1" ht="18.75" customHeight="1">
      <c r="C356" s="230"/>
      <c r="D356" s="231"/>
      <c r="E356" s="231"/>
      <c r="F356" s="231"/>
      <c r="G356" s="232"/>
      <c r="H356" s="231"/>
      <c r="I356" s="231"/>
      <c r="J356" s="231"/>
      <c r="K356" s="231"/>
      <c r="L356" s="231"/>
      <c r="M356" s="231"/>
      <c r="N356" s="231"/>
      <c r="O356" s="231"/>
      <c r="P356" s="231"/>
      <c r="Q356" s="231"/>
      <c r="R356" s="233"/>
    </row>
    <row r="357" spans="3:20" s="205" customFormat="1" ht="18.75" customHeight="1">
      <c r="C357" s="230"/>
      <c r="D357" s="231"/>
      <c r="E357" s="231"/>
      <c r="F357" s="231"/>
      <c r="G357" s="232"/>
      <c r="H357" s="231"/>
      <c r="I357" s="231"/>
      <c r="J357" s="231"/>
      <c r="K357" s="231"/>
      <c r="L357" s="231"/>
      <c r="M357" s="231"/>
      <c r="N357" s="231"/>
      <c r="O357" s="231"/>
      <c r="P357" s="231"/>
      <c r="Q357" s="231"/>
      <c r="R357" s="233"/>
    </row>
    <row r="358" spans="3:20" s="205" customFormat="1" ht="18.75" customHeight="1">
      <c r="C358" s="230"/>
      <c r="D358" s="231"/>
      <c r="E358" s="231"/>
      <c r="F358" s="231"/>
      <c r="G358" s="232"/>
      <c r="H358" s="231"/>
      <c r="I358" s="231"/>
      <c r="J358" s="231"/>
      <c r="K358" s="231"/>
      <c r="L358" s="231"/>
      <c r="M358" s="231"/>
      <c r="N358" s="231"/>
      <c r="O358" s="231"/>
      <c r="P358" s="231"/>
      <c r="Q358" s="231"/>
      <c r="R358" s="233"/>
    </row>
    <row r="359" spans="3:20" ht="18.75" customHeight="1">
      <c r="C359" s="234"/>
      <c r="D359" s="234"/>
      <c r="E359" s="234"/>
      <c r="F359" s="234"/>
      <c r="G359" s="234"/>
      <c r="H359" s="235"/>
      <c r="I359" s="235"/>
      <c r="J359" s="235"/>
      <c r="K359" s="235"/>
      <c r="L359" s="235"/>
      <c r="M359" s="235"/>
      <c r="N359" s="235"/>
      <c r="O359" s="235"/>
      <c r="P359" s="235"/>
      <c r="Q359" s="235"/>
      <c r="R359" s="236"/>
    </row>
    <row r="360" spans="3:20" ht="21.95" customHeight="1">
      <c r="C360" s="187" t="s">
        <v>95</v>
      </c>
      <c r="R360" s="189"/>
    </row>
    <row r="361" spans="3:20" ht="21.95" customHeight="1">
      <c r="C361" s="187" t="s">
        <v>96</v>
      </c>
      <c r="R361" s="189"/>
    </row>
    <row r="362" spans="3:20" ht="21.95" customHeight="1">
      <c r="C362" s="190" t="s">
        <v>97</v>
      </c>
      <c r="D362" s="191"/>
      <c r="E362" s="191"/>
      <c r="F362" s="191"/>
      <c r="G362" s="191"/>
      <c r="H362" s="191"/>
      <c r="I362" s="191"/>
      <c r="J362" s="191"/>
      <c r="K362" s="191"/>
      <c r="R362" s="189"/>
    </row>
    <row r="363" spans="3:20" ht="21.95" customHeight="1">
      <c r="C363" s="193" t="s">
        <v>22</v>
      </c>
      <c r="E363" s="209" t="s">
        <v>243</v>
      </c>
      <c r="F363" s="228" t="s">
        <v>404</v>
      </c>
      <c r="G363" s="229"/>
      <c r="R363" s="195"/>
    </row>
    <row r="364" spans="3:20" s="196" customFormat="1" ht="21.95" customHeight="1">
      <c r="C364" s="318" t="s">
        <v>94</v>
      </c>
      <c r="D364" s="319"/>
      <c r="E364" s="322" t="s">
        <v>18</v>
      </c>
      <c r="F364" s="322" t="s">
        <v>98</v>
      </c>
      <c r="G364" s="322" t="s">
        <v>99</v>
      </c>
      <c r="H364" s="197" t="s">
        <v>100</v>
      </c>
      <c r="I364" s="198"/>
      <c r="J364" s="198"/>
      <c r="K364" s="198"/>
      <c r="L364" s="199"/>
      <c r="M364" s="197" t="s">
        <v>33</v>
      </c>
      <c r="N364" s="198"/>
      <c r="O364" s="198"/>
      <c r="P364" s="198"/>
      <c r="Q364" s="199"/>
      <c r="R364" s="324" t="s">
        <v>101</v>
      </c>
    </row>
    <row r="365" spans="3:20" s="196" customFormat="1" ht="21.95" customHeight="1">
      <c r="C365" s="320"/>
      <c r="D365" s="321"/>
      <c r="E365" s="323"/>
      <c r="F365" s="323"/>
      <c r="G365" s="323"/>
      <c r="H365" s="164">
        <f>DATE(様式一覧!$D$3,1,1)</f>
        <v>42370</v>
      </c>
      <c r="I365" s="164">
        <f>DATE(様式一覧!$D$3+1,1,1)</f>
        <v>42736</v>
      </c>
      <c r="J365" s="164">
        <f>DATE(様式一覧!$D$3+2,1,1)</f>
        <v>43101</v>
      </c>
      <c r="K365" s="164">
        <f>DATE(様式一覧!$D$3+3,1,1)</f>
        <v>43466</v>
      </c>
      <c r="L365" s="164">
        <f>DATE(様式一覧!$D$3+4,1,1)</f>
        <v>43831</v>
      </c>
      <c r="M365" s="164">
        <f>DATE(様式一覧!$D$3+5,1,1)</f>
        <v>44197</v>
      </c>
      <c r="N365" s="164">
        <f>DATE(様式一覧!$D$3+6,1,1)</f>
        <v>44562</v>
      </c>
      <c r="O365" s="164">
        <f>DATE(様式一覧!$D$3+7,1,1)</f>
        <v>44927</v>
      </c>
      <c r="P365" s="164">
        <f>DATE(様式一覧!$D$3+8,1,1)</f>
        <v>45292</v>
      </c>
      <c r="Q365" s="164">
        <f>DATE(様式一覧!$D$3+9,1,1)</f>
        <v>45658</v>
      </c>
      <c r="R365" s="325"/>
    </row>
    <row r="366" spans="3:20" s="152" customFormat="1" ht="37.5" customHeight="1">
      <c r="C366" s="327" t="s">
        <v>102</v>
      </c>
      <c r="D366" s="327" t="s">
        <v>103</v>
      </c>
      <c r="E366" s="330" t="str">
        <f>IF('様式第36(自社)_受電'!E366="","",'様式第36(自社)_受電'!E366)</f>
        <v/>
      </c>
      <c r="F366" s="330" t="str">
        <f>IF('様式第36(自社)_受電'!F366="","",'様式第36(自社)_受電'!F366)</f>
        <v/>
      </c>
      <c r="G366" s="149" t="s">
        <v>265</v>
      </c>
      <c r="H366" s="184"/>
      <c r="I366" s="184"/>
      <c r="J366" s="184"/>
      <c r="K366" s="184"/>
      <c r="L366" s="184"/>
      <c r="M366" s="184"/>
      <c r="N366" s="184"/>
      <c r="O366" s="184"/>
      <c r="P366" s="184"/>
      <c r="Q366" s="184"/>
      <c r="R366" s="185"/>
    </row>
    <row r="367" spans="3:20" s="152" customFormat="1" ht="37.5" customHeight="1">
      <c r="C367" s="328"/>
      <c r="D367" s="328"/>
      <c r="E367" s="331"/>
      <c r="F367" s="331"/>
      <c r="G367" s="149" t="s">
        <v>266</v>
      </c>
      <c r="H367" s="148" t="str">
        <f>IF(COUNT('様式第32第8表(指定１)_受電'!H418)=0,"",'様式第32第8表(指定１)_受電'!H418)</f>
        <v/>
      </c>
      <c r="I367" s="148" t="str">
        <f>IF(COUNT('様式第32第8表(指定１)_受電'!I418)=0,"",'様式第32第8表(指定１)_受電'!I418)</f>
        <v/>
      </c>
      <c r="J367" s="148" t="str">
        <f>IF(COUNT('様式第32第8表(指定１)_受電'!J418)=0,"",'様式第32第8表(指定１)_受電'!J418)</f>
        <v/>
      </c>
      <c r="K367" s="148" t="str">
        <f>IF(COUNT('様式第32第8表(指定１)_受電'!K418)=0,"",'様式第32第8表(指定１)_受電'!K418)</f>
        <v/>
      </c>
      <c r="L367" s="148" t="str">
        <f>IF(COUNT('様式第32第8表(指定１)_受電'!L418)=0,"",'様式第32第8表(指定１)_受電'!L418)</f>
        <v/>
      </c>
      <c r="M367" s="148" t="str">
        <f>IF(COUNT('様式第32第8表(指定１)_受電'!M418)=0,"",'様式第32第8表(指定１)_受電'!M418)</f>
        <v/>
      </c>
      <c r="N367" s="148" t="str">
        <f>IF(COUNT('様式第32第8表(指定１)_受電'!N418)=0,"",'様式第32第8表(指定１)_受電'!N418)</f>
        <v/>
      </c>
      <c r="O367" s="148" t="str">
        <f>IF(COUNT('様式第32第8表(指定１)_受電'!O418)=0,"",'様式第32第8表(指定１)_受電'!O418)</f>
        <v/>
      </c>
      <c r="P367" s="148" t="str">
        <f>IF(COUNT('様式第32第8表(指定１)_受電'!P418)=0,"",'様式第32第8表(指定１)_受電'!P418)</f>
        <v/>
      </c>
      <c r="Q367" s="148" t="str">
        <f>IF(COUNT('様式第32第8表(指定１)_受電'!Q418)=0,"",'様式第32第8表(指定１)_受電'!Q418)</f>
        <v/>
      </c>
      <c r="R367" s="185"/>
      <c r="T367" s="153" t="s">
        <v>271</v>
      </c>
    </row>
    <row r="368" spans="3:20" s="152" customFormat="1" ht="37.5" customHeight="1">
      <c r="C368" s="328"/>
      <c r="D368" s="328"/>
      <c r="E368" s="330" t="str">
        <f>IF('様式第36(自社)_受電'!E368="","",'様式第36(自社)_受電'!E368)</f>
        <v/>
      </c>
      <c r="F368" s="330" t="str">
        <f>IF('様式第36(自社)_受電'!F368="","",'様式第36(自社)_受電'!F368)</f>
        <v/>
      </c>
      <c r="G368" s="149" t="s">
        <v>265</v>
      </c>
      <c r="H368" s="184"/>
      <c r="I368" s="184"/>
      <c r="J368" s="184"/>
      <c r="K368" s="184"/>
      <c r="L368" s="184"/>
      <c r="M368" s="184"/>
      <c r="N368" s="184"/>
      <c r="O368" s="184"/>
      <c r="P368" s="184"/>
      <c r="Q368" s="184"/>
      <c r="R368" s="185"/>
    </row>
    <row r="369" spans="3:20" s="152" customFormat="1" ht="37.5" customHeight="1">
      <c r="C369" s="328"/>
      <c r="D369" s="328"/>
      <c r="E369" s="331"/>
      <c r="F369" s="331"/>
      <c r="G369" s="149" t="s">
        <v>266</v>
      </c>
      <c r="H369" s="148" t="str">
        <f>IF(COUNT('様式第32第8表(指定１)_受電'!H420)=0,"",'様式第32第8表(指定１)_受電'!H420)</f>
        <v/>
      </c>
      <c r="I369" s="148" t="str">
        <f>IF(COUNT('様式第32第8表(指定１)_受電'!I420)=0,"",'様式第32第8表(指定１)_受電'!I420)</f>
        <v/>
      </c>
      <c r="J369" s="148" t="str">
        <f>IF(COUNT('様式第32第8表(指定１)_受電'!J420)=0,"",'様式第32第8表(指定１)_受電'!J420)</f>
        <v/>
      </c>
      <c r="K369" s="148" t="str">
        <f>IF(COUNT('様式第32第8表(指定１)_受電'!K420)=0,"",'様式第32第8表(指定１)_受電'!K420)</f>
        <v/>
      </c>
      <c r="L369" s="148" t="str">
        <f>IF(COUNT('様式第32第8表(指定１)_受電'!L420)=0,"",'様式第32第8表(指定１)_受電'!L420)</f>
        <v/>
      </c>
      <c r="M369" s="148" t="str">
        <f>IF(COUNT('様式第32第8表(指定１)_受電'!M420)=0,"",'様式第32第8表(指定１)_受電'!M420)</f>
        <v/>
      </c>
      <c r="N369" s="148" t="str">
        <f>IF(COUNT('様式第32第8表(指定１)_受電'!N420)=0,"",'様式第32第8表(指定１)_受電'!N420)</f>
        <v/>
      </c>
      <c r="O369" s="148" t="str">
        <f>IF(COUNT('様式第32第8表(指定１)_受電'!O420)=0,"",'様式第32第8表(指定１)_受電'!O420)</f>
        <v/>
      </c>
      <c r="P369" s="148" t="str">
        <f>IF(COUNT('様式第32第8表(指定１)_受電'!P420)=0,"",'様式第32第8表(指定１)_受電'!P420)</f>
        <v/>
      </c>
      <c r="Q369" s="148" t="str">
        <f>IF(COUNT('様式第32第8表(指定１)_受電'!Q420)=0,"",'様式第32第8表(指定１)_受電'!Q420)</f>
        <v/>
      </c>
      <c r="R369" s="185"/>
      <c r="T369" s="153" t="s">
        <v>271</v>
      </c>
    </row>
    <row r="370" spans="3:20" s="152" customFormat="1" ht="37.5" customHeight="1">
      <c r="C370" s="328"/>
      <c r="D370" s="328"/>
      <c r="E370" s="330" t="str">
        <f>IF('様式第36(自社)_受電'!E370="","",'様式第36(自社)_受電'!E370)</f>
        <v/>
      </c>
      <c r="F370" s="330" t="str">
        <f>IF('様式第36(自社)_受電'!F370="","",'様式第36(自社)_受電'!F370)</f>
        <v/>
      </c>
      <c r="G370" s="149" t="s">
        <v>265</v>
      </c>
      <c r="H370" s="184"/>
      <c r="I370" s="184"/>
      <c r="J370" s="184"/>
      <c r="K370" s="184"/>
      <c r="L370" s="184"/>
      <c r="M370" s="184"/>
      <c r="N370" s="184"/>
      <c r="O370" s="184"/>
      <c r="P370" s="184"/>
      <c r="Q370" s="184"/>
      <c r="R370" s="185"/>
    </row>
    <row r="371" spans="3:20" s="152" customFormat="1" ht="37.5" customHeight="1">
      <c r="C371" s="328"/>
      <c r="D371" s="328"/>
      <c r="E371" s="331"/>
      <c r="F371" s="331"/>
      <c r="G371" s="149" t="s">
        <v>266</v>
      </c>
      <c r="H371" s="148" t="str">
        <f>IF(COUNT('様式第32第8表(指定１)_受電'!H422)=0,"",'様式第32第8表(指定１)_受電'!H422)</f>
        <v/>
      </c>
      <c r="I371" s="148" t="str">
        <f>IF(COUNT('様式第32第8表(指定１)_受電'!I422)=0,"",'様式第32第8表(指定１)_受電'!I422)</f>
        <v/>
      </c>
      <c r="J371" s="148" t="str">
        <f>IF(COUNT('様式第32第8表(指定１)_受電'!J422)=0,"",'様式第32第8表(指定１)_受電'!J422)</f>
        <v/>
      </c>
      <c r="K371" s="148" t="str">
        <f>IF(COUNT('様式第32第8表(指定１)_受電'!K422)=0,"",'様式第32第8表(指定１)_受電'!K422)</f>
        <v/>
      </c>
      <c r="L371" s="148" t="str">
        <f>IF(COUNT('様式第32第8表(指定１)_受電'!L422)=0,"",'様式第32第8表(指定１)_受電'!L422)</f>
        <v/>
      </c>
      <c r="M371" s="148" t="str">
        <f>IF(COUNT('様式第32第8表(指定１)_受電'!M422)=0,"",'様式第32第8表(指定１)_受電'!M422)</f>
        <v/>
      </c>
      <c r="N371" s="148" t="str">
        <f>IF(COUNT('様式第32第8表(指定１)_受電'!N422)=0,"",'様式第32第8表(指定１)_受電'!N422)</f>
        <v/>
      </c>
      <c r="O371" s="148" t="str">
        <f>IF(COUNT('様式第32第8表(指定１)_受電'!O422)=0,"",'様式第32第8表(指定１)_受電'!O422)</f>
        <v/>
      </c>
      <c r="P371" s="148" t="str">
        <f>IF(COUNT('様式第32第8表(指定１)_受電'!P422)=0,"",'様式第32第8表(指定１)_受電'!P422)</f>
        <v/>
      </c>
      <c r="Q371" s="148" t="str">
        <f>IF(COUNT('様式第32第8表(指定１)_受電'!Q422)=0,"",'様式第32第8表(指定１)_受電'!Q422)</f>
        <v/>
      </c>
      <c r="R371" s="185"/>
      <c r="T371" s="153" t="s">
        <v>271</v>
      </c>
    </row>
    <row r="372" spans="3:20" s="152" customFormat="1" ht="37.5" customHeight="1">
      <c r="C372" s="328"/>
      <c r="D372" s="328"/>
      <c r="E372" s="332" t="s">
        <v>104</v>
      </c>
      <c r="F372" s="333"/>
      <c r="G372" s="154" t="s">
        <v>265</v>
      </c>
      <c r="H372" s="155" t="str">
        <f>IF(COUNTIFS($G366:$G371,$G372,H366:H371,"&gt;=0")=0,"",SUMIF($G366:$G371,$G372,H366:H371))</f>
        <v/>
      </c>
      <c r="I372" s="155" t="str">
        <f t="shared" ref="I372:Q372" si="135">IF(COUNTIFS($G366:$G371,$G372,I366:I371,"&gt;=0")=0,"",SUMIF($G366:$G371,$G372,I366:I371))</f>
        <v/>
      </c>
      <c r="J372" s="155" t="str">
        <f t="shared" si="135"/>
        <v/>
      </c>
      <c r="K372" s="155" t="str">
        <f t="shared" si="135"/>
        <v/>
      </c>
      <c r="L372" s="155" t="str">
        <f t="shared" si="135"/>
        <v/>
      </c>
      <c r="M372" s="155" t="str">
        <f t="shared" si="135"/>
        <v/>
      </c>
      <c r="N372" s="155" t="str">
        <f t="shared" si="135"/>
        <v/>
      </c>
      <c r="O372" s="155" t="str">
        <f t="shared" si="135"/>
        <v/>
      </c>
      <c r="P372" s="155" t="str">
        <f t="shared" si="135"/>
        <v/>
      </c>
      <c r="Q372" s="155" t="str">
        <f t="shared" si="135"/>
        <v/>
      </c>
      <c r="R372" s="200"/>
      <c r="T372" s="153" t="s">
        <v>271</v>
      </c>
    </row>
    <row r="373" spans="3:20" s="152" customFormat="1" ht="37.5" customHeight="1">
      <c r="C373" s="328"/>
      <c r="D373" s="329"/>
      <c r="E373" s="334"/>
      <c r="F373" s="335"/>
      <c r="G373" s="154" t="s">
        <v>266</v>
      </c>
      <c r="H373" s="155" t="str">
        <f>IF(COUNTIFS($G366:$G371,$G373,H366:H371,"&gt;=0")=0,"",SUMIF($G366:$G371,$G373,H366:H371))</f>
        <v/>
      </c>
      <c r="I373" s="155" t="str">
        <f t="shared" ref="I373:Q373" si="136">IF(COUNTIFS($G366:$G371,$G373,I366:I371,"&gt;=0")=0,"",SUMIF($G366:$G371,$G373,I366:I371))</f>
        <v/>
      </c>
      <c r="J373" s="155" t="str">
        <f t="shared" si="136"/>
        <v/>
      </c>
      <c r="K373" s="155" t="str">
        <f t="shared" si="136"/>
        <v/>
      </c>
      <c r="L373" s="155" t="str">
        <f t="shared" si="136"/>
        <v/>
      </c>
      <c r="M373" s="155" t="str">
        <f t="shared" si="136"/>
        <v/>
      </c>
      <c r="N373" s="155" t="str">
        <f t="shared" si="136"/>
        <v/>
      </c>
      <c r="O373" s="155" t="str">
        <f t="shared" si="136"/>
        <v/>
      </c>
      <c r="P373" s="155" t="str">
        <f t="shared" si="136"/>
        <v/>
      </c>
      <c r="Q373" s="155" t="str">
        <f t="shared" si="136"/>
        <v/>
      </c>
      <c r="R373" s="200"/>
      <c r="T373" s="153" t="s">
        <v>271</v>
      </c>
    </row>
    <row r="374" spans="3:20" s="152" customFormat="1" ht="37.5" customHeight="1">
      <c r="C374" s="328"/>
      <c r="D374" s="327" t="s">
        <v>211</v>
      </c>
      <c r="E374" s="330" t="str">
        <f>IF('様式第36(自社)_受電'!E374="","",'様式第36(自社)_受電'!E374)</f>
        <v/>
      </c>
      <c r="F374" s="330" t="str">
        <f>IF('様式第36(自社)_受電'!F374="","",'様式第36(自社)_受電'!F374)</f>
        <v/>
      </c>
      <c r="G374" s="149" t="s">
        <v>265</v>
      </c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5"/>
    </row>
    <row r="375" spans="3:20" s="152" customFormat="1" ht="37.5" customHeight="1">
      <c r="C375" s="328"/>
      <c r="D375" s="328"/>
      <c r="E375" s="331"/>
      <c r="F375" s="331"/>
      <c r="G375" s="149" t="s">
        <v>266</v>
      </c>
      <c r="H375" s="148" t="str">
        <f>IF(COUNT('様式第32第8表(指定１)_受電'!H426)=0,"",'様式第32第8表(指定１)_受電'!H426)</f>
        <v/>
      </c>
      <c r="I375" s="148" t="str">
        <f>IF(COUNT('様式第32第8表(指定１)_受電'!I426)=0,"",'様式第32第8表(指定１)_受電'!I426)</f>
        <v/>
      </c>
      <c r="J375" s="148" t="str">
        <f>IF(COUNT('様式第32第8表(指定１)_受電'!J426)=0,"",'様式第32第8表(指定１)_受電'!J426)</f>
        <v/>
      </c>
      <c r="K375" s="148" t="str">
        <f>IF(COUNT('様式第32第8表(指定１)_受電'!K426)=0,"",'様式第32第8表(指定１)_受電'!K426)</f>
        <v/>
      </c>
      <c r="L375" s="148" t="str">
        <f>IF(COUNT('様式第32第8表(指定１)_受電'!L426)=0,"",'様式第32第8表(指定１)_受電'!L426)</f>
        <v/>
      </c>
      <c r="M375" s="148" t="str">
        <f>IF(COUNT('様式第32第8表(指定１)_受電'!M426)=0,"",'様式第32第8表(指定１)_受電'!M426)</f>
        <v/>
      </c>
      <c r="N375" s="148" t="str">
        <f>IF(COUNT('様式第32第8表(指定１)_受電'!N426)=0,"",'様式第32第8表(指定１)_受電'!N426)</f>
        <v/>
      </c>
      <c r="O375" s="148" t="str">
        <f>IF(COUNT('様式第32第8表(指定１)_受電'!O426)=0,"",'様式第32第8表(指定１)_受電'!O426)</f>
        <v/>
      </c>
      <c r="P375" s="148" t="str">
        <f>IF(COUNT('様式第32第8表(指定１)_受電'!P426)=0,"",'様式第32第8表(指定１)_受電'!P426)</f>
        <v/>
      </c>
      <c r="Q375" s="148" t="str">
        <f>IF(COUNT('様式第32第8表(指定１)_受電'!Q426)=0,"",'様式第32第8表(指定１)_受電'!Q426)</f>
        <v/>
      </c>
      <c r="R375" s="185"/>
      <c r="T375" s="153" t="s">
        <v>271</v>
      </c>
    </row>
    <row r="376" spans="3:20" s="152" customFormat="1" ht="37.5" customHeight="1">
      <c r="C376" s="328"/>
      <c r="D376" s="328"/>
      <c r="E376" s="330" t="str">
        <f>IF('様式第36(自社)_受電'!E376="","",'様式第36(自社)_受電'!E376)</f>
        <v/>
      </c>
      <c r="F376" s="330" t="str">
        <f>IF('様式第36(自社)_受電'!F376="","",'様式第36(自社)_受電'!F376)</f>
        <v/>
      </c>
      <c r="G376" s="149" t="s">
        <v>265</v>
      </c>
      <c r="H376" s="184"/>
      <c r="I376" s="184"/>
      <c r="J376" s="184"/>
      <c r="K376" s="184"/>
      <c r="L376" s="184"/>
      <c r="M376" s="184"/>
      <c r="N376" s="184"/>
      <c r="O376" s="184"/>
      <c r="P376" s="184"/>
      <c r="Q376" s="184"/>
      <c r="R376" s="185"/>
    </row>
    <row r="377" spans="3:20" s="152" customFormat="1" ht="37.5" customHeight="1">
      <c r="C377" s="328"/>
      <c r="D377" s="328"/>
      <c r="E377" s="331"/>
      <c r="F377" s="331"/>
      <c r="G377" s="149" t="s">
        <v>266</v>
      </c>
      <c r="H377" s="148" t="str">
        <f>IF(COUNT('様式第32第8表(指定１)_受電'!H428)=0,"",'様式第32第8表(指定１)_受電'!H428)</f>
        <v/>
      </c>
      <c r="I377" s="148" t="str">
        <f>IF(COUNT('様式第32第8表(指定１)_受電'!I428)=0,"",'様式第32第8表(指定１)_受電'!I428)</f>
        <v/>
      </c>
      <c r="J377" s="148" t="str">
        <f>IF(COUNT('様式第32第8表(指定１)_受電'!J428)=0,"",'様式第32第8表(指定１)_受電'!J428)</f>
        <v/>
      </c>
      <c r="K377" s="148" t="str">
        <f>IF(COUNT('様式第32第8表(指定１)_受電'!K428)=0,"",'様式第32第8表(指定１)_受電'!K428)</f>
        <v/>
      </c>
      <c r="L377" s="148" t="str">
        <f>IF(COUNT('様式第32第8表(指定１)_受電'!L428)=0,"",'様式第32第8表(指定１)_受電'!L428)</f>
        <v/>
      </c>
      <c r="M377" s="148" t="str">
        <f>IF(COUNT('様式第32第8表(指定１)_受電'!M428)=0,"",'様式第32第8表(指定１)_受電'!M428)</f>
        <v/>
      </c>
      <c r="N377" s="148" t="str">
        <f>IF(COUNT('様式第32第8表(指定１)_受電'!N428)=0,"",'様式第32第8表(指定１)_受電'!N428)</f>
        <v/>
      </c>
      <c r="O377" s="148" t="str">
        <f>IF(COUNT('様式第32第8表(指定１)_受電'!O428)=0,"",'様式第32第8表(指定１)_受電'!O428)</f>
        <v/>
      </c>
      <c r="P377" s="148" t="str">
        <f>IF(COUNT('様式第32第8表(指定１)_受電'!P428)=0,"",'様式第32第8表(指定１)_受電'!P428)</f>
        <v/>
      </c>
      <c r="Q377" s="148" t="str">
        <f>IF(COUNT('様式第32第8表(指定１)_受電'!Q428)=0,"",'様式第32第8表(指定１)_受電'!Q428)</f>
        <v/>
      </c>
      <c r="R377" s="185"/>
      <c r="T377" s="153" t="s">
        <v>271</v>
      </c>
    </row>
    <row r="378" spans="3:20" s="152" customFormat="1" ht="37.5" customHeight="1">
      <c r="C378" s="328"/>
      <c r="D378" s="328"/>
      <c r="E378" s="330" t="str">
        <f>IF('様式第36(自社)_受電'!E378="","",'様式第36(自社)_受電'!E378)</f>
        <v/>
      </c>
      <c r="F378" s="330" t="str">
        <f>IF('様式第36(自社)_受電'!F378="","",'様式第36(自社)_受電'!F378)</f>
        <v/>
      </c>
      <c r="G378" s="149" t="s">
        <v>265</v>
      </c>
      <c r="H378" s="184"/>
      <c r="I378" s="184"/>
      <c r="J378" s="184"/>
      <c r="K378" s="184"/>
      <c r="L378" s="184"/>
      <c r="M378" s="184"/>
      <c r="N378" s="184"/>
      <c r="O378" s="184"/>
      <c r="P378" s="184"/>
      <c r="Q378" s="184"/>
      <c r="R378" s="185"/>
    </row>
    <row r="379" spans="3:20" s="152" customFormat="1" ht="37.5" customHeight="1">
      <c r="C379" s="328"/>
      <c r="D379" s="328"/>
      <c r="E379" s="331"/>
      <c r="F379" s="331"/>
      <c r="G379" s="149" t="s">
        <v>266</v>
      </c>
      <c r="H379" s="148" t="str">
        <f>IF(COUNT('様式第32第8表(指定１)_受電'!H430)=0,"",'様式第32第8表(指定１)_受電'!H430)</f>
        <v/>
      </c>
      <c r="I379" s="148" t="str">
        <f>IF(COUNT('様式第32第8表(指定１)_受電'!I430)=0,"",'様式第32第8表(指定１)_受電'!I430)</f>
        <v/>
      </c>
      <c r="J379" s="148" t="str">
        <f>IF(COUNT('様式第32第8表(指定１)_受電'!J430)=0,"",'様式第32第8表(指定１)_受電'!J430)</f>
        <v/>
      </c>
      <c r="K379" s="148" t="str">
        <f>IF(COUNT('様式第32第8表(指定１)_受電'!K430)=0,"",'様式第32第8表(指定１)_受電'!K430)</f>
        <v/>
      </c>
      <c r="L379" s="148" t="str">
        <f>IF(COUNT('様式第32第8表(指定１)_受電'!L430)=0,"",'様式第32第8表(指定１)_受電'!L430)</f>
        <v/>
      </c>
      <c r="M379" s="148" t="str">
        <f>IF(COUNT('様式第32第8表(指定１)_受電'!M430)=0,"",'様式第32第8表(指定１)_受電'!M430)</f>
        <v/>
      </c>
      <c r="N379" s="148" t="str">
        <f>IF(COUNT('様式第32第8表(指定１)_受電'!N430)=0,"",'様式第32第8表(指定１)_受電'!N430)</f>
        <v/>
      </c>
      <c r="O379" s="148" t="str">
        <f>IF(COUNT('様式第32第8表(指定１)_受電'!O430)=0,"",'様式第32第8表(指定１)_受電'!O430)</f>
        <v/>
      </c>
      <c r="P379" s="148" t="str">
        <f>IF(COUNT('様式第32第8表(指定１)_受電'!P430)=0,"",'様式第32第8表(指定１)_受電'!P430)</f>
        <v/>
      </c>
      <c r="Q379" s="148" t="str">
        <f>IF(COUNT('様式第32第8表(指定１)_受電'!Q430)=0,"",'様式第32第8表(指定１)_受電'!Q430)</f>
        <v/>
      </c>
      <c r="R379" s="185"/>
      <c r="T379" s="153" t="s">
        <v>271</v>
      </c>
    </row>
    <row r="380" spans="3:20" s="152" customFormat="1" ht="37.5" customHeight="1">
      <c r="C380" s="328"/>
      <c r="D380" s="328"/>
      <c r="E380" s="332" t="s">
        <v>104</v>
      </c>
      <c r="F380" s="333"/>
      <c r="G380" s="154" t="s">
        <v>265</v>
      </c>
      <c r="H380" s="155" t="str">
        <f>IF(COUNTIFS($G374:$G379,$G380,H374:H379,"&gt;=0")=0,"",SUMIF($G374:$G379,$G380,H374:H379))</f>
        <v/>
      </c>
      <c r="I380" s="155" t="str">
        <f t="shared" ref="I380:Q380" si="137">IF(COUNTIFS($G374:$G379,$G380,I374:I379,"&gt;=0")=0,"",SUMIF($G374:$G379,$G380,I374:I379))</f>
        <v/>
      </c>
      <c r="J380" s="155" t="str">
        <f t="shared" si="137"/>
        <v/>
      </c>
      <c r="K380" s="155" t="str">
        <f t="shared" si="137"/>
        <v/>
      </c>
      <c r="L380" s="155" t="str">
        <f t="shared" si="137"/>
        <v/>
      </c>
      <c r="M380" s="155" t="str">
        <f t="shared" si="137"/>
        <v/>
      </c>
      <c r="N380" s="155" t="str">
        <f t="shared" si="137"/>
        <v/>
      </c>
      <c r="O380" s="155" t="str">
        <f t="shared" si="137"/>
        <v/>
      </c>
      <c r="P380" s="155" t="str">
        <f t="shared" si="137"/>
        <v/>
      </c>
      <c r="Q380" s="155" t="str">
        <f t="shared" si="137"/>
        <v/>
      </c>
      <c r="R380" s="200"/>
      <c r="T380" s="153" t="s">
        <v>271</v>
      </c>
    </row>
    <row r="381" spans="3:20" s="152" customFormat="1" ht="37.5" customHeight="1">
      <c r="C381" s="328"/>
      <c r="D381" s="329"/>
      <c r="E381" s="334"/>
      <c r="F381" s="335"/>
      <c r="G381" s="154" t="s">
        <v>266</v>
      </c>
      <c r="H381" s="155" t="str">
        <f>IF(COUNTIFS($G374:$G379,$G381,H374:H379,"&gt;=0")=0,"",SUMIF($G374:$G379,$G381,H374:H379))</f>
        <v/>
      </c>
      <c r="I381" s="155" t="str">
        <f t="shared" ref="I381:Q381" si="138">IF(COUNTIFS($G374:$G379,$G381,I374:I379,"&gt;=0")=0,"",SUMIF($G374:$G379,$G381,I374:I379))</f>
        <v/>
      </c>
      <c r="J381" s="155" t="str">
        <f t="shared" si="138"/>
        <v/>
      </c>
      <c r="K381" s="155" t="str">
        <f t="shared" si="138"/>
        <v/>
      </c>
      <c r="L381" s="155" t="str">
        <f t="shared" si="138"/>
        <v/>
      </c>
      <c r="M381" s="155" t="str">
        <f t="shared" si="138"/>
        <v/>
      </c>
      <c r="N381" s="155" t="str">
        <f t="shared" si="138"/>
        <v/>
      </c>
      <c r="O381" s="155" t="str">
        <f t="shared" si="138"/>
        <v/>
      </c>
      <c r="P381" s="155" t="str">
        <f t="shared" si="138"/>
        <v/>
      </c>
      <c r="Q381" s="155" t="str">
        <f t="shared" si="138"/>
        <v/>
      </c>
      <c r="R381" s="200"/>
      <c r="T381" s="153" t="s">
        <v>271</v>
      </c>
    </row>
    <row r="382" spans="3:20" s="152" customFormat="1" ht="37.5" customHeight="1">
      <c r="C382" s="328"/>
      <c r="D382" s="327" t="s">
        <v>105</v>
      </c>
      <c r="E382" s="330" t="str">
        <f>IF('様式第36(自社)_受電'!E382="","",'様式第36(自社)_受電'!E382)</f>
        <v/>
      </c>
      <c r="F382" s="330" t="str">
        <f>IF('様式第36(自社)_受電'!F382="","",'様式第36(自社)_受電'!F382)</f>
        <v/>
      </c>
      <c r="G382" s="149" t="s">
        <v>265</v>
      </c>
      <c r="H382" s="184"/>
      <c r="I382" s="184"/>
      <c r="J382" s="184"/>
      <c r="K382" s="184"/>
      <c r="L382" s="184"/>
      <c r="M382" s="184"/>
      <c r="N382" s="184"/>
      <c r="O382" s="184"/>
      <c r="P382" s="184"/>
      <c r="Q382" s="184"/>
      <c r="R382" s="185"/>
    </row>
    <row r="383" spans="3:20" s="152" customFormat="1" ht="37.5" customHeight="1">
      <c r="C383" s="328"/>
      <c r="D383" s="328"/>
      <c r="E383" s="331"/>
      <c r="F383" s="331"/>
      <c r="G383" s="149" t="s">
        <v>266</v>
      </c>
      <c r="H383" s="148" t="str">
        <f>IF(COUNT('様式第32第8表(指定１)_受電'!H434)=0,"",'様式第32第8表(指定１)_受電'!H434)</f>
        <v/>
      </c>
      <c r="I383" s="148" t="str">
        <f>IF(COUNT('様式第32第8表(指定１)_受電'!I434)=0,"",'様式第32第8表(指定１)_受電'!I434)</f>
        <v/>
      </c>
      <c r="J383" s="148" t="str">
        <f>IF(COUNT('様式第32第8表(指定１)_受電'!J434)=0,"",'様式第32第8表(指定１)_受電'!J434)</f>
        <v/>
      </c>
      <c r="K383" s="148" t="str">
        <f>IF(COUNT('様式第32第8表(指定１)_受電'!K434)=0,"",'様式第32第8表(指定１)_受電'!K434)</f>
        <v/>
      </c>
      <c r="L383" s="148" t="str">
        <f>IF(COUNT('様式第32第8表(指定１)_受電'!L434)=0,"",'様式第32第8表(指定１)_受電'!L434)</f>
        <v/>
      </c>
      <c r="M383" s="148" t="str">
        <f>IF(COUNT('様式第32第8表(指定１)_受電'!M434)=0,"",'様式第32第8表(指定１)_受電'!M434)</f>
        <v/>
      </c>
      <c r="N383" s="148" t="str">
        <f>IF(COUNT('様式第32第8表(指定１)_受電'!N434)=0,"",'様式第32第8表(指定１)_受電'!N434)</f>
        <v/>
      </c>
      <c r="O383" s="148" t="str">
        <f>IF(COUNT('様式第32第8表(指定１)_受電'!O434)=0,"",'様式第32第8表(指定１)_受電'!O434)</f>
        <v/>
      </c>
      <c r="P383" s="148" t="str">
        <f>IF(COUNT('様式第32第8表(指定１)_受電'!P434)=0,"",'様式第32第8表(指定１)_受電'!P434)</f>
        <v/>
      </c>
      <c r="Q383" s="148" t="str">
        <f>IF(COUNT('様式第32第8表(指定１)_受電'!Q434)=0,"",'様式第32第8表(指定１)_受電'!Q434)</f>
        <v/>
      </c>
      <c r="R383" s="185"/>
      <c r="T383" s="153" t="s">
        <v>271</v>
      </c>
    </row>
    <row r="384" spans="3:20" s="152" customFormat="1" ht="37.5" customHeight="1">
      <c r="C384" s="328"/>
      <c r="D384" s="328"/>
      <c r="E384" s="330" t="str">
        <f>IF('様式第36(自社)_受電'!E384="","",'様式第36(自社)_受電'!E384)</f>
        <v/>
      </c>
      <c r="F384" s="330" t="str">
        <f>IF('様式第36(自社)_受電'!F384="","",'様式第36(自社)_受電'!F384)</f>
        <v/>
      </c>
      <c r="G384" s="149" t="s">
        <v>265</v>
      </c>
      <c r="H384" s="184"/>
      <c r="I384" s="184"/>
      <c r="J384" s="184"/>
      <c r="K384" s="184"/>
      <c r="L384" s="184"/>
      <c r="M384" s="184"/>
      <c r="N384" s="184"/>
      <c r="O384" s="184"/>
      <c r="P384" s="184"/>
      <c r="Q384" s="184"/>
      <c r="R384" s="185"/>
    </row>
    <row r="385" spans="3:20" s="152" customFormat="1" ht="37.5" customHeight="1">
      <c r="C385" s="328"/>
      <c r="D385" s="328"/>
      <c r="E385" s="331"/>
      <c r="F385" s="331"/>
      <c r="G385" s="149" t="s">
        <v>266</v>
      </c>
      <c r="H385" s="148" t="str">
        <f>IF(COUNT('様式第32第8表(指定１)_受電'!H436)=0,"",'様式第32第8表(指定１)_受電'!H436)</f>
        <v/>
      </c>
      <c r="I385" s="148" t="str">
        <f>IF(COUNT('様式第32第8表(指定１)_受電'!I436)=0,"",'様式第32第8表(指定１)_受電'!I436)</f>
        <v/>
      </c>
      <c r="J385" s="148" t="str">
        <f>IF(COUNT('様式第32第8表(指定１)_受電'!J436)=0,"",'様式第32第8表(指定１)_受電'!J436)</f>
        <v/>
      </c>
      <c r="K385" s="148" t="str">
        <f>IF(COUNT('様式第32第8表(指定１)_受電'!K436)=0,"",'様式第32第8表(指定１)_受電'!K436)</f>
        <v/>
      </c>
      <c r="L385" s="148" t="str">
        <f>IF(COUNT('様式第32第8表(指定１)_受電'!L436)=0,"",'様式第32第8表(指定１)_受電'!L436)</f>
        <v/>
      </c>
      <c r="M385" s="148" t="str">
        <f>IF(COUNT('様式第32第8表(指定１)_受電'!M436)=0,"",'様式第32第8表(指定１)_受電'!M436)</f>
        <v/>
      </c>
      <c r="N385" s="148" t="str">
        <f>IF(COUNT('様式第32第8表(指定１)_受電'!N436)=0,"",'様式第32第8表(指定１)_受電'!N436)</f>
        <v/>
      </c>
      <c r="O385" s="148" t="str">
        <f>IF(COUNT('様式第32第8表(指定１)_受電'!O436)=0,"",'様式第32第8表(指定１)_受電'!O436)</f>
        <v/>
      </c>
      <c r="P385" s="148" t="str">
        <f>IF(COUNT('様式第32第8表(指定１)_受電'!P436)=0,"",'様式第32第8表(指定１)_受電'!P436)</f>
        <v/>
      </c>
      <c r="Q385" s="148" t="str">
        <f>IF(COUNT('様式第32第8表(指定１)_受電'!Q436)=0,"",'様式第32第8表(指定１)_受電'!Q436)</f>
        <v/>
      </c>
      <c r="R385" s="185"/>
      <c r="T385" s="153" t="s">
        <v>271</v>
      </c>
    </row>
    <row r="386" spans="3:20" s="152" customFormat="1" ht="37.5" customHeight="1">
      <c r="C386" s="328"/>
      <c r="D386" s="328"/>
      <c r="E386" s="330" t="str">
        <f>IF('様式第36(自社)_受電'!E386="","",'様式第36(自社)_受電'!E386)</f>
        <v/>
      </c>
      <c r="F386" s="330" t="str">
        <f>IF('様式第36(自社)_受電'!F386="","",'様式第36(自社)_受電'!F386)</f>
        <v/>
      </c>
      <c r="G386" s="149" t="s">
        <v>265</v>
      </c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5"/>
    </row>
    <row r="387" spans="3:20" s="152" customFormat="1" ht="37.5" customHeight="1">
      <c r="C387" s="328"/>
      <c r="D387" s="328"/>
      <c r="E387" s="331"/>
      <c r="F387" s="331"/>
      <c r="G387" s="149" t="s">
        <v>266</v>
      </c>
      <c r="H387" s="148" t="str">
        <f>IF(COUNT('様式第32第8表(指定１)_受電'!H438)=0,"",'様式第32第8表(指定１)_受電'!H438)</f>
        <v/>
      </c>
      <c r="I387" s="148" t="str">
        <f>IF(COUNT('様式第32第8表(指定１)_受電'!I438)=0,"",'様式第32第8表(指定１)_受電'!I438)</f>
        <v/>
      </c>
      <c r="J387" s="148" t="str">
        <f>IF(COUNT('様式第32第8表(指定１)_受電'!J438)=0,"",'様式第32第8表(指定１)_受電'!J438)</f>
        <v/>
      </c>
      <c r="K387" s="148" t="str">
        <f>IF(COUNT('様式第32第8表(指定１)_受電'!K438)=0,"",'様式第32第8表(指定１)_受電'!K438)</f>
        <v/>
      </c>
      <c r="L387" s="148" t="str">
        <f>IF(COUNT('様式第32第8表(指定１)_受電'!L438)=0,"",'様式第32第8表(指定１)_受電'!L438)</f>
        <v/>
      </c>
      <c r="M387" s="148" t="str">
        <f>IF(COUNT('様式第32第8表(指定１)_受電'!M438)=0,"",'様式第32第8表(指定１)_受電'!M438)</f>
        <v/>
      </c>
      <c r="N387" s="148" t="str">
        <f>IF(COUNT('様式第32第8表(指定１)_受電'!N438)=0,"",'様式第32第8表(指定１)_受電'!N438)</f>
        <v/>
      </c>
      <c r="O387" s="148" t="str">
        <f>IF(COUNT('様式第32第8表(指定１)_受電'!O438)=0,"",'様式第32第8表(指定１)_受電'!O438)</f>
        <v/>
      </c>
      <c r="P387" s="148" t="str">
        <f>IF(COUNT('様式第32第8表(指定１)_受電'!P438)=0,"",'様式第32第8表(指定１)_受電'!P438)</f>
        <v/>
      </c>
      <c r="Q387" s="148" t="str">
        <f>IF(COUNT('様式第32第8表(指定１)_受電'!Q438)=0,"",'様式第32第8表(指定１)_受電'!Q438)</f>
        <v/>
      </c>
      <c r="R387" s="185"/>
      <c r="T387" s="153" t="s">
        <v>271</v>
      </c>
    </row>
    <row r="388" spans="3:20" s="152" customFormat="1" ht="37.5" customHeight="1">
      <c r="C388" s="328"/>
      <c r="D388" s="328"/>
      <c r="E388" s="332" t="s">
        <v>104</v>
      </c>
      <c r="F388" s="333"/>
      <c r="G388" s="154" t="s">
        <v>265</v>
      </c>
      <c r="H388" s="155" t="str">
        <f>IF(COUNTIFS($G382:$G387,$G388,H382:H387,"&gt;=0")=0,"",SUMIF($G382:$G387,$G388,H382:H387))</f>
        <v/>
      </c>
      <c r="I388" s="155" t="str">
        <f t="shared" ref="I388:Q388" si="139">IF(COUNTIFS($G382:$G387,$G388,I382:I387,"&gt;=0")=0,"",SUMIF($G382:$G387,$G388,I382:I387))</f>
        <v/>
      </c>
      <c r="J388" s="155" t="str">
        <f t="shared" si="139"/>
        <v/>
      </c>
      <c r="K388" s="155" t="str">
        <f t="shared" si="139"/>
        <v/>
      </c>
      <c r="L388" s="155" t="str">
        <f t="shared" si="139"/>
        <v/>
      </c>
      <c r="M388" s="155" t="str">
        <f t="shared" si="139"/>
        <v/>
      </c>
      <c r="N388" s="155" t="str">
        <f t="shared" si="139"/>
        <v/>
      </c>
      <c r="O388" s="155" t="str">
        <f t="shared" si="139"/>
        <v/>
      </c>
      <c r="P388" s="155" t="str">
        <f t="shared" si="139"/>
        <v/>
      </c>
      <c r="Q388" s="155" t="str">
        <f t="shared" si="139"/>
        <v/>
      </c>
      <c r="R388" s="200"/>
      <c r="T388" s="153" t="s">
        <v>271</v>
      </c>
    </row>
    <row r="389" spans="3:20" s="152" customFormat="1" ht="37.5" customHeight="1">
      <c r="C389" s="328"/>
      <c r="D389" s="329"/>
      <c r="E389" s="334"/>
      <c r="F389" s="335"/>
      <c r="G389" s="154" t="s">
        <v>266</v>
      </c>
      <c r="H389" s="155" t="str">
        <f>IF(COUNTIFS($G382:$G387,$G389,H382:H387,"&gt;=0")=0,"",SUMIF($G382:$G387,$G389,H382:H387))</f>
        <v/>
      </c>
      <c r="I389" s="155" t="str">
        <f t="shared" ref="I389:Q389" si="140">IF(COUNTIFS($G382:$G387,$G389,I382:I387,"&gt;=0")=0,"",SUMIF($G382:$G387,$G389,I382:I387))</f>
        <v/>
      </c>
      <c r="J389" s="155" t="str">
        <f t="shared" si="140"/>
        <v/>
      </c>
      <c r="K389" s="155" t="str">
        <f t="shared" si="140"/>
        <v/>
      </c>
      <c r="L389" s="155" t="str">
        <f t="shared" si="140"/>
        <v/>
      </c>
      <c r="M389" s="155" t="str">
        <f t="shared" si="140"/>
        <v/>
      </c>
      <c r="N389" s="155" t="str">
        <f t="shared" si="140"/>
        <v/>
      </c>
      <c r="O389" s="155" t="str">
        <f t="shared" si="140"/>
        <v/>
      </c>
      <c r="P389" s="155" t="str">
        <f t="shared" si="140"/>
        <v/>
      </c>
      <c r="Q389" s="155" t="str">
        <f t="shared" si="140"/>
        <v/>
      </c>
      <c r="R389" s="200"/>
      <c r="T389" s="153" t="s">
        <v>271</v>
      </c>
    </row>
    <row r="390" spans="3:20" s="152" customFormat="1" ht="37.5" customHeight="1">
      <c r="C390" s="328"/>
      <c r="D390" s="327" t="s">
        <v>106</v>
      </c>
      <c r="E390" s="330" t="str">
        <f>IF('様式第36(自社)_受電'!E390="","",'様式第36(自社)_受電'!E390)</f>
        <v/>
      </c>
      <c r="F390" s="330" t="str">
        <f>IF('様式第36(自社)_受電'!F390="","",'様式第36(自社)_受電'!F390)</f>
        <v/>
      </c>
      <c r="G390" s="149" t="s">
        <v>265</v>
      </c>
      <c r="H390" s="184"/>
      <c r="I390" s="184"/>
      <c r="J390" s="184"/>
      <c r="K390" s="184"/>
      <c r="L390" s="184"/>
      <c r="M390" s="184"/>
      <c r="N390" s="184"/>
      <c r="O390" s="184"/>
      <c r="P390" s="184"/>
      <c r="Q390" s="184"/>
      <c r="R390" s="185"/>
    </row>
    <row r="391" spans="3:20" s="152" customFormat="1" ht="37.5" customHeight="1">
      <c r="C391" s="328"/>
      <c r="D391" s="328"/>
      <c r="E391" s="331"/>
      <c r="F391" s="331"/>
      <c r="G391" s="149" t="s">
        <v>266</v>
      </c>
      <c r="H391" s="148" t="str">
        <f>IF(COUNT('様式第32第8表(指定１)_受電'!H442)=0,"",'様式第32第8表(指定１)_受電'!H442)</f>
        <v/>
      </c>
      <c r="I391" s="148" t="str">
        <f>IF(COUNT('様式第32第8表(指定１)_受電'!I442)=0,"",'様式第32第8表(指定１)_受電'!I442)</f>
        <v/>
      </c>
      <c r="J391" s="148" t="str">
        <f>IF(COUNT('様式第32第8表(指定１)_受電'!J442)=0,"",'様式第32第8表(指定１)_受電'!J442)</f>
        <v/>
      </c>
      <c r="K391" s="148" t="str">
        <f>IF(COUNT('様式第32第8表(指定１)_受電'!K442)=0,"",'様式第32第8表(指定１)_受電'!K442)</f>
        <v/>
      </c>
      <c r="L391" s="148" t="str">
        <f>IF(COUNT('様式第32第8表(指定１)_受電'!L442)=0,"",'様式第32第8表(指定１)_受電'!L442)</f>
        <v/>
      </c>
      <c r="M391" s="148" t="str">
        <f>IF(COUNT('様式第32第8表(指定１)_受電'!M442)=0,"",'様式第32第8表(指定１)_受電'!M442)</f>
        <v/>
      </c>
      <c r="N391" s="148" t="str">
        <f>IF(COUNT('様式第32第8表(指定１)_受電'!N442)=0,"",'様式第32第8表(指定１)_受電'!N442)</f>
        <v/>
      </c>
      <c r="O391" s="148" t="str">
        <f>IF(COUNT('様式第32第8表(指定１)_受電'!O442)=0,"",'様式第32第8表(指定１)_受電'!O442)</f>
        <v/>
      </c>
      <c r="P391" s="148" t="str">
        <f>IF(COUNT('様式第32第8表(指定１)_受電'!P442)=0,"",'様式第32第8表(指定１)_受電'!P442)</f>
        <v/>
      </c>
      <c r="Q391" s="148" t="str">
        <f>IF(COUNT('様式第32第8表(指定１)_受電'!Q442)=0,"",'様式第32第8表(指定１)_受電'!Q442)</f>
        <v/>
      </c>
      <c r="R391" s="185"/>
      <c r="T391" s="153" t="s">
        <v>271</v>
      </c>
    </row>
    <row r="392" spans="3:20" s="152" customFormat="1" ht="37.5" customHeight="1">
      <c r="C392" s="328"/>
      <c r="D392" s="328"/>
      <c r="E392" s="330" t="str">
        <f>IF('様式第36(自社)_受電'!E392="","",'様式第36(自社)_受電'!E392)</f>
        <v/>
      </c>
      <c r="F392" s="330" t="str">
        <f>IF('様式第36(自社)_受電'!F392="","",'様式第36(自社)_受電'!F392)</f>
        <v/>
      </c>
      <c r="G392" s="149" t="s">
        <v>265</v>
      </c>
      <c r="H392" s="184"/>
      <c r="I392" s="184"/>
      <c r="J392" s="184"/>
      <c r="K392" s="184"/>
      <c r="L392" s="184"/>
      <c r="M392" s="184"/>
      <c r="N392" s="184"/>
      <c r="O392" s="184"/>
      <c r="P392" s="184"/>
      <c r="Q392" s="184"/>
      <c r="R392" s="185"/>
    </row>
    <row r="393" spans="3:20" s="152" customFormat="1" ht="37.5" customHeight="1">
      <c r="C393" s="328"/>
      <c r="D393" s="328"/>
      <c r="E393" s="331"/>
      <c r="F393" s="331"/>
      <c r="G393" s="149" t="s">
        <v>266</v>
      </c>
      <c r="H393" s="148" t="str">
        <f>IF(COUNT('様式第32第8表(指定１)_受電'!H444)=0,"",'様式第32第8表(指定１)_受電'!H444)</f>
        <v/>
      </c>
      <c r="I393" s="148" t="str">
        <f>IF(COUNT('様式第32第8表(指定１)_受電'!I444)=0,"",'様式第32第8表(指定１)_受電'!I444)</f>
        <v/>
      </c>
      <c r="J393" s="148" t="str">
        <f>IF(COUNT('様式第32第8表(指定１)_受電'!J444)=0,"",'様式第32第8表(指定１)_受電'!J444)</f>
        <v/>
      </c>
      <c r="K393" s="148" t="str">
        <f>IF(COUNT('様式第32第8表(指定１)_受電'!K444)=0,"",'様式第32第8表(指定１)_受電'!K444)</f>
        <v/>
      </c>
      <c r="L393" s="148" t="str">
        <f>IF(COUNT('様式第32第8表(指定１)_受電'!L444)=0,"",'様式第32第8表(指定１)_受電'!L444)</f>
        <v/>
      </c>
      <c r="M393" s="148" t="str">
        <f>IF(COUNT('様式第32第8表(指定１)_受電'!M444)=0,"",'様式第32第8表(指定１)_受電'!M444)</f>
        <v/>
      </c>
      <c r="N393" s="148" t="str">
        <f>IF(COUNT('様式第32第8表(指定１)_受電'!N444)=0,"",'様式第32第8表(指定１)_受電'!N444)</f>
        <v/>
      </c>
      <c r="O393" s="148" t="str">
        <f>IF(COUNT('様式第32第8表(指定１)_受電'!O444)=0,"",'様式第32第8表(指定１)_受電'!O444)</f>
        <v/>
      </c>
      <c r="P393" s="148" t="str">
        <f>IF(COUNT('様式第32第8表(指定１)_受電'!P444)=0,"",'様式第32第8表(指定１)_受電'!P444)</f>
        <v/>
      </c>
      <c r="Q393" s="148" t="str">
        <f>IF(COUNT('様式第32第8表(指定１)_受電'!Q444)=0,"",'様式第32第8表(指定１)_受電'!Q444)</f>
        <v/>
      </c>
      <c r="R393" s="185"/>
      <c r="T393" s="153" t="s">
        <v>271</v>
      </c>
    </row>
    <row r="394" spans="3:20" s="152" customFormat="1" ht="37.5" customHeight="1">
      <c r="C394" s="328"/>
      <c r="D394" s="328"/>
      <c r="E394" s="330" t="str">
        <f>IF('様式第36(自社)_受電'!E394="","",'様式第36(自社)_受電'!E394)</f>
        <v/>
      </c>
      <c r="F394" s="330" t="str">
        <f>IF('様式第36(自社)_受電'!F394="","",'様式第36(自社)_受電'!F394)</f>
        <v/>
      </c>
      <c r="G394" s="149" t="s">
        <v>265</v>
      </c>
      <c r="H394" s="184"/>
      <c r="I394" s="184"/>
      <c r="J394" s="184"/>
      <c r="K394" s="184"/>
      <c r="L394" s="184"/>
      <c r="M394" s="184"/>
      <c r="N394" s="184"/>
      <c r="O394" s="184"/>
      <c r="P394" s="184"/>
      <c r="Q394" s="184"/>
      <c r="R394" s="185"/>
    </row>
    <row r="395" spans="3:20" s="152" customFormat="1" ht="37.5" customHeight="1">
      <c r="C395" s="328"/>
      <c r="D395" s="328"/>
      <c r="E395" s="331"/>
      <c r="F395" s="331"/>
      <c r="G395" s="149" t="s">
        <v>266</v>
      </c>
      <c r="H395" s="148" t="str">
        <f>IF(COUNT('様式第32第8表(指定１)_受電'!H446)=0,"",'様式第32第8表(指定１)_受電'!H446)</f>
        <v/>
      </c>
      <c r="I395" s="148" t="str">
        <f>IF(COUNT('様式第32第8表(指定１)_受電'!I446)=0,"",'様式第32第8表(指定１)_受電'!I446)</f>
        <v/>
      </c>
      <c r="J395" s="148" t="str">
        <f>IF(COUNT('様式第32第8表(指定１)_受電'!J446)=0,"",'様式第32第8表(指定１)_受電'!J446)</f>
        <v/>
      </c>
      <c r="K395" s="148" t="str">
        <f>IF(COUNT('様式第32第8表(指定１)_受電'!K446)=0,"",'様式第32第8表(指定１)_受電'!K446)</f>
        <v/>
      </c>
      <c r="L395" s="148" t="str">
        <f>IF(COUNT('様式第32第8表(指定１)_受電'!L446)=0,"",'様式第32第8表(指定１)_受電'!L446)</f>
        <v/>
      </c>
      <c r="M395" s="148" t="str">
        <f>IF(COUNT('様式第32第8表(指定１)_受電'!M446)=0,"",'様式第32第8表(指定１)_受電'!M446)</f>
        <v/>
      </c>
      <c r="N395" s="148" t="str">
        <f>IF(COUNT('様式第32第8表(指定１)_受電'!N446)=0,"",'様式第32第8表(指定１)_受電'!N446)</f>
        <v/>
      </c>
      <c r="O395" s="148" t="str">
        <f>IF(COUNT('様式第32第8表(指定１)_受電'!O446)=0,"",'様式第32第8表(指定１)_受電'!O446)</f>
        <v/>
      </c>
      <c r="P395" s="148" t="str">
        <f>IF(COUNT('様式第32第8表(指定１)_受電'!P446)=0,"",'様式第32第8表(指定１)_受電'!P446)</f>
        <v/>
      </c>
      <c r="Q395" s="148" t="str">
        <f>IF(COUNT('様式第32第8表(指定１)_受電'!Q446)=0,"",'様式第32第8表(指定１)_受電'!Q446)</f>
        <v/>
      </c>
      <c r="R395" s="185"/>
      <c r="T395" s="153" t="s">
        <v>271</v>
      </c>
    </row>
    <row r="396" spans="3:20" s="152" customFormat="1" ht="37.5" customHeight="1">
      <c r="C396" s="328"/>
      <c r="D396" s="328"/>
      <c r="E396" s="332" t="s">
        <v>104</v>
      </c>
      <c r="F396" s="333"/>
      <c r="G396" s="154" t="s">
        <v>265</v>
      </c>
      <c r="H396" s="155" t="str">
        <f>IF(COUNTIFS($G390:$G395,$G396,H390:H395,"&gt;=0")=0,"",SUMIF($G390:$G395,$G396,H390:H395))</f>
        <v/>
      </c>
      <c r="I396" s="155" t="str">
        <f t="shared" ref="I396" si="141">IF(COUNTIFS($G390:$G395,$G396,I390:I395,"&gt;=0")=0,"",SUMIF($G390:$G395,$G396,I390:I395))</f>
        <v/>
      </c>
      <c r="J396" s="155" t="str">
        <f t="shared" ref="J396" si="142">IF(COUNTIFS($G390:$G395,$G396,J390:J395,"&gt;=0")=0,"",SUMIF($G390:$G395,$G396,J390:J395))</f>
        <v/>
      </c>
      <c r="K396" s="155" t="str">
        <f t="shared" ref="K396" si="143">IF(COUNTIFS($G390:$G395,$G396,K390:K395,"&gt;=0")=0,"",SUMIF($G390:$G395,$G396,K390:K395))</f>
        <v/>
      </c>
      <c r="L396" s="155" t="str">
        <f t="shared" ref="L396" si="144">IF(COUNTIFS($G390:$G395,$G396,L390:L395,"&gt;=0")=0,"",SUMIF($G390:$G395,$G396,L390:L395))</f>
        <v/>
      </c>
      <c r="M396" s="155" t="str">
        <f t="shared" ref="M396" si="145">IF(COUNTIFS($G390:$G395,$G396,M390:M395,"&gt;=0")=0,"",SUMIF($G390:$G395,$G396,M390:M395))</f>
        <v/>
      </c>
      <c r="N396" s="155" t="str">
        <f t="shared" ref="N396" si="146">IF(COUNTIFS($G390:$G395,$G396,N390:N395,"&gt;=0")=0,"",SUMIF($G390:$G395,$G396,N390:N395))</f>
        <v/>
      </c>
      <c r="O396" s="155" t="str">
        <f t="shared" ref="O396" si="147">IF(COUNTIFS($G390:$G395,$G396,O390:O395,"&gt;=0")=0,"",SUMIF($G390:$G395,$G396,O390:O395))</f>
        <v/>
      </c>
      <c r="P396" s="155" t="str">
        <f t="shared" ref="P396" si="148">IF(COUNTIFS($G390:$G395,$G396,P390:P395,"&gt;=0")=0,"",SUMIF($G390:$G395,$G396,P390:P395))</f>
        <v/>
      </c>
      <c r="Q396" s="155" t="str">
        <f t="shared" ref="Q396" si="149">IF(COUNTIFS($G390:$G395,$G396,Q390:Q395,"&gt;=0")=0,"",SUMIF($G390:$G395,$G396,Q390:Q395))</f>
        <v/>
      </c>
      <c r="R396" s="200"/>
      <c r="T396" s="153" t="s">
        <v>271</v>
      </c>
    </row>
    <row r="397" spans="3:20" s="152" customFormat="1" ht="37.5" customHeight="1">
      <c r="C397" s="328"/>
      <c r="D397" s="329"/>
      <c r="E397" s="334"/>
      <c r="F397" s="335"/>
      <c r="G397" s="154" t="s">
        <v>266</v>
      </c>
      <c r="H397" s="155" t="str">
        <f>IF(COUNTIFS($G390:$G395,$G397,H390:H395,"&gt;=0")=0,"",SUMIF($G390:$G395,$G397,H390:H395))</f>
        <v/>
      </c>
      <c r="I397" s="155" t="str">
        <f t="shared" ref="I397:Q397" si="150">IF(COUNTIFS($G390:$G395,$G397,I390:I395,"&gt;=0")=0,"",SUMIF($G390:$G395,$G397,I390:I395))</f>
        <v/>
      </c>
      <c r="J397" s="155" t="str">
        <f t="shared" si="150"/>
        <v/>
      </c>
      <c r="K397" s="155" t="str">
        <f t="shared" si="150"/>
        <v/>
      </c>
      <c r="L397" s="155" t="str">
        <f t="shared" si="150"/>
        <v/>
      </c>
      <c r="M397" s="155" t="str">
        <f t="shared" si="150"/>
        <v/>
      </c>
      <c r="N397" s="155" t="str">
        <f t="shared" si="150"/>
        <v/>
      </c>
      <c r="O397" s="155" t="str">
        <f t="shared" si="150"/>
        <v/>
      </c>
      <c r="P397" s="155" t="str">
        <f t="shared" si="150"/>
        <v/>
      </c>
      <c r="Q397" s="155" t="str">
        <f t="shared" si="150"/>
        <v/>
      </c>
      <c r="R397" s="200"/>
      <c r="T397" s="153" t="s">
        <v>271</v>
      </c>
    </row>
    <row r="398" spans="3:20" s="152" customFormat="1" ht="37.5" customHeight="1">
      <c r="C398" s="328"/>
      <c r="D398" s="326" t="s">
        <v>107</v>
      </c>
      <c r="E398" s="326"/>
      <c r="F398" s="326"/>
      <c r="G398" s="154" t="s">
        <v>265</v>
      </c>
      <c r="H398" s="155" t="str">
        <f>IF(COUNT(H372,H380,H388,H396)=0,"",SUM(H372,H380,H388,H396))</f>
        <v/>
      </c>
      <c r="I398" s="155" t="str">
        <f t="shared" ref="I398:Q399" si="151">IF(COUNT(I372,I380,I388,I396)=0,"",SUM(I372,I380,I388,I396))</f>
        <v/>
      </c>
      <c r="J398" s="155" t="str">
        <f t="shared" si="151"/>
        <v/>
      </c>
      <c r="K398" s="155" t="str">
        <f t="shared" si="151"/>
        <v/>
      </c>
      <c r="L398" s="155" t="str">
        <f t="shared" si="151"/>
        <v/>
      </c>
      <c r="M398" s="155" t="str">
        <f t="shared" si="151"/>
        <v/>
      </c>
      <c r="N398" s="155" t="str">
        <f t="shared" si="151"/>
        <v/>
      </c>
      <c r="O398" s="155" t="str">
        <f t="shared" si="151"/>
        <v/>
      </c>
      <c r="P398" s="155" t="str">
        <f t="shared" si="151"/>
        <v/>
      </c>
      <c r="Q398" s="155" t="str">
        <f t="shared" si="151"/>
        <v/>
      </c>
      <c r="R398" s="200"/>
      <c r="T398" s="153" t="s">
        <v>271</v>
      </c>
    </row>
    <row r="399" spans="3:20" s="152" customFormat="1" ht="37.5" customHeight="1">
      <c r="C399" s="329"/>
      <c r="D399" s="326"/>
      <c r="E399" s="326"/>
      <c r="F399" s="326"/>
      <c r="G399" s="154" t="s">
        <v>266</v>
      </c>
      <c r="H399" s="155" t="str">
        <f>IF(COUNT(H373,H381,H389,H397)=0,"",SUM(H373,H381,H389,H397))</f>
        <v/>
      </c>
      <c r="I399" s="155" t="str">
        <f t="shared" si="151"/>
        <v/>
      </c>
      <c r="J399" s="155" t="str">
        <f t="shared" si="151"/>
        <v/>
      </c>
      <c r="K399" s="155" t="str">
        <f t="shared" si="151"/>
        <v/>
      </c>
      <c r="L399" s="155" t="str">
        <f t="shared" si="151"/>
        <v/>
      </c>
      <c r="M399" s="155" t="str">
        <f t="shared" si="151"/>
        <v/>
      </c>
      <c r="N399" s="155" t="str">
        <f t="shared" si="151"/>
        <v/>
      </c>
      <c r="O399" s="155" t="str">
        <f t="shared" si="151"/>
        <v/>
      </c>
      <c r="P399" s="155" t="str">
        <f t="shared" si="151"/>
        <v/>
      </c>
      <c r="Q399" s="155" t="str">
        <f t="shared" si="151"/>
        <v/>
      </c>
      <c r="R399" s="200"/>
      <c r="T399" s="153" t="s">
        <v>271</v>
      </c>
    </row>
    <row r="400" spans="3:20" s="205" customFormat="1" ht="18.75" customHeight="1">
      <c r="C400" s="201" t="s">
        <v>178</v>
      </c>
      <c r="D400" s="202"/>
      <c r="E400" s="202"/>
      <c r="F400" s="202"/>
      <c r="G400" s="203"/>
      <c r="H400" s="202"/>
      <c r="I400" s="202"/>
      <c r="J400" s="202"/>
      <c r="K400" s="202"/>
      <c r="L400" s="202"/>
      <c r="M400" s="202"/>
      <c r="N400" s="202"/>
      <c r="O400" s="202"/>
      <c r="P400" s="202"/>
      <c r="Q400" s="202"/>
      <c r="R400" s="204"/>
    </row>
    <row r="401" spans="3:18" s="205" customFormat="1" ht="18.75" customHeight="1">
      <c r="C401" s="230"/>
      <c r="D401" s="231"/>
      <c r="E401" s="231"/>
      <c r="F401" s="231"/>
      <c r="G401" s="232"/>
      <c r="H401" s="231"/>
      <c r="I401" s="231"/>
      <c r="J401" s="231"/>
      <c r="K401" s="231"/>
      <c r="L401" s="231"/>
      <c r="M401" s="231"/>
      <c r="N401" s="231"/>
      <c r="O401" s="231"/>
      <c r="P401" s="231"/>
      <c r="Q401" s="231"/>
      <c r="R401" s="233"/>
    </row>
    <row r="402" spans="3:18" s="205" customFormat="1" ht="18.75" customHeight="1">
      <c r="C402" s="230"/>
      <c r="D402" s="231"/>
      <c r="E402" s="231"/>
      <c r="F402" s="231"/>
      <c r="G402" s="232"/>
      <c r="H402" s="231"/>
      <c r="I402" s="231"/>
      <c r="J402" s="231"/>
      <c r="K402" s="231"/>
      <c r="L402" s="231"/>
      <c r="M402" s="231"/>
      <c r="N402" s="231"/>
      <c r="O402" s="231"/>
      <c r="P402" s="231"/>
      <c r="Q402" s="231"/>
      <c r="R402" s="233"/>
    </row>
    <row r="403" spans="3:18" s="205" customFormat="1" ht="18.75" customHeight="1">
      <c r="C403" s="230"/>
      <c r="D403" s="231"/>
      <c r="E403" s="231"/>
      <c r="F403" s="231"/>
      <c r="G403" s="232"/>
      <c r="H403" s="231"/>
      <c r="I403" s="231"/>
      <c r="J403" s="231"/>
      <c r="K403" s="231"/>
      <c r="L403" s="231"/>
      <c r="M403" s="231"/>
      <c r="N403" s="231"/>
      <c r="O403" s="231"/>
      <c r="P403" s="231"/>
      <c r="Q403" s="231"/>
      <c r="R403" s="233"/>
    </row>
    <row r="404" spans="3:18" s="205" customFormat="1" ht="18.75" customHeight="1">
      <c r="C404" s="230"/>
      <c r="D404" s="231"/>
      <c r="E404" s="231"/>
      <c r="F404" s="231"/>
      <c r="G404" s="232"/>
      <c r="H404" s="231"/>
      <c r="I404" s="231"/>
      <c r="J404" s="231"/>
      <c r="K404" s="231"/>
      <c r="L404" s="231"/>
      <c r="M404" s="231"/>
      <c r="N404" s="231"/>
      <c r="O404" s="231"/>
      <c r="P404" s="231"/>
      <c r="Q404" s="231"/>
      <c r="R404" s="233"/>
    </row>
    <row r="405" spans="3:18" s="205" customFormat="1" ht="18.75" customHeight="1">
      <c r="C405" s="230"/>
      <c r="D405" s="231"/>
      <c r="E405" s="231"/>
      <c r="F405" s="231"/>
      <c r="G405" s="232"/>
      <c r="H405" s="231"/>
      <c r="I405" s="231"/>
      <c r="J405" s="231"/>
      <c r="K405" s="231"/>
      <c r="L405" s="231"/>
      <c r="M405" s="231"/>
      <c r="N405" s="231"/>
      <c r="O405" s="231"/>
      <c r="P405" s="231"/>
      <c r="Q405" s="231"/>
      <c r="R405" s="233"/>
    </row>
    <row r="406" spans="3:18" s="205" customFormat="1" ht="18.75" customHeight="1">
      <c r="C406" s="230"/>
      <c r="D406" s="231"/>
      <c r="E406" s="231"/>
      <c r="F406" s="231"/>
      <c r="G406" s="232"/>
      <c r="H406" s="231"/>
      <c r="I406" s="231"/>
      <c r="J406" s="231"/>
      <c r="K406" s="231"/>
      <c r="L406" s="231"/>
      <c r="M406" s="231"/>
      <c r="N406" s="231"/>
      <c r="O406" s="231"/>
      <c r="P406" s="231"/>
      <c r="Q406" s="231"/>
      <c r="R406" s="233"/>
    </row>
    <row r="407" spans="3:18" s="205" customFormat="1" ht="18.75" customHeight="1">
      <c r="C407" s="230"/>
      <c r="D407" s="231"/>
      <c r="E407" s="231"/>
      <c r="F407" s="231"/>
      <c r="G407" s="232"/>
      <c r="H407" s="231"/>
      <c r="I407" s="231"/>
      <c r="J407" s="231"/>
      <c r="K407" s="231"/>
      <c r="L407" s="231"/>
      <c r="M407" s="231"/>
      <c r="N407" s="231"/>
      <c r="O407" s="231"/>
      <c r="P407" s="231"/>
      <c r="Q407" s="231"/>
      <c r="R407" s="233"/>
    </row>
    <row r="408" spans="3:18" s="205" customFormat="1" ht="18.75" customHeight="1">
      <c r="C408" s="230"/>
      <c r="D408" s="231"/>
      <c r="E408" s="231"/>
      <c r="F408" s="231"/>
      <c r="G408" s="232"/>
      <c r="H408" s="231"/>
      <c r="I408" s="231"/>
      <c r="J408" s="231"/>
      <c r="K408" s="231"/>
      <c r="L408" s="231"/>
      <c r="M408" s="231"/>
      <c r="N408" s="231"/>
      <c r="O408" s="231"/>
      <c r="P408" s="231"/>
      <c r="Q408" s="231"/>
      <c r="R408" s="233"/>
    </row>
    <row r="409" spans="3:18" s="205" customFormat="1" ht="18.75" customHeight="1">
      <c r="C409" s="230"/>
      <c r="D409" s="231"/>
      <c r="E409" s="231"/>
      <c r="F409" s="231"/>
      <c r="G409" s="232"/>
      <c r="H409" s="231"/>
      <c r="I409" s="231"/>
      <c r="J409" s="231"/>
      <c r="K409" s="231"/>
      <c r="L409" s="231"/>
      <c r="M409" s="231"/>
      <c r="N409" s="231"/>
      <c r="O409" s="231"/>
      <c r="P409" s="231"/>
      <c r="Q409" s="231"/>
      <c r="R409" s="233"/>
    </row>
    <row r="410" spans="3:18" ht="18.75" customHeight="1">
      <c r="C410" s="234"/>
      <c r="D410" s="234"/>
      <c r="E410" s="234"/>
      <c r="F410" s="234"/>
      <c r="G410" s="234"/>
      <c r="H410" s="235"/>
      <c r="I410" s="235"/>
      <c r="J410" s="235"/>
      <c r="K410" s="235"/>
      <c r="L410" s="235"/>
      <c r="M410" s="235"/>
      <c r="N410" s="235"/>
      <c r="O410" s="235"/>
      <c r="P410" s="235"/>
      <c r="Q410" s="235"/>
      <c r="R410" s="236"/>
    </row>
    <row r="411" spans="3:18" ht="21.95" customHeight="1">
      <c r="C411" s="187" t="s">
        <v>95</v>
      </c>
      <c r="R411" s="189"/>
    </row>
    <row r="412" spans="3:18" ht="21.95" customHeight="1">
      <c r="C412" s="187" t="s">
        <v>96</v>
      </c>
      <c r="R412" s="189"/>
    </row>
    <row r="413" spans="3:18" ht="21.95" customHeight="1">
      <c r="C413" s="190" t="s">
        <v>97</v>
      </c>
      <c r="D413" s="191"/>
      <c r="E413" s="191"/>
      <c r="F413" s="191"/>
      <c r="G413" s="191"/>
      <c r="H413" s="191"/>
      <c r="I413" s="191"/>
      <c r="J413" s="191"/>
      <c r="K413" s="191"/>
      <c r="R413" s="189"/>
    </row>
    <row r="414" spans="3:18" ht="21.95" customHeight="1">
      <c r="C414" s="193" t="s">
        <v>22</v>
      </c>
      <c r="E414" s="209" t="s">
        <v>248</v>
      </c>
      <c r="F414" s="228" t="s">
        <v>404</v>
      </c>
      <c r="G414" s="229"/>
      <c r="R414" s="195"/>
    </row>
    <row r="415" spans="3:18" s="196" customFormat="1" ht="21.95" customHeight="1">
      <c r="C415" s="318" t="s">
        <v>94</v>
      </c>
      <c r="D415" s="319"/>
      <c r="E415" s="322" t="s">
        <v>18</v>
      </c>
      <c r="F415" s="322" t="s">
        <v>98</v>
      </c>
      <c r="G415" s="322" t="s">
        <v>99</v>
      </c>
      <c r="H415" s="197" t="s">
        <v>100</v>
      </c>
      <c r="I415" s="198"/>
      <c r="J415" s="198"/>
      <c r="K415" s="198"/>
      <c r="L415" s="199"/>
      <c r="M415" s="197" t="s">
        <v>33</v>
      </c>
      <c r="N415" s="198"/>
      <c r="O415" s="198"/>
      <c r="P415" s="198"/>
      <c r="Q415" s="199"/>
      <c r="R415" s="324" t="s">
        <v>101</v>
      </c>
    </row>
    <row r="416" spans="3:18" s="196" customFormat="1" ht="21.95" customHeight="1">
      <c r="C416" s="320"/>
      <c r="D416" s="321"/>
      <c r="E416" s="323"/>
      <c r="F416" s="323"/>
      <c r="G416" s="323"/>
      <c r="H416" s="164">
        <f>DATE(様式一覧!$D$3,1,1)</f>
        <v>42370</v>
      </c>
      <c r="I416" s="164">
        <f>DATE(様式一覧!$D$3+1,1,1)</f>
        <v>42736</v>
      </c>
      <c r="J416" s="164">
        <f>DATE(様式一覧!$D$3+2,1,1)</f>
        <v>43101</v>
      </c>
      <c r="K416" s="164">
        <f>DATE(様式一覧!$D$3+3,1,1)</f>
        <v>43466</v>
      </c>
      <c r="L416" s="164">
        <f>DATE(様式一覧!$D$3+4,1,1)</f>
        <v>43831</v>
      </c>
      <c r="M416" s="164">
        <f>DATE(様式一覧!$D$3+5,1,1)</f>
        <v>44197</v>
      </c>
      <c r="N416" s="164">
        <f>DATE(様式一覧!$D$3+6,1,1)</f>
        <v>44562</v>
      </c>
      <c r="O416" s="164">
        <f>DATE(様式一覧!$D$3+7,1,1)</f>
        <v>44927</v>
      </c>
      <c r="P416" s="164">
        <f>DATE(様式一覧!$D$3+8,1,1)</f>
        <v>45292</v>
      </c>
      <c r="Q416" s="164">
        <f>DATE(様式一覧!$D$3+9,1,1)</f>
        <v>45658</v>
      </c>
      <c r="R416" s="325"/>
    </row>
    <row r="417" spans="3:20" s="152" customFormat="1" ht="37.5" customHeight="1">
      <c r="C417" s="327" t="s">
        <v>102</v>
      </c>
      <c r="D417" s="327" t="s">
        <v>103</v>
      </c>
      <c r="E417" s="330" t="str">
        <f>IF('様式第36(自社)_受電'!E417="","",'様式第36(自社)_受電'!E417)</f>
        <v/>
      </c>
      <c r="F417" s="330" t="str">
        <f>IF('様式第36(自社)_受電'!F417="","",'様式第36(自社)_受電'!F417)</f>
        <v/>
      </c>
      <c r="G417" s="149" t="s">
        <v>265</v>
      </c>
      <c r="H417" s="184"/>
      <c r="I417" s="184"/>
      <c r="J417" s="184"/>
      <c r="K417" s="184"/>
      <c r="L417" s="184"/>
      <c r="M417" s="184"/>
      <c r="N417" s="184"/>
      <c r="O417" s="184"/>
      <c r="P417" s="184"/>
      <c r="Q417" s="184"/>
      <c r="R417" s="185"/>
    </row>
    <row r="418" spans="3:20" s="152" customFormat="1" ht="37.5" customHeight="1">
      <c r="C418" s="328"/>
      <c r="D418" s="328"/>
      <c r="E418" s="331"/>
      <c r="F418" s="331"/>
      <c r="G418" s="149" t="s">
        <v>266</v>
      </c>
      <c r="H418" s="148" t="str">
        <f>IF(COUNT('様式第32第8表(指定１)_受電'!H469)=0,"",'様式第32第8表(指定１)_受電'!H469)</f>
        <v/>
      </c>
      <c r="I418" s="148" t="str">
        <f>IF(COUNT('様式第32第8表(指定１)_受電'!I469)=0,"",'様式第32第8表(指定１)_受電'!I469)</f>
        <v/>
      </c>
      <c r="J418" s="148" t="str">
        <f>IF(COUNT('様式第32第8表(指定１)_受電'!J469)=0,"",'様式第32第8表(指定１)_受電'!J469)</f>
        <v/>
      </c>
      <c r="K418" s="148" t="str">
        <f>IF(COUNT('様式第32第8表(指定１)_受電'!K469)=0,"",'様式第32第8表(指定１)_受電'!K469)</f>
        <v/>
      </c>
      <c r="L418" s="148" t="str">
        <f>IF(COUNT('様式第32第8表(指定１)_受電'!L469)=0,"",'様式第32第8表(指定１)_受電'!L469)</f>
        <v/>
      </c>
      <c r="M418" s="148" t="str">
        <f>IF(COUNT('様式第32第8表(指定１)_受電'!M469)=0,"",'様式第32第8表(指定１)_受電'!M469)</f>
        <v/>
      </c>
      <c r="N418" s="148" t="str">
        <f>IF(COUNT('様式第32第8表(指定１)_受電'!N469)=0,"",'様式第32第8表(指定１)_受電'!N469)</f>
        <v/>
      </c>
      <c r="O418" s="148" t="str">
        <f>IF(COUNT('様式第32第8表(指定１)_受電'!O469)=0,"",'様式第32第8表(指定１)_受電'!O469)</f>
        <v/>
      </c>
      <c r="P418" s="148" t="str">
        <f>IF(COUNT('様式第32第8表(指定１)_受電'!P469)=0,"",'様式第32第8表(指定１)_受電'!P469)</f>
        <v/>
      </c>
      <c r="Q418" s="148" t="str">
        <f>IF(COUNT('様式第32第8表(指定１)_受電'!Q469)=0,"",'様式第32第8表(指定１)_受電'!Q469)</f>
        <v/>
      </c>
      <c r="R418" s="185"/>
      <c r="T418" s="153" t="s">
        <v>271</v>
      </c>
    </row>
    <row r="419" spans="3:20" s="152" customFormat="1" ht="37.5" customHeight="1">
      <c r="C419" s="328"/>
      <c r="D419" s="328"/>
      <c r="E419" s="330" t="str">
        <f>IF('様式第36(自社)_受電'!E419="","",'様式第36(自社)_受電'!E419)</f>
        <v/>
      </c>
      <c r="F419" s="330" t="str">
        <f>IF('様式第36(自社)_受電'!F419="","",'様式第36(自社)_受電'!F419)</f>
        <v/>
      </c>
      <c r="G419" s="149" t="s">
        <v>265</v>
      </c>
      <c r="H419" s="184"/>
      <c r="I419" s="184"/>
      <c r="J419" s="184"/>
      <c r="K419" s="184"/>
      <c r="L419" s="184"/>
      <c r="M419" s="184"/>
      <c r="N419" s="184"/>
      <c r="O419" s="184"/>
      <c r="P419" s="184"/>
      <c r="Q419" s="184"/>
      <c r="R419" s="185"/>
    </row>
    <row r="420" spans="3:20" s="152" customFormat="1" ht="37.5" customHeight="1">
      <c r="C420" s="328"/>
      <c r="D420" s="328"/>
      <c r="E420" s="331"/>
      <c r="F420" s="331"/>
      <c r="G420" s="149" t="s">
        <v>266</v>
      </c>
      <c r="H420" s="148" t="str">
        <f>IF(COUNT('様式第32第8表(指定１)_受電'!H471)=0,"",'様式第32第8表(指定１)_受電'!H471)</f>
        <v/>
      </c>
      <c r="I420" s="148" t="str">
        <f>IF(COUNT('様式第32第8表(指定１)_受電'!I471)=0,"",'様式第32第8表(指定１)_受電'!I471)</f>
        <v/>
      </c>
      <c r="J420" s="148" t="str">
        <f>IF(COUNT('様式第32第8表(指定１)_受電'!J471)=0,"",'様式第32第8表(指定１)_受電'!J471)</f>
        <v/>
      </c>
      <c r="K420" s="148" t="str">
        <f>IF(COUNT('様式第32第8表(指定１)_受電'!K471)=0,"",'様式第32第8表(指定１)_受電'!K471)</f>
        <v/>
      </c>
      <c r="L420" s="148" t="str">
        <f>IF(COUNT('様式第32第8表(指定１)_受電'!L471)=0,"",'様式第32第8表(指定１)_受電'!L471)</f>
        <v/>
      </c>
      <c r="M420" s="148" t="str">
        <f>IF(COUNT('様式第32第8表(指定１)_受電'!M471)=0,"",'様式第32第8表(指定１)_受電'!M471)</f>
        <v/>
      </c>
      <c r="N420" s="148" t="str">
        <f>IF(COUNT('様式第32第8表(指定１)_受電'!N471)=0,"",'様式第32第8表(指定１)_受電'!N471)</f>
        <v/>
      </c>
      <c r="O420" s="148" t="str">
        <f>IF(COUNT('様式第32第8表(指定１)_受電'!O471)=0,"",'様式第32第8表(指定１)_受電'!O471)</f>
        <v/>
      </c>
      <c r="P420" s="148" t="str">
        <f>IF(COUNT('様式第32第8表(指定１)_受電'!P471)=0,"",'様式第32第8表(指定１)_受電'!P471)</f>
        <v/>
      </c>
      <c r="Q420" s="148" t="str">
        <f>IF(COUNT('様式第32第8表(指定１)_受電'!Q471)=0,"",'様式第32第8表(指定１)_受電'!Q471)</f>
        <v/>
      </c>
      <c r="R420" s="185"/>
      <c r="T420" s="153" t="s">
        <v>271</v>
      </c>
    </row>
    <row r="421" spans="3:20" s="152" customFormat="1" ht="37.5" customHeight="1">
      <c r="C421" s="328"/>
      <c r="D421" s="328"/>
      <c r="E421" s="330" t="str">
        <f>IF('様式第36(自社)_受電'!E421="","",'様式第36(自社)_受電'!E421)</f>
        <v/>
      </c>
      <c r="F421" s="330" t="str">
        <f>IF('様式第36(自社)_受電'!F421="","",'様式第36(自社)_受電'!F421)</f>
        <v/>
      </c>
      <c r="G421" s="149" t="s">
        <v>265</v>
      </c>
      <c r="H421" s="184"/>
      <c r="I421" s="184"/>
      <c r="J421" s="184"/>
      <c r="K421" s="184"/>
      <c r="L421" s="184"/>
      <c r="M421" s="184"/>
      <c r="N421" s="184"/>
      <c r="O421" s="184"/>
      <c r="P421" s="184"/>
      <c r="Q421" s="184"/>
      <c r="R421" s="185"/>
    </row>
    <row r="422" spans="3:20" s="152" customFormat="1" ht="37.5" customHeight="1">
      <c r="C422" s="328"/>
      <c r="D422" s="328"/>
      <c r="E422" s="331"/>
      <c r="F422" s="331"/>
      <c r="G422" s="149" t="s">
        <v>266</v>
      </c>
      <c r="H422" s="148" t="str">
        <f>IF(COUNT('様式第32第8表(指定１)_受電'!H473)=0,"",'様式第32第8表(指定１)_受電'!H473)</f>
        <v/>
      </c>
      <c r="I422" s="148" t="str">
        <f>IF(COUNT('様式第32第8表(指定１)_受電'!I473)=0,"",'様式第32第8表(指定１)_受電'!I473)</f>
        <v/>
      </c>
      <c r="J422" s="148" t="str">
        <f>IF(COUNT('様式第32第8表(指定１)_受電'!J473)=0,"",'様式第32第8表(指定１)_受電'!J473)</f>
        <v/>
      </c>
      <c r="K422" s="148" t="str">
        <f>IF(COUNT('様式第32第8表(指定１)_受電'!K473)=0,"",'様式第32第8表(指定１)_受電'!K473)</f>
        <v/>
      </c>
      <c r="L422" s="148" t="str">
        <f>IF(COUNT('様式第32第8表(指定１)_受電'!L473)=0,"",'様式第32第8表(指定１)_受電'!L473)</f>
        <v/>
      </c>
      <c r="M422" s="148" t="str">
        <f>IF(COUNT('様式第32第8表(指定１)_受電'!M473)=0,"",'様式第32第8表(指定１)_受電'!M473)</f>
        <v/>
      </c>
      <c r="N422" s="148" t="str">
        <f>IF(COUNT('様式第32第8表(指定１)_受電'!N473)=0,"",'様式第32第8表(指定１)_受電'!N473)</f>
        <v/>
      </c>
      <c r="O422" s="148" t="str">
        <f>IF(COUNT('様式第32第8表(指定１)_受電'!O473)=0,"",'様式第32第8表(指定１)_受電'!O473)</f>
        <v/>
      </c>
      <c r="P422" s="148" t="str">
        <f>IF(COUNT('様式第32第8表(指定１)_受電'!P473)=0,"",'様式第32第8表(指定１)_受電'!P473)</f>
        <v/>
      </c>
      <c r="Q422" s="148" t="str">
        <f>IF(COUNT('様式第32第8表(指定１)_受電'!Q473)=0,"",'様式第32第8表(指定１)_受電'!Q473)</f>
        <v/>
      </c>
      <c r="R422" s="185"/>
      <c r="T422" s="153" t="s">
        <v>271</v>
      </c>
    </row>
    <row r="423" spans="3:20" s="152" customFormat="1" ht="37.5" customHeight="1">
      <c r="C423" s="328"/>
      <c r="D423" s="328"/>
      <c r="E423" s="332" t="s">
        <v>104</v>
      </c>
      <c r="F423" s="333"/>
      <c r="G423" s="154" t="s">
        <v>265</v>
      </c>
      <c r="H423" s="155" t="str">
        <f>IF(COUNTIFS($G417:$G422,$G423,H417:H422,"&gt;=0")=0,"",SUMIF($G417:$G422,$G423,H417:H422))</f>
        <v/>
      </c>
      <c r="I423" s="155" t="str">
        <f t="shared" ref="I423:Q423" si="152">IF(COUNTIFS($G417:$G422,$G423,I417:I422,"&gt;=0")=0,"",SUMIF($G417:$G422,$G423,I417:I422))</f>
        <v/>
      </c>
      <c r="J423" s="155" t="str">
        <f t="shared" si="152"/>
        <v/>
      </c>
      <c r="K423" s="155" t="str">
        <f t="shared" si="152"/>
        <v/>
      </c>
      <c r="L423" s="155" t="str">
        <f t="shared" si="152"/>
        <v/>
      </c>
      <c r="M423" s="155" t="str">
        <f t="shared" si="152"/>
        <v/>
      </c>
      <c r="N423" s="155" t="str">
        <f t="shared" si="152"/>
        <v/>
      </c>
      <c r="O423" s="155" t="str">
        <f t="shared" si="152"/>
        <v/>
      </c>
      <c r="P423" s="155" t="str">
        <f t="shared" si="152"/>
        <v/>
      </c>
      <c r="Q423" s="155" t="str">
        <f t="shared" si="152"/>
        <v/>
      </c>
      <c r="R423" s="200"/>
      <c r="T423" s="153" t="s">
        <v>271</v>
      </c>
    </row>
    <row r="424" spans="3:20" s="152" customFormat="1" ht="37.5" customHeight="1">
      <c r="C424" s="328"/>
      <c r="D424" s="329"/>
      <c r="E424" s="334"/>
      <c r="F424" s="335"/>
      <c r="G424" s="154" t="s">
        <v>266</v>
      </c>
      <c r="H424" s="155" t="str">
        <f>IF(COUNTIFS($G417:$G422,$G424,H417:H422,"&gt;=0")=0,"",SUMIF($G417:$G422,$G424,H417:H422))</f>
        <v/>
      </c>
      <c r="I424" s="155" t="str">
        <f t="shared" ref="I424:Q424" si="153">IF(COUNTIFS($G417:$G422,$G424,I417:I422,"&gt;=0")=0,"",SUMIF($G417:$G422,$G424,I417:I422))</f>
        <v/>
      </c>
      <c r="J424" s="155" t="str">
        <f t="shared" si="153"/>
        <v/>
      </c>
      <c r="K424" s="155" t="str">
        <f t="shared" si="153"/>
        <v/>
      </c>
      <c r="L424" s="155" t="str">
        <f t="shared" si="153"/>
        <v/>
      </c>
      <c r="M424" s="155" t="str">
        <f t="shared" si="153"/>
        <v/>
      </c>
      <c r="N424" s="155" t="str">
        <f t="shared" si="153"/>
        <v/>
      </c>
      <c r="O424" s="155" t="str">
        <f t="shared" si="153"/>
        <v/>
      </c>
      <c r="P424" s="155" t="str">
        <f t="shared" si="153"/>
        <v/>
      </c>
      <c r="Q424" s="155" t="str">
        <f t="shared" si="153"/>
        <v/>
      </c>
      <c r="R424" s="200"/>
      <c r="T424" s="153" t="s">
        <v>271</v>
      </c>
    </row>
    <row r="425" spans="3:20" s="152" customFormat="1" ht="37.5" customHeight="1">
      <c r="C425" s="328"/>
      <c r="D425" s="327" t="s">
        <v>211</v>
      </c>
      <c r="E425" s="330" t="str">
        <f>IF('様式第36(自社)_受電'!E425="","",'様式第36(自社)_受電'!E425)</f>
        <v/>
      </c>
      <c r="F425" s="330" t="str">
        <f>IF('様式第36(自社)_受電'!F425="","",'様式第36(自社)_受電'!F425)</f>
        <v/>
      </c>
      <c r="G425" s="149" t="s">
        <v>265</v>
      </c>
      <c r="H425" s="184"/>
      <c r="I425" s="184"/>
      <c r="J425" s="184"/>
      <c r="K425" s="184"/>
      <c r="L425" s="184"/>
      <c r="M425" s="184"/>
      <c r="N425" s="184"/>
      <c r="O425" s="184"/>
      <c r="P425" s="184"/>
      <c r="Q425" s="184"/>
      <c r="R425" s="185"/>
    </row>
    <row r="426" spans="3:20" s="152" customFormat="1" ht="37.5" customHeight="1">
      <c r="C426" s="328"/>
      <c r="D426" s="328"/>
      <c r="E426" s="331"/>
      <c r="F426" s="331"/>
      <c r="G426" s="149" t="s">
        <v>266</v>
      </c>
      <c r="H426" s="148" t="str">
        <f>IF(COUNT('様式第32第8表(指定１)_受電'!H477)=0,"",'様式第32第8表(指定１)_受電'!H477)</f>
        <v/>
      </c>
      <c r="I426" s="148" t="str">
        <f>IF(COUNT('様式第32第8表(指定１)_受電'!I477)=0,"",'様式第32第8表(指定１)_受電'!I477)</f>
        <v/>
      </c>
      <c r="J426" s="148" t="str">
        <f>IF(COUNT('様式第32第8表(指定１)_受電'!J477)=0,"",'様式第32第8表(指定１)_受電'!J477)</f>
        <v/>
      </c>
      <c r="K426" s="148" t="str">
        <f>IF(COUNT('様式第32第8表(指定１)_受電'!K477)=0,"",'様式第32第8表(指定１)_受電'!K477)</f>
        <v/>
      </c>
      <c r="L426" s="148" t="str">
        <f>IF(COUNT('様式第32第8表(指定１)_受電'!L477)=0,"",'様式第32第8表(指定１)_受電'!L477)</f>
        <v/>
      </c>
      <c r="M426" s="148" t="str">
        <f>IF(COUNT('様式第32第8表(指定１)_受電'!M477)=0,"",'様式第32第8表(指定１)_受電'!M477)</f>
        <v/>
      </c>
      <c r="N426" s="148" t="str">
        <f>IF(COUNT('様式第32第8表(指定１)_受電'!N477)=0,"",'様式第32第8表(指定１)_受電'!N477)</f>
        <v/>
      </c>
      <c r="O426" s="148" t="str">
        <f>IF(COUNT('様式第32第8表(指定１)_受電'!O477)=0,"",'様式第32第8表(指定１)_受電'!O477)</f>
        <v/>
      </c>
      <c r="P426" s="148" t="str">
        <f>IF(COUNT('様式第32第8表(指定１)_受電'!P477)=0,"",'様式第32第8表(指定１)_受電'!P477)</f>
        <v/>
      </c>
      <c r="Q426" s="148" t="str">
        <f>IF(COUNT('様式第32第8表(指定１)_受電'!Q477)=0,"",'様式第32第8表(指定１)_受電'!Q477)</f>
        <v/>
      </c>
      <c r="R426" s="185"/>
      <c r="T426" s="153" t="s">
        <v>271</v>
      </c>
    </row>
    <row r="427" spans="3:20" s="152" customFormat="1" ht="37.5" customHeight="1">
      <c r="C427" s="328"/>
      <c r="D427" s="328"/>
      <c r="E427" s="330" t="str">
        <f>IF('様式第36(自社)_受電'!E427="","",'様式第36(自社)_受電'!E427)</f>
        <v/>
      </c>
      <c r="F427" s="330" t="str">
        <f>IF('様式第36(自社)_受電'!F427="","",'様式第36(自社)_受電'!F427)</f>
        <v/>
      </c>
      <c r="G427" s="149" t="s">
        <v>265</v>
      </c>
      <c r="H427" s="184"/>
      <c r="I427" s="184"/>
      <c r="J427" s="184"/>
      <c r="K427" s="184"/>
      <c r="L427" s="184"/>
      <c r="M427" s="184"/>
      <c r="N427" s="184"/>
      <c r="O427" s="184"/>
      <c r="P427" s="184"/>
      <c r="Q427" s="184"/>
      <c r="R427" s="185"/>
    </row>
    <row r="428" spans="3:20" s="152" customFormat="1" ht="37.5" customHeight="1">
      <c r="C428" s="328"/>
      <c r="D428" s="328"/>
      <c r="E428" s="331"/>
      <c r="F428" s="331"/>
      <c r="G428" s="149" t="s">
        <v>266</v>
      </c>
      <c r="H428" s="148" t="str">
        <f>IF(COUNT('様式第32第8表(指定１)_受電'!H479)=0,"",'様式第32第8表(指定１)_受電'!H479)</f>
        <v/>
      </c>
      <c r="I428" s="148" t="str">
        <f>IF(COUNT('様式第32第8表(指定１)_受電'!I479)=0,"",'様式第32第8表(指定１)_受電'!I479)</f>
        <v/>
      </c>
      <c r="J428" s="148" t="str">
        <f>IF(COUNT('様式第32第8表(指定１)_受電'!J479)=0,"",'様式第32第8表(指定１)_受電'!J479)</f>
        <v/>
      </c>
      <c r="K428" s="148" t="str">
        <f>IF(COUNT('様式第32第8表(指定１)_受電'!K479)=0,"",'様式第32第8表(指定１)_受電'!K479)</f>
        <v/>
      </c>
      <c r="L428" s="148" t="str">
        <f>IF(COUNT('様式第32第8表(指定１)_受電'!L479)=0,"",'様式第32第8表(指定１)_受電'!L479)</f>
        <v/>
      </c>
      <c r="M428" s="148" t="str">
        <f>IF(COUNT('様式第32第8表(指定１)_受電'!M479)=0,"",'様式第32第8表(指定１)_受電'!M479)</f>
        <v/>
      </c>
      <c r="N428" s="148" t="str">
        <f>IF(COUNT('様式第32第8表(指定１)_受電'!N479)=0,"",'様式第32第8表(指定１)_受電'!N479)</f>
        <v/>
      </c>
      <c r="O428" s="148" t="str">
        <f>IF(COUNT('様式第32第8表(指定１)_受電'!O479)=0,"",'様式第32第8表(指定１)_受電'!O479)</f>
        <v/>
      </c>
      <c r="P428" s="148" t="str">
        <f>IF(COUNT('様式第32第8表(指定１)_受電'!P479)=0,"",'様式第32第8表(指定１)_受電'!P479)</f>
        <v/>
      </c>
      <c r="Q428" s="148" t="str">
        <f>IF(COUNT('様式第32第8表(指定１)_受電'!Q479)=0,"",'様式第32第8表(指定１)_受電'!Q479)</f>
        <v/>
      </c>
      <c r="R428" s="185"/>
      <c r="T428" s="153" t="s">
        <v>271</v>
      </c>
    </row>
    <row r="429" spans="3:20" s="152" customFormat="1" ht="37.5" customHeight="1">
      <c r="C429" s="328"/>
      <c r="D429" s="328"/>
      <c r="E429" s="330" t="str">
        <f>IF('様式第36(自社)_受電'!E429="","",'様式第36(自社)_受電'!E429)</f>
        <v/>
      </c>
      <c r="F429" s="330" t="str">
        <f>IF('様式第36(自社)_受電'!F429="","",'様式第36(自社)_受電'!F429)</f>
        <v/>
      </c>
      <c r="G429" s="149" t="s">
        <v>265</v>
      </c>
      <c r="H429" s="184"/>
      <c r="I429" s="184"/>
      <c r="J429" s="184"/>
      <c r="K429" s="184"/>
      <c r="L429" s="184"/>
      <c r="M429" s="184"/>
      <c r="N429" s="184"/>
      <c r="O429" s="184"/>
      <c r="P429" s="184"/>
      <c r="Q429" s="184"/>
      <c r="R429" s="185"/>
    </row>
    <row r="430" spans="3:20" s="152" customFormat="1" ht="37.5" customHeight="1">
      <c r="C430" s="328"/>
      <c r="D430" s="328"/>
      <c r="E430" s="331"/>
      <c r="F430" s="331"/>
      <c r="G430" s="149" t="s">
        <v>266</v>
      </c>
      <c r="H430" s="148" t="str">
        <f>IF(COUNT('様式第32第8表(指定１)_受電'!H481)=0,"",'様式第32第8表(指定１)_受電'!H481)</f>
        <v/>
      </c>
      <c r="I430" s="148" t="str">
        <f>IF(COUNT('様式第32第8表(指定１)_受電'!I481)=0,"",'様式第32第8表(指定１)_受電'!I481)</f>
        <v/>
      </c>
      <c r="J430" s="148" t="str">
        <f>IF(COUNT('様式第32第8表(指定１)_受電'!J481)=0,"",'様式第32第8表(指定１)_受電'!J481)</f>
        <v/>
      </c>
      <c r="K430" s="148" t="str">
        <f>IF(COUNT('様式第32第8表(指定１)_受電'!K481)=0,"",'様式第32第8表(指定１)_受電'!K481)</f>
        <v/>
      </c>
      <c r="L430" s="148" t="str">
        <f>IF(COUNT('様式第32第8表(指定１)_受電'!L481)=0,"",'様式第32第8表(指定１)_受電'!L481)</f>
        <v/>
      </c>
      <c r="M430" s="148" t="str">
        <f>IF(COUNT('様式第32第8表(指定１)_受電'!M481)=0,"",'様式第32第8表(指定１)_受電'!M481)</f>
        <v/>
      </c>
      <c r="N430" s="148" t="str">
        <f>IF(COUNT('様式第32第8表(指定１)_受電'!N481)=0,"",'様式第32第8表(指定１)_受電'!N481)</f>
        <v/>
      </c>
      <c r="O430" s="148" t="str">
        <f>IF(COUNT('様式第32第8表(指定１)_受電'!O481)=0,"",'様式第32第8表(指定１)_受電'!O481)</f>
        <v/>
      </c>
      <c r="P430" s="148" t="str">
        <f>IF(COUNT('様式第32第8表(指定１)_受電'!P481)=0,"",'様式第32第8表(指定１)_受電'!P481)</f>
        <v/>
      </c>
      <c r="Q430" s="148" t="str">
        <f>IF(COUNT('様式第32第8表(指定１)_受電'!Q481)=0,"",'様式第32第8表(指定１)_受電'!Q481)</f>
        <v/>
      </c>
      <c r="R430" s="185"/>
      <c r="T430" s="153" t="s">
        <v>271</v>
      </c>
    </row>
    <row r="431" spans="3:20" s="152" customFormat="1" ht="37.5" customHeight="1">
      <c r="C431" s="328"/>
      <c r="D431" s="328"/>
      <c r="E431" s="332" t="s">
        <v>104</v>
      </c>
      <c r="F431" s="333"/>
      <c r="G431" s="154" t="s">
        <v>265</v>
      </c>
      <c r="H431" s="155" t="str">
        <f>IF(COUNTIFS($G425:$G430,$G431,H425:H430,"&gt;=0")=0,"",SUMIF($G425:$G430,$G431,H425:H430))</f>
        <v/>
      </c>
      <c r="I431" s="155" t="str">
        <f t="shared" ref="I431:Q431" si="154">IF(COUNTIFS($G425:$G430,$G431,I425:I430,"&gt;=0")=0,"",SUMIF($G425:$G430,$G431,I425:I430))</f>
        <v/>
      </c>
      <c r="J431" s="155" t="str">
        <f t="shared" si="154"/>
        <v/>
      </c>
      <c r="K431" s="155" t="str">
        <f t="shared" si="154"/>
        <v/>
      </c>
      <c r="L431" s="155" t="str">
        <f t="shared" si="154"/>
        <v/>
      </c>
      <c r="M431" s="155" t="str">
        <f t="shared" si="154"/>
        <v/>
      </c>
      <c r="N431" s="155" t="str">
        <f t="shared" si="154"/>
        <v/>
      </c>
      <c r="O431" s="155" t="str">
        <f t="shared" si="154"/>
        <v/>
      </c>
      <c r="P431" s="155" t="str">
        <f t="shared" si="154"/>
        <v/>
      </c>
      <c r="Q431" s="155" t="str">
        <f t="shared" si="154"/>
        <v/>
      </c>
      <c r="R431" s="200"/>
      <c r="T431" s="153" t="s">
        <v>271</v>
      </c>
    </row>
    <row r="432" spans="3:20" s="152" customFormat="1" ht="37.5" customHeight="1">
      <c r="C432" s="328"/>
      <c r="D432" s="329"/>
      <c r="E432" s="334"/>
      <c r="F432" s="335"/>
      <c r="G432" s="154" t="s">
        <v>266</v>
      </c>
      <c r="H432" s="155" t="str">
        <f>IF(COUNTIFS($G425:$G430,$G432,H425:H430,"&gt;=0")=0,"",SUMIF($G425:$G430,$G432,H425:H430))</f>
        <v/>
      </c>
      <c r="I432" s="155" t="str">
        <f t="shared" ref="I432:Q432" si="155">IF(COUNTIFS($G425:$G430,$G432,I425:I430,"&gt;=0")=0,"",SUMIF($G425:$G430,$G432,I425:I430))</f>
        <v/>
      </c>
      <c r="J432" s="155" t="str">
        <f t="shared" si="155"/>
        <v/>
      </c>
      <c r="K432" s="155" t="str">
        <f t="shared" si="155"/>
        <v/>
      </c>
      <c r="L432" s="155" t="str">
        <f t="shared" si="155"/>
        <v/>
      </c>
      <c r="M432" s="155" t="str">
        <f t="shared" si="155"/>
        <v/>
      </c>
      <c r="N432" s="155" t="str">
        <f t="shared" si="155"/>
        <v/>
      </c>
      <c r="O432" s="155" t="str">
        <f t="shared" si="155"/>
        <v/>
      </c>
      <c r="P432" s="155" t="str">
        <f t="shared" si="155"/>
        <v/>
      </c>
      <c r="Q432" s="155" t="str">
        <f t="shared" si="155"/>
        <v/>
      </c>
      <c r="R432" s="200"/>
      <c r="T432" s="153" t="s">
        <v>271</v>
      </c>
    </row>
    <row r="433" spans="3:20" s="152" customFormat="1" ht="37.5" customHeight="1">
      <c r="C433" s="328"/>
      <c r="D433" s="327" t="s">
        <v>105</v>
      </c>
      <c r="E433" s="330" t="str">
        <f>IF('様式第36(自社)_受電'!E433="","",'様式第36(自社)_受電'!E433)</f>
        <v/>
      </c>
      <c r="F433" s="330" t="str">
        <f>IF('様式第36(自社)_受電'!F433="","",'様式第36(自社)_受電'!F433)</f>
        <v/>
      </c>
      <c r="G433" s="149" t="s">
        <v>265</v>
      </c>
      <c r="H433" s="184"/>
      <c r="I433" s="184"/>
      <c r="J433" s="184"/>
      <c r="K433" s="184"/>
      <c r="L433" s="184"/>
      <c r="M433" s="184"/>
      <c r="N433" s="184"/>
      <c r="O433" s="184"/>
      <c r="P433" s="184"/>
      <c r="Q433" s="184"/>
      <c r="R433" s="185"/>
    </row>
    <row r="434" spans="3:20" s="152" customFormat="1" ht="37.5" customHeight="1">
      <c r="C434" s="328"/>
      <c r="D434" s="328"/>
      <c r="E434" s="331"/>
      <c r="F434" s="331"/>
      <c r="G434" s="149" t="s">
        <v>266</v>
      </c>
      <c r="H434" s="148" t="str">
        <f>IF(COUNT('様式第32第8表(指定１)_受電'!H485)=0,"",'様式第32第8表(指定１)_受電'!H485)</f>
        <v/>
      </c>
      <c r="I434" s="148" t="str">
        <f>IF(COUNT('様式第32第8表(指定１)_受電'!I485)=0,"",'様式第32第8表(指定１)_受電'!I485)</f>
        <v/>
      </c>
      <c r="J434" s="148" t="str">
        <f>IF(COUNT('様式第32第8表(指定１)_受電'!J485)=0,"",'様式第32第8表(指定１)_受電'!J485)</f>
        <v/>
      </c>
      <c r="K434" s="148" t="str">
        <f>IF(COUNT('様式第32第8表(指定１)_受電'!K485)=0,"",'様式第32第8表(指定１)_受電'!K485)</f>
        <v/>
      </c>
      <c r="L434" s="148" t="str">
        <f>IF(COUNT('様式第32第8表(指定１)_受電'!L485)=0,"",'様式第32第8表(指定１)_受電'!L485)</f>
        <v/>
      </c>
      <c r="M434" s="148" t="str">
        <f>IF(COUNT('様式第32第8表(指定１)_受電'!M485)=0,"",'様式第32第8表(指定１)_受電'!M485)</f>
        <v/>
      </c>
      <c r="N434" s="148" t="str">
        <f>IF(COUNT('様式第32第8表(指定１)_受電'!N485)=0,"",'様式第32第8表(指定１)_受電'!N485)</f>
        <v/>
      </c>
      <c r="O434" s="148" t="str">
        <f>IF(COUNT('様式第32第8表(指定１)_受電'!O485)=0,"",'様式第32第8表(指定１)_受電'!O485)</f>
        <v/>
      </c>
      <c r="P434" s="148" t="str">
        <f>IF(COUNT('様式第32第8表(指定１)_受電'!P485)=0,"",'様式第32第8表(指定１)_受電'!P485)</f>
        <v/>
      </c>
      <c r="Q434" s="148" t="str">
        <f>IF(COUNT('様式第32第8表(指定１)_受電'!Q485)=0,"",'様式第32第8表(指定１)_受電'!Q485)</f>
        <v/>
      </c>
      <c r="R434" s="185"/>
      <c r="T434" s="153" t="s">
        <v>271</v>
      </c>
    </row>
    <row r="435" spans="3:20" s="152" customFormat="1" ht="37.5" customHeight="1">
      <c r="C435" s="328"/>
      <c r="D435" s="328"/>
      <c r="E435" s="330" t="str">
        <f>IF('様式第36(自社)_受電'!E435="","",'様式第36(自社)_受電'!E435)</f>
        <v/>
      </c>
      <c r="F435" s="330" t="str">
        <f>IF('様式第36(自社)_受電'!F435="","",'様式第36(自社)_受電'!F435)</f>
        <v/>
      </c>
      <c r="G435" s="149" t="s">
        <v>265</v>
      </c>
      <c r="H435" s="184"/>
      <c r="I435" s="184"/>
      <c r="J435" s="184"/>
      <c r="K435" s="184"/>
      <c r="L435" s="184"/>
      <c r="M435" s="184"/>
      <c r="N435" s="184"/>
      <c r="O435" s="184"/>
      <c r="P435" s="184"/>
      <c r="Q435" s="184"/>
      <c r="R435" s="185"/>
    </row>
    <row r="436" spans="3:20" s="152" customFormat="1" ht="37.5" customHeight="1">
      <c r="C436" s="328"/>
      <c r="D436" s="328"/>
      <c r="E436" s="331"/>
      <c r="F436" s="331"/>
      <c r="G436" s="149" t="s">
        <v>266</v>
      </c>
      <c r="H436" s="148" t="str">
        <f>IF(COUNT('様式第32第8表(指定１)_受電'!H487)=0,"",'様式第32第8表(指定１)_受電'!H487)</f>
        <v/>
      </c>
      <c r="I436" s="148" t="str">
        <f>IF(COUNT('様式第32第8表(指定１)_受電'!I487)=0,"",'様式第32第8表(指定１)_受電'!I487)</f>
        <v/>
      </c>
      <c r="J436" s="148" t="str">
        <f>IF(COUNT('様式第32第8表(指定１)_受電'!J487)=0,"",'様式第32第8表(指定１)_受電'!J487)</f>
        <v/>
      </c>
      <c r="K436" s="148" t="str">
        <f>IF(COUNT('様式第32第8表(指定１)_受電'!K487)=0,"",'様式第32第8表(指定１)_受電'!K487)</f>
        <v/>
      </c>
      <c r="L436" s="148" t="str">
        <f>IF(COUNT('様式第32第8表(指定１)_受電'!L487)=0,"",'様式第32第8表(指定１)_受電'!L487)</f>
        <v/>
      </c>
      <c r="M436" s="148" t="str">
        <f>IF(COUNT('様式第32第8表(指定１)_受電'!M487)=0,"",'様式第32第8表(指定１)_受電'!M487)</f>
        <v/>
      </c>
      <c r="N436" s="148" t="str">
        <f>IF(COUNT('様式第32第8表(指定１)_受電'!N487)=0,"",'様式第32第8表(指定１)_受電'!N487)</f>
        <v/>
      </c>
      <c r="O436" s="148" t="str">
        <f>IF(COUNT('様式第32第8表(指定１)_受電'!O487)=0,"",'様式第32第8表(指定１)_受電'!O487)</f>
        <v/>
      </c>
      <c r="P436" s="148" t="str">
        <f>IF(COUNT('様式第32第8表(指定１)_受電'!P487)=0,"",'様式第32第8表(指定１)_受電'!P487)</f>
        <v/>
      </c>
      <c r="Q436" s="148" t="str">
        <f>IF(COUNT('様式第32第8表(指定１)_受電'!Q487)=0,"",'様式第32第8表(指定１)_受電'!Q487)</f>
        <v/>
      </c>
      <c r="R436" s="185"/>
      <c r="T436" s="153" t="s">
        <v>271</v>
      </c>
    </row>
    <row r="437" spans="3:20" s="152" customFormat="1" ht="37.5" customHeight="1">
      <c r="C437" s="328"/>
      <c r="D437" s="328"/>
      <c r="E437" s="330" t="str">
        <f>IF('様式第36(自社)_受電'!E437="","",'様式第36(自社)_受電'!E437)</f>
        <v/>
      </c>
      <c r="F437" s="330" t="str">
        <f>IF('様式第36(自社)_受電'!F437="","",'様式第36(自社)_受電'!F437)</f>
        <v/>
      </c>
      <c r="G437" s="149" t="s">
        <v>265</v>
      </c>
      <c r="H437" s="184"/>
      <c r="I437" s="184"/>
      <c r="J437" s="184"/>
      <c r="K437" s="184"/>
      <c r="L437" s="184"/>
      <c r="M437" s="184"/>
      <c r="N437" s="184"/>
      <c r="O437" s="184"/>
      <c r="P437" s="184"/>
      <c r="Q437" s="184"/>
      <c r="R437" s="185"/>
    </row>
    <row r="438" spans="3:20" s="152" customFormat="1" ht="37.5" customHeight="1">
      <c r="C438" s="328"/>
      <c r="D438" s="328"/>
      <c r="E438" s="331"/>
      <c r="F438" s="331"/>
      <c r="G438" s="149" t="s">
        <v>266</v>
      </c>
      <c r="H438" s="148" t="str">
        <f>IF(COUNT('様式第32第8表(指定１)_受電'!H489)=0,"",'様式第32第8表(指定１)_受電'!H489)</f>
        <v/>
      </c>
      <c r="I438" s="148" t="str">
        <f>IF(COUNT('様式第32第8表(指定１)_受電'!I489)=0,"",'様式第32第8表(指定１)_受電'!I489)</f>
        <v/>
      </c>
      <c r="J438" s="148" t="str">
        <f>IF(COUNT('様式第32第8表(指定１)_受電'!J489)=0,"",'様式第32第8表(指定１)_受電'!J489)</f>
        <v/>
      </c>
      <c r="K438" s="148" t="str">
        <f>IF(COUNT('様式第32第8表(指定１)_受電'!K489)=0,"",'様式第32第8表(指定１)_受電'!K489)</f>
        <v/>
      </c>
      <c r="L438" s="148" t="str">
        <f>IF(COUNT('様式第32第8表(指定１)_受電'!L489)=0,"",'様式第32第8表(指定１)_受電'!L489)</f>
        <v/>
      </c>
      <c r="M438" s="148" t="str">
        <f>IF(COUNT('様式第32第8表(指定１)_受電'!M489)=0,"",'様式第32第8表(指定１)_受電'!M489)</f>
        <v/>
      </c>
      <c r="N438" s="148" t="str">
        <f>IF(COUNT('様式第32第8表(指定１)_受電'!N489)=0,"",'様式第32第8表(指定１)_受電'!N489)</f>
        <v/>
      </c>
      <c r="O438" s="148" t="str">
        <f>IF(COUNT('様式第32第8表(指定１)_受電'!O489)=0,"",'様式第32第8表(指定１)_受電'!O489)</f>
        <v/>
      </c>
      <c r="P438" s="148" t="str">
        <f>IF(COUNT('様式第32第8表(指定１)_受電'!P489)=0,"",'様式第32第8表(指定１)_受電'!P489)</f>
        <v/>
      </c>
      <c r="Q438" s="148" t="str">
        <f>IF(COUNT('様式第32第8表(指定１)_受電'!Q489)=0,"",'様式第32第8表(指定１)_受電'!Q489)</f>
        <v/>
      </c>
      <c r="R438" s="185"/>
      <c r="T438" s="153" t="s">
        <v>271</v>
      </c>
    </row>
    <row r="439" spans="3:20" s="152" customFormat="1" ht="37.5" customHeight="1">
      <c r="C439" s="328"/>
      <c r="D439" s="328"/>
      <c r="E439" s="332" t="s">
        <v>104</v>
      </c>
      <c r="F439" s="333"/>
      <c r="G439" s="154" t="s">
        <v>265</v>
      </c>
      <c r="H439" s="155" t="str">
        <f>IF(COUNTIFS($G433:$G438,$G439,H433:H438,"&gt;=0")=0,"",SUMIF($G433:$G438,$G439,H433:H438))</f>
        <v/>
      </c>
      <c r="I439" s="155" t="str">
        <f t="shared" ref="I439:Q439" si="156">IF(COUNTIFS($G433:$G438,$G439,I433:I438,"&gt;=0")=0,"",SUMIF($G433:$G438,$G439,I433:I438))</f>
        <v/>
      </c>
      <c r="J439" s="155" t="str">
        <f t="shared" si="156"/>
        <v/>
      </c>
      <c r="K439" s="155" t="str">
        <f t="shared" si="156"/>
        <v/>
      </c>
      <c r="L439" s="155" t="str">
        <f t="shared" si="156"/>
        <v/>
      </c>
      <c r="M439" s="155" t="str">
        <f t="shared" si="156"/>
        <v/>
      </c>
      <c r="N439" s="155" t="str">
        <f t="shared" si="156"/>
        <v/>
      </c>
      <c r="O439" s="155" t="str">
        <f t="shared" si="156"/>
        <v/>
      </c>
      <c r="P439" s="155" t="str">
        <f t="shared" si="156"/>
        <v/>
      </c>
      <c r="Q439" s="155" t="str">
        <f t="shared" si="156"/>
        <v/>
      </c>
      <c r="R439" s="200"/>
      <c r="T439" s="153" t="s">
        <v>271</v>
      </c>
    </row>
    <row r="440" spans="3:20" s="152" customFormat="1" ht="37.5" customHeight="1">
      <c r="C440" s="328"/>
      <c r="D440" s="329"/>
      <c r="E440" s="334"/>
      <c r="F440" s="335"/>
      <c r="G440" s="154" t="s">
        <v>266</v>
      </c>
      <c r="H440" s="155" t="str">
        <f>IF(COUNTIFS($G433:$G438,$G440,H433:H438,"&gt;=0")=0,"",SUMIF($G433:$G438,$G440,H433:H438))</f>
        <v/>
      </c>
      <c r="I440" s="155" t="str">
        <f t="shared" ref="I440:Q440" si="157">IF(COUNTIFS($G433:$G438,$G440,I433:I438,"&gt;=0")=0,"",SUMIF($G433:$G438,$G440,I433:I438))</f>
        <v/>
      </c>
      <c r="J440" s="155" t="str">
        <f t="shared" si="157"/>
        <v/>
      </c>
      <c r="K440" s="155" t="str">
        <f t="shared" si="157"/>
        <v/>
      </c>
      <c r="L440" s="155" t="str">
        <f t="shared" si="157"/>
        <v/>
      </c>
      <c r="M440" s="155" t="str">
        <f t="shared" si="157"/>
        <v/>
      </c>
      <c r="N440" s="155" t="str">
        <f t="shared" si="157"/>
        <v/>
      </c>
      <c r="O440" s="155" t="str">
        <f t="shared" si="157"/>
        <v/>
      </c>
      <c r="P440" s="155" t="str">
        <f t="shared" si="157"/>
        <v/>
      </c>
      <c r="Q440" s="155" t="str">
        <f t="shared" si="157"/>
        <v/>
      </c>
      <c r="R440" s="200"/>
      <c r="T440" s="153" t="s">
        <v>271</v>
      </c>
    </row>
    <row r="441" spans="3:20" s="152" customFormat="1" ht="37.5" customHeight="1">
      <c r="C441" s="328"/>
      <c r="D441" s="327" t="s">
        <v>106</v>
      </c>
      <c r="E441" s="330" t="str">
        <f>IF('様式第36(自社)_受電'!E441="","",'様式第36(自社)_受電'!E441)</f>
        <v/>
      </c>
      <c r="F441" s="330" t="str">
        <f>IF('様式第36(自社)_受電'!F441="","",'様式第36(自社)_受電'!F441)</f>
        <v/>
      </c>
      <c r="G441" s="149" t="s">
        <v>265</v>
      </c>
      <c r="H441" s="184"/>
      <c r="I441" s="184"/>
      <c r="J441" s="184"/>
      <c r="K441" s="184"/>
      <c r="L441" s="184"/>
      <c r="M441" s="184"/>
      <c r="N441" s="184"/>
      <c r="O441" s="184"/>
      <c r="P441" s="184"/>
      <c r="Q441" s="184"/>
      <c r="R441" s="185"/>
    </row>
    <row r="442" spans="3:20" s="152" customFormat="1" ht="37.5" customHeight="1">
      <c r="C442" s="328"/>
      <c r="D442" s="328"/>
      <c r="E442" s="331"/>
      <c r="F442" s="331"/>
      <c r="G442" s="149" t="s">
        <v>266</v>
      </c>
      <c r="H442" s="148" t="str">
        <f>IF(COUNT('様式第32第8表(指定１)_受電'!H493)=0,"",'様式第32第8表(指定１)_受電'!H493)</f>
        <v/>
      </c>
      <c r="I442" s="148" t="str">
        <f>IF(COUNT('様式第32第8表(指定１)_受電'!I493)=0,"",'様式第32第8表(指定１)_受電'!I493)</f>
        <v/>
      </c>
      <c r="J442" s="148" t="str">
        <f>IF(COUNT('様式第32第8表(指定１)_受電'!J493)=0,"",'様式第32第8表(指定１)_受電'!J493)</f>
        <v/>
      </c>
      <c r="K442" s="148" t="str">
        <f>IF(COUNT('様式第32第8表(指定１)_受電'!K493)=0,"",'様式第32第8表(指定１)_受電'!K493)</f>
        <v/>
      </c>
      <c r="L442" s="148" t="str">
        <f>IF(COUNT('様式第32第8表(指定１)_受電'!L493)=0,"",'様式第32第8表(指定１)_受電'!L493)</f>
        <v/>
      </c>
      <c r="M442" s="148" t="str">
        <f>IF(COUNT('様式第32第8表(指定１)_受電'!M493)=0,"",'様式第32第8表(指定１)_受電'!M493)</f>
        <v/>
      </c>
      <c r="N442" s="148" t="str">
        <f>IF(COUNT('様式第32第8表(指定１)_受電'!N493)=0,"",'様式第32第8表(指定１)_受電'!N493)</f>
        <v/>
      </c>
      <c r="O442" s="148" t="str">
        <f>IF(COUNT('様式第32第8表(指定１)_受電'!O493)=0,"",'様式第32第8表(指定１)_受電'!O493)</f>
        <v/>
      </c>
      <c r="P442" s="148" t="str">
        <f>IF(COUNT('様式第32第8表(指定１)_受電'!P493)=0,"",'様式第32第8表(指定１)_受電'!P493)</f>
        <v/>
      </c>
      <c r="Q442" s="148" t="str">
        <f>IF(COUNT('様式第32第8表(指定１)_受電'!Q493)=0,"",'様式第32第8表(指定１)_受電'!Q493)</f>
        <v/>
      </c>
      <c r="R442" s="185"/>
      <c r="T442" s="153" t="s">
        <v>271</v>
      </c>
    </row>
    <row r="443" spans="3:20" s="152" customFormat="1" ht="37.5" customHeight="1">
      <c r="C443" s="328"/>
      <c r="D443" s="328"/>
      <c r="E443" s="330" t="str">
        <f>IF('様式第36(自社)_受電'!E443="","",'様式第36(自社)_受電'!E443)</f>
        <v/>
      </c>
      <c r="F443" s="330" t="str">
        <f>IF('様式第36(自社)_受電'!F443="","",'様式第36(自社)_受電'!F443)</f>
        <v/>
      </c>
      <c r="G443" s="149" t="s">
        <v>265</v>
      </c>
      <c r="H443" s="184"/>
      <c r="I443" s="184"/>
      <c r="J443" s="184"/>
      <c r="K443" s="184"/>
      <c r="L443" s="184"/>
      <c r="M443" s="184"/>
      <c r="N443" s="184"/>
      <c r="O443" s="184"/>
      <c r="P443" s="184"/>
      <c r="Q443" s="184"/>
      <c r="R443" s="185"/>
    </row>
    <row r="444" spans="3:20" s="152" customFormat="1" ht="37.5" customHeight="1">
      <c r="C444" s="328"/>
      <c r="D444" s="328"/>
      <c r="E444" s="331"/>
      <c r="F444" s="331"/>
      <c r="G444" s="149" t="s">
        <v>266</v>
      </c>
      <c r="H444" s="148" t="str">
        <f>IF(COUNT('様式第32第8表(指定１)_受電'!H495)=0,"",'様式第32第8表(指定１)_受電'!H495)</f>
        <v/>
      </c>
      <c r="I444" s="148" t="str">
        <f>IF(COUNT('様式第32第8表(指定１)_受電'!I495)=0,"",'様式第32第8表(指定１)_受電'!I495)</f>
        <v/>
      </c>
      <c r="J444" s="148" t="str">
        <f>IF(COUNT('様式第32第8表(指定１)_受電'!J495)=0,"",'様式第32第8表(指定１)_受電'!J495)</f>
        <v/>
      </c>
      <c r="K444" s="148" t="str">
        <f>IF(COUNT('様式第32第8表(指定１)_受電'!K495)=0,"",'様式第32第8表(指定１)_受電'!K495)</f>
        <v/>
      </c>
      <c r="L444" s="148" t="str">
        <f>IF(COUNT('様式第32第8表(指定１)_受電'!L495)=0,"",'様式第32第8表(指定１)_受電'!L495)</f>
        <v/>
      </c>
      <c r="M444" s="148" t="str">
        <f>IF(COUNT('様式第32第8表(指定１)_受電'!M495)=0,"",'様式第32第8表(指定１)_受電'!M495)</f>
        <v/>
      </c>
      <c r="N444" s="148" t="str">
        <f>IF(COUNT('様式第32第8表(指定１)_受電'!N495)=0,"",'様式第32第8表(指定１)_受電'!N495)</f>
        <v/>
      </c>
      <c r="O444" s="148" t="str">
        <f>IF(COUNT('様式第32第8表(指定１)_受電'!O495)=0,"",'様式第32第8表(指定１)_受電'!O495)</f>
        <v/>
      </c>
      <c r="P444" s="148" t="str">
        <f>IF(COUNT('様式第32第8表(指定１)_受電'!P495)=0,"",'様式第32第8表(指定１)_受電'!P495)</f>
        <v/>
      </c>
      <c r="Q444" s="148" t="str">
        <f>IF(COUNT('様式第32第8表(指定１)_受電'!Q495)=0,"",'様式第32第8表(指定１)_受電'!Q495)</f>
        <v/>
      </c>
      <c r="R444" s="185"/>
      <c r="T444" s="153" t="s">
        <v>271</v>
      </c>
    </row>
    <row r="445" spans="3:20" s="152" customFormat="1" ht="37.5" customHeight="1">
      <c r="C445" s="328"/>
      <c r="D445" s="328"/>
      <c r="E445" s="330" t="str">
        <f>IF('様式第36(自社)_受電'!E445="","",'様式第36(自社)_受電'!E445)</f>
        <v/>
      </c>
      <c r="F445" s="330" t="str">
        <f>IF('様式第36(自社)_受電'!F445="","",'様式第36(自社)_受電'!F445)</f>
        <v/>
      </c>
      <c r="G445" s="149" t="s">
        <v>265</v>
      </c>
      <c r="H445" s="184"/>
      <c r="I445" s="184"/>
      <c r="J445" s="184"/>
      <c r="K445" s="184"/>
      <c r="L445" s="184"/>
      <c r="M445" s="184"/>
      <c r="N445" s="184"/>
      <c r="O445" s="184"/>
      <c r="P445" s="184"/>
      <c r="Q445" s="184"/>
      <c r="R445" s="185"/>
    </row>
    <row r="446" spans="3:20" s="152" customFormat="1" ht="37.5" customHeight="1">
      <c r="C446" s="328"/>
      <c r="D446" s="328"/>
      <c r="E446" s="331"/>
      <c r="F446" s="331"/>
      <c r="G446" s="149" t="s">
        <v>266</v>
      </c>
      <c r="H446" s="148" t="str">
        <f>IF(COUNT('様式第32第8表(指定１)_受電'!H497)=0,"",'様式第32第8表(指定１)_受電'!H497)</f>
        <v/>
      </c>
      <c r="I446" s="148" t="str">
        <f>IF(COUNT('様式第32第8表(指定１)_受電'!I497)=0,"",'様式第32第8表(指定１)_受電'!I497)</f>
        <v/>
      </c>
      <c r="J446" s="148" t="str">
        <f>IF(COUNT('様式第32第8表(指定１)_受電'!J497)=0,"",'様式第32第8表(指定１)_受電'!J497)</f>
        <v/>
      </c>
      <c r="K446" s="148" t="str">
        <f>IF(COUNT('様式第32第8表(指定１)_受電'!K497)=0,"",'様式第32第8表(指定１)_受電'!K497)</f>
        <v/>
      </c>
      <c r="L446" s="148" t="str">
        <f>IF(COUNT('様式第32第8表(指定１)_受電'!L497)=0,"",'様式第32第8表(指定１)_受電'!L497)</f>
        <v/>
      </c>
      <c r="M446" s="148" t="str">
        <f>IF(COUNT('様式第32第8表(指定１)_受電'!M497)=0,"",'様式第32第8表(指定１)_受電'!M497)</f>
        <v/>
      </c>
      <c r="N446" s="148" t="str">
        <f>IF(COUNT('様式第32第8表(指定１)_受電'!N497)=0,"",'様式第32第8表(指定１)_受電'!N497)</f>
        <v/>
      </c>
      <c r="O446" s="148" t="str">
        <f>IF(COUNT('様式第32第8表(指定１)_受電'!O497)=0,"",'様式第32第8表(指定１)_受電'!O497)</f>
        <v/>
      </c>
      <c r="P446" s="148" t="str">
        <f>IF(COUNT('様式第32第8表(指定１)_受電'!P497)=0,"",'様式第32第8表(指定１)_受電'!P497)</f>
        <v/>
      </c>
      <c r="Q446" s="148" t="str">
        <f>IF(COUNT('様式第32第8表(指定１)_受電'!Q497)=0,"",'様式第32第8表(指定１)_受電'!Q497)</f>
        <v/>
      </c>
      <c r="R446" s="185"/>
      <c r="T446" s="153" t="s">
        <v>271</v>
      </c>
    </row>
    <row r="447" spans="3:20" s="152" customFormat="1" ht="37.5" customHeight="1">
      <c r="C447" s="328"/>
      <c r="D447" s="328"/>
      <c r="E447" s="332" t="s">
        <v>104</v>
      </c>
      <c r="F447" s="333"/>
      <c r="G447" s="154" t="s">
        <v>265</v>
      </c>
      <c r="H447" s="155" t="str">
        <f>IF(COUNTIFS($G441:$G446,$G447,H441:H446,"&gt;=0")=0,"",SUMIF($G441:$G446,$G447,H441:H446))</f>
        <v/>
      </c>
      <c r="I447" s="155" t="str">
        <f t="shared" ref="I447" si="158">IF(COUNTIFS($G441:$G446,$G447,I441:I446,"&gt;=0")=0,"",SUMIF($G441:$G446,$G447,I441:I446))</f>
        <v/>
      </c>
      <c r="J447" s="155" t="str">
        <f t="shared" ref="J447" si="159">IF(COUNTIFS($G441:$G446,$G447,J441:J446,"&gt;=0")=0,"",SUMIF($G441:$G446,$G447,J441:J446))</f>
        <v/>
      </c>
      <c r="K447" s="155" t="str">
        <f t="shared" ref="K447" si="160">IF(COUNTIFS($G441:$G446,$G447,K441:K446,"&gt;=0")=0,"",SUMIF($G441:$G446,$G447,K441:K446))</f>
        <v/>
      </c>
      <c r="L447" s="155" t="str">
        <f t="shared" ref="L447" si="161">IF(COUNTIFS($G441:$G446,$G447,L441:L446,"&gt;=0")=0,"",SUMIF($G441:$G446,$G447,L441:L446))</f>
        <v/>
      </c>
      <c r="M447" s="155" t="str">
        <f t="shared" ref="M447" si="162">IF(COUNTIFS($G441:$G446,$G447,M441:M446,"&gt;=0")=0,"",SUMIF($G441:$G446,$G447,M441:M446))</f>
        <v/>
      </c>
      <c r="N447" s="155" t="str">
        <f t="shared" ref="N447" si="163">IF(COUNTIFS($G441:$G446,$G447,N441:N446,"&gt;=0")=0,"",SUMIF($G441:$G446,$G447,N441:N446))</f>
        <v/>
      </c>
      <c r="O447" s="155" t="str">
        <f t="shared" ref="O447" si="164">IF(COUNTIFS($G441:$G446,$G447,O441:O446,"&gt;=0")=0,"",SUMIF($G441:$G446,$G447,O441:O446))</f>
        <v/>
      </c>
      <c r="P447" s="155" t="str">
        <f t="shared" ref="P447" si="165">IF(COUNTIFS($G441:$G446,$G447,P441:P446,"&gt;=0")=0,"",SUMIF($G441:$G446,$G447,P441:P446))</f>
        <v/>
      </c>
      <c r="Q447" s="155" t="str">
        <f t="shared" ref="Q447" si="166">IF(COUNTIFS($G441:$G446,$G447,Q441:Q446,"&gt;=0")=0,"",SUMIF($G441:$G446,$G447,Q441:Q446))</f>
        <v/>
      </c>
      <c r="R447" s="200"/>
      <c r="T447" s="153" t="s">
        <v>271</v>
      </c>
    </row>
    <row r="448" spans="3:20" s="152" customFormat="1" ht="37.5" customHeight="1">
      <c r="C448" s="328"/>
      <c r="D448" s="329"/>
      <c r="E448" s="334"/>
      <c r="F448" s="335"/>
      <c r="G448" s="154" t="s">
        <v>266</v>
      </c>
      <c r="H448" s="155" t="str">
        <f>IF(COUNTIFS($G441:$G446,$G448,H441:H446,"&gt;=0")=0,"",SUMIF($G441:$G446,$G448,H441:H446))</f>
        <v/>
      </c>
      <c r="I448" s="155" t="str">
        <f t="shared" ref="I448:Q448" si="167">IF(COUNTIFS($G441:$G446,$G448,I441:I446,"&gt;=0")=0,"",SUMIF($G441:$G446,$G448,I441:I446))</f>
        <v/>
      </c>
      <c r="J448" s="155" t="str">
        <f t="shared" si="167"/>
        <v/>
      </c>
      <c r="K448" s="155" t="str">
        <f t="shared" si="167"/>
        <v/>
      </c>
      <c r="L448" s="155" t="str">
        <f t="shared" si="167"/>
        <v/>
      </c>
      <c r="M448" s="155" t="str">
        <f t="shared" si="167"/>
        <v/>
      </c>
      <c r="N448" s="155" t="str">
        <f t="shared" si="167"/>
        <v/>
      </c>
      <c r="O448" s="155" t="str">
        <f t="shared" si="167"/>
        <v/>
      </c>
      <c r="P448" s="155" t="str">
        <f t="shared" si="167"/>
        <v/>
      </c>
      <c r="Q448" s="155" t="str">
        <f t="shared" si="167"/>
        <v/>
      </c>
      <c r="R448" s="200"/>
      <c r="T448" s="153" t="s">
        <v>271</v>
      </c>
    </row>
    <row r="449" spans="3:20" s="152" customFormat="1" ht="37.5" customHeight="1">
      <c r="C449" s="328"/>
      <c r="D449" s="326" t="s">
        <v>107</v>
      </c>
      <c r="E449" s="326"/>
      <c r="F449" s="326"/>
      <c r="G449" s="154" t="s">
        <v>265</v>
      </c>
      <c r="H449" s="155" t="str">
        <f>IF(COUNT(H423,H431,H439,H447)=0,"",SUM(H423,H431,H439,H447))</f>
        <v/>
      </c>
      <c r="I449" s="155" t="str">
        <f t="shared" ref="I449:Q450" si="168">IF(COUNT(I423,I431,I439,I447)=0,"",SUM(I423,I431,I439,I447))</f>
        <v/>
      </c>
      <c r="J449" s="155" t="str">
        <f t="shared" si="168"/>
        <v/>
      </c>
      <c r="K449" s="155" t="str">
        <f t="shared" si="168"/>
        <v/>
      </c>
      <c r="L449" s="155" t="str">
        <f t="shared" si="168"/>
        <v/>
      </c>
      <c r="M449" s="155" t="str">
        <f t="shared" si="168"/>
        <v/>
      </c>
      <c r="N449" s="155" t="str">
        <f t="shared" si="168"/>
        <v/>
      </c>
      <c r="O449" s="155" t="str">
        <f t="shared" si="168"/>
        <v/>
      </c>
      <c r="P449" s="155" t="str">
        <f t="shared" si="168"/>
        <v/>
      </c>
      <c r="Q449" s="155" t="str">
        <f t="shared" si="168"/>
        <v/>
      </c>
      <c r="R449" s="200"/>
      <c r="T449" s="153" t="s">
        <v>271</v>
      </c>
    </row>
    <row r="450" spans="3:20" s="152" customFormat="1" ht="37.5" customHeight="1">
      <c r="C450" s="329"/>
      <c r="D450" s="326"/>
      <c r="E450" s="326"/>
      <c r="F450" s="326"/>
      <c r="G450" s="154" t="s">
        <v>266</v>
      </c>
      <c r="H450" s="155" t="str">
        <f>IF(COUNT(H424,H432,H440,H448)=0,"",SUM(H424,H432,H440,H448))</f>
        <v/>
      </c>
      <c r="I450" s="155" t="str">
        <f t="shared" si="168"/>
        <v/>
      </c>
      <c r="J450" s="155" t="str">
        <f t="shared" si="168"/>
        <v/>
      </c>
      <c r="K450" s="155" t="str">
        <f t="shared" si="168"/>
        <v/>
      </c>
      <c r="L450" s="155" t="str">
        <f t="shared" si="168"/>
        <v/>
      </c>
      <c r="M450" s="155" t="str">
        <f t="shared" si="168"/>
        <v/>
      </c>
      <c r="N450" s="155" t="str">
        <f t="shared" si="168"/>
        <v/>
      </c>
      <c r="O450" s="155" t="str">
        <f t="shared" si="168"/>
        <v/>
      </c>
      <c r="P450" s="155" t="str">
        <f t="shared" si="168"/>
        <v/>
      </c>
      <c r="Q450" s="155" t="str">
        <f t="shared" si="168"/>
        <v/>
      </c>
      <c r="R450" s="200"/>
      <c r="T450" s="153" t="s">
        <v>271</v>
      </c>
    </row>
    <row r="451" spans="3:20" s="205" customFormat="1" ht="18.75" customHeight="1">
      <c r="C451" s="201" t="s">
        <v>178</v>
      </c>
      <c r="D451" s="202"/>
      <c r="E451" s="202"/>
      <c r="F451" s="202"/>
      <c r="G451" s="203"/>
      <c r="H451" s="202"/>
      <c r="I451" s="202"/>
      <c r="J451" s="202"/>
      <c r="K451" s="202"/>
      <c r="L451" s="202"/>
      <c r="M451" s="202"/>
      <c r="N451" s="202"/>
      <c r="O451" s="202"/>
      <c r="P451" s="202"/>
      <c r="Q451" s="202"/>
      <c r="R451" s="204"/>
    </row>
    <row r="452" spans="3:20" s="205" customFormat="1" ht="18.75" customHeight="1">
      <c r="C452" s="230"/>
      <c r="D452" s="231"/>
      <c r="E452" s="231"/>
      <c r="F452" s="231"/>
      <c r="G452" s="232"/>
      <c r="H452" s="231"/>
      <c r="I452" s="231"/>
      <c r="J452" s="231"/>
      <c r="K452" s="231"/>
      <c r="L452" s="231"/>
      <c r="M452" s="231"/>
      <c r="N452" s="231"/>
      <c r="O452" s="231"/>
      <c r="P452" s="231"/>
      <c r="Q452" s="231"/>
      <c r="R452" s="233"/>
    </row>
    <row r="453" spans="3:20" s="205" customFormat="1" ht="18.75" customHeight="1">
      <c r="C453" s="230"/>
      <c r="D453" s="231"/>
      <c r="E453" s="231"/>
      <c r="F453" s="231"/>
      <c r="G453" s="232"/>
      <c r="H453" s="231"/>
      <c r="I453" s="231"/>
      <c r="J453" s="231"/>
      <c r="K453" s="231"/>
      <c r="L453" s="231"/>
      <c r="M453" s="231"/>
      <c r="N453" s="231"/>
      <c r="O453" s="231"/>
      <c r="P453" s="231"/>
      <c r="Q453" s="231"/>
      <c r="R453" s="233"/>
    </row>
    <row r="454" spans="3:20" s="205" customFormat="1" ht="18.75" customHeight="1">
      <c r="C454" s="230"/>
      <c r="D454" s="231"/>
      <c r="E454" s="231"/>
      <c r="F454" s="231"/>
      <c r="G454" s="232"/>
      <c r="H454" s="231"/>
      <c r="I454" s="231"/>
      <c r="J454" s="231"/>
      <c r="K454" s="231"/>
      <c r="L454" s="231"/>
      <c r="M454" s="231"/>
      <c r="N454" s="231"/>
      <c r="O454" s="231"/>
      <c r="P454" s="231"/>
      <c r="Q454" s="231"/>
      <c r="R454" s="233"/>
    </row>
    <row r="455" spans="3:20" s="205" customFormat="1" ht="18.75" customHeight="1">
      <c r="C455" s="230"/>
      <c r="D455" s="231"/>
      <c r="E455" s="231"/>
      <c r="F455" s="231"/>
      <c r="G455" s="232"/>
      <c r="H455" s="231"/>
      <c r="I455" s="231"/>
      <c r="J455" s="231"/>
      <c r="K455" s="231"/>
      <c r="L455" s="231"/>
      <c r="M455" s="231"/>
      <c r="N455" s="231"/>
      <c r="O455" s="231"/>
      <c r="P455" s="231"/>
      <c r="Q455" s="231"/>
      <c r="R455" s="233"/>
    </row>
    <row r="456" spans="3:20" s="205" customFormat="1" ht="18.75" customHeight="1">
      <c r="C456" s="230"/>
      <c r="D456" s="231"/>
      <c r="E456" s="231"/>
      <c r="F456" s="231"/>
      <c r="G456" s="232"/>
      <c r="H456" s="231"/>
      <c r="I456" s="231"/>
      <c r="J456" s="231"/>
      <c r="K456" s="231"/>
      <c r="L456" s="231"/>
      <c r="M456" s="231"/>
      <c r="N456" s="231"/>
      <c r="O456" s="231"/>
      <c r="P456" s="231"/>
      <c r="Q456" s="231"/>
      <c r="R456" s="233"/>
    </row>
    <row r="457" spans="3:20" s="205" customFormat="1" ht="18.75" customHeight="1">
      <c r="C457" s="230"/>
      <c r="D457" s="231"/>
      <c r="E457" s="231"/>
      <c r="F457" s="231"/>
      <c r="G457" s="232"/>
      <c r="H457" s="231"/>
      <c r="I457" s="231"/>
      <c r="J457" s="231"/>
      <c r="K457" s="231"/>
      <c r="L457" s="231"/>
      <c r="M457" s="231"/>
      <c r="N457" s="231"/>
      <c r="O457" s="231"/>
      <c r="P457" s="231"/>
      <c r="Q457" s="231"/>
      <c r="R457" s="233"/>
    </row>
    <row r="458" spans="3:20" s="205" customFormat="1" ht="18.75" customHeight="1">
      <c r="C458" s="230"/>
      <c r="D458" s="231"/>
      <c r="E458" s="231"/>
      <c r="F458" s="231"/>
      <c r="G458" s="232"/>
      <c r="H458" s="231"/>
      <c r="I458" s="231"/>
      <c r="J458" s="231"/>
      <c r="K458" s="231"/>
      <c r="L458" s="231"/>
      <c r="M458" s="231"/>
      <c r="N458" s="231"/>
      <c r="O458" s="231"/>
      <c r="P458" s="231"/>
      <c r="Q458" s="231"/>
      <c r="R458" s="233"/>
    </row>
    <row r="459" spans="3:20" s="205" customFormat="1" ht="18.75" customHeight="1">
      <c r="C459" s="230"/>
      <c r="D459" s="231"/>
      <c r="E459" s="231"/>
      <c r="F459" s="231"/>
      <c r="G459" s="232"/>
      <c r="H459" s="231"/>
      <c r="I459" s="231"/>
      <c r="J459" s="231"/>
      <c r="K459" s="231"/>
      <c r="L459" s="231"/>
      <c r="M459" s="231"/>
      <c r="N459" s="231"/>
      <c r="O459" s="231"/>
      <c r="P459" s="231"/>
      <c r="Q459" s="231"/>
      <c r="R459" s="233"/>
    </row>
    <row r="460" spans="3:20" s="205" customFormat="1" ht="18.75" customHeight="1">
      <c r="C460" s="230"/>
      <c r="D460" s="231"/>
      <c r="E460" s="231"/>
      <c r="F460" s="231"/>
      <c r="G460" s="232"/>
      <c r="H460" s="231"/>
      <c r="I460" s="231"/>
      <c r="J460" s="231"/>
      <c r="K460" s="231"/>
      <c r="L460" s="231"/>
      <c r="M460" s="231"/>
      <c r="N460" s="231"/>
      <c r="O460" s="231"/>
      <c r="P460" s="231"/>
      <c r="Q460" s="231"/>
      <c r="R460" s="233"/>
    </row>
    <row r="461" spans="3:20" ht="18.75" customHeight="1">
      <c r="C461" s="234"/>
      <c r="D461" s="234"/>
      <c r="E461" s="234"/>
      <c r="F461" s="234"/>
      <c r="G461" s="234"/>
      <c r="H461" s="235"/>
      <c r="I461" s="235"/>
      <c r="J461" s="235"/>
      <c r="K461" s="235"/>
      <c r="L461" s="235"/>
      <c r="M461" s="235"/>
      <c r="N461" s="235"/>
      <c r="O461" s="235"/>
      <c r="P461" s="235"/>
      <c r="Q461" s="235"/>
      <c r="R461" s="236"/>
    </row>
    <row r="462" spans="3:20" ht="21.95" customHeight="1">
      <c r="C462" s="187" t="s">
        <v>95</v>
      </c>
      <c r="R462" s="189"/>
    </row>
    <row r="463" spans="3:20" ht="21.95" customHeight="1">
      <c r="C463" s="187" t="s">
        <v>96</v>
      </c>
      <c r="R463" s="189"/>
    </row>
    <row r="464" spans="3:20" ht="21.95" customHeight="1">
      <c r="C464" s="190" t="s">
        <v>97</v>
      </c>
      <c r="D464" s="191"/>
      <c r="E464" s="191"/>
      <c r="F464" s="191"/>
      <c r="G464" s="191"/>
      <c r="H464" s="191"/>
      <c r="I464" s="191"/>
      <c r="J464" s="191"/>
      <c r="K464" s="191"/>
      <c r="R464" s="189"/>
    </row>
    <row r="465" spans="3:20" ht="21.95" customHeight="1">
      <c r="C465" s="193" t="s">
        <v>22</v>
      </c>
      <c r="E465" s="209" t="s">
        <v>249</v>
      </c>
      <c r="F465" s="228" t="s">
        <v>404</v>
      </c>
      <c r="G465" s="229"/>
      <c r="R465" s="195"/>
    </row>
    <row r="466" spans="3:20" s="196" customFormat="1" ht="21.95" customHeight="1">
      <c r="C466" s="318" t="s">
        <v>94</v>
      </c>
      <c r="D466" s="319"/>
      <c r="E466" s="322" t="s">
        <v>18</v>
      </c>
      <c r="F466" s="322" t="s">
        <v>98</v>
      </c>
      <c r="G466" s="322" t="s">
        <v>99</v>
      </c>
      <c r="H466" s="197" t="s">
        <v>100</v>
      </c>
      <c r="I466" s="198"/>
      <c r="J466" s="198"/>
      <c r="K466" s="198"/>
      <c r="L466" s="199"/>
      <c r="M466" s="197" t="s">
        <v>33</v>
      </c>
      <c r="N466" s="198"/>
      <c r="O466" s="198"/>
      <c r="P466" s="198"/>
      <c r="Q466" s="199"/>
      <c r="R466" s="324" t="s">
        <v>101</v>
      </c>
    </row>
    <row r="467" spans="3:20" s="196" customFormat="1" ht="21.95" customHeight="1">
      <c r="C467" s="320"/>
      <c r="D467" s="321"/>
      <c r="E467" s="323"/>
      <c r="F467" s="323"/>
      <c r="G467" s="323"/>
      <c r="H467" s="164">
        <f>DATE(様式一覧!$D$3,1,1)</f>
        <v>42370</v>
      </c>
      <c r="I467" s="164">
        <f>DATE(様式一覧!$D$3+1,1,1)</f>
        <v>42736</v>
      </c>
      <c r="J467" s="164">
        <f>DATE(様式一覧!$D$3+2,1,1)</f>
        <v>43101</v>
      </c>
      <c r="K467" s="164">
        <f>DATE(様式一覧!$D$3+3,1,1)</f>
        <v>43466</v>
      </c>
      <c r="L467" s="164">
        <f>DATE(様式一覧!$D$3+4,1,1)</f>
        <v>43831</v>
      </c>
      <c r="M467" s="164">
        <f>DATE(様式一覧!$D$3+5,1,1)</f>
        <v>44197</v>
      </c>
      <c r="N467" s="164">
        <f>DATE(様式一覧!$D$3+6,1,1)</f>
        <v>44562</v>
      </c>
      <c r="O467" s="164">
        <f>DATE(様式一覧!$D$3+7,1,1)</f>
        <v>44927</v>
      </c>
      <c r="P467" s="164">
        <f>DATE(様式一覧!$D$3+8,1,1)</f>
        <v>45292</v>
      </c>
      <c r="Q467" s="164">
        <f>DATE(様式一覧!$D$3+9,1,1)</f>
        <v>45658</v>
      </c>
      <c r="R467" s="325"/>
    </row>
    <row r="468" spans="3:20" s="152" customFormat="1" ht="37.5" customHeight="1">
      <c r="C468" s="327" t="s">
        <v>102</v>
      </c>
      <c r="D468" s="327" t="s">
        <v>103</v>
      </c>
      <c r="E468" s="330" t="str">
        <f>IF('様式第36(自社)_受電'!E468="","",'様式第36(自社)_受電'!E468)</f>
        <v/>
      </c>
      <c r="F468" s="330" t="str">
        <f>IF('様式第36(自社)_受電'!F468="","",'様式第36(自社)_受電'!F468)</f>
        <v/>
      </c>
      <c r="G468" s="149" t="s">
        <v>265</v>
      </c>
      <c r="H468" s="184"/>
      <c r="I468" s="184"/>
      <c r="J468" s="184"/>
      <c r="K468" s="184"/>
      <c r="L468" s="184"/>
      <c r="M468" s="184"/>
      <c r="N468" s="184"/>
      <c r="O468" s="184"/>
      <c r="P468" s="184"/>
      <c r="Q468" s="184"/>
      <c r="R468" s="185"/>
    </row>
    <row r="469" spans="3:20" s="152" customFormat="1" ht="37.5" customHeight="1">
      <c r="C469" s="328"/>
      <c r="D469" s="328"/>
      <c r="E469" s="331"/>
      <c r="F469" s="331"/>
      <c r="G469" s="149" t="s">
        <v>266</v>
      </c>
      <c r="H469" s="148" t="str">
        <f>IF(COUNT('様式第32第8表(指定１)_受電'!H520)=0,"",'様式第32第8表(指定１)_受電'!H520)</f>
        <v/>
      </c>
      <c r="I469" s="148" t="str">
        <f>IF(COUNT('様式第32第8表(指定１)_受電'!I520)=0,"",'様式第32第8表(指定１)_受電'!I520)</f>
        <v/>
      </c>
      <c r="J469" s="148" t="str">
        <f>IF(COUNT('様式第32第8表(指定１)_受電'!J520)=0,"",'様式第32第8表(指定１)_受電'!J520)</f>
        <v/>
      </c>
      <c r="K469" s="148" t="str">
        <f>IF(COUNT('様式第32第8表(指定１)_受電'!K520)=0,"",'様式第32第8表(指定１)_受電'!K520)</f>
        <v/>
      </c>
      <c r="L469" s="148" t="str">
        <f>IF(COUNT('様式第32第8表(指定１)_受電'!L520)=0,"",'様式第32第8表(指定１)_受電'!L520)</f>
        <v/>
      </c>
      <c r="M469" s="148" t="str">
        <f>IF(COUNT('様式第32第8表(指定１)_受電'!M520)=0,"",'様式第32第8表(指定１)_受電'!M520)</f>
        <v/>
      </c>
      <c r="N469" s="148" t="str">
        <f>IF(COUNT('様式第32第8表(指定１)_受電'!N520)=0,"",'様式第32第8表(指定１)_受電'!N520)</f>
        <v/>
      </c>
      <c r="O469" s="148" t="str">
        <f>IF(COUNT('様式第32第8表(指定１)_受電'!O520)=0,"",'様式第32第8表(指定１)_受電'!O520)</f>
        <v/>
      </c>
      <c r="P469" s="148" t="str">
        <f>IF(COUNT('様式第32第8表(指定１)_受電'!P520)=0,"",'様式第32第8表(指定１)_受電'!P520)</f>
        <v/>
      </c>
      <c r="Q469" s="148" t="str">
        <f>IF(COUNT('様式第32第8表(指定１)_受電'!Q520)=0,"",'様式第32第8表(指定１)_受電'!Q520)</f>
        <v/>
      </c>
      <c r="R469" s="185"/>
      <c r="T469" s="153" t="s">
        <v>271</v>
      </c>
    </row>
    <row r="470" spans="3:20" s="152" customFormat="1" ht="37.5" customHeight="1">
      <c r="C470" s="328"/>
      <c r="D470" s="328"/>
      <c r="E470" s="330" t="str">
        <f>IF('様式第36(自社)_受電'!E470="","",'様式第36(自社)_受電'!E470)</f>
        <v/>
      </c>
      <c r="F470" s="330" t="str">
        <f>IF('様式第36(自社)_受電'!F470="","",'様式第36(自社)_受電'!F470)</f>
        <v/>
      </c>
      <c r="G470" s="149" t="s">
        <v>265</v>
      </c>
      <c r="H470" s="184"/>
      <c r="I470" s="184"/>
      <c r="J470" s="184"/>
      <c r="K470" s="184"/>
      <c r="L470" s="184"/>
      <c r="M470" s="184"/>
      <c r="N470" s="184"/>
      <c r="O470" s="184"/>
      <c r="P470" s="184"/>
      <c r="Q470" s="184"/>
      <c r="R470" s="185"/>
    </row>
    <row r="471" spans="3:20" s="152" customFormat="1" ht="37.5" customHeight="1">
      <c r="C471" s="328"/>
      <c r="D471" s="328"/>
      <c r="E471" s="331"/>
      <c r="F471" s="331"/>
      <c r="G471" s="149" t="s">
        <v>266</v>
      </c>
      <c r="H471" s="148" t="str">
        <f>IF(COUNT('様式第32第8表(指定１)_受電'!H522)=0,"",'様式第32第8表(指定１)_受電'!H522)</f>
        <v/>
      </c>
      <c r="I471" s="148" t="str">
        <f>IF(COUNT('様式第32第8表(指定１)_受電'!I522)=0,"",'様式第32第8表(指定１)_受電'!I522)</f>
        <v/>
      </c>
      <c r="J471" s="148" t="str">
        <f>IF(COUNT('様式第32第8表(指定１)_受電'!J522)=0,"",'様式第32第8表(指定１)_受電'!J522)</f>
        <v/>
      </c>
      <c r="K471" s="148" t="str">
        <f>IF(COUNT('様式第32第8表(指定１)_受電'!K522)=0,"",'様式第32第8表(指定１)_受電'!K522)</f>
        <v/>
      </c>
      <c r="L471" s="148" t="str">
        <f>IF(COUNT('様式第32第8表(指定１)_受電'!L522)=0,"",'様式第32第8表(指定１)_受電'!L522)</f>
        <v/>
      </c>
      <c r="M471" s="148" t="str">
        <f>IF(COUNT('様式第32第8表(指定１)_受電'!M522)=0,"",'様式第32第8表(指定１)_受電'!M522)</f>
        <v/>
      </c>
      <c r="N471" s="148" t="str">
        <f>IF(COUNT('様式第32第8表(指定１)_受電'!N522)=0,"",'様式第32第8表(指定１)_受電'!N522)</f>
        <v/>
      </c>
      <c r="O471" s="148" t="str">
        <f>IF(COUNT('様式第32第8表(指定１)_受電'!O522)=0,"",'様式第32第8表(指定１)_受電'!O522)</f>
        <v/>
      </c>
      <c r="P471" s="148" t="str">
        <f>IF(COUNT('様式第32第8表(指定１)_受電'!P522)=0,"",'様式第32第8表(指定１)_受電'!P522)</f>
        <v/>
      </c>
      <c r="Q471" s="148" t="str">
        <f>IF(COUNT('様式第32第8表(指定１)_受電'!Q522)=0,"",'様式第32第8表(指定１)_受電'!Q522)</f>
        <v/>
      </c>
      <c r="R471" s="185"/>
      <c r="T471" s="153" t="s">
        <v>271</v>
      </c>
    </row>
    <row r="472" spans="3:20" s="152" customFormat="1" ht="37.5" customHeight="1">
      <c r="C472" s="328"/>
      <c r="D472" s="328"/>
      <c r="E472" s="330" t="str">
        <f>IF('様式第36(自社)_受電'!E472="","",'様式第36(自社)_受電'!E472)</f>
        <v/>
      </c>
      <c r="F472" s="330" t="str">
        <f>IF('様式第36(自社)_受電'!F472="","",'様式第36(自社)_受電'!F472)</f>
        <v/>
      </c>
      <c r="G472" s="149" t="s">
        <v>265</v>
      </c>
      <c r="H472" s="184"/>
      <c r="I472" s="184"/>
      <c r="J472" s="184"/>
      <c r="K472" s="184"/>
      <c r="L472" s="184"/>
      <c r="M472" s="184"/>
      <c r="N472" s="184"/>
      <c r="O472" s="184"/>
      <c r="P472" s="184"/>
      <c r="Q472" s="184"/>
      <c r="R472" s="185"/>
    </row>
    <row r="473" spans="3:20" s="152" customFormat="1" ht="37.5" customHeight="1">
      <c r="C473" s="328"/>
      <c r="D473" s="328"/>
      <c r="E473" s="331"/>
      <c r="F473" s="331"/>
      <c r="G473" s="149" t="s">
        <v>266</v>
      </c>
      <c r="H473" s="148" t="str">
        <f>IF(COUNT('様式第32第8表(指定１)_受電'!H524)=0,"",'様式第32第8表(指定１)_受電'!H524)</f>
        <v/>
      </c>
      <c r="I473" s="148" t="str">
        <f>IF(COUNT('様式第32第8表(指定１)_受電'!I524)=0,"",'様式第32第8表(指定１)_受電'!I524)</f>
        <v/>
      </c>
      <c r="J473" s="148" t="str">
        <f>IF(COUNT('様式第32第8表(指定１)_受電'!J524)=0,"",'様式第32第8表(指定１)_受電'!J524)</f>
        <v/>
      </c>
      <c r="K473" s="148" t="str">
        <f>IF(COUNT('様式第32第8表(指定１)_受電'!K524)=0,"",'様式第32第8表(指定１)_受電'!K524)</f>
        <v/>
      </c>
      <c r="L473" s="148" t="str">
        <f>IF(COUNT('様式第32第8表(指定１)_受電'!L524)=0,"",'様式第32第8表(指定１)_受電'!L524)</f>
        <v/>
      </c>
      <c r="M473" s="148" t="str">
        <f>IF(COUNT('様式第32第8表(指定１)_受電'!M524)=0,"",'様式第32第8表(指定１)_受電'!M524)</f>
        <v/>
      </c>
      <c r="N473" s="148" t="str">
        <f>IF(COUNT('様式第32第8表(指定１)_受電'!N524)=0,"",'様式第32第8表(指定１)_受電'!N524)</f>
        <v/>
      </c>
      <c r="O473" s="148" t="str">
        <f>IF(COUNT('様式第32第8表(指定１)_受電'!O524)=0,"",'様式第32第8表(指定１)_受電'!O524)</f>
        <v/>
      </c>
      <c r="P473" s="148" t="str">
        <f>IF(COUNT('様式第32第8表(指定１)_受電'!P524)=0,"",'様式第32第8表(指定１)_受電'!P524)</f>
        <v/>
      </c>
      <c r="Q473" s="148" t="str">
        <f>IF(COUNT('様式第32第8表(指定１)_受電'!Q524)=0,"",'様式第32第8表(指定１)_受電'!Q524)</f>
        <v/>
      </c>
      <c r="R473" s="185"/>
      <c r="T473" s="153" t="s">
        <v>271</v>
      </c>
    </row>
    <row r="474" spans="3:20" s="152" customFormat="1" ht="37.5" customHeight="1">
      <c r="C474" s="328"/>
      <c r="D474" s="328"/>
      <c r="E474" s="332" t="s">
        <v>104</v>
      </c>
      <c r="F474" s="333"/>
      <c r="G474" s="154" t="s">
        <v>265</v>
      </c>
      <c r="H474" s="155" t="str">
        <f>IF(COUNTIFS($G468:$G473,$G474,H468:H473,"&gt;=0")=0,"",SUMIF($G468:$G473,$G474,H468:H473))</f>
        <v/>
      </c>
      <c r="I474" s="155" t="str">
        <f t="shared" ref="I474:Q474" si="169">IF(COUNTIFS($G468:$G473,$G474,I468:I473,"&gt;=0")=0,"",SUMIF($G468:$G473,$G474,I468:I473))</f>
        <v/>
      </c>
      <c r="J474" s="155" t="str">
        <f t="shared" si="169"/>
        <v/>
      </c>
      <c r="K474" s="155" t="str">
        <f t="shared" si="169"/>
        <v/>
      </c>
      <c r="L474" s="155" t="str">
        <f t="shared" si="169"/>
        <v/>
      </c>
      <c r="M474" s="155" t="str">
        <f t="shared" si="169"/>
        <v/>
      </c>
      <c r="N474" s="155" t="str">
        <f t="shared" si="169"/>
        <v/>
      </c>
      <c r="O474" s="155" t="str">
        <f t="shared" si="169"/>
        <v/>
      </c>
      <c r="P474" s="155" t="str">
        <f t="shared" si="169"/>
        <v/>
      </c>
      <c r="Q474" s="155" t="str">
        <f t="shared" si="169"/>
        <v/>
      </c>
      <c r="R474" s="200"/>
      <c r="T474" s="153" t="s">
        <v>271</v>
      </c>
    </row>
    <row r="475" spans="3:20" s="152" customFormat="1" ht="37.5" customHeight="1">
      <c r="C475" s="328"/>
      <c r="D475" s="329"/>
      <c r="E475" s="334"/>
      <c r="F475" s="335"/>
      <c r="G475" s="154" t="s">
        <v>266</v>
      </c>
      <c r="H475" s="155" t="str">
        <f>IF(COUNTIFS($G468:$G473,$G475,H468:H473,"&gt;=0")=0,"",SUMIF($G468:$G473,$G475,H468:H473))</f>
        <v/>
      </c>
      <c r="I475" s="155" t="str">
        <f t="shared" ref="I475:Q475" si="170">IF(COUNTIFS($G468:$G473,$G475,I468:I473,"&gt;=0")=0,"",SUMIF($G468:$G473,$G475,I468:I473))</f>
        <v/>
      </c>
      <c r="J475" s="155" t="str">
        <f t="shared" si="170"/>
        <v/>
      </c>
      <c r="K475" s="155" t="str">
        <f t="shared" si="170"/>
        <v/>
      </c>
      <c r="L475" s="155" t="str">
        <f t="shared" si="170"/>
        <v/>
      </c>
      <c r="M475" s="155" t="str">
        <f t="shared" si="170"/>
        <v/>
      </c>
      <c r="N475" s="155" t="str">
        <f t="shared" si="170"/>
        <v/>
      </c>
      <c r="O475" s="155" t="str">
        <f t="shared" si="170"/>
        <v/>
      </c>
      <c r="P475" s="155" t="str">
        <f t="shared" si="170"/>
        <v/>
      </c>
      <c r="Q475" s="155" t="str">
        <f t="shared" si="170"/>
        <v/>
      </c>
      <c r="R475" s="200"/>
      <c r="T475" s="153" t="s">
        <v>271</v>
      </c>
    </row>
    <row r="476" spans="3:20" s="152" customFormat="1" ht="37.5" customHeight="1">
      <c r="C476" s="328"/>
      <c r="D476" s="327" t="s">
        <v>211</v>
      </c>
      <c r="E476" s="330" t="str">
        <f>IF('様式第36(自社)_受電'!E476="","",'様式第36(自社)_受電'!E476)</f>
        <v/>
      </c>
      <c r="F476" s="330" t="str">
        <f>IF('様式第36(自社)_受電'!F476="","",'様式第36(自社)_受電'!F476)</f>
        <v/>
      </c>
      <c r="G476" s="149" t="s">
        <v>265</v>
      </c>
      <c r="H476" s="184"/>
      <c r="I476" s="184"/>
      <c r="J476" s="184"/>
      <c r="K476" s="184"/>
      <c r="L476" s="184"/>
      <c r="M476" s="184"/>
      <c r="N476" s="184"/>
      <c r="O476" s="184"/>
      <c r="P476" s="184"/>
      <c r="Q476" s="184"/>
      <c r="R476" s="185"/>
    </row>
    <row r="477" spans="3:20" s="152" customFormat="1" ht="37.5" customHeight="1">
      <c r="C477" s="328"/>
      <c r="D477" s="328"/>
      <c r="E477" s="331"/>
      <c r="F477" s="331"/>
      <c r="G477" s="149" t="s">
        <v>266</v>
      </c>
      <c r="H477" s="148" t="str">
        <f>IF(COUNT('様式第32第8表(指定１)_受電'!H528)=0,"",'様式第32第8表(指定１)_受電'!H528)</f>
        <v/>
      </c>
      <c r="I477" s="148" t="str">
        <f>IF(COUNT('様式第32第8表(指定１)_受電'!I528)=0,"",'様式第32第8表(指定１)_受電'!I528)</f>
        <v/>
      </c>
      <c r="J477" s="148" t="str">
        <f>IF(COUNT('様式第32第8表(指定１)_受電'!J528)=0,"",'様式第32第8表(指定１)_受電'!J528)</f>
        <v/>
      </c>
      <c r="K477" s="148" t="str">
        <f>IF(COUNT('様式第32第8表(指定１)_受電'!K528)=0,"",'様式第32第8表(指定１)_受電'!K528)</f>
        <v/>
      </c>
      <c r="L477" s="148" t="str">
        <f>IF(COUNT('様式第32第8表(指定１)_受電'!L528)=0,"",'様式第32第8表(指定１)_受電'!L528)</f>
        <v/>
      </c>
      <c r="M477" s="148" t="str">
        <f>IF(COUNT('様式第32第8表(指定１)_受電'!M528)=0,"",'様式第32第8表(指定１)_受電'!M528)</f>
        <v/>
      </c>
      <c r="N477" s="148" t="str">
        <f>IF(COUNT('様式第32第8表(指定１)_受電'!N528)=0,"",'様式第32第8表(指定１)_受電'!N528)</f>
        <v/>
      </c>
      <c r="O477" s="148" t="str">
        <f>IF(COUNT('様式第32第8表(指定１)_受電'!O528)=0,"",'様式第32第8表(指定１)_受電'!O528)</f>
        <v/>
      </c>
      <c r="P477" s="148" t="str">
        <f>IF(COUNT('様式第32第8表(指定１)_受電'!P528)=0,"",'様式第32第8表(指定１)_受電'!P528)</f>
        <v/>
      </c>
      <c r="Q477" s="148" t="str">
        <f>IF(COUNT('様式第32第8表(指定１)_受電'!Q528)=0,"",'様式第32第8表(指定１)_受電'!Q528)</f>
        <v/>
      </c>
      <c r="R477" s="185"/>
      <c r="T477" s="153" t="s">
        <v>271</v>
      </c>
    </row>
    <row r="478" spans="3:20" s="152" customFormat="1" ht="37.5" customHeight="1">
      <c r="C478" s="328"/>
      <c r="D478" s="328"/>
      <c r="E478" s="330" t="str">
        <f>IF('様式第36(自社)_受電'!E478="","",'様式第36(自社)_受電'!E478)</f>
        <v/>
      </c>
      <c r="F478" s="330" t="str">
        <f>IF('様式第36(自社)_受電'!F478="","",'様式第36(自社)_受電'!F478)</f>
        <v/>
      </c>
      <c r="G478" s="149" t="s">
        <v>265</v>
      </c>
      <c r="H478" s="184"/>
      <c r="I478" s="184"/>
      <c r="J478" s="184"/>
      <c r="K478" s="184"/>
      <c r="L478" s="184"/>
      <c r="M478" s="184"/>
      <c r="N478" s="184"/>
      <c r="O478" s="184"/>
      <c r="P478" s="184"/>
      <c r="Q478" s="184"/>
      <c r="R478" s="185"/>
    </row>
    <row r="479" spans="3:20" s="152" customFormat="1" ht="37.5" customHeight="1">
      <c r="C479" s="328"/>
      <c r="D479" s="328"/>
      <c r="E479" s="331"/>
      <c r="F479" s="331"/>
      <c r="G479" s="149" t="s">
        <v>266</v>
      </c>
      <c r="H479" s="148" t="str">
        <f>IF(COUNT('様式第32第8表(指定１)_受電'!H530)=0,"",'様式第32第8表(指定１)_受電'!H530)</f>
        <v/>
      </c>
      <c r="I479" s="148" t="str">
        <f>IF(COUNT('様式第32第8表(指定１)_受電'!I530)=0,"",'様式第32第8表(指定１)_受電'!I530)</f>
        <v/>
      </c>
      <c r="J479" s="148" t="str">
        <f>IF(COUNT('様式第32第8表(指定１)_受電'!J530)=0,"",'様式第32第8表(指定１)_受電'!J530)</f>
        <v/>
      </c>
      <c r="K479" s="148" t="str">
        <f>IF(COUNT('様式第32第8表(指定１)_受電'!K530)=0,"",'様式第32第8表(指定１)_受電'!K530)</f>
        <v/>
      </c>
      <c r="L479" s="148" t="str">
        <f>IF(COUNT('様式第32第8表(指定１)_受電'!L530)=0,"",'様式第32第8表(指定１)_受電'!L530)</f>
        <v/>
      </c>
      <c r="M479" s="148" t="str">
        <f>IF(COUNT('様式第32第8表(指定１)_受電'!M530)=0,"",'様式第32第8表(指定１)_受電'!M530)</f>
        <v/>
      </c>
      <c r="N479" s="148" t="str">
        <f>IF(COUNT('様式第32第8表(指定１)_受電'!N530)=0,"",'様式第32第8表(指定１)_受電'!N530)</f>
        <v/>
      </c>
      <c r="O479" s="148" t="str">
        <f>IF(COUNT('様式第32第8表(指定１)_受電'!O530)=0,"",'様式第32第8表(指定１)_受電'!O530)</f>
        <v/>
      </c>
      <c r="P479" s="148" t="str">
        <f>IF(COUNT('様式第32第8表(指定１)_受電'!P530)=0,"",'様式第32第8表(指定１)_受電'!P530)</f>
        <v/>
      </c>
      <c r="Q479" s="148" t="str">
        <f>IF(COUNT('様式第32第8表(指定１)_受電'!Q530)=0,"",'様式第32第8表(指定１)_受電'!Q530)</f>
        <v/>
      </c>
      <c r="R479" s="185"/>
      <c r="T479" s="153" t="s">
        <v>271</v>
      </c>
    </row>
    <row r="480" spans="3:20" s="152" customFormat="1" ht="37.5" customHeight="1">
      <c r="C480" s="328"/>
      <c r="D480" s="328"/>
      <c r="E480" s="330" t="str">
        <f>IF('様式第36(自社)_受電'!E480="","",'様式第36(自社)_受電'!E480)</f>
        <v/>
      </c>
      <c r="F480" s="330" t="str">
        <f>IF('様式第36(自社)_受電'!F480="","",'様式第36(自社)_受電'!F480)</f>
        <v/>
      </c>
      <c r="G480" s="149" t="s">
        <v>265</v>
      </c>
      <c r="H480" s="184"/>
      <c r="I480" s="184"/>
      <c r="J480" s="184"/>
      <c r="K480" s="184"/>
      <c r="L480" s="184"/>
      <c r="M480" s="184"/>
      <c r="N480" s="184"/>
      <c r="O480" s="184"/>
      <c r="P480" s="184"/>
      <c r="Q480" s="184"/>
      <c r="R480" s="185"/>
    </row>
    <row r="481" spans="3:20" s="152" customFormat="1" ht="37.5" customHeight="1">
      <c r="C481" s="328"/>
      <c r="D481" s="328"/>
      <c r="E481" s="331"/>
      <c r="F481" s="331"/>
      <c r="G481" s="149" t="s">
        <v>266</v>
      </c>
      <c r="H481" s="148" t="str">
        <f>IF(COUNT('様式第32第8表(指定１)_受電'!H532)=0,"",'様式第32第8表(指定１)_受電'!H532)</f>
        <v/>
      </c>
      <c r="I481" s="148" t="str">
        <f>IF(COUNT('様式第32第8表(指定１)_受電'!I532)=0,"",'様式第32第8表(指定１)_受電'!I532)</f>
        <v/>
      </c>
      <c r="J481" s="148" t="str">
        <f>IF(COUNT('様式第32第8表(指定１)_受電'!J532)=0,"",'様式第32第8表(指定１)_受電'!J532)</f>
        <v/>
      </c>
      <c r="K481" s="148" t="str">
        <f>IF(COUNT('様式第32第8表(指定１)_受電'!K532)=0,"",'様式第32第8表(指定１)_受電'!K532)</f>
        <v/>
      </c>
      <c r="L481" s="148" t="str">
        <f>IF(COUNT('様式第32第8表(指定１)_受電'!L532)=0,"",'様式第32第8表(指定１)_受電'!L532)</f>
        <v/>
      </c>
      <c r="M481" s="148" t="str">
        <f>IF(COUNT('様式第32第8表(指定１)_受電'!M532)=0,"",'様式第32第8表(指定１)_受電'!M532)</f>
        <v/>
      </c>
      <c r="N481" s="148" t="str">
        <f>IF(COUNT('様式第32第8表(指定１)_受電'!N532)=0,"",'様式第32第8表(指定１)_受電'!N532)</f>
        <v/>
      </c>
      <c r="O481" s="148" t="str">
        <f>IF(COUNT('様式第32第8表(指定１)_受電'!O532)=0,"",'様式第32第8表(指定１)_受電'!O532)</f>
        <v/>
      </c>
      <c r="P481" s="148" t="str">
        <f>IF(COUNT('様式第32第8表(指定１)_受電'!P532)=0,"",'様式第32第8表(指定１)_受電'!P532)</f>
        <v/>
      </c>
      <c r="Q481" s="148" t="str">
        <f>IF(COUNT('様式第32第8表(指定１)_受電'!Q532)=0,"",'様式第32第8表(指定１)_受電'!Q532)</f>
        <v/>
      </c>
      <c r="R481" s="185"/>
      <c r="T481" s="153" t="s">
        <v>271</v>
      </c>
    </row>
    <row r="482" spans="3:20" s="152" customFormat="1" ht="37.5" customHeight="1">
      <c r="C482" s="328"/>
      <c r="D482" s="328"/>
      <c r="E482" s="332" t="s">
        <v>104</v>
      </c>
      <c r="F482" s="333"/>
      <c r="G482" s="154" t="s">
        <v>265</v>
      </c>
      <c r="H482" s="155" t="str">
        <f>IF(COUNTIFS($G476:$G481,$G482,H476:H481,"&gt;=0")=0,"",SUMIF($G476:$G481,$G482,H476:H481))</f>
        <v/>
      </c>
      <c r="I482" s="155" t="str">
        <f t="shared" ref="I482:Q482" si="171">IF(COUNTIFS($G476:$G481,$G482,I476:I481,"&gt;=0")=0,"",SUMIF($G476:$G481,$G482,I476:I481))</f>
        <v/>
      </c>
      <c r="J482" s="155" t="str">
        <f t="shared" si="171"/>
        <v/>
      </c>
      <c r="K482" s="155" t="str">
        <f t="shared" si="171"/>
        <v/>
      </c>
      <c r="L482" s="155" t="str">
        <f t="shared" si="171"/>
        <v/>
      </c>
      <c r="M482" s="155" t="str">
        <f t="shared" si="171"/>
        <v/>
      </c>
      <c r="N482" s="155" t="str">
        <f t="shared" si="171"/>
        <v/>
      </c>
      <c r="O482" s="155" t="str">
        <f t="shared" si="171"/>
        <v/>
      </c>
      <c r="P482" s="155" t="str">
        <f t="shared" si="171"/>
        <v/>
      </c>
      <c r="Q482" s="155" t="str">
        <f t="shared" si="171"/>
        <v/>
      </c>
      <c r="R482" s="200"/>
      <c r="T482" s="153" t="s">
        <v>271</v>
      </c>
    </row>
    <row r="483" spans="3:20" s="152" customFormat="1" ht="37.5" customHeight="1">
      <c r="C483" s="328"/>
      <c r="D483" s="329"/>
      <c r="E483" s="334"/>
      <c r="F483" s="335"/>
      <c r="G483" s="154" t="s">
        <v>266</v>
      </c>
      <c r="H483" s="155" t="str">
        <f>IF(COUNTIFS($G476:$G481,$G483,H476:H481,"&gt;=0")=0,"",SUMIF($G476:$G481,$G483,H476:H481))</f>
        <v/>
      </c>
      <c r="I483" s="155" t="str">
        <f t="shared" ref="I483:Q483" si="172">IF(COUNTIFS($G476:$G481,$G483,I476:I481,"&gt;=0")=0,"",SUMIF($G476:$G481,$G483,I476:I481))</f>
        <v/>
      </c>
      <c r="J483" s="155" t="str">
        <f t="shared" si="172"/>
        <v/>
      </c>
      <c r="K483" s="155" t="str">
        <f t="shared" si="172"/>
        <v/>
      </c>
      <c r="L483" s="155" t="str">
        <f t="shared" si="172"/>
        <v/>
      </c>
      <c r="M483" s="155" t="str">
        <f t="shared" si="172"/>
        <v/>
      </c>
      <c r="N483" s="155" t="str">
        <f t="shared" si="172"/>
        <v/>
      </c>
      <c r="O483" s="155" t="str">
        <f t="shared" si="172"/>
        <v/>
      </c>
      <c r="P483" s="155" t="str">
        <f t="shared" si="172"/>
        <v/>
      </c>
      <c r="Q483" s="155" t="str">
        <f t="shared" si="172"/>
        <v/>
      </c>
      <c r="R483" s="200"/>
      <c r="T483" s="153" t="s">
        <v>271</v>
      </c>
    </row>
    <row r="484" spans="3:20" s="152" customFormat="1" ht="37.5" customHeight="1">
      <c r="C484" s="328"/>
      <c r="D484" s="327" t="s">
        <v>105</v>
      </c>
      <c r="E484" s="330" t="str">
        <f>IF('様式第36(自社)_受電'!E484="","",'様式第36(自社)_受電'!E484)</f>
        <v/>
      </c>
      <c r="F484" s="330" t="str">
        <f>IF('様式第36(自社)_受電'!F484="","",'様式第36(自社)_受電'!F484)</f>
        <v/>
      </c>
      <c r="G484" s="149" t="s">
        <v>265</v>
      </c>
      <c r="H484" s="184"/>
      <c r="I484" s="184"/>
      <c r="J484" s="184"/>
      <c r="K484" s="184"/>
      <c r="L484" s="184"/>
      <c r="M484" s="184"/>
      <c r="N484" s="184"/>
      <c r="O484" s="184"/>
      <c r="P484" s="184"/>
      <c r="Q484" s="184"/>
      <c r="R484" s="185"/>
    </row>
    <row r="485" spans="3:20" s="152" customFormat="1" ht="37.5" customHeight="1">
      <c r="C485" s="328"/>
      <c r="D485" s="328"/>
      <c r="E485" s="331"/>
      <c r="F485" s="331"/>
      <c r="G485" s="149" t="s">
        <v>266</v>
      </c>
      <c r="H485" s="148" t="str">
        <f>IF(COUNT('様式第32第8表(指定１)_受電'!H536)=0,"",'様式第32第8表(指定１)_受電'!H536)</f>
        <v/>
      </c>
      <c r="I485" s="148" t="str">
        <f>IF(COUNT('様式第32第8表(指定１)_受電'!I536)=0,"",'様式第32第8表(指定１)_受電'!I536)</f>
        <v/>
      </c>
      <c r="J485" s="148" t="str">
        <f>IF(COUNT('様式第32第8表(指定１)_受電'!J536)=0,"",'様式第32第8表(指定１)_受電'!J536)</f>
        <v/>
      </c>
      <c r="K485" s="148" t="str">
        <f>IF(COUNT('様式第32第8表(指定１)_受電'!K536)=0,"",'様式第32第8表(指定１)_受電'!K536)</f>
        <v/>
      </c>
      <c r="L485" s="148" t="str">
        <f>IF(COUNT('様式第32第8表(指定１)_受電'!L536)=0,"",'様式第32第8表(指定１)_受電'!L536)</f>
        <v/>
      </c>
      <c r="M485" s="148" t="str">
        <f>IF(COUNT('様式第32第8表(指定１)_受電'!M536)=0,"",'様式第32第8表(指定１)_受電'!M536)</f>
        <v/>
      </c>
      <c r="N485" s="148" t="str">
        <f>IF(COUNT('様式第32第8表(指定１)_受電'!N536)=0,"",'様式第32第8表(指定１)_受電'!N536)</f>
        <v/>
      </c>
      <c r="O485" s="148" t="str">
        <f>IF(COUNT('様式第32第8表(指定１)_受電'!O536)=0,"",'様式第32第8表(指定１)_受電'!O536)</f>
        <v/>
      </c>
      <c r="P485" s="148" t="str">
        <f>IF(COUNT('様式第32第8表(指定１)_受電'!P536)=0,"",'様式第32第8表(指定１)_受電'!P536)</f>
        <v/>
      </c>
      <c r="Q485" s="148" t="str">
        <f>IF(COUNT('様式第32第8表(指定１)_受電'!Q536)=0,"",'様式第32第8表(指定１)_受電'!Q536)</f>
        <v/>
      </c>
      <c r="R485" s="185"/>
      <c r="T485" s="153" t="s">
        <v>271</v>
      </c>
    </row>
    <row r="486" spans="3:20" s="152" customFormat="1" ht="37.5" customHeight="1">
      <c r="C486" s="328"/>
      <c r="D486" s="328"/>
      <c r="E486" s="330" t="str">
        <f>IF('様式第36(自社)_受電'!E486="","",'様式第36(自社)_受電'!E486)</f>
        <v/>
      </c>
      <c r="F486" s="330" t="str">
        <f>IF('様式第36(自社)_受電'!F486="","",'様式第36(自社)_受電'!F486)</f>
        <v/>
      </c>
      <c r="G486" s="149" t="s">
        <v>265</v>
      </c>
      <c r="H486" s="184"/>
      <c r="I486" s="184"/>
      <c r="J486" s="184"/>
      <c r="K486" s="184"/>
      <c r="L486" s="184"/>
      <c r="M486" s="184"/>
      <c r="N486" s="184"/>
      <c r="O486" s="184"/>
      <c r="P486" s="184"/>
      <c r="Q486" s="184"/>
      <c r="R486" s="185"/>
    </row>
    <row r="487" spans="3:20" s="152" customFormat="1" ht="37.5" customHeight="1">
      <c r="C487" s="328"/>
      <c r="D487" s="328"/>
      <c r="E487" s="331"/>
      <c r="F487" s="331"/>
      <c r="G487" s="149" t="s">
        <v>266</v>
      </c>
      <c r="H487" s="148" t="str">
        <f>IF(COUNT('様式第32第8表(指定１)_受電'!H538)=0,"",'様式第32第8表(指定１)_受電'!H538)</f>
        <v/>
      </c>
      <c r="I487" s="148" t="str">
        <f>IF(COUNT('様式第32第8表(指定１)_受電'!I538)=0,"",'様式第32第8表(指定１)_受電'!I538)</f>
        <v/>
      </c>
      <c r="J487" s="148" t="str">
        <f>IF(COUNT('様式第32第8表(指定１)_受電'!J538)=0,"",'様式第32第8表(指定１)_受電'!J538)</f>
        <v/>
      </c>
      <c r="K487" s="148" t="str">
        <f>IF(COUNT('様式第32第8表(指定１)_受電'!K538)=0,"",'様式第32第8表(指定１)_受電'!K538)</f>
        <v/>
      </c>
      <c r="L487" s="148" t="str">
        <f>IF(COUNT('様式第32第8表(指定１)_受電'!L538)=0,"",'様式第32第8表(指定１)_受電'!L538)</f>
        <v/>
      </c>
      <c r="M487" s="148" t="str">
        <f>IF(COUNT('様式第32第8表(指定１)_受電'!M538)=0,"",'様式第32第8表(指定１)_受電'!M538)</f>
        <v/>
      </c>
      <c r="N487" s="148" t="str">
        <f>IF(COUNT('様式第32第8表(指定１)_受電'!N538)=0,"",'様式第32第8表(指定１)_受電'!N538)</f>
        <v/>
      </c>
      <c r="O487" s="148" t="str">
        <f>IF(COUNT('様式第32第8表(指定１)_受電'!O538)=0,"",'様式第32第8表(指定１)_受電'!O538)</f>
        <v/>
      </c>
      <c r="P487" s="148" t="str">
        <f>IF(COUNT('様式第32第8表(指定１)_受電'!P538)=0,"",'様式第32第8表(指定１)_受電'!P538)</f>
        <v/>
      </c>
      <c r="Q487" s="148" t="str">
        <f>IF(COUNT('様式第32第8表(指定１)_受電'!Q538)=0,"",'様式第32第8表(指定１)_受電'!Q538)</f>
        <v/>
      </c>
      <c r="R487" s="185"/>
      <c r="T487" s="153" t="s">
        <v>271</v>
      </c>
    </row>
    <row r="488" spans="3:20" s="152" customFormat="1" ht="37.5" customHeight="1">
      <c r="C488" s="328"/>
      <c r="D488" s="328"/>
      <c r="E488" s="330" t="str">
        <f>IF('様式第36(自社)_受電'!E488="","",'様式第36(自社)_受電'!E488)</f>
        <v/>
      </c>
      <c r="F488" s="330" t="str">
        <f>IF('様式第36(自社)_受電'!F488="","",'様式第36(自社)_受電'!F488)</f>
        <v/>
      </c>
      <c r="G488" s="149" t="s">
        <v>265</v>
      </c>
      <c r="H488" s="184"/>
      <c r="I488" s="184"/>
      <c r="J488" s="184"/>
      <c r="K488" s="184"/>
      <c r="L488" s="184"/>
      <c r="M488" s="184"/>
      <c r="N488" s="184"/>
      <c r="O488" s="184"/>
      <c r="P488" s="184"/>
      <c r="Q488" s="184"/>
      <c r="R488" s="185"/>
    </row>
    <row r="489" spans="3:20" s="152" customFormat="1" ht="37.5" customHeight="1">
      <c r="C489" s="328"/>
      <c r="D489" s="328"/>
      <c r="E489" s="331"/>
      <c r="F489" s="331"/>
      <c r="G489" s="149" t="s">
        <v>266</v>
      </c>
      <c r="H489" s="148" t="str">
        <f>IF(COUNT('様式第32第8表(指定１)_受電'!H540)=0,"",'様式第32第8表(指定１)_受電'!H540)</f>
        <v/>
      </c>
      <c r="I489" s="148" t="str">
        <f>IF(COUNT('様式第32第8表(指定１)_受電'!I540)=0,"",'様式第32第8表(指定１)_受電'!I540)</f>
        <v/>
      </c>
      <c r="J489" s="148" t="str">
        <f>IF(COUNT('様式第32第8表(指定１)_受電'!J540)=0,"",'様式第32第8表(指定１)_受電'!J540)</f>
        <v/>
      </c>
      <c r="K489" s="148" t="str">
        <f>IF(COUNT('様式第32第8表(指定１)_受電'!K540)=0,"",'様式第32第8表(指定１)_受電'!K540)</f>
        <v/>
      </c>
      <c r="L489" s="148" t="str">
        <f>IF(COUNT('様式第32第8表(指定１)_受電'!L540)=0,"",'様式第32第8表(指定１)_受電'!L540)</f>
        <v/>
      </c>
      <c r="M489" s="148" t="str">
        <f>IF(COUNT('様式第32第8表(指定１)_受電'!M540)=0,"",'様式第32第8表(指定１)_受電'!M540)</f>
        <v/>
      </c>
      <c r="N489" s="148" t="str">
        <f>IF(COUNT('様式第32第8表(指定１)_受電'!N540)=0,"",'様式第32第8表(指定１)_受電'!N540)</f>
        <v/>
      </c>
      <c r="O489" s="148" t="str">
        <f>IF(COUNT('様式第32第8表(指定１)_受電'!O540)=0,"",'様式第32第8表(指定１)_受電'!O540)</f>
        <v/>
      </c>
      <c r="P489" s="148" t="str">
        <f>IF(COUNT('様式第32第8表(指定１)_受電'!P540)=0,"",'様式第32第8表(指定１)_受電'!P540)</f>
        <v/>
      </c>
      <c r="Q489" s="148" t="str">
        <f>IF(COUNT('様式第32第8表(指定１)_受電'!Q540)=0,"",'様式第32第8表(指定１)_受電'!Q540)</f>
        <v/>
      </c>
      <c r="R489" s="185"/>
      <c r="T489" s="153" t="s">
        <v>271</v>
      </c>
    </row>
    <row r="490" spans="3:20" s="152" customFormat="1" ht="37.5" customHeight="1">
      <c r="C490" s="328"/>
      <c r="D490" s="328"/>
      <c r="E490" s="332" t="s">
        <v>104</v>
      </c>
      <c r="F490" s="333"/>
      <c r="G490" s="154" t="s">
        <v>265</v>
      </c>
      <c r="H490" s="155" t="str">
        <f>IF(COUNTIFS($G484:$G489,$G490,H484:H489,"&gt;=0")=0,"",SUMIF($G484:$G489,$G490,H484:H489))</f>
        <v/>
      </c>
      <c r="I490" s="155" t="str">
        <f t="shared" ref="I490:Q490" si="173">IF(COUNTIFS($G484:$G489,$G490,I484:I489,"&gt;=0")=0,"",SUMIF($G484:$G489,$G490,I484:I489))</f>
        <v/>
      </c>
      <c r="J490" s="155" t="str">
        <f t="shared" si="173"/>
        <v/>
      </c>
      <c r="K490" s="155" t="str">
        <f t="shared" si="173"/>
        <v/>
      </c>
      <c r="L490" s="155" t="str">
        <f t="shared" si="173"/>
        <v/>
      </c>
      <c r="M490" s="155" t="str">
        <f t="shared" si="173"/>
        <v/>
      </c>
      <c r="N490" s="155" t="str">
        <f t="shared" si="173"/>
        <v/>
      </c>
      <c r="O490" s="155" t="str">
        <f t="shared" si="173"/>
        <v/>
      </c>
      <c r="P490" s="155" t="str">
        <f t="shared" si="173"/>
        <v/>
      </c>
      <c r="Q490" s="155" t="str">
        <f t="shared" si="173"/>
        <v/>
      </c>
      <c r="R490" s="200"/>
      <c r="T490" s="153" t="s">
        <v>271</v>
      </c>
    </row>
    <row r="491" spans="3:20" s="152" customFormat="1" ht="37.5" customHeight="1">
      <c r="C491" s="328"/>
      <c r="D491" s="329"/>
      <c r="E491" s="334"/>
      <c r="F491" s="335"/>
      <c r="G491" s="154" t="s">
        <v>266</v>
      </c>
      <c r="H491" s="155" t="str">
        <f>IF(COUNTIFS($G484:$G489,$G491,H484:H489,"&gt;=0")=0,"",SUMIF($G484:$G489,$G491,H484:H489))</f>
        <v/>
      </c>
      <c r="I491" s="155" t="str">
        <f t="shared" ref="I491:Q491" si="174">IF(COUNTIFS($G484:$G489,$G491,I484:I489,"&gt;=0")=0,"",SUMIF($G484:$G489,$G491,I484:I489))</f>
        <v/>
      </c>
      <c r="J491" s="155" t="str">
        <f t="shared" si="174"/>
        <v/>
      </c>
      <c r="K491" s="155" t="str">
        <f t="shared" si="174"/>
        <v/>
      </c>
      <c r="L491" s="155" t="str">
        <f t="shared" si="174"/>
        <v/>
      </c>
      <c r="M491" s="155" t="str">
        <f t="shared" si="174"/>
        <v/>
      </c>
      <c r="N491" s="155" t="str">
        <f t="shared" si="174"/>
        <v/>
      </c>
      <c r="O491" s="155" t="str">
        <f t="shared" si="174"/>
        <v/>
      </c>
      <c r="P491" s="155" t="str">
        <f t="shared" si="174"/>
        <v/>
      </c>
      <c r="Q491" s="155" t="str">
        <f t="shared" si="174"/>
        <v/>
      </c>
      <c r="R491" s="200"/>
      <c r="T491" s="153" t="s">
        <v>271</v>
      </c>
    </row>
    <row r="492" spans="3:20" s="152" customFormat="1" ht="37.5" customHeight="1">
      <c r="C492" s="328"/>
      <c r="D492" s="327" t="s">
        <v>106</v>
      </c>
      <c r="E492" s="330" t="str">
        <f>IF('様式第36(自社)_受電'!E492="","",'様式第36(自社)_受電'!E492)</f>
        <v/>
      </c>
      <c r="F492" s="330" t="str">
        <f>IF('様式第36(自社)_受電'!F492="","",'様式第36(自社)_受電'!F492)</f>
        <v/>
      </c>
      <c r="G492" s="149" t="s">
        <v>265</v>
      </c>
      <c r="H492" s="184"/>
      <c r="I492" s="184"/>
      <c r="J492" s="184"/>
      <c r="K492" s="184"/>
      <c r="L492" s="184"/>
      <c r="M492" s="184"/>
      <c r="N492" s="184"/>
      <c r="O492" s="184"/>
      <c r="P492" s="184"/>
      <c r="Q492" s="184"/>
      <c r="R492" s="185"/>
    </row>
    <row r="493" spans="3:20" s="152" customFormat="1" ht="37.5" customHeight="1">
      <c r="C493" s="328"/>
      <c r="D493" s="328"/>
      <c r="E493" s="331"/>
      <c r="F493" s="331"/>
      <c r="G493" s="149" t="s">
        <v>266</v>
      </c>
      <c r="H493" s="148" t="str">
        <f>IF(COUNT('様式第32第8表(指定１)_受電'!H544)=0,"",'様式第32第8表(指定１)_受電'!H544)</f>
        <v/>
      </c>
      <c r="I493" s="148" t="str">
        <f>IF(COUNT('様式第32第8表(指定１)_受電'!I544)=0,"",'様式第32第8表(指定１)_受電'!I544)</f>
        <v/>
      </c>
      <c r="J493" s="148" t="str">
        <f>IF(COUNT('様式第32第8表(指定１)_受電'!J544)=0,"",'様式第32第8表(指定１)_受電'!J544)</f>
        <v/>
      </c>
      <c r="K493" s="148" t="str">
        <f>IF(COUNT('様式第32第8表(指定１)_受電'!K544)=0,"",'様式第32第8表(指定１)_受電'!K544)</f>
        <v/>
      </c>
      <c r="L493" s="148" t="str">
        <f>IF(COUNT('様式第32第8表(指定１)_受電'!L544)=0,"",'様式第32第8表(指定１)_受電'!L544)</f>
        <v/>
      </c>
      <c r="M493" s="148" t="str">
        <f>IF(COUNT('様式第32第8表(指定１)_受電'!M544)=0,"",'様式第32第8表(指定１)_受電'!M544)</f>
        <v/>
      </c>
      <c r="N493" s="148" t="str">
        <f>IF(COUNT('様式第32第8表(指定１)_受電'!N544)=0,"",'様式第32第8表(指定１)_受電'!N544)</f>
        <v/>
      </c>
      <c r="O493" s="148" t="str">
        <f>IF(COUNT('様式第32第8表(指定１)_受電'!O544)=0,"",'様式第32第8表(指定１)_受電'!O544)</f>
        <v/>
      </c>
      <c r="P493" s="148" t="str">
        <f>IF(COUNT('様式第32第8表(指定１)_受電'!P544)=0,"",'様式第32第8表(指定１)_受電'!P544)</f>
        <v/>
      </c>
      <c r="Q493" s="148" t="str">
        <f>IF(COUNT('様式第32第8表(指定１)_受電'!Q544)=0,"",'様式第32第8表(指定１)_受電'!Q544)</f>
        <v/>
      </c>
      <c r="R493" s="185"/>
      <c r="T493" s="153" t="s">
        <v>271</v>
      </c>
    </row>
    <row r="494" spans="3:20" s="152" customFormat="1" ht="37.5" customHeight="1">
      <c r="C494" s="328"/>
      <c r="D494" s="328"/>
      <c r="E494" s="330" t="str">
        <f>IF('様式第36(自社)_受電'!E494="","",'様式第36(自社)_受電'!E494)</f>
        <v/>
      </c>
      <c r="F494" s="330" t="str">
        <f>IF('様式第36(自社)_受電'!F494="","",'様式第36(自社)_受電'!F494)</f>
        <v/>
      </c>
      <c r="G494" s="149" t="s">
        <v>265</v>
      </c>
      <c r="H494" s="184"/>
      <c r="I494" s="184"/>
      <c r="J494" s="184"/>
      <c r="K494" s="184"/>
      <c r="L494" s="184"/>
      <c r="M494" s="184"/>
      <c r="N494" s="184"/>
      <c r="O494" s="184"/>
      <c r="P494" s="184"/>
      <c r="Q494" s="184"/>
      <c r="R494" s="185"/>
    </row>
    <row r="495" spans="3:20" s="152" customFormat="1" ht="37.5" customHeight="1">
      <c r="C495" s="328"/>
      <c r="D495" s="328"/>
      <c r="E495" s="331"/>
      <c r="F495" s="331"/>
      <c r="G495" s="149" t="s">
        <v>266</v>
      </c>
      <c r="H495" s="148" t="str">
        <f>IF(COUNT('様式第32第8表(指定１)_受電'!H546)=0,"",'様式第32第8表(指定１)_受電'!H546)</f>
        <v/>
      </c>
      <c r="I495" s="148" t="str">
        <f>IF(COUNT('様式第32第8表(指定１)_受電'!I546)=0,"",'様式第32第8表(指定１)_受電'!I546)</f>
        <v/>
      </c>
      <c r="J495" s="148" t="str">
        <f>IF(COUNT('様式第32第8表(指定１)_受電'!J546)=0,"",'様式第32第8表(指定１)_受電'!J546)</f>
        <v/>
      </c>
      <c r="K495" s="148" t="str">
        <f>IF(COUNT('様式第32第8表(指定１)_受電'!K546)=0,"",'様式第32第8表(指定１)_受電'!K546)</f>
        <v/>
      </c>
      <c r="L495" s="148" t="str">
        <f>IF(COUNT('様式第32第8表(指定１)_受電'!L546)=0,"",'様式第32第8表(指定１)_受電'!L546)</f>
        <v/>
      </c>
      <c r="M495" s="148" t="str">
        <f>IF(COUNT('様式第32第8表(指定１)_受電'!M546)=0,"",'様式第32第8表(指定１)_受電'!M546)</f>
        <v/>
      </c>
      <c r="N495" s="148" t="str">
        <f>IF(COUNT('様式第32第8表(指定１)_受電'!N546)=0,"",'様式第32第8表(指定１)_受電'!N546)</f>
        <v/>
      </c>
      <c r="O495" s="148" t="str">
        <f>IF(COUNT('様式第32第8表(指定１)_受電'!O546)=0,"",'様式第32第8表(指定１)_受電'!O546)</f>
        <v/>
      </c>
      <c r="P495" s="148" t="str">
        <f>IF(COUNT('様式第32第8表(指定１)_受電'!P546)=0,"",'様式第32第8表(指定１)_受電'!P546)</f>
        <v/>
      </c>
      <c r="Q495" s="148" t="str">
        <f>IF(COUNT('様式第32第8表(指定１)_受電'!Q546)=0,"",'様式第32第8表(指定１)_受電'!Q546)</f>
        <v/>
      </c>
      <c r="R495" s="185"/>
      <c r="T495" s="153" t="s">
        <v>271</v>
      </c>
    </row>
    <row r="496" spans="3:20" s="152" customFormat="1" ht="37.5" customHeight="1">
      <c r="C496" s="328"/>
      <c r="D496" s="328"/>
      <c r="E496" s="330" t="str">
        <f>IF('様式第36(自社)_受電'!E496="","",'様式第36(自社)_受電'!E496)</f>
        <v/>
      </c>
      <c r="F496" s="330" t="str">
        <f>IF('様式第36(自社)_受電'!F496="","",'様式第36(自社)_受電'!F496)</f>
        <v/>
      </c>
      <c r="G496" s="149" t="s">
        <v>265</v>
      </c>
      <c r="H496" s="184"/>
      <c r="I496" s="184"/>
      <c r="J496" s="184"/>
      <c r="K496" s="184"/>
      <c r="L496" s="184"/>
      <c r="M496" s="184"/>
      <c r="N496" s="184"/>
      <c r="O496" s="184"/>
      <c r="P496" s="184"/>
      <c r="Q496" s="184"/>
      <c r="R496" s="185"/>
    </row>
    <row r="497" spans="3:20" s="152" customFormat="1" ht="37.5" customHeight="1">
      <c r="C497" s="328"/>
      <c r="D497" s="328"/>
      <c r="E497" s="331"/>
      <c r="F497" s="331"/>
      <c r="G497" s="149" t="s">
        <v>266</v>
      </c>
      <c r="H497" s="148" t="str">
        <f>IF(COUNT('様式第32第8表(指定１)_受電'!H548)=0,"",'様式第32第8表(指定１)_受電'!H548)</f>
        <v/>
      </c>
      <c r="I497" s="148" t="str">
        <f>IF(COUNT('様式第32第8表(指定１)_受電'!I548)=0,"",'様式第32第8表(指定１)_受電'!I548)</f>
        <v/>
      </c>
      <c r="J497" s="148" t="str">
        <f>IF(COUNT('様式第32第8表(指定１)_受電'!J548)=0,"",'様式第32第8表(指定１)_受電'!J548)</f>
        <v/>
      </c>
      <c r="K497" s="148" t="str">
        <f>IF(COUNT('様式第32第8表(指定１)_受電'!K548)=0,"",'様式第32第8表(指定１)_受電'!K548)</f>
        <v/>
      </c>
      <c r="L497" s="148" t="str">
        <f>IF(COUNT('様式第32第8表(指定１)_受電'!L548)=0,"",'様式第32第8表(指定１)_受電'!L548)</f>
        <v/>
      </c>
      <c r="M497" s="148" t="str">
        <f>IF(COUNT('様式第32第8表(指定１)_受電'!M548)=0,"",'様式第32第8表(指定１)_受電'!M548)</f>
        <v/>
      </c>
      <c r="N497" s="148" t="str">
        <f>IF(COUNT('様式第32第8表(指定１)_受電'!N548)=0,"",'様式第32第8表(指定１)_受電'!N548)</f>
        <v/>
      </c>
      <c r="O497" s="148" t="str">
        <f>IF(COUNT('様式第32第8表(指定１)_受電'!O548)=0,"",'様式第32第8表(指定１)_受電'!O548)</f>
        <v/>
      </c>
      <c r="P497" s="148" t="str">
        <f>IF(COUNT('様式第32第8表(指定１)_受電'!P548)=0,"",'様式第32第8表(指定１)_受電'!P548)</f>
        <v/>
      </c>
      <c r="Q497" s="148" t="str">
        <f>IF(COUNT('様式第32第8表(指定１)_受電'!Q548)=0,"",'様式第32第8表(指定１)_受電'!Q548)</f>
        <v/>
      </c>
      <c r="R497" s="185"/>
      <c r="T497" s="153" t="s">
        <v>271</v>
      </c>
    </row>
    <row r="498" spans="3:20" s="152" customFormat="1" ht="37.5" customHeight="1">
      <c r="C498" s="328"/>
      <c r="D498" s="328"/>
      <c r="E498" s="332" t="s">
        <v>104</v>
      </c>
      <c r="F498" s="333"/>
      <c r="G498" s="154" t="s">
        <v>265</v>
      </c>
      <c r="H498" s="155" t="str">
        <f>IF(COUNTIFS($G492:$G497,$G498,H492:H497,"&gt;=0")=0,"",SUMIF($G492:$G497,$G498,H492:H497))</f>
        <v/>
      </c>
      <c r="I498" s="155" t="str">
        <f t="shared" ref="I498" si="175">IF(COUNTIFS($G492:$G497,$G498,I492:I497,"&gt;=0")=0,"",SUMIF($G492:$G497,$G498,I492:I497))</f>
        <v/>
      </c>
      <c r="J498" s="155" t="str">
        <f t="shared" ref="J498" si="176">IF(COUNTIFS($G492:$G497,$G498,J492:J497,"&gt;=0")=0,"",SUMIF($G492:$G497,$G498,J492:J497))</f>
        <v/>
      </c>
      <c r="K498" s="155" t="str">
        <f t="shared" ref="K498" si="177">IF(COUNTIFS($G492:$G497,$G498,K492:K497,"&gt;=0")=0,"",SUMIF($G492:$G497,$G498,K492:K497))</f>
        <v/>
      </c>
      <c r="L498" s="155" t="str">
        <f t="shared" ref="L498" si="178">IF(COUNTIFS($G492:$G497,$G498,L492:L497,"&gt;=0")=0,"",SUMIF($G492:$G497,$G498,L492:L497))</f>
        <v/>
      </c>
      <c r="M498" s="155" t="str">
        <f t="shared" ref="M498" si="179">IF(COUNTIFS($G492:$G497,$G498,M492:M497,"&gt;=0")=0,"",SUMIF($G492:$G497,$G498,M492:M497))</f>
        <v/>
      </c>
      <c r="N498" s="155" t="str">
        <f t="shared" ref="N498" si="180">IF(COUNTIFS($G492:$G497,$G498,N492:N497,"&gt;=0")=0,"",SUMIF($G492:$G497,$G498,N492:N497))</f>
        <v/>
      </c>
      <c r="O498" s="155" t="str">
        <f t="shared" ref="O498" si="181">IF(COUNTIFS($G492:$G497,$G498,O492:O497,"&gt;=0")=0,"",SUMIF($G492:$G497,$G498,O492:O497))</f>
        <v/>
      </c>
      <c r="P498" s="155" t="str">
        <f t="shared" ref="P498" si="182">IF(COUNTIFS($G492:$G497,$G498,P492:P497,"&gt;=0")=0,"",SUMIF($G492:$G497,$G498,P492:P497))</f>
        <v/>
      </c>
      <c r="Q498" s="155" t="str">
        <f t="shared" ref="Q498" si="183">IF(COUNTIFS($G492:$G497,$G498,Q492:Q497,"&gt;=0")=0,"",SUMIF($G492:$G497,$G498,Q492:Q497))</f>
        <v/>
      </c>
      <c r="R498" s="200"/>
      <c r="T498" s="153" t="s">
        <v>271</v>
      </c>
    </row>
    <row r="499" spans="3:20" s="152" customFormat="1" ht="37.5" customHeight="1">
      <c r="C499" s="328"/>
      <c r="D499" s="329"/>
      <c r="E499" s="334"/>
      <c r="F499" s="335"/>
      <c r="G499" s="154" t="s">
        <v>266</v>
      </c>
      <c r="H499" s="155" t="str">
        <f>IF(COUNTIFS($G492:$G497,$G499,H492:H497,"&gt;=0")=0,"",SUMIF($G492:$G497,$G499,H492:H497))</f>
        <v/>
      </c>
      <c r="I499" s="155" t="str">
        <f t="shared" ref="I499:Q499" si="184">IF(COUNTIFS($G492:$G497,$G499,I492:I497,"&gt;=0")=0,"",SUMIF($G492:$G497,$G499,I492:I497))</f>
        <v/>
      </c>
      <c r="J499" s="155" t="str">
        <f t="shared" si="184"/>
        <v/>
      </c>
      <c r="K499" s="155" t="str">
        <f t="shared" si="184"/>
        <v/>
      </c>
      <c r="L499" s="155" t="str">
        <f t="shared" si="184"/>
        <v/>
      </c>
      <c r="M499" s="155" t="str">
        <f t="shared" si="184"/>
        <v/>
      </c>
      <c r="N499" s="155" t="str">
        <f t="shared" si="184"/>
        <v/>
      </c>
      <c r="O499" s="155" t="str">
        <f t="shared" si="184"/>
        <v/>
      </c>
      <c r="P499" s="155" t="str">
        <f t="shared" si="184"/>
        <v/>
      </c>
      <c r="Q499" s="155" t="str">
        <f t="shared" si="184"/>
        <v/>
      </c>
      <c r="R499" s="200"/>
      <c r="T499" s="153" t="s">
        <v>271</v>
      </c>
    </row>
    <row r="500" spans="3:20" s="152" customFormat="1" ht="37.5" customHeight="1">
      <c r="C500" s="328"/>
      <c r="D500" s="326" t="s">
        <v>107</v>
      </c>
      <c r="E500" s="326"/>
      <c r="F500" s="326"/>
      <c r="G500" s="154" t="s">
        <v>265</v>
      </c>
      <c r="H500" s="155" t="str">
        <f>IF(COUNT(H474,H482,H490,H498)=0,"",SUM(H474,H482,H490,H498))</f>
        <v/>
      </c>
      <c r="I500" s="155" t="str">
        <f t="shared" ref="I500:Q501" si="185">IF(COUNT(I474,I482,I490,I498)=0,"",SUM(I474,I482,I490,I498))</f>
        <v/>
      </c>
      <c r="J500" s="155" t="str">
        <f t="shared" si="185"/>
        <v/>
      </c>
      <c r="K500" s="155" t="str">
        <f t="shared" si="185"/>
        <v/>
      </c>
      <c r="L500" s="155" t="str">
        <f t="shared" si="185"/>
        <v/>
      </c>
      <c r="M500" s="155" t="str">
        <f t="shared" si="185"/>
        <v/>
      </c>
      <c r="N500" s="155" t="str">
        <f t="shared" si="185"/>
        <v/>
      </c>
      <c r="O500" s="155" t="str">
        <f t="shared" si="185"/>
        <v/>
      </c>
      <c r="P500" s="155" t="str">
        <f t="shared" si="185"/>
        <v/>
      </c>
      <c r="Q500" s="155" t="str">
        <f t="shared" si="185"/>
        <v/>
      </c>
      <c r="R500" s="200"/>
      <c r="T500" s="153" t="s">
        <v>271</v>
      </c>
    </row>
    <row r="501" spans="3:20" s="152" customFormat="1" ht="37.5" customHeight="1">
      <c r="C501" s="329"/>
      <c r="D501" s="326"/>
      <c r="E501" s="326"/>
      <c r="F501" s="326"/>
      <c r="G501" s="154" t="s">
        <v>266</v>
      </c>
      <c r="H501" s="155" t="str">
        <f>IF(COUNT(H475,H483,H491,H499)=0,"",SUM(H475,H483,H491,H499))</f>
        <v/>
      </c>
      <c r="I501" s="155" t="str">
        <f t="shared" si="185"/>
        <v/>
      </c>
      <c r="J501" s="155" t="str">
        <f t="shared" si="185"/>
        <v/>
      </c>
      <c r="K501" s="155" t="str">
        <f t="shared" si="185"/>
        <v/>
      </c>
      <c r="L501" s="155" t="str">
        <f t="shared" si="185"/>
        <v/>
      </c>
      <c r="M501" s="155" t="str">
        <f t="shared" si="185"/>
        <v/>
      </c>
      <c r="N501" s="155" t="str">
        <f t="shared" si="185"/>
        <v/>
      </c>
      <c r="O501" s="155" t="str">
        <f t="shared" si="185"/>
        <v/>
      </c>
      <c r="P501" s="155" t="str">
        <f t="shared" si="185"/>
        <v/>
      </c>
      <c r="Q501" s="155" t="str">
        <f t="shared" si="185"/>
        <v/>
      </c>
      <c r="R501" s="200"/>
      <c r="T501" s="153" t="s">
        <v>271</v>
      </c>
    </row>
    <row r="502" spans="3:20" s="205" customFormat="1" ht="18.75" customHeight="1">
      <c r="C502" s="201" t="s">
        <v>178</v>
      </c>
      <c r="D502" s="202"/>
      <c r="E502" s="202"/>
      <c r="F502" s="202"/>
      <c r="G502" s="203"/>
      <c r="H502" s="202"/>
      <c r="I502" s="202"/>
      <c r="J502" s="202"/>
      <c r="K502" s="202"/>
      <c r="L502" s="202"/>
      <c r="M502" s="202"/>
      <c r="N502" s="202"/>
      <c r="O502" s="202"/>
      <c r="P502" s="202"/>
      <c r="Q502" s="202"/>
      <c r="R502" s="204"/>
    </row>
    <row r="503" spans="3:20" s="205" customFormat="1" ht="18.75" customHeight="1">
      <c r="C503" s="230"/>
      <c r="D503" s="231"/>
      <c r="E503" s="231"/>
      <c r="F503" s="231"/>
      <c r="G503" s="232"/>
      <c r="H503" s="231"/>
      <c r="I503" s="231"/>
      <c r="J503" s="231"/>
      <c r="K503" s="231"/>
      <c r="L503" s="231"/>
      <c r="M503" s="231"/>
      <c r="N503" s="231"/>
      <c r="O503" s="231"/>
      <c r="P503" s="231"/>
      <c r="Q503" s="231"/>
      <c r="R503" s="233"/>
    </row>
    <row r="504" spans="3:20" s="205" customFormat="1" ht="18.75" customHeight="1">
      <c r="C504" s="230"/>
      <c r="D504" s="231"/>
      <c r="E504" s="231"/>
      <c r="F504" s="231"/>
      <c r="G504" s="232"/>
      <c r="H504" s="231"/>
      <c r="I504" s="231"/>
      <c r="J504" s="231"/>
      <c r="K504" s="231"/>
      <c r="L504" s="231"/>
      <c r="M504" s="231"/>
      <c r="N504" s="231"/>
      <c r="O504" s="231"/>
      <c r="P504" s="231"/>
      <c r="Q504" s="231"/>
      <c r="R504" s="233"/>
    </row>
    <row r="505" spans="3:20" s="205" customFormat="1" ht="18.75" customHeight="1">
      <c r="C505" s="230"/>
      <c r="D505" s="231"/>
      <c r="E505" s="231"/>
      <c r="F505" s="231"/>
      <c r="G505" s="232"/>
      <c r="H505" s="231"/>
      <c r="I505" s="231"/>
      <c r="J505" s="231"/>
      <c r="K505" s="231"/>
      <c r="L505" s="231"/>
      <c r="M505" s="231"/>
      <c r="N505" s="231"/>
      <c r="O505" s="231"/>
      <c r="P505" s="231"/>
      <c r="Q505" s="231"/>
      <c r="R505" s="233"/>
    </row>
    <row r="506" spans="3:20" s="205" customFormat="1" ht="18.75" customHeight="1">
      <c r="C506" s="230"/>
      <c r="D506" s="231"/>
      <c r="E506" s="231"/>
      <c r="F506" s="231"/>
      <c r="G506" s="232"/>
      <c r="H506" s="231"/>
      <c r="I506" s="231"/>
      <c r="J506" s="231"/>
      <c r="K506" s="231"/>
      <c r="L506" s="231"/>
      <c r="M506" s="231"/>
      <c r="N506" s="231"/>
      <c r="O506" s="231"/>
      <c r="P506" s="231"/>
      <c r="Q506" s="231"/>
      <c r="R506" s="233"/>
    </row>
    <row r="507" spans="3:20" s="205" customFormat="1" ht="18.75" customHeight="1">
      <c r="C507" s="230"/>
      <c r="D507" s="231"/>
      <c r="E507" s="231"/>
      <c r="F507" s="231"/>
      <c r="G507" s="232"/>
      <c r="H507" s="231"/>
      <c r="I507" s="231"/>
      <c r="J507" s="231"/>
      <c r="K507" s="231"/>
      <c r="L507" s="231"/>
      <c r="M507" s="231"/>
      <c r="N507" s="231"/>
      <c r="O507" s="231"/>
      <c r="P507" s="231"/>
      <c r="Q507" s="231"/>
      <c r="R507" s="233"/>
    </row>
    <row r="508" spans="3:20" s="205" customFormat="1" ht="18.75" customHeight="1">
      <c r="C508" s="230"/>
      <c r="D508" s="231"/>
      <c r="E508" s="231"/>
      <c r="F508" s="231"/>
      <c r="G508" s="232"/>
      <c r="H508" s="231"/>
      <c r="I508" s="231"/>
      <c r="J508" s="231"/>
      <c r="K508" s="231"/>
      <c r="L508" s="231"/>
      <c r="M508" s="231"/>
      <c r="N508" s="231"/>
      <c r="O508" s="231"/>
      <c r="P508" s="231"/>
      <c r="Q508" s="231"/>
      <c r="R508" s="233"/>
    </row>
    <row r="509" spans="3:20" s="205" customFormat="1" ht="18.75" customHeight="1">
      <c r="C509" s="230"/>
      <c r="D509" s="231"/>
      <c r="E509" s="231"/>
      <c r="F509" s="231"/>
      <c r="G509" s="232"/>
      <c r="H509" s="231"/>
      <c r="I509" s="231"/>
      <c r="J509" s="231"/>
      <c r="K509" s="231"/>
      <c r="L509" s="231"/>
      <c r="M509" s="231"/>
      <c r="N509" s="231"/>
      <c r="O509" s="231"/>
      <c r="P509" s="231"/>
      <c r="Q509" s="231"/>
      <c r="R509" s="233"/>
    </row>
    <row r="510" spans="3:20" s="205" customFormat="1" ht="18.75" customHeight="1">
      <c r="C510" s="230"/>
      <c r="D510" s="231"/>
      <c r="E510" s="231"/>
      <c r="F510" s="231"/>
      <c r="G510" s="232"/>
      <c r="H510" s="231"/>
      <c r="I510" s="231"/>
      <c r="J510" s="231"/>
      <c r="K510" s="231"/>
      <c r="L510" s="231"/>
      <c r="M510" s="231"/>
      <c r="N510" s="231"/>
      <c r="O510" s="231"/>
      <c r="P510" s="231"/>
      <c r="Q510" s="231"/>
      <c r="R510" s="233"/>
    </row>
    <row r="511" spans="3:20" s="205" customFormat="1" ht="18.75" customHeight="1">
      <c r="C511" s="230"/>
      <c r="D511" s="231"/>
      <c r="E511" s="231"/>
      <c r="F511" s="231"/>
      <c r="G511" s="232"/>
      <c r="H511" s="231"/>
      <c r="I511" s="231"/>
      <c r="J511" s="231"/>
      <c r="K511" s="231"/>
      <c r="L511" s="231"/>
      <c r="M511" s="231"/>
      <c r="N511" s="231"/>
      <c r="O511" s="231"/>
      <c r="P511" s="231"/>
      <c r="Q511" s="231"/>
      <c r="R511" s="233"/>
    </row>
    <row r="512" spans="3:20" ht="18.75" customHeight="1">
      <c r="C512" s="234"/>
      <c r="D512" s="234"/>
      <c r="E512" s="234"/>
      <c r="F512" s="234"/>
      <c r="G512" s="234"/>
      <c r="H512" s="235"/>
      <c r="I512" s="235"/>
      <c r="J512" s="235"/>
      <c r="K512" s="235"/>
      <c r="L512" s="235"/>
      <c r="M512" s="235"/>
      <c r="N512" s="235"/>
      <c r="O512" s="235"/>
      <c r="P512" s="235"/>
      <c r="Q512" s="235"/>
      <c r="R512" s="236"/>
    </row>
  </sheetData>
  <sheetProtection algorithmName="SHA-512" hashValue="IWI/KNcDvskVdYA/KKdqMgEFTxuKWNMb4TqzhaXu2zHRw/lDw3wSvnm71uU+wKBZi4Yv2uM42ASJkq1XLlc4kg==" saltValue="NaHYUaFeQXtZ4t+PUJtUww==" spinCount="100000" sheet="1" objects="1" scenarios="1" formatRows="0" insertRows="0" deleteRows="0"/>
  <mergeCells count="390">
    <mergeCell ref="G7:G8"/>
    <mergeCell ref="R7:R8"/>
    <mergeCell ref="C7:D8"/>
    <mergeCell ref="E7:E8"/>
    <mergeCell ref="F7:F8"/>
    <mergeCell ref="E17:E18"/>
    <mergeCell ref="F17:F18"/>
    <mergeCell ref="E19:E20"/>
    <mergeCell ref="F19:F20"/>
    <mergeCell ref="E21:E22"/>
    <mergeCell ref="F21:F22"/>
    <mergeCell ref="C9:C42"/>
    <mergeCell ref="D9:D16"/>
    <mergeCell ref="E9:E10"/>
    <mergeCell ref="F9:F10"/>
    <mergeCell ref="E11:E12"/>
    <mergeCell ref="F11:F12"/>
    <mergeCell ref="E13:E14"/>
    <mergeCell ref="F13:F14"/>
    <mergeCell ref="E15:F16"/>
    <mergeCell ref="D17:D24"/>
    <mergeCell ref="E23:F24"/>
    <mergeCell ref="D25:D32"/>
    <mergeCell ref="E25:E26"/>
    <mergeCell ref="F25:F26"/>
    <mergeCell ref="E27:E28"/>
    <mergeCell ref="F27:F28"/>
    <mergeCell ref="E29:E30"/>
    <mergeCell ref="F29:F30"/>
    <mergeCell ref="E31:F32"/>
    <mergeCell ref="D41:F42"/>
    <mergeCell ref="C58:D59"/>
    <mergeCell ref="E58:E59"/>
    <mergeCell ref="F58:F59"/>
    <mergeCell ref="G58:G59"/>
    <mergeCell ref="R58:R59"/>
    <mergeCell ref="D33:D40"/>
    <mergeCell ref="E33:E34"/>
    <mergeCell ref="F33:F34"/>
    <mergeCell ref="E35:E36"/>
    <mergeCell ref="F35:F36"/>
    <mergeCell ref="E37:E38"/>
    <mergeCell ref="F37:F38"/>
    <mergeCell ref="E39:F40"/>
    <mergeCell ref="E68:E69"/>
    <mergeCell ref="F68:F69"/>
    <mergeCell ref="E70:E71"/>
    <mergeCell ref="F70:F71"/>
    <mergeCell ref="E72:E73"/>
    <mergeCell ref="F72:F73"/>
    <mergeCell ref="C60:C93"/>
    <mergeCell ref="D60:D67"/>
    <mergeCell ref="E60:E61"/>
    <mergeCell ref="F60:F61"/>
    <mergeCell ref="E62:E63"/>
    <mergeCell ref="F62:F63"/>
    <mergeCell ref="E64:E65"/>
    <mergeCell ref="F64:F65"/>
    <mergeCell ref="E66:F67"/>
    <mergeCell ref="D68:D75"/>
    <mergeCell ref="E74:F75"/>
    <mergeCell ref="D76:D83"/>
    <mergeCell ref="E76:E77"/>
    <mergeCell ref="F76:F77"/>
    <mergeCell ref="E78:E79"/>
    <mergeCell ref="F78:F79"/>
    <mergeCell ref="E80:E81"/>
    <mergeCell ref="F80:F81"/>
    <mergeCell ref="E82:F83"/>
    <mergeCell ref="D92:F93"/>
    <mergeCell ref="C109:D110"/>
    <mergeCell ref="E109:E110"/>
    <mergeCell ref="F109:F110"/>
    <mergeCell ref="G109:G110"/>
    <mergeCell ref="R109:R110"/>
    <mergeCell ref="D84:D91"/>
    <mergeCell ref="E84:E85"/>
    <mergeCell ref="F84:F85"/>
    <mergeCell ref="E86:E87"/>
    <mergeCell ref="F86:F87"/>
    <mergeCell ref="E88:E89"/>
    <mergeCell ref="F88:F89"/>
    <mergeCell ref="E90:F91"/>
    <mergeCell ref="E119:E120"/>
    <mergeCell ref="F119:F120"/>
    <mergeCell ref="E121:E122"/>
    <mergeCell ref="F121:F122"/>
    <mergeCell ref="E123:E124"/>
    <mergeCell ref="F123:F124"/>
    <mergeCell ref="C111:C144"/>
    <mergeCell ref="D111:D118"/>
    <mergeCell ref="E111:E112"/>
    <mergeCell ref="F111:F112"/>
    <mergeCell ref="E113:E114"/>
    <mergeCell ref="F113:F114"/>
    <mergeCell ref="E115:E116"/>
    <mergeCell ref="F115:F116"/>
    <mergeCell ref="E117:F118"/>
    <mergeCell ref="D119:D126"/>
    <mergeCell ref="E125:F126"/>
    <mergeCell ref="D127:D134"/>
    <mergeCell ref="E127:E128"/>
    <mergeCell ref="F127:F128"/>
    <mergeCell ref="E129:E130"/>
    <mergeCell ref="F129:F130"/>
    <mergeCell ref="E131:E132"/>
    <mergeCell ref="F131:F132"/>
    <mergeCell ref="E133:F134"/>
    <mergeCell ref="D143:F144"/>
    <mergeCell ref="C160:D161"/>
    <mergeCell ref="E160:E161"/>
    <mergeCell ref="F160:F161"/>
    <mergeCell ref="G160:G161"/>
    <mergeCell ref="R160:R161"/>
    <mergeCell ref="D135:D142"/>
    <mergeCell ref="E135:E136"/>
    <mergeCell ref="F135:F136"/>
    <mergeCell ref="E137:E138"/>
    <mergeCell ref="F137:F138"/>
    <mergeCell ref="E139:E140"/>
    <mergeCell ref="F139:F140"/>
    <mergeCell ref="E141:F142"/>
    <mergeCell ref="E170:E171"/>
    <mergeCell ref="F170:F171"/>
    <mergeCell ref="E172:E173"/>
    <mergeCell ref="F172:F173"/>
    <mergeCell ref="E174:E175"/>
    <mergeCell ref="F174:F175"/>
    <mergeCell ref="C162:C195"/>
    <mergeCell ref="D162:D169"/>
    <mergeCell ref="E162:E163"/>
    <mergeCell ref="F162:F163"/>
    <mergeCell ref="E164:E165"/>
    <mergeCell ref="F164:F165"/>
    <mergeCell ref="E166:E167"/>
    <mergeCell ref="F166:F167"/>
    <mergeCell ref="E168:F169"/>
    <mergeCell ref="D170:D177"/>
    <mergeCell ref="E176:F177"/>
    <mergeCell ref="D178:D185"/>
    <mergeCell ref="E178:E179"/>
    <mergeCell ref="F178:F179"/>
    <mergeCell ref="E180:E181"/>
    <mergeCell ref="F180:F181"/>
    <mergeCell ref="E182:E183"/>
    <mergeCell ref="F182:F183"/>
    <mergeCell ref="E184:F185"/>
    <mergeCell ref="D194:F195"/>
    <mergeCell ref="C211:D212"/>
    <mergeCell ref="E211:E212"/>
    <mergeCell ref="F211:F212"/>
    <mergeCell ref="G211:G212"/>
    <mergeCell ref="R211:R212"/>
    <mergeCell ref="D186:D193"/>
    <mergeCell ref="E186:E187"/>
    <mergeCell ref="F186:F187"/>
    <mergeCell ref="E188:E189"/>
    <mergeCell ref="F188:F189"/>
    <mergeCell ref="E190:E191"/>
    <mergeCell ref="F190:F191"/>
    <mergeCell ref="E192:F193"/>
    <mergeCell ref="E221:E222"/>
    <mergeCell ref="F221:F222"/>
    <mergeCell ref="E223:E224"/>
    <mergeCell ref="F223:F224"/>
    <mergeCell ref="E225:E226"/>
    <mergeCell ref="F225:F226"/>
    <mergeCell ref="C213:C246"/>
    <mergeCell ref="D213:D220"/>
    <mergeCell ref="E213:E214"/>
    <mergeCell ref="F213:F214"/>
    <mergeCell ref="E215:E216"/>
    <mergeCell ref="F215:F216"/>
    <mergeCell ref="E217:E218"/>
    <mergeCell ref="F217:F218"/>
    <mergeCell ref="E219:F220"/>
    <mergeCell ref="D221:D228"/>
    <mergeCell ref="E227:F228"/>
    <mergeCell ref="D229:D236"/>
    <mergeCell ref="E229:E230"/>
    <mergeCell ref="F229:F230"/>
    <mergeCell ref="E231:E232"/>
    <mergeCell ref="F231:F232"/>
    <mergeCell ref="E233:E234"/>
    <mergeCell ref="F233:F234"/>
    <mergeCell ref="E235:F236"/>
    <mergeCell ref="D245:F246"/>
    <mergeCell ref="C262:D263"/>
    <mergeCell ref="E262:E263"/>
    <mergeCell ref="F262:F263"/>
    <mergeCell ref="G262:G263"/>
    <mergeCell ref="R262:R263"/>
    <mergeCell ref="D237:D244"/>
    <mergeCell ref="E237:E238"/>
    <mergeCell ref="F237:F238"/>
    <mergeCell ref="E239:E240"/>
    <mergeCell ref="F239:F240"/>
    <mergeCell ref="E241:E242"/>
    <mergeCell ref="F241:F242"/>
    <mergeCell ref="E243:F244"/>
    <mergeCell ref="E272:E273"/>
    <mergeCell ref="F272:F273"/>
    <mergeCell ref="E274:E275"/>
    <mergeCell ref="F274:F275"/>
    <mergeCell ref="E276:E277"/>
    <mergeCell ref="F276:F277"/>
    <mergeCell ref="C264:C297"/>
    <mergeCell ref="D264:D271"/>
    <mergeCell ref="E264:E265"/>
    <mergeCell ref="F264:F265"/>
    <mergeCell ref="E266:E267"/>
    <mergeCell ref="F266:F267"/>
    <mergeCell ref="E268:E269"/>
    <mergeCell ref="F268:F269"/>
    <mergeCell ref="E270:F271"/>
    <mergeCell ref="D272:D279"/>
    <mergeCell ref="E278:F279"/>
    <mergeCell ref="D280:D287"/>
    <mergeCell ref="E280:E281"/>
    <mergeCell ref="F280:F281"/>
    <mergeCell ref="E282:E283"/>
    <mergeCell ref="F282:F283"/>
    <mergeCell ref="E284:E285"/>
    <mergeCell ref="F284:F285"/>
    <mergeCell ref="E286:F287"/>
    <mergeCell ref="D296:F297"/>
    <mergeCell ref="C313:D314"/>
    <mergeCell ref="E313:E314"/>
    <mergeCell ref="F313:F314"/>
    <mergeCell ref="G313:G314"/>
    <mergeCell ref="R313:R314"/>
    <mergeCell ref="D288:D295"/>
    <mergeCell ref="E288:E289"/>
    <mergeCell ref="F288:F289"/>
    <mergeCell ref="E290:E291"/>
    <mergeCell ref="F290:F291"/>
    <mergeCell ref="E292:E293"/>
    <mergeCell ref="F292:F293"/>
    <mergeCell ref="E294:F295"/>
    <mergeCell ref="E323:E324"/>
    <mergeCell ref="F323:F324"/>
    <mergeCell ref="E325:E326"/>
    <mergeCell ref="F325:F326"/>
    <mergeCell ref="E327:E328"/>
    <mergeCell ref="F327:F328"/>
    <mergeCell ref="C315:C348"/>
    <mergeCell ref="D315:D322"/>
    <mergeCell ref="E315:E316"/>
    <mergeCell ref="F315:F316"/>
    <mergeCell ref="E317:E318"/>
    <mergeCell ref="F317:F318"/>
    <mergeCell ref="E319:E320"/>
    <mergeCell ref="F319:F320"/>
    <mergeCell ref="E321:F322"/>
    <mergeCell ref="D323:D330"/>
    <mergeCell ref="E329:F330"/>
    <mergeCell ref="D331:D338"/>
    <mergeCell ref="E331:E332"/>
    <mergeCell ref="F331:F332"/>
    <mergeCell ref="E333:E334"/>
    <mergeCell ref="F333:F334"/>
    <mergeCell ref="E335:E336"/>
    <mergeCell ref="F335:F336"/>
    <mergeCell ref="E337:F338"/>
    <mergeCell ref="D347:F348"/>
    <mergeCell ref="C364:D365"/>
    <mergeCell ref="E364:E365"/>
    <mergeCell ref="F364:F365"/>
    <mergeCell ref="G364:G365"/>
    <mergeCell ref="R364:R365"/>
    <mergeCell ref="D339:D346"/>
    <mergeCell ref="E339:E340"/>
    <mergeCell ref="F339:F340"/>
    <mergeCell ref="E341:E342"/>
    <mergeCell ref="F341:F342"/>
    <mergeCell ref="E343:E344"/>
    <mergeCell ref="F343:F344"/>
    <mergeCell ref="E345:F346"/>
    <mergeCell ref="E374:E375"/>
    <mergeCell ref="F374:F375"/>
    <mergeCell ref="E376:E377"/>
    <mergeCell ref="F376:F377"/>
    <mergeCell ref="E378:E379"/>
    <mergeCell ref="F378:F379"/>
    <mergeCell ref="C366:C399"/>
    <mergeCell ref="D366:D373"/>
    <mergeCell ref="E366:E367"/>
    <mergeCell ref="F366:F367"/>
    <mergeCell ref="E368:E369"/>
    <mergeCell ref="F368:F369"/>
    <mergeCell ref="E370:E371"/>
    <mergeCell ref="F370:F371"/>
    <mergeCell ref="E372:F373"/>
    <mergeCell ref="D374:D381"/>
    <mergeCell ref="E380:F381"/>
    <mergeCell ref="D382:D389"/>
    <mergeCell ref="E382:E383"/>
    <mergeCell ref="F382:F383"/>
    <mergeCell ref="E384:E385"/>
    <mergeCell ref="F384:F385"/>
    <mergeCell ref="E386:E387"/>
    <mergeCell ref="F386:F387"/>
    <mergeCell ref="E388:F389"/>
    <mergeCell ref="D398:F399"/>
    <mergeCell ref="C415:D416"/>
    <mergeCell ref="E415:E416"/>
    <mergeCell ref="F415:F416"/>
    <mergeCell ref="G415:G416"/>
    <mergeCell ref="R415:R416"/>
    <mergeCell ref="D390:D397"/>
    <mergeCell ref="E390:E391"/>
    <mergeCell ref="F390:F391"/>
    <mergeCell ref="E392:E393"/>
    <mergeCell ref="F392:F393"/>
    <mergeCell ref="E394:E395"/>
    <mergeCell ref="F394:F395"/>
    <mergeCell ref="E396:F397"/>
    <mergeCell ref="E425:E426"/>
    <mergeCell ref="F425:F426"/>
    <mergeCell ref="E427:E428"/>
    <mergeCell ref="F427:F428"/>
    <mergeCell ref="E429:E430"/>
    <mergeCell ref="F429:F430"/>
    <mergeCell ref="C417:C450"/>
    <mergeCell ref="D417:D424"/>
    <mergeCell ref="E417:E418"/>
    <mergeCell ref="F417:F418"/>
    <mergeCell ref="E419:E420"/>
    <mergeCell ref="F419:F420"/>
    <mergeCell ref="E421:E422"/>
    <mergeCell ref="F421:F422"/>
    <mergeCell ref="E423:F424"/>
    <mergeCell ref="D425:D432"/>
    <mergeCell ref="E431:F432"/>
    <mergeCell ref="D433:D440"/>
    <mergeCell ref="E433:E434"/>
    <mergeCell ref="F433:F434"/>
    <mergeCell ref="E435:E436"/>
    <mergeCell ref="F435:F436"/>
    <mergeCell ref="E437:E438"/>
    <mergeCell ref="F437:F438"/>
    <mergeCell ref="E439:F440"/>
    <mergeCell ref="D449:F450"/>
    <mergeCell ref="C466:D467"/>
    <mergeCell ref="E466:E467"/>
    <mergeCell ref="F466:F467"/>
    <mergeCell ref="G466:G467"/>
    <mergeCell ref="R466:R467"/>
    <mergeCell ref="D441:D448"/>
    <mergeCell ref="E441:E442"/>
    <mergeCell ref="F441:F442"/>
    <mergeCell ref="E443:E444"/>
    <mergeCell ref="F443:F444"/>
    <mergeCell ref="E445:E446"/>
    <mergeCell ref="F445:F446"/>
    <mergeCell ref="E447:F448"/>
    <mergeCell ref="E476:E477"/>
    <mergeCell ref="F476:F477"/>
    <mergeCell ref="E478:E479"/>
    <mergeCell ref="F478:F479"/>
    <mergeCell ref="E480:E481"/>
    <mergeCell ref="F480:F481"/>
    <mergeCell ref="C468:C501"/>
    <mergeCell ref="D468:D475"/>
    <mergeCell ref="E468:E469"/>
    <mergeCell ref="F468:F469"/>
    <mergeCell ref="E470:E471"/>
    <mergeCell ref="F470:F471"/>
    <mergeCell ref="E472:E473"/>
    <mergeCell ref="F472:F473"/>
    <mergeCell ref="E474:F475"/>
    <mergeCell ref="D476:D483"/>
    <mergeCell ref="E482:F483"/>
    <mergeCell ref="D484:D491"/>
    <mergeCell ref="E484:E485"/>
    <mergeCell ref="F484:F485"/>
    <mergeCell ref="E486:E487"/>
    <mergeCell ref="F486:F487"/>
    <mergeCell ref="E488:E489"/>
    <mergeCell ref="F488:F489"/>
    <mergeCell ref="E490:F491"/>
    <mergeCell ref="D500:F501"/>
    <mergeCell ref="D492:D499"/>
    <mergeCell ref="E492:E493"/>
    <mergeCell ref="F492:F493"/>
    <mergeCell ref="E494:E495"/>
    <mergeCell ref="F494:F495"/>
    <mergeCell ref="E496:E497"/>
    <mergeCell ref="F496:F497"/>
    <mergeCell ref="E498:F499"/>
  </mergeCells>
  <phoneticPr fontId="11"/>
  <conditionalFormatting sqref="H43:Q43">
    <cfRule type="expression" dxfId="4237" priority="931">
      <formula>H43&lt;0</formula>
    </cfRule>
  </conditionalFormatting>
  <conditionalFormatting sqref="H94:Q94">
    <cfRule type="expression" dxfId="4236" priority="930">
      <formula>H94&lt;0</formula>
    </cfRule>
  </conditionalFormatting>
  <conditionalFormatting sqref="H145:Q145">
    <cfRule type="expression" dxfId="4235" priority="929">
      <formula>H145&lt;0</formula>
    </cfRule>
  </conditionalFormatting>
  <conditionalFormatting sqref="H196:Q196">
    <cfRule type="expression" dxfId="4234" priority="928">
      <formula>H196&lt;0</formula>
    </cfRule>
  </conditionalFormatting>
  <conditionalFormatting sqref="H247:Q247">
    <cfRule type="expression" dxfId="4233" priority="927">
      <formula>H247&lt;0</formula>
    </cfRule>
  </conditionalFormatting>
  <conditionalFormatting sqref="H298:Q298">
    <cfRule type="expression" dxfId="4232" priority="926">
      <formula>H298&lt;0</formula>
    </cfRule>
  </conditionalFormatting>
  <conditionalFormatting sqref="H349:Q349">
    <cfRule type="expression" dxfId="4231" priority="925">
      <formula>H349&lt;0</formula>
    </cfRule>
  </conditionalFormatting>
  <conditionalFormatting sqref="H400:Q400">
    <cfRule type="expression" dxfId="4230" priority="924">
      <formula>H400&lt;0</formula>
    </cfRule>
  </conditionalFormatting>
  <conditionalFormatting sqref="H451:Q451">
    <cfRule type="expression" dxfId="4229" priority="923">
      <formula>H451&lt;0</formula>
    </cfRule>
  </conditionalFormatting>
  <conditionalFormatting sqref="H502:Q502">
    <cfRule type="expression" dxfId="4228" priority="922">
      <formula>H502&lt;0</formula>
    </cfRule>
  </conditionalFormatting>
  <conditionalFormatting sqref="H41:Q42 H15:Q16">
    <cfRule type="expression" dxfId="4227" priority="917">
      <formula>H15&lt;0</formula>
    </cfRule>
  </conditionalFormatting>
  <conditionalFormatting sqref="H10:Q10">
    <cfRule type="expression" dxfId="4226" priority="914">
      <formula>H10&lt;0</formula>
    </cfRule>
  </conditionalFormatting>
  <conditionalFormatting sqref="H92:Q93">
    <cfRule type="expression" dxfId="4225" priority="864">
      <formula>H92&lt;0</formula>
    </cfRule>
  </conditionalFormatting>
  <conditionalFormatting sqref="H143:Q144">
    <cfRule type="expression" dxfId="4224" priority="835">
      <formula>H143&lt;0</formula>
    </cfRule>
  </conditionalFormatting>
  <conditionalFormatting sqref="H194:Q195">
    <cfRule type="expression" dxfId="4223" priority="806">
      <formula>H194&lt;0</formula>
    </cfRule>
  </conditionalFormatting>
  <conditionalFormatting sqref="H500:Q501">
    <cfRule type="expression" dxfId="4222" priority="632">
      <formula>H500&lt;0</formula>
    </cfRule>
  </conditionalFormatting>
  <conditionalFormatting sqref="H245:Q246">
    <cfRule type="expression" dxfId="4221" priority="777">
      <formula>H245&lt;0</formula>
    </cfRule>
  </conditionalFormatting>
  <conditionalFormatting sqref="H296:Q297">
    <cfRule type="expression" dxfId="4220" priority="748">
      <formula>H296&lt;0</formula>
    </cfRule>
  </conditionalFormatting>
  <conditionalFormatting sqref="H347:Q348">
    <cfRule type="expression" dxfId="4219" priority="719">
      <formula>H347&lt;0</formula>
    </cfRule>
  </conditionalFormatting>
  <conditionalFormatting sqref="H398:Q399">
    <cfRule type="expression" dxfId="4218" priority="690">
      <formula>H398&lt;0</formula>
    </cfRule>
  </conditionalFormatting>
  <conditionalFormatting sqref="H449:Q450">
    <cfRule type="expression" dxfId="4217" priority="661">
      <formula>H449&lt;0</formula>
    </cfRule>
  </conditionalFormatting>
  <conditionalFormatting sqref="H191:Q191">
    <cfRule type="expression" dxfId="4216" priority="434">
      <formula>H191&lt;0</formula>
    </cfRule>
  </conditionalFormatting>
  <conditionalFormatting sqref="H192:Q193">
    <cfRule type="expression" dxfId="4215" priority="439">
      <formula>H192&lt;0</formula>
    </cfRule>
  </conditionalFormatting>
  <conditionalFormatting sqref="H26:Q26">
    <cfRule type="expression" dxfId="4214" priority="514">
      <formula>H26&lt;0</formula>
    </cfRule>
  </conditionalFormatting>
  <conditionalFormatting sqref="H20:Q20">
    <cfRule type="expression" dxfId="4213" priority="519">
      <formula>H20&lt;0</formula>
    </cfRule>
  </conditionalFormatting>
  <conditionalFormatting sqref="H14:Q14">
    <cfRule type="expression" dxfId="4212" priority="524">
      <formula>H14&lt;0</formula>
    </cfRule>
  </conditionalFormatting>
  <conditionalFormatting sqref="H242:Q242">
    <cfRule type="expression" dxfId="4211" priority="410">
      <formula>H242&lt;0</formula>
    </cfRule>
  </conditionalFormatting>
  <conditionalFormatting sqref="H243:Q244">
    <cfRule type="expression" dxfId="4210" priority="415">
      <formula>H243&lt;0</formula>
    </cfRule>
  </conditionalFormatting>
  <conditionalFormatting sqref="H18:Q18">
    <cfRule type="expression" dxfId="4209" priority="520">
      <formula>H18&lt;0</formula>
    </cfRule>
  </conditionalFormatting>
  <conditionalFormatting sqref="H12:Q12">
    <cfRule type="expression" dxfId="4208" priority="525">
      <formula>H12&lt;0</formula>
    </cfRule>
  </conditionalFormatting>
  <conditionalFormatting sqref="H23:Q24">
    <cfRule type="expression" dxfId="4207" priority="523">
      <formula>H23&lt;0</formula>
    </cfRule>
  </conditionalFormatting>
  <conditionalFormatting sqref="H22:Q22">
    <cfRule type="expression" dxfId="4206" priority="518">
      <formula>H22&lt;0</formula>
    </cfRule>
  </conditionalFormatting>
  <conditionalFormatting sqref="H31:Q32">
    <cfRule type="expression" dxfId="4205" priority="517">
      <formula>H31&lt;0</formula>
    </cfRule>
  </conditionalFormatting>
  <conditionalFormatting sqref="H28:Q28">
    <cfRule type="expression" dxfId="4204" priority="513">
      <formula>H28&lt;0</formula>
    </cfRule>
  </conditionalFormatting>
  <conditionalFormatting sqref="H30:Q30">
    <cfRule type="expression" dxfId="4203" priority="512">
      <formula>H30&lt;0</formula>
    </cfRule>
  </conditionalFormatting>
  <conditionalFormatting sqref="H39:Q40">
    <cfRule type="expression" dxfId="4202" priority="511">
      <formula>H39&lt;0</formula>
    </cfRule>
  </conditionalFormatting>
  <conditionalFormatting sqref="H34:Q34">
    <cfRule type="expression" dxfId="4201" priority="508">
      <formula>H34&lt;0</formula>
    </cfRule>
  </conditionalFormatting>
  <conditionalFormatting sqref="H36:Q36">
    <cfRule type="expression" dxfId="4200" priority="507">
      <formula>H36&lt;0</formula>
    </cfRule>
  </conditionalFormatting>
  <conditionalFormatting sqref="H38:Q38">
    <cfRule type="expression" dxfId="4199" priority="506">
      <formula>H38&lt;0</formula>
    </cfRule>
  </conditionalFormatting>
  <conditionalFormatting sqref="H90:Q91">
    <cfRule type="expression" dxfId="4198" priority="487">
      <formula>H90&lt;0</formula>
    </cfRule>
  </conditionalFormatting>
  <conditionalFormatting sqref="H89:Q89">
    <cfRule type="expression" dxfId="4197" priority="482">
      <formula>H89&lt;0</formula>
    </cfRule>
  </conditionalFormatting>
  <conditionalFormatting sqref="H141:Q142">
    <cfRule type="expression" dxfId="4196" priority="463">
      <formula>H141&lt;0</formula>
    </cfRule>
  </conditionalFormatting>
  <conditionalFormatting sqref="H140:Q140">
    <cfRule type="expression" dxfId="4195" priority="458">
      <formula>H140&lt;0</formula>
    </cfRule>
  </conditionalFormatting>
  <conditionalFormatting sqref="H294:Q295">
    <cfRule type="expression" dxfId="4194" priority="391">
      <formula>H294&lt;0</formula>
    </cfRule>
  </conditionalFormatting>
  <conditionalFormatting sqref="H293:Q293">
    <cfRule type="expression" dxfId="4193" priority="386">
      <formula>H293&lt;0</formula>
    </cfRule>
  </conditionalFormatting>
  <conditionalFormatting sqref="H345:Q346">
    <cfRule type="expression" dxfId="4192" priority="367">
      <formula>H345&lt;0</formula>
    </cfRule>
  </conditionalFormatting>
  <conditionalFormatting sqref="H344:Q344">
    <cfRule type="expression" dxfId="4191" priority="362">
      <formula>H344&lt;0</formula>
    </cfRule>
  </conditionalFormatting>
  <conditionalFormatting sqref="H396:Q397">
    <cfRule type="expression" dxfId="4190" priority="343">
      <formula>H396&lt;0</formula>
    </cfRule>
  </conditionalFormatting>
  <conditionalFormatting sqref="H395:Q395">
    <cfRule type="expression" dxfId="4189" priority="338">
      <formula>H395&lt;0</formula>
    </cfRule>
  </conditionalFormatting>
  <conditionalFormatting sqref="H447:Q448">
    <cfRule type="expression" dxfId="4188" priority="319">
      <formula>H447&lt;0</formula>
    </cfRule>
  </conditionalFormatting>
  <conditionalFormatting sqref="H446:Q446">
    <cfRule type="expression" dxfId="4187" priority="314">
      <formula>H446&lt;0</formula>
    </cfRule>
  </conditionalFormatting>
  <conditionalFormatting sqref="H498:Q499">
    <cfRule type="expression" dxfId="4186" priority="295">
      <formula>H498&lt;0</formula>
    </cfRule>
  </conditionalFormatting>
  <conditionalFormatting sqref="H497:Q497">
    <cfRule type="expression" dxfId="4185" priority="290">
      <formula>H497&lt;0</formula>
    </cfRule>
  </conditionalFormatting>
  <conditionalFormatting sqref="H9:Q9">
    <cfRule type="expression" dxfId="4184" priority="256">
      <formula>H9&lt;0</formula>
    </cfRule>
  </conditionalFormatting>
  <conditionalFormatting sqref="H11:Q11">
    <cfRule type="expression" dxfId="4183" priority="255">
      <formula>H11&lt;0</formula>
    </cfRule>
  </conditionalFormatting>
  <conditionalFormatting sqref="H13:Q13">
    <cfRule type="expression" dxfId="4182" priority="254">
      <formula>H13&lt;0</formula>
    </cfRule>
  </conditionalFormatting>
  <conditionalFormatting sqref="H17:Q17">
    <cfRule type="expression" dxfId="4181" priority="253">
      <formula>H17&lt;0</formula>
    </cfRule>
  </conditionalFormatting>
  <conditionalFormatting sqref="H19:Q19">
    <cfRule type="expression" dxfId="4180" priority="252">
      <formula>H19&lt;0</formula>
    </cfRule>
  </conditionalFormatting>
  <conditionalFormatting sqref="H21:Q21">
    <cfRule type="expression" dxfId="4179" priority="251">
      <formula>H21&lt;0</formula>
    </cfRule>
  </conditionalFormatting>
  <conditionalFormatting sqref="H25:Q25">
    <cfRule type="expression" dxfId="4178" priority="250">
      <formula>H25&lt;0</formula>
    </cfRule>
  </conditionalFormatting>
  <conditionalFormatting sqref="H27:Q27">
    <cfRule type="expression" dxfId="4177" priority="249">
      <formula>H27&lt;0</formula>
    </cfRule>
  </conditionalFormatting>
  <conditionalFormatting sqref="H29:Q29">
    <cfRule type="expression" dxfId="4176" priority="248">
      <formula>H29&lt;0</formula>
    </cfRule>
  </conditionalFormatting>
  <conditionalFormatting sqref="H33:Q33">
    <cfRule type="expression" dxfId="4175" priority="247">
      <formula>H33&lt;0</formula>
    </cfRule>
  </conditionalFormatting>
  <conditionalFormatting sqref="H35:Q35">
    <cfRule type="expression" dxfId="4174" priority="246">
      <formula>H35&lt;0</formula>
    </cfRule>
  </conditionalFormatting>
  <conditionalFormatting sqref="H37:Q37">
    <cfRule type="expression" dxfId="4173" priority="245">
      <formula>H37&lt;0</formula>
    </cfRule>
  </conditionalFormatting>
  <conditionalFormatting sqref="H66:Q67">
    <cfRule type="expression" dxfId="4172" priority="244">
      <formula>H66&lt;0</formula>
    </cfRule>
  </conditionalFormatting>
  <conditionalFormatting sqref="H61:Q61">
    <cfRule type="expression" dxfId="4171" priority="243">
      <formula>H61&lt;0</formula>
    </cfRule>
  </conditionalFormatting>
  <conditionalFormatting sqref="H77:Q77">
    <cfRule type="expression" dxfId="4170" priority="235">
      <formula>H77&lt;0</formula>
    </cfRule>
  </conditionalFormatting>
  <conditionalFormatting sqref="H71:Q71">
    <cfRule type="expression" dxfId="4169" priority="238">
      <formula>H71&lt;0</formula>
    </cfRule>
  </conditionalFormatting>
  <conditionalFormatting sqref="H65:Q65">
    <cfRule type="expression" dxfId="4168" priority="241">
      <formula>H65&lt;0</formula>
    </cfRule>
  </conditionalFormatting>
  <conditionalFormatting sqref="H69:Q69">
    <cfRule type="expression" dxfId="4167" priority="239">
      <formula>H69&lt;0</formula>
    </cfRule>
  </conditionalFormatting>
  <conditionalFormatting sqref="H63:Q63">
    <cfRule type="expression" dxfId="4166" priority="242">
      <formula>H63&lt;0</formula>
    </cfRule>
  </conditionalFormatting>
  <conditionalFormatting sqref="H74:Q75">
    <cfRule type="expression" dxfId="4165" priority="240">
      <formula>H74&lt;0</formula>
    </cfRule>
  </conditionalFormatting>
  <conditionalFormatting sqref="H73:Q73">
    <cfRule type="expression" dxfId="4164" priority="237">
      <formula>H73&lt;0</formula>
    </cfRule>
  </conditionalFormatting>
  <conditionalFormatting sqref="H82:Q83">
    <cfRule type="expression" dxfId="4163" priority="236">
      <formula>H82&lt;0</formula>
    </cfRule>
  </conditionalFormatting>
  <conditionalFormatting sqref="H79:Q79">
    <cfRule type="expression" dxfId="4162" priority="234">
      <formula>H79&lt;0</formula>
    </cfRule>
  </conditionalFormatting>
  <conditionalFormatting sqref="H81:Q81">
    <cfRule type="expression" dxfId="4161" priority="233">
      <formula>H81&lt;0</formula>
    </cfRule>
  </conditionalFormatting>
  <conditionalFormatting sqref="H85:Q85">
    <cfRule type="expression" dxfId="4160" priority="232">
      <formula>H85&lt;0</formula>
    </cfRule>
  </conditionalFormatting>
  <conditionalFormatting sqref="H87:Q87">
    <cfRule type="expression" dxfId="4159" priority="231">
      <formula>H87&lt;0</formula>
    </cfRule>
  </conditionalFormatting>
  <conditionalFormatting sqref="H60:Q60">
    <cfRule type="expression" dxfId="4158" priority="230">
      <formula>H60&lt;0</formula>
    </cfRule>
  </conditionalFormatting>
  <conditionalFormatting sqref="H62:Q62">
    <cfRule type="expression" dxfId="4157" priority="229">
      <formula>H62&lt;0</formula>
    </cfRule>
  </conditionalFormatting>
  <conditionalFormatting sqref="H64:Q64">
    <cfRule type="expression" dxfId="4156" priority="228">
      <formula>H64&lt;0</formula>
    </cfRule>
  </conditionalFormatting>
  <conditionalFormatting sqref="H68:Q68">
    <cfRule type="expression" dxfId="4155" priority="227">
      <formula>H68&lt;0</formula>
    </cfRule>
  </conditionalFormatting>
  <conditionalFormatting sqref="H70:Q70">
    <cfRule type="expression" dxfId="4154" priority="226">
      <formula>H70&lt;0</formula>
    </cfRule>
  </conditionalFormatting>
  <conditionalFormatting sqref="H72:Q72">
    <cfRule type="expression" dxfId="4153" priority="225">
      <formula>H72&lt;0</formula>
    </cfRule>
  </conditionalFormatting>
  <conditionalFormatting sqref="H76:Q76">
    <cfRule type="expression" dxfId="4152" priority="224">
      <formula>H76&lt;0</formula>
    </cfRule>
  </conditionalFormatting>
  <conditionalFormatting sqref="H78:Q78">
    <cfRule type="expression" dxfId="4151" priority="223">
      <formula>H78&lt;0</formula>
    </cfRule>
  </conditionalFormatting>
  <conditionalFormatting sqref="H80:Q80">
    <cfRule type="expression" dxfId="4150" priority="222">
      <formula>H80&lt;0</formula>
    </cfRule>
  </conditionalFormatting>
  <conditionalFormatting sqref="H84:Q84">
    <cfRule type="expression" dxfId="4149" priority="221">
      <formula>H84&lt;0</formula>
    </cfRule>
  </conditionalFormatting>
  <conditionalFormatting sqref="H86:Q86">
    <cfRule type="expression" dxfId="4148" priority="220">
      <formula>H86&lt;0</formula>
    </cfRule>
  </conditionalFormatting>
  <conditionalFormatting sqref="H88:Q88">
    <cfRule type="expression" dxfId="4147" priority="219">
      <formula>H88&lt;0</formula>
    </cfRule>
  </conditionalFormatting>
  <conditionalFormatting sqref="H117:Q118">
    <cfRule type="expression" dxfId="4146" priority="218">
      <formula>H117&lt;0</formula>
    </cfRule>
  </conditionalFormatting>
  <conditionalFormatting sqref="H112:Q112">
    <cfRule type="expression" dxfId="4145" priority="217">
      <formula>H112&lt;0</formula>
    </cfRule>
  </conditionalFormatting>
  <conditionalFormatting sqref="H128:Q128">
    <cfRule type="expression" dxfId="4144" priority="209">
      <formula>H128&lt;0</formula>
    </cfRule>
  </conditionalFormatting>
  <conditionalFormatting sqref="H122:Q122">
    <cfRule type="expression" dxfId="4143" priority="212">
      <formula>H122&lt;0</formula>
    </cfRule>
  </conditionalFormatting>
  <conditionalFormatting sqref="H116:Q116">
    <cfRule type="expression" dxfId="4142" priority="215">
      <formula>H116&lt;0</formula>
    </cfRule>
  </conditionalFormatting>
  <conditionalFormatting sqref="H120:Q120">
    <cfRule type="expression" dxfId="4141" priority="213">
      <formula>H120&lt;0</formula>
    </cfRule>
  </conditionalFormatting>
  <conditionalFormatting sqref="H114:Q114">
    <cfRule type="expression" dxfId="4140" priority="216">
      <formula>H114&lt;0</formula>
    </cfRule>
  </conditionalFormatting>
  <conditionalFormatting sqref="H125:Q126">
    <cfRule type="expression" dxfId="4139" priority="214">
      <formula>H125&lt;0</formula>
    </cfRule>
  </conditionalFormatting>
  <conditionalFormatting sqref="H124:Q124">
    <cfRule type="expression" dxfId="4138" priority="211">
      <formula>H124&lt;0</formula>
    </cfRule>
  </conditionalFormatting>
  <conditionalFormatting sqref="H133:Q134">
    <cfRule type="expression" dxfId="4137" priority="210">
      <formula>H133&lt;0</formula>
    </cfRule>
  </conditionalFormatting>
  <conditionalFormatting sqref="H130:Q130">
    <cfRule type="expression" dxfId="4136" priority="208">
      <formula>H130&lt;0</formula>
    </cfRule>
  </conditionalFormatting>
  <conditionalFormatting sqref="H132:Q132">
    <cfRule type="expression" dxfId="4135" priority="207">
      <formula>H132&lt;0</formula>
    </cfRule>
  </conditionalFormatting>
  <conditionalFormatting sqref="H136:Q136">
    <cfRule type="expression" dxfId="4134" priority="206">
      <formula>H136&lt;0</formula>
    </cfRule>
  </conditionalFormatting>
  <conditionalFormatting sqref="H138:Q138">
    <cfRule type="expression" dxfId="4133" priority="205">
      <formula>H138&lt;0</formula>
    </cfRule>
  </conditionalFormatting>
  <conditionalFormatting sqref="H111:Q111">
    <cfRule type="expression" dxfId="4132" priority="204">
      <formula>H111&lt;0</formula>
    </cfRule>
  </conditionalFormatting>
  <conditionalFormatting sqref="H113:Q113">
    <cfRule type="expression" dxfId="4131" priority="203">
      <formula>H113&lt;0</formula>
    </cfRule>
  </conditionalFormatting>
  <conditionalFormatting sqref="H115:Q115">
    <cfRule type="expression" dxfId="4130" priority="202">
      <formula>H115&lt;0</formula>
    </cfRule>
  </conditionalFormatting>
  <conditionalFormatting sqref="H119:Q119">
    <cfRule type="expression" dxfId="4129" priority="201">
      <formula>H119&lt;0</formula>
    </cfRule>
  </conditionalFormatting>
  <conditionalFormatting sqref="H121:Q121">
    <cfRule type="expression" dxfId="4128" priority="200">
      <formula>H121&lt;0</formula>
    </cfRule>
  </conditionalFormatting>
  <conditionalFormatting sqref="H123:Q123">
    <cfRule type="expression" dxfId="4127" priority="199">
      <formula>H123&lt;0</formula>
    </cfRule>
  </conditionalFormatting>
  <conditionalFormatting sqref="H127:Q127">
    <cfRule type="expression" dxfId="4126" priority="198">
      <formula>H127&lt;0</formula>
    </cfRule>
  </conditionalFormatting>
  <conditionalFormatting sqref="H129:Q129">
    <cfRule type="expression" dxfId="4125" priority="197">
      <formula>H129&lt;0</formula>
    </cfRule>
  </conditionalFormatting>
  <conditionalFormatting sqref="H131:Q131">
    <cfRule type="expression" dxfId="4124" priority="196">
      <formula>H131&lt;0</formula>
    </cfRule>
  </conditionalFormatting>
  <conditionalFormatting sqref="H135:Q135">
    <cfRule type="expression" dxfId="4123" priority="195">
      <formula>H135&lt;0</formula>
    </cfRule>
  </conditionalFormatting>
  <conditionalFormatting sqref="H137:Q137">
    <cfRule type="expression" dxfId="4122" priority="194">
      <formula>H137&lt;0</formula>
    </cfRule>
  </conditionalFormatting>
  <conditionalFormatting sqref="H139:Q139">
    <cfRule type="expression" dxfId="4121" priority="193">
      <formula>H139&lt;0</formula>
    </cfRule>
  </conditionalFormatting>
  <conditionalFormatting sqref="H168:Q169">
    <cfRule type="expression" dxfId="4120" priority="192">
      <formula>H168&lt;0</formula>
    </cfRule>
  </conditionalFormatting>
  <conditionalFormatting sqref="H163:Q163">
    <cfRule type="expression" dxfId="4119" priority="191">
      <formula>H163&lt;0</formula>
    </cfRule>
  </conditionalFormatting>
  <conditionalFormatting sqref="H179:Q179">
    <cfRule type="expression" dxfId="4118" priority="183">
      <formula>H179&lt;0</formula>
    </cfRule>
  </conditionalFormatting>
  <conditionalFormatting sqref="H173:Q173">
    <cfRule type="expression" dxfId="4117" priority="186">
      <formula>H173&lt;0</formula>
    </cfRule>
  </conditionalFormatting>
  <conditionalFormatting sqref="H167:Q167">
    <cfRule type="expression" dxfId="4116" priority="189">
      <formula>H167&lt;0</formula>
    </cfRule>
  </conditionalFormatting>
  <conditionalFormatting sqref="H171:Q171">
    <cfRule type="expression" dxfId="4115" priority="187">
      <formula>H171&lt;0</formula>
    </cfRule>
  </conditionalFormatting>
  <conditionalFormatting sqref="H165:Q165">
    <cfRule type="expression" dxfId="4114" priority="190">
      <formula>H165&lt;0</formula>
    </cfRule>
  </conditionalFormatting>
  <conditionalFormatting sqref="H176:Q177">
    <cfRule type="expression" dxfId="4113" priority="188">
      <formula>H176&lt;0</formula>
    </cfRule>
  </conditionalFormatting>
  <conditionalFormatting sqref="H175:Q175">
    <cfRule type="expression" dxfId="4112" priority="185">
      <formula>H175&lt;0</formula>
    </cfRule>
  </conditionalFormatting>
  <conditionalFormatting sqref="H184:Q185">
    <cfRule type="expression" dxfId="4111" priority="184">
      <formula>H184&lt;0</formula>
    </cfRule>
  </conditionalFormatting>
  <conditionalFormatting sqref="H181:Q181">
    <cfRule type="expression" dxfId="4110" priority="182">
      <formula>H181&lt;0</formula>
    </cfRule>
  </conditionalFormatting>
  <conditionalFormatting sqref="H183:Q183">
    <cfRule type="expression" dxfId="4109" priority="181">
      <formula>H183&lt;0</formula>
    </cfRule>
  </conditionalFormatting>
  <conditionalFormatting sqref="H187:Q187">
    <cfRule type="expression" dxfId="4108" priority="180">
      <formula>H187&lt;0</formula>
    </cfRule>
  </conditionalFormatting>
  <conditionalFormatting sqref="H189:Q189">
    <cfRule type="expression" dxfId="4107" priority="179">
      <formula>H189&lt;0</formula>
    </cfRule>
  </conditionalFormatting>
  <conditionalFormatting sqref="H162:Q162">
    <cfRule type="expression" dxfId="4106" priority="178">
      <formula>H162&lt;0</formula>
    </cfRule>
  </conditionalFormatting>
  <conditionalFormatting sqref="H164:Q164">
    <cfRule type="expression" dxfId="4105" priority="177">
      <formula>H164&lt;0</formula>
    </cfRule>
  </conditionalFormatting>
  <conditionalFormatting sqref="H166:Q166">
    <cfRule type="expression" dxfId="4104" priority="176">
      <formula>H166&lt;0</formula>
    </cfRule>
  </conditionalFormatting>
  <conditionalFormatting sqref="H170:Q170">
    <cfRule type="expression" dxfId="4103" priority="175">
      <formula>H170&lt;0</formula>
    </cfRule>
  </conditionalFormatting>
  <conditionalFormatting sqref="H172:Q172">
    <cfRule type="expression" dxfId="4102" priority="174">
      <formula>H172&lt;0</formula>
    </cfRule>
  </conditionalFormatting>
  <conditionalFormatting sqref="H174:Q174">
    <cfRule type="expression" dxfId="4101" priority="173">
      <formula>H174&lt;0</formula>
    </cfRule>
  </conditionalFormatting>
  <conditionalFormatting sqref="H178:Q178">
    <cfRule type="expression" dxfId="4100" priority="172">
      <formula>H178&lt;0</formula>
    </cfRule>
  </conditionalFormatting>
  <conditionalFormatting sqref="H180:Q180">
    <cfRule type="expression" dxfId="4099" priority="171">
      <formula>H180&lt;0</formula>
    </cfRule>
  </conditionalFormatting>
  <conditionalFormatting sqref="H182:Q182">
    <cfRule type="expression" dxfId="4098" priority="170">
      <formula>H182&lt;0</formula>
    </cfRule>
  </conditionalFormatting>
  <conditionalFormatting sqref="H186:Q186">
    <cfRule type="expression" dxfId="4097" priority="169">
      <formula>H186&lt;0</formula>
    </cfRule>
  </conditionalFormatting>
  <conditionalFormatting sqref="H188:Q188">
    <cfRule type="expression" dxfId="4096" priority="168">
      <formula>H188&lt;0</formula>
    </cfRule>
  </conditionalFormatting>
  <conditionalFormatting sqref="H190:Q190">
    <cfRule type="expression" dxfId="4095" priority="167">
      <formula>H190&lt;0</formula>
    </cfRule>
  </conditionalFormatting>
  <conditionalFormatting sqref="H219:Q220">
    <cfRule type="expression" dxfId="4094" priority="166">
      <formula>H219&lt;0</formula>
    </cfRule>
  </conditionalFormatting>
  <conditionalFormatting sqref="H214:Q214">
    <cfRule type="expression" dxfId="4093" priority="165">
      <formula>H214&lt;0</formula>
    </cfRule>
  </conditionalFormatting>
  <conditionalFormatting sqref="H230:Q230">
    <cfRule type="expression" dxfId="4092" priority="157">
      <formula>H230&lt;0</formula>
    </cfRule>
  </conditionalFormatting>
  <conditionalFormatting sqref="H224:Q224">
    <cfRule type="expression" dxfId="4091" priority="160">
      <formula>H224&lt;0</formula>
    </cfRule>
  </conditionalFormatting>
  <conditionalFormatting sqref="H218:Q218">
    <cfRule type="expression" dxfId="4090" priority="163">
      <formula>H218&lt;0</formula>
    </cfRule>
  </conditionalFormatting>
  <conditionalFormatting sqref="H222:Q222">
    <cfRule type="expression" dxfId="4089" priority="161">
      <formula>H222&lt;0</formula>
    </cfRule>
  </conditionalFormatting>
  <conditionalFormatting sqref="H216:Q216">
    <cfRule type="expression" dxfId="4088" priority="164">
      <formula>H216&lt;0</formula>
    </cfRule>
  </conditionalFormatting>
  <conditionalFormatting sqref="H227:Q228">
    <cfRule type="expression" dxfId="4087" priority="162">
      <formula>H227&lt;0</formula>
    </cfRule>
  </conditionalFormatting>
  <conditionalFormatting sqref="H226:Q226">
    <cfRule type="expression" dxfId="4086" priority="159">
      <formula>H226&lt;0</formula>
    </cfRule>
  </conditionalFormatting>
  <conditionalFormatting sqref="H235:Q236">
    <cfRule type="expression" dxfId="4085" priority="158">
      <formula>H235&lt;0</formula>
    </cfRule>
  </conditionalFormatting>
  <conditionalFormatting sqref="H232:Q232">
    <cfRule type="expression" dxfId="4084" priority="156">
      <formula>H232&lt;0</formula>
    </cfRule>
  </conditionalFormatting>
  <conditionalFormatting sqref="H234:Q234">
    <cfRule type="expression" dxfId="4083" priority="155">
      <formula>H234&lt;0</formula>
    </cfRule>
  </conditionalFormatting>
  <conditionalFormatting sqref="H238:Q238">
    <cfRule type="expression" dxfId="4082" priority="154">
      <formula>H238&lt;0</formula>
    </cfRule>
  </conditionalFormatting>
  <conditionalFormatting sqref="H240:Q240">
    <cfRule type="expression" dxfId="4081" priority="153">
      <formula>H240&lt;0</formula>
    </cfRule>
  </conditionalFormatting>
  <conditionalFormatting sqref="H213:Q213">
    <cfRule type="expression" dxfId="4080" priority="152">
      <formula>H213&lt;0</formula>
    </cfRule>
  </conditionalFormatting>
  <conditionalFormatting sqref="H215:Q215">
    <cfRule type="expression" dxfId="4079" priority="151">
      <formula>H215&lt;0</formula>
    </cfRule>
  </conditionalFormatting>
  <conditionalFormatting sqref="H217:Q217">
    <cfRule type="expression" dxfId="4078" priority="150">
      <formula>H217&lt;0</formula>
    </cfRule>
  </conditionalFormatting>
  <conditionalFormatting sqref="H221:Q221">
    <cfRule type="expression" dxfId="4077" priority="149">
      <formula>H221&lt;0</formula>
    </cfRule>
  </conditionalFormatting>
  <conditionalFormatting sqref="H223:Q223">
    <cfRule type="expression" dxfId="4076" priority="148">
      <formula>H223&lt;0</formula>
    </cfRule>
  </conditionalFormatting>
  <conditionalFormatting sqref="H225:Q225">
    <cfRule type="expression" dxfId="4075" priority="147">
      <formula>H225&lt;0</formula>
    </cfRule>
  </conditionalFormatting>
  <conditionalFormatting sqref="H229:Q229">
    <cfRule type="expression" dxfId="4074" priority="146">
      <formula>H229&lt;0</formula>
    </cfRule>
  </conditionalFormatting>
  <conditionalFormatting sqref="H231:Q231">
    <cfRule type="expression" dxfId="4073" priority="145">
      <formula>H231&lt;0</formula>
    </cfRule>
  </conditionalFormatting>
  <conditionalFormatting sqref="H233:Q233">
    <cfRule type="expression" dxfId="4072" priority="144">
      <formula>H233&lt;0</formula>
    </cfRule>
  </conditionalFormatting>
  <conditionalFormatting sqref="H237:Q237">
    <cfRule type="expression" dxfId="4071" priority="143">
      <formula>H237&lt;0</formula>
    </cfRule>
  </conditionalFormatting>
  <conditionalFormatting sqref="H239:Q239">
    <cfRule type="expression" dxfId="4070" priority="142">
      <formula>H239&lt;0</formula>
    </cfRule>
  </conditionalFormatting>
  <conditionalFormatting sqref="H241:Q241">
    <cfRule type="expression" dxfId="4069" priority="141">
      <formula>H241&lt;0</formula>
    </cfRule>
  </conditionalFormatting>
  <conditionalFormatting sqref="H270:Q271">
    <cfRule type="expression" dxfId="4068" priority="140">
      <formula>H270&lt;0</formula>
    </cfRule>
  </conditionalFormatting>
  <conditionalFormatting sqref="H265:Q265">
    <cfRule type="expression" dxfId="4067" priority="139">
      <formula>H265&lt;0</formula>
    </cfRule>
  </conditionalFormatting>
  <conditionalFormatting sqref="H281:Q281">
    <cfRule type="expression" dxfId="4066" priority="131">
      <formula>H281&lt;0</formula>
    </cfRule>
  </conditionalFormatting>
  <conditionalFormatting sqref="H275:Q275">
    <cfRule type="expression" dxfId="4065" priority="134">
      <formula>H275&lt;0</formula>
    </cfRule>
  </conditionalFormatting>
  <conditionalFormatting sqref="H269:Q269">
    <cfRule type="expression" dxfId="4064" priority="137">
      <formula>H269&lt;0</formula>
    </cfRule>
  </conditionalFormatting>
  <conditionalFormatting sqref="H273:Q273">
    <cfRule type="expression" dxfId="4063" priority="135">
      <formula>H273&lt;0</formula>
    </cfRule>
  </conditionalFormatting>
  <conditionalFormatting sqref="H267:Q267">
    <cfRule type="expression" dxfId="4062" priority="138">
      <formula>H267&lt;0</formula>
    </cfRule>
  </conditionalFormatting>
  <conditionalFormatting sqref="H278:Q279">
    <cfRule type="expression" dxfId="4061" priority="136">
      <formula>H278&lt;0</formula>
    </cfRule>
  </conditionalFormatting>
  <conditionalFormatting sqref="H277:Q277">
    <cfRule type="expression" dxfId="4060" priority="133">
      <formula>H277&lt;0</formula>
    </cfRule>
  </conditionalFormatting>
  <conditionalFormatting sqref="H286:Q287">
    <cfRule type="expression" dxfId="4059" priority="132">
      <formula>H286&lt;0</formula>
    </cfRule>
  </conditionalFormatting>
  <conditionalFormatting sqref="H283:Q283">
    <cfRule type="expression" dxfId="4058" priority="130">
      <formula>H283&lt;0</formula>
    </cfRule>
  </conditionalFormatting>
  <conditionalFormatting sqref="H285:Q285">
    <cfRule type="expression" dxfId="4057" priority="129">
      <formula>H285&lt;0</formula>
    </cfRule>
  </conditionalFormatting>
  <conditionalFormatting sqref="H289:Q289">
    <cfRule type="expression" dxfId="4056" priority="128">
      <formula>H289&lt;0</formula>
    </cfRule>
  </conditionalFormatting>
  <conditionalFormatting sqref="H291:Q291">
    <cfRule type="expression" dxfId="4055" priority="127">
      <formula>H291&lt;0</formula>
    </cfRule>
  </conditionalFormatting>
  <conditionalFormatting sqref="H264:Q264">
    <cfRule type="expression" dxfId="4054" priority="126">
      <formula>H264&lt;0</formula>
    </cfRule>
  </conditionalFormatting>
  <conditionalFormatting sqref="H266:Q266">
    <cfRule type="expression" dxfId="4053" priority="125">
      <formula>H266&lt;0</formula>
    </cfRule>
  </conditionalFormatting>
  <conditionalFormatting sqref="H268:Q268">
    <cfRule type="expression" dxfId="4052" priority="124">
      <formula>H268&lt;0</formula>
    </cfRule>
  </conditionalFormatting>
  <conditionalFormatting sqref="H272:Q272">
    <cfRule type="expression" dxfId="4051" priority="123">
      <formula>H272&lt;0</formula>
    </cfRule>
  </conditionalFormatting>
  <conditionalFormatting sqref="H274:Q274">
    <cfRule type="expression" dxfId="4050" priority="122">
      <formula>H274&lt;0</formula>
    </cfRule>
  </conditionalFormatting>
  <conditionalFormatting sqref="H276:Q276">
    <cfRule type="expression" dxfId="4049" priority="121">
      <formula>H276&lt;0</formula>
    </cfRule>
  </conditionalFormatting>
  <conditionalFormatting sqref="H280:Q280">
    <cfRule type="expression" dxfId="4048" priority="120">
      <formula>H280&lt;0</formula>
    </cfRule>
  </conditionalFormatting>
  <conditionalFormatting sqref="H282:Q282">
    <cfRule type="expression" dxfId="4047" priority="119">
      <formula>H282&lt;0</formula>
    </cfRule>
  </conditionalFormatting>
  <conditionalFormatting sqref="H284:Q284">
    <cfRule type="expression" dxfId="4046" priority="118">
      <formula>H284&lt;0</formula>
    </cfRule>
  </conditionalFormatting>
  <conditionalFormatting sqref="H288:Q288">
    <cfRule type="expression" dxfId="4045" priority="117">
      <formula>H288&lt;0</formula>
    </cfRule>
  </conditionalFormatting>
  <conditionalFormatting sqref="H290:Q290">
    <cfRule type="expression" dxfId="4044" priority="116">
      <formula>H290&lt;0</formula>
    </cfRule>
  </conditionalFormatting>
  <conditionalFormatting sqref="H292:Q292">
    <cfRule type="expression" dxfId="4043" priority="115">
      <formula>H292&lt;0</formula>
    </cfRule>
  </conditionalFormatting>
  <conditionalFormatting sqref="H321:Q322">
    <cfRule type="expression" dxfId="4042" priority="114">
      <formula>H321&lt;0</formula>
    </cfRule>
  </conditionalFormatting>
  <conditionalFormatting sqref="H316:Q316">
    <cfRule type="expression" dxfId="4041" priority="113">
      <formula>H316&lt;0</formula>
    </cfRule>
  </conditionalFormatting>
  <conditionalFormatting sqref="H332:Q332">
    <cfRule type="expression" dxfId="4040" priority="105">
      <formula>H332&lt;0</formula>
    </cfRule>
  </conditionalFormatting>
  <conditionalFormatting sqref="H326:Q326">
    <cfRule type="expression" dxfId="4039" priority="108">
      <formula>H326&lt;0</formula>
    </cfRule>
  </conditionalFormatting>
  <conditionalFormatting sqref="H320:Q320">
    <cfRule type="expression" dxfId="4038" priority="111">
      <formula>H320&lt;0</formula>
    </cfRule>
  </conditionalFormatting>
  <conditionalFormatting sqref="H324:Q324">
    <cfRule type="expression" dxfId="4037" priority="109">
      <formula>H324&lt;0</formula>
    </cfRule>
  </conditionalFormatting>
  <conditionalFormatting sqref="H318:Q318">
    <cfRule type="expression" dxfId="4036" priority="112">
      <formula>H318&lt;0</formula>
    </cfRule>
  </conditionalFormatting>
  <conditionalFormatting sqref="H329:Q330">
    <cfRule type="expression" dxfId="4035" priority="110">
      <formula>H329&lt;0</formula>
    </cfRule>
  </conditionalFormatting>
  <conditionalFormatting sqref="H328:Q328">
    <cfRule type="expression" dxfId="4034" priority="107">
      <formula>H328&lt;0</formula>
    </cfRule>
  </conditionalFormatting>
  <conditionalFormatting sqref="H337:Q338">
    <cfRule type="expression" dxfId="4033" priority="106">
      <formula>H337&lt;0</formula>
    </cfRule>
  </conditionalFormatting>
  <conditionalFormatting sqref="H334:Q334">
    <cfRule type="expression" dxfId="4032" priority="104">
      <formula>H334&lt;0</formula>
    </cfRule>
  </conditionalFormatting>
  <conditionalFormatting sqref="H336:Q336">
    <cfRule type="expression" dxfId="4031" priority="103">
      <formula>H336&lt;0</formula>
    </cfRule>
  </conditionalFormatting>
  <conditionalFormatting sqref="H340:Q340">
    <cfRule type="expression" dxfId="4030" priority="102">
      <formula>H340&lt;0</formula>
    </cfRule>
  </conditionalFormatting>
  <conditionalFormatting sqref="H342:Q342">
    <cfRule type="expression" dxfId="4029" priority="101">
      <formula>H342&lt;0</formula>
    </cfRule>
  </conditionalFormatting>
  <conditionalFormatting sqref="H315:Q315">
    <cfRule type="expression" dxfId="4028" priority="100">
      <formula>H315&lt;0</formula>
    </cfRule>
  </conditionalFormatting>
  <conditionalFormatting sqref="H317:Q317">
    <cfRule type="expression" dxfId="4027" priority="99">
      <formula>H317&lt;0</formula>
    </cfRule>
  </conditionalFormatting>
  <conditionalFormatting sqref="H319:Q319">
    <cfRule type="expression" dxfId="4026" priority="98">
      <formula>H319&lt;0</formula>
    </cfRule>
  </conditionalFormatting>
  <conditionalFormatting sqref="H323:Q323">
    <cfRule type="expression" dxfId="4025" priority="97">
      <formula>H323&lt;0</formula>
    </cfRule>
  </conditionalFormatting>
  <conditionalFormatting sqref="H325:Q325">
    <cfRule type="expression" dxfId="4024" priority="96">
      <formula>H325&lt;0</formula>
    </cfRule>
  </conditionalFormatting>
  <conditionalFormatting sqref="H327:Q327">
    <cfRule type="expression" dxfId="4023" priority="95">
      <formula>H327&lt;0</formula>
    </cfRule>
  </conditionalFormatting>
  <conditionalFormatting sqref="H331:Q331">
    <cfRule type="expression" dxfId="4022" priority="94">
      <formula>H331&lt;0</formula>
    </cfRule>
  </conditionalFormatting>
  <conditionalFormatting sqref="H333:Q333">
    <cfRule type="expression" dxfId="4021" priority="93">
      <formula>H333&lt;0</formula>
    </cfRule>
  </conditionalFormatting>
  <conditionalFormatting sqref="H335:Q335">
    <cfRule type="expression" dxfId="4020" priority="92">
      <formula>H335&lt;0</formula>
    </cfRule>
  </conditionalFormatting>
  <conditionalFormatting sqref="H339:Q339">
    <cfRule type="expression" dxfId="4019" priority="91">
      <formula>H339&lt;0</formula>
    </cfRule>
  </conditionalFormatting>
  <conditionalFormatting sqref="H341:Q341">
    <cfRule type="expression" dxfId="4018" priority="90">
      <formula>H341&lt;0</formula>
    </cfRule>
  </conditionalFormatting>
  <conditionalFormatting sqref="H343:Q343">
    <cfRule type="expression" dxfId="4017" priority="89">
      <formula>H343&lt;0</formula>
    </cfRule>
  </conditionalFormatting>
  <conditionalFormatting sqref="H372:Q373">
    <cfRule type="expression" dxfId="4016" priority="88">
      <formula>H372&lt;0</formula>
    </cfRule>
  </conditionalFormatting>
  <conditionalFormatting sqref="H367:Q367">
    <cfRule type="expression" dxfId="4015" priority="87">
      <formula>H367&lt;0</formula>
    </cfRule>
  </conditionalFormatting>
  <conditionalFormatting sqref="H383:Q383">
    <cfRule type="expression" dxfId="4014" priority="79">
      <formula>H383&lt;0</formula>
    </cfRule>
  </conditionalFormatting>
  <conditionalFormatting sqref="H377:Q377">
    <cfRule type="expression" dxfId="4013" priority="82">
      <formula>H377&lt;0</formula>
    </cfRule>
  </conditionalFormatting>
  <conditionalFormatting sqref="H371:Q371">
    <cfRule type="expression" dxfId="4012" priority="85">
      <formula>H371&lt;0</formula>
    </cfRule>
  </conditionalFormatting>
  <conditionalFormatting sqref="H375:Q375">
    <cfRule type="expression" dxfId="4011" priority="83">
      <formula>H375&lt;0</formula>
    </cfRule>
  </conditionalFormatting>
  <conditionalFormatting sqref="H369:Q369">
    <cfRule type="expression" dxfId="4010" priority="86">
      <formula>H369&lt;0</formula>
    </cfRule>
  </conditionalFormatting>
  <conditionalFormatting sqref="H380:Q381">
    <cfRule type="expression" dxfId="4009" priority="84">
      <formula>H380&lt;0</formula>
    </cfRule>
  </conditionalFormatting>
  <conditionalFormatting sqref="H379:Q379">
    <cfRule type="expression" dxfId="4008" priority="81">
      <formula>H379&lt;0</formula>
    </cfRule>
  </conditionalFormatting>
  <conditionalFormatting sqref="H388:Q389">
    <cfRule type="expression" dxfId="4007" priority="80">
      <formula>H388&lt;0</formula>
    </cfRule>
  </conditionalFormatting>
  <conditionalFormatting sqref="H385:Q385">
    <cfRule type="expression" dxfId="4006" priority="78">
      <formula>H385&lt;0</formula>
    </cfRule>
  </conditionalFormatting>
  <conditionalFormatting sqref="H387:Q387">
    <cfRule type="expression" dxfId="4005" priority="77">
      <formula>H387&lt;0</formula>
    </cfRule>
  </conditionalFormatting>
  <conditionalFormatting sqref="H391:Q391">
    <cfRule type="expression" dxfId="4004" priority="76">
      <formula>H391&lt;0</formula>
    </cfRule>
  </conditionalFormatting>
  <conditionalFormatting sqref="H393:Q393">
    <cfRule type="expression" dxfId="4003" priority="75">
      <formula>H393&lt;0</formula>
    </cfRule>
  </conditionalFormatting>
  <conditionalFormatting sqref="H366:Q366">
    <cfRule type="expression" dxfId="4002" priority="74">
      <formula>H366&lt;0</formula>
    </cfRule>
  </conditionalFormatting>
  <conditionalFormatting sqref="H368:Q368">
    <cfRule type="expression" dxfId="4001" priority="73">
      <formula>H368&lt;0</formula>
    </cfRule>
  </conditionalFormatting>
  <conditionalFormatting sqref="H370:Q370">
    <cfRule type="expression" dxfId="4000" priority="72">
      <formula>H370&lt;0</formula>
    </cfRule>
  </conditionalFormatting>
  <conditionalFormatting sqref="H374:Q374">
    <cfRule type="expression" dxfId="3999" priority="71">
      <formula>H374&lt;0</formula>
    </cfRule>
  </conditionalFormatting>
  <conditionalFormatting sqref="H376:Q376">
    <cfRule type="expression" dxfId="3998" priority="70">
      <formula>H376&lt;0</formula>
    </cfRule>
  </conditionalFormatting>
  <conditionalFormatting sqref="H378:Q378">
    <cfRule type="expression" dxfId="3997" priority="69">
      <formula>H378&lt;0</formula>
    </cfRule>
  </conditionalFormatting>
  <conditionalFormatting sqref="H382:Q382">
    <cfRule type="expression" dxfId="3996" priority="68">
      <formula>H382&lt;0</formula>
    </cfRule>
  </conditionalFormatting>
  <conditionalFormatting sqref="H384:Q384">
    <cfRule type="expression" dxfId="3995" priority="67">
      <formula>H384&lt;0</formula>
    </cfRule>
  </conditionalFormatting>
  <conditionalFormatting sqref="H386:Q386">
    <cfRule type="expression" dxfId="3994" priority="66">
      <formula>H386&lt;0</formula>
    </cfRule>
  </conditionalFormatting>
  <conditionalFormatting sqref="H390:Q390">
    <cfRule type="expression" dxfId="3993" priority="65">
      <formula>H390&lt;0</formula>
    </cfRule>
  </conditionalFormatting>
  <conditionalFormatting sqref="H392:Q392">
    <cfRule type="expression" dxfId="3992" priority="64">
      <formula>H392&lt;0</formula>
    </cfRule>
  </conditionalFormatting>
  <conditionalFormatting sqref="H394:Q394">
    <cfRule type="expression" dxfId="3991" priority="63">
      <formula>H394&lt;0</formula>
    </cfRule>
  </conditionalFormatting>
  <conditionalFormatting sqref="H423:Q424">
    <cfRule type="expression" dxfId="3990" priority="62">
      <formula>H423&lt;0</formula>
    </cfRule>
  </conditionalFormatting>
  <conditionalFormatting sqref="H418:Q418">
    <cfRule type="expression" dxfId="3989" priority="61">
      <formula>H418&lt;0</formula>
    </cfRule>
  </conditionalFormatting>
  <conditionalFormatting sqref="H434:Q434">
    <cfRule type="expression" dxfId="3988" priority="53">
      <formula>H434&lt;0</formula>
    </cfRule>
  </conditionalFormatting>
  <conditionalFormatting sqref="H428:Q428">
    <cfRule type="expression" dxfId="3987" priority="56">
      <formula>H428&lt;0</formula>
    </cfRule>
  </conditionalFormatting>
  <conditionalFormatting sqref="H422:Q422">
    <cfRule type="expression" dxfId="3986" priority="59">
      <formula>H422&lt;0</formula>
    </cfRule>
  </conditionalFormatting>
  <conditionalFormatting sqref="H426:Q426">
    <cfRule type="expression" dxfId="3985" priority="57">
      <formula>H426&lt;0</formula>
    </cfRule>
  </conditionalFormatting>
  <conditionalFormatting sqref="H420:Q420">
    <cfRule type="expression" dxfId="3984" priority="60">
      <formula>H420&lt;0</formula>
    </cfRule>
  </conditionalFormatting>
  <conditionalFormatting sqref="H431:Q432">
    <cfRule type="expression" dxfId="3983" priority="58">
      <formula>H431&lt;0</formula>
    </cfRule>
  </conditionalFormatting>
  <conditionalFormatting sqref="H430:Q430">
    <cfRule type="expression" dxfId="3982" priority="55">
      <formula>H430&lt;0</formula>
    </cfRule>
  </conditionalFormatting>
  <conditionalFormatting sqref="H439:Q440">
    <cfRule type="expression" dxfId="3981" priority="54">
      <formula>H439&lt;0</formula>
    </cfRule>
  </conditionalFormatting>
  <conditionalFormatting sqref="H436:Q436">
    <cfRule type="expression" dxfId="3980" priority="52">
      <formula>H436&lt;0</formula>
    </cfRule>
  </conditionalFormatting>
  <conditionalFormatting sqref="H438:Q438">
    <cfRule type="expression" dxfId="3979" priority="51">
      <formula>H438&lt;0</formula>
    </cfRule>
  </conditionalFormatting>
  <conditionalFormatting sqref="H442:Q442">
    <cfRule type="expression" dxfId="3978" priority="50">
      <formula>H442&lt;0</formula>
    </cfRule>
  </conditionalFormatting>
  <conditionalFormatting sqref="H444:Q444">
    <cfRule type="expression" dxfId="3977" priority="49">
      <formula>H444&lt;0</formula>
    </cfRule>
  </conditionalFormatting>
  <conditionalFormatting sqref="H417:Q417">
    <cfRule type="expression" dxfId="3976" priority="48">
      <formula>H417&lt;0</formula>
    </cfRule>
  </conditionalFormatting>
  <conditionalFormatting sqref="H419:Q419">
    <cfRule type="expression" dxfId="3975" priority="47">
      <formula>H419&lt;0</formula>
    </cfRule>
  </conditionalFormatting>
  <conditionalFormatting sqref="H421:Q421">
    <cfRule type="expression" dxfId="3974" priority="46">
      <formula>H421&lt;0</formula>
    </cfRule>
  </conditionalFormatting>
  <conditionalFormatting sqref="H425:Q425">
    <cfRule type="expression" dxfId="3973" priority="45">
      <formula>H425&lt;0</formula>
    </cfRule>
  </conditionalFormatting>
  <conditionalFormatting sqref="H427:Q427">
    <cfRule type="expression" dxfId="3972" priority="44">
      <formula>H427&lt;0</formula>
    </cfRule>
  </conditionalFormatting>
  <conditionalFormatting sqref="H429:Q429">
    <cfRule type="expression" dxfId="3971" priority="43">
      <formula>H429&lt;0</formula>
    </cfRule>
  </conditionalFormatting>
  <conditionalFormatting sqref="H433:Q433">
    <cfRule type="expression" dxfId="3970" priority="42">
      <formula>H433&lt;0</formula>
    </cfRule>
  </conditionalFormatting>
  <conditionalFormatting sqref="H435:Q435">
    <cfRule type="expression" dxfId="3969" priority="41">
      <formula>H435&lt;0</formula>
    </cfRule>
  </conditionalFormatting>
  <conditionalFormatting sqref="H437:Q437">
    <cfRule type="expression" dxfId="3968" priority="40">
      <formula>H437&lt;0</formula>
    </cfRule>
  </conditionalFormatting>
  <conditionalFormatting sqref="H441:Q441">
    <cfRule type="expression" dxfId="3967" priority="39">
      <formula>H441&lt;0</formula>
    </cfRule>
  </conditionalFormatting>
  <conditionalFormatting sqref="H443:Q443">
    <cfRule type="expression" dxfId="3966" priority="38">
      <formula>H443&lt;0</formula>
    </cfRule>
  </conditionalFormatting>
  <conditionalFormatting sqref="H445:Q445">
    <cfRule type="expression" dxfId="3965" priority="37">
      <formula>H445&lt;0</formula>
    </cfRule>
  </conditionalFormatting>
  <conditionalFormatting sqref="H474:Q475">
    <cfRule type="expression" dxfId="3964" priority="36">
      <formula>H474&lt;0</formula>
    </cfRule>
  </conditionalFormatting>
  <conditionalFormatting sqref="H469:Q469">
    <cfRule type="expression" dxfId="3963" priority="35">
      <formula>H469&lt;0</formula>
    </cfRule>
  </conditionalFormatting>
  <conditionalFormatting sqref="H485:Q485">
    <cfRule type="expression" dxfId="3962" priority="27">
      <formula>H485&lt;0</formula>
    </cfRule>
  </conditionalFormatting>
  <conditionalFormatting sqref="H479:Q479">
    <cfRule type="expression" dxfId="3961" priority="30">
      <formula>H479&lt;0</formula>
    </cfRule>
  </conditionalFormatting>
  <conditionalFormatting sqref="H473:Q473">
    <cfRule type="expression" dxfId="3960" priority="33">
      <formula>H473&lt;0</formula>
    </cfRule>
  </conditionalFormatting>
  <conditionalFormatting sqref="H477:Q477">
    <cfRule type="expression" dxfId="3959" priority="31">
      <formula>H477&lt;0</formula>
    </cfRule>
  </conditionalFormatting>
  <conditionalFormatting sqref="H471:Q471">
    <cfRule type="expression" dxfId="3958" priority="34">
      <formula>H471&lt;0</formula>
    </cfRule>
  </conditionalFormatting>
  <conditionalFormatting sqref="H482:Q483">
    <cfRule type="expression" dxfId="3957" priority="32">
      <formula>H482&lt;0</formula>
    </cfRule>
  </conditionalFormatting>
  <conditionalFormatting sqref="H481:Q481">
    <cfRule type="expression" dxfId="3956" priority="29">
      <formula>H481&lt;0</formula>
    </cfRule>
  </conditionalFormatting>
  <conditionalFormatting sqref="H490:Q491">
    <cfRule type="expression" dxfId="3955" priority="28">
      <formula>H490&lt;0</formula>
    </cfRule>
  </conditionalFormatting>
  <conditionalFormatting sqref="H487:Q487">
    <cfRule type="expression" dxfId="3954" priority="26">
      <formula>H487&lt;0</formula>
    </cfRule>
  </conditionalFormatting>
  <conditionalFormatting sqref="H489:Q489">
    <cfRule type="expression" dxfId="3953" priority="25">
      <formula>H489&lt;0</formula>
    </cfRule>
  </conditionalFormatting>
  <conditionalFormatting sqref="H493:Q493">
    <cfRule type="expression" dxfId="3952" priority="24">
      <formula>H493&lt;0</formula>
    </cfRule>
  </conditionalFormatting>
  <conditionalFormatting sqref="H495:Q495">
    <cfRule type="expression" dxfId="3951" priority="23">
      <formula>H495&lt;0</formula>
    </cfRule>
  </conditionalFormatting>
  <conditionalFormatting sqref="H468:Q468">
    <cfRule type="expression" dxfId="3950" priority="22">
      <formula>H468&lt;0</formula>
    </cfRule>
  </conditionalFormatting>
  <conditionalFormatting sqref="H470:Q470">
    <cfRule type="expression" dxfId="3949" priority="21">
      <formula>H470&lt;0</formula>
    </cfRule>
  </conditionalFormatting>
  <conditionalFormatting sqref="H472:Q472">
    <cfRule type="expression" dxfId="3948" priority="20">
      <formula>H472&lt;0</formula>
    </cfRule>
  </conditionalFormatting>
  <conditionalFormatting sqref="H476:Q476">
    <cfRule type="expression" dxfId="3947" priority="19">
      <formula>H476&lt;0</formula>
    </cfRule>
  </conditionalFormatting>
  <conditionalFormatting sqref="H478:Q478">
    <cfRule type="expression" dxfId="3946" priority="18">
      <formula>H478&lt;0</formula>
    </cfRule>
  </conditionalFormatting>
  <conditionalFormatting sqref="H480:Q480">
    <cfRule type="expression" dxfId="3945" priority="17">
      <formula>H480&lt;0</formula>
    </cfRule>
  </conditionalFormatting>
  <conditionalFormatting sqref="H484:Q484">
    <cfRule type="expression" dxfId="3944" priority="16">
      <formula>H484&lt;0</formula>
    </cfRule>
  </conditionalFormatting>
  <conditionalFormatting sqref="H486:Q486">
    <cfRule type="expression" dxfId="3943" priority="15">
      <formula>H486&lt;0</formula>
    </cfRule>
  </conditionalFormatting>
  <conditionalFormatting sqref="H488:Q488">
    <cfRule type="expression" dxfId="3942" priority="14">
      <formula>H488&lt;0</formula>
    </cfRule>
  </conditionalFormatting>
  <conditionalFormatting sqref="H492:Q492">
    <cfRule type="expression" dxfId="3941" priority="13">
      <formula>H492&lt;0</formula>
    </cfRule>
  </conditionalFormatting>
  <conditionalFormatting sqref="H494:Q494">
    <cfRule type="expression" dxfId="3940" priority="12">
      <formula>H494&lt;0</formula>
    </cfRule>
  </conditionalFormatting>
  <conditionalFormatting sqref="H496:Q496">
    <cfRule type="expression" dxfId="3939" priority="11">
      <formula>H496&lt;0</formula>
    </cfRule>
  </conditionalFormatting>
  <conditionalFormatting sqref="H44:Q52">
    <cfRule type="expression" dxfId="3938" priority="10">
      <formula>H44&lt;0</formula>
    </cfRule>
  </conditionalFormatting>
  <conditionalFormatting sqref="H95:Q103">
    <cfRule type="expression" dxfId="3937" priority="9">
      <formula>H95&lt;0</formula>
    </cfRule>
  </conditionalFormatting>
  <conditionalFormatting sqref="H146:Q154">
    <cfRule type="expression" dxfId="3936" priority="8">
      <formula>H146&lt;0</formula>
    </cfRule>
  </conditionalFormatting>
  <conditionalFormatting sqref="H197:Q205">
    <cfRule type="expression" dxfId="3935" priority="7">
      <formula>H197&lt;0</formula>
    </cfRule>
  </conditionalFormatting>
  <conditionalFormatting sqref="H248:Q256">
    <cfRule type="expression" dxfId="3934" priority="6">
      <formula>H248&lt;0</formula>
    </cfRule>
  </conditionalFormatting>
  <conditionalFormatting sqref="H299:Q307">
    <cfRule type="expression" dxfId="3933" priority="5">
      <formula>H299&lt;0</formula>
    </cfRule>
  </conditionalFormatting>
  <conditionalFormatting sqref="H350:Q358">
    <cfRule type="expression" dxfId="3932" priority="4">
      <formula>H350&lt;0</formula>
    </cfRule>
  </conditionalFormatting>
  <conditionalFormatting sqref="H401:Q409">
    <cfRule type="expression" dxfId="3931" priority="3">
      <formula>H401&lt;0</formula>
    </cfRule>
  </conditionalFormatting>
  <conditionalFormatting sqref="H452:Q460">
    <cfRule type="expression" dxfId="3930" priority="2">
      <formula>H452&lt;0</formula>
    </cfRule>
  </conditionalFormatting>
  <conditionalFormatting sqref="H503:Q511">
    <cfRule type="expression" dxfId="3929" priority="1">
      <formula>H503&lt;0</formula>
    </cfRule>
  </conditionalFormatting>
  <dataValidations count="1">
    <dataValidation type="custom" allowBlank="1" showInputMessage="1" showErrorMessage="1" errorTitle="小数点以下入力エラー" error="小数点以下は３桁までとして下さい。" sqref="H9:Q9 H11:Q11 H13:Q13 H17:Q17 H19:Q19 H21:Q21 H25:Q25 H27:Q27 H29:Q29 H33:Q33 H35:Q35 H37:Q37 H60:Q60 H62:Q62 H64:Q64 H68:Q68 H70:Q70 H72:Q72 H76:Q76 H78:Q78 H80:Q80 H84:Q84 H86:Q86 H88:Q88 H111:Q111 H113:Q113 H115:Q115 H119:Q119 H121:Q121 H123:Q123 H127:Q127 H129:Q129 H131:Q131 H135:Q135 H137:Q137 H139:Q139 H162:Q162 H164:Q164 H166:Q166 H170:Q170 H172:Q172 H174:Q174 H178:Q178 H180:Q180 H182:Q182 H186:Q186 H188:Q188 H190:Q190 H213:Q213 H215:Q215 H217:Q217 H221:Q221 H223:Q223 H225:Q225 H229:Q229 H231:Q231 H233:Q233 H237:Q237 H239:Q239 H241:Q241 H264:Q264 H266:Q266 H268:Q268 H272:Q272 H274:Q274 H276:Q276 H280:Q280 H282:Q282 H284:Q284 H288:Q288 H290:Q290 H292:Q292 H315:Q315 H317:Q317 H319:Q319 H323:Q323 H325:Q325 H327:Q327 H331:Q331 H333:Q333 H335:Q335 H339:Q339 H341:Q341 H343:Q343 H366:Q366 H368:Q368 H370:Q370 H374:Q374 H376:Q376 H378:Q378 H382:Q382 H384:Q384 H386:Q386 H390:Q390 H392:Q392 H394:Q394 H417:Q417 H419:Q419 H421:Q421 H425:Q425 H427:Q427 H429:Q429 H433:Q433 H435:Q435 H437:Q437 H441:Q441 H443:Q443 H445:Q445 H468:Q468 H470:Q470 H472:Q472 H476:Q476 H478:Q478 H480:Q480 H484:Q484 H486:Q486 H488:Q488 H492:Q492 H494:Q494 H496:Q496">
      <formula1>ROUND(H9,3)=H9</formula1>
    </dataValidation>
  </dataValidations>
  <printOptions horizontalCentered="1"/>
  <pageMargins left="0.59055118110236227" right="0.59055118110236227" top="0.78740157480314965" bottom="0.39370078740157483" header="0.19685039370078741" footer="0.19685039370078741"/>
  <pageSetup paperSize="9" scale="45" pageOrder="overThenDown" orientation="portrait" blackAndWhite="1" r:id="rId1"/>
  <headerFooter>
    <oddFooter>&amp;C&amp;"ＭＳ 明朝,標準"&amp;14- &amp;P-2 -</oddFooter>
  </headerFooter>
  <rowBreaks count="10" manualBreakCount="10">
    <brk id="2" min="1" max="18" man="1"/>
    <brk id="53" min="1" max="18" man="1"/>
    <brk id="104" min="1" max="18" man="1"/>
    <brk id="155" min="1" max="18" man="1"/>
    <brk id="206" min="1" max="18" man="1"/>
    <brk id="257" min="1" max="18" man="1"/>
    <brk id="308" min="1" max="18" man="1"/>
    <brk id="359" min="1" max="18" man="1"/>
    <brk id="410" min="1" max="18" man="1"/>
    <brk id="461" min="1" max="18" man="1"/>
  </rowBreaks>
  <colBreaks count="1" manualBreakCount="1">
    <brk id="12" min="2" max="511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リスト!$D$4:$D$13</xm:f>
          </x14:formula1>
          <xm:sqref>F417:F422 F9:F14 F17:F22 F25:F30 F33:F38 F425:F430 F433:F438 F441:F446 F60:F65 F68:F73 F76:F81 F84:F89 F111:F116 F119:F124 F127:F132 F135:F140 F162:F167 F170:F175 F178:F183 F186:F191 F213:F218 F221:F226 F229:F234 F237:F242 F264:F269 F272:F277 F280:F285 F288:F293 F315:F320 F323:F328 F331:F336 F339:F344 F366:F371 F374:F379 F382:F387 F390:F395 F468:F473 F476:F481 F484:F489 F492:F497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T512"/>
  <sheetViews>
    <sheetView showGridLines="0" view="pageBreakPreview" zoomScale="50" zoomScaleNormal="70" zoomScaleSheetLayoutView="50" workbookViewId="0">
      <selection activeCell="B3" sqref="B3"/>
    </sheetView>
  </sheetViews>
  <sheetFormatPr defaultRowHeight="13.5"/>
  <cols>
    <col min="1" max="2" width="2.83203125" style="40" customWidth="1"/>
    <col min="3" max="4" width="10.5" style="40" customWidth="1"/>
    <col min="5" max="5" width="29.83203125" style="40" customWidth="1"/>
    <col min="6" max="6" width="18.6640625" style="40" customWidth="1"/>
    <col min="7" max="7" width="26.83203125" style="40" customWidth="1"/>
    <col min="8" max="17" width="23.33203125" style="41" bestFit="1" customWidth="1"/>
    <col min="18" max="18" width="81.83203125" style="41" customWidth="1"/>
    <col min="19" max="19" width="2.83203125" style="40" customWidth="1"/>
    <col min="20" max="16384" width="9.33203125" style="40"/>
  </cols>
  <sheetData>
    <row r="1" spans="2:20" s="2" customFormat="1" ht="27.75" customHeight="1">
      <c r="B1" s="1" t="s">
        <v>403</v>
      </c>
      <c r="I1" s="15"/>
      <c r="J1" s="97"/>
    </row>
    <row r="2" spans="2:20" s="2" customFormat="1" ht="15" customHeight="1">
      <c r="C2" s="1"/>
      <c r="J2" s="15"/>
    </row>
    <row r="3" spans="2:20" ht="21.75" customHeight="1">
      <c r="C3" s="39" t="s">
        <v>95</v>
      </c>
      <c r="R3" s="42"/>
    </row>
    <row r="4" spans="2:20" ht="21.95" customHeight="1">
      <c r="C4" s="39" t="s">
        <v>96</v>
      </c>
      <c r="R4" s="42"/>
    </row>
    <row r="5" spans="2:20" ht="21.95" customHeight="1">
      <c r="C5" s="43" t="s">
        <v>112</v>
      </c>
      <c r="D5" s="44"/>
      <c r="E5" s="44"/>
      <c r="F5" s="44"/>
      <c r="G5" s="44"/>
      <c r="H5" s="44"/>
      <c r="I5" s="44"/>
      <c r="J5" s="44"/>
      <c r="K5" s="44"/>
      <c r="R5" s="42"/>
    </row>
    <row r="6" spans="2:20" ht="21.95" customHeight="1">
      <c r="C6" s="38" t="s">
        <v>22</v>
      </c>
      <c r="E6" s="11" t="s">
        <v>84</v>
      </c>
      <c r="F6" s="7" t="str">
        <f>'様式第32第8表(自社)_受電'!F6</f>
        <v>（自社断面：○月○時）</v>
      </c>
      <c r="R6" s="45"/>
    </row>
    <row r="7" spans="2:20" s="46" customFormat="1" ht="21.95" customHeight="1">
      <c r="C7" s="341" t="s">
        <v>94</v>
      </c>
      <c r="D7" s="342"/>
      <c r="E7" s="345" t="s">
        <v>18</v>
      </c>
      <c r="F7" s="345" t="s">
        <v>98</v>
      </c>
      <c r="G7" s="345" t="s">
        <v>99</v>
      </c>
      <c r="H7" s="101" t="s">
        <v>100</v>
      </c>
      <c r="I7" s="102"/>
      <c r="J7" s="102"/>
      <c r="K7" s="102"/>
      <c r="L7" s="103"/>
      <c r="M7" s="101" t="s">
        <v>33</v>
      </c>
      <c r="N7" s="102"/>
      <c r="O7" s="102"/>
      <c r="P7" s="102"/>
      <c r="Q7" s="103"/>
      <c r="R7" s="347" t="s">
        <v>101</v>
      </c>
    </row>
    <row r="8" spans="2:20" s="46" customFormat="1" ht="21.95" customHeight="1">
      <c r="C8" s="343"/>
      <c r="D8" s="344"/>
      <c r="E8" s="346"/>
      <c r="F8" s="346"/>
      <c r="G8" s="346"/>
      <c r="H8" s="19">
        <f>DATE(様式一覧!$D$3,1,1)</f>
        <v>42370</v>
      </c>
      <c r="I8" s="19">
        <f>DATE(様式一覧!$D$3+1,1,1)</f>
        <v>42736</v>
      </c>
      <c r="J8" s="19">
        <f>DATE(様式一覧!$D$3+2,1,1)</f>
        <v>43101</v>
      </c>
      <c r="K8" s="19">
        <f>DATE(様式一覧!$D$3+3,1,1)</f>
        <v>43466</v>
      </c>
      <c r="L8" s="19">
        <f>DATE(様式一覧!$D$3+4,1,1)</f>
        <v>43831</v>
      </c>
      <c r="M8" s="19">
        <f>DATE(様式一覧!$D$3+5,1,1)</f>
        <v>44197</v>
      </c>
      <c r="N8" s="19">
        <f>DATE(様式一覧!$D$3+6,1,1)</f>
        <v>44562</v>
      </c>
      <c r="O8" s="19">
        <f>DATE(様式一覧!$D$3+7,1,1)</f>
        <v>44927</v>
      </c>
      <c r="P8" s="19">
        <f>DATE(様式一覧!$D$3+8,1,1)</f>
        <v>45292</v>
      </c>
      <c r="Q8" s="19">
        <f>DATE(様式一覧!$D$3+9,1,1)</f>
        <v>45658</v>
      </c>
      <c r="R8" s="348"/>
    </row>
    <row r="9" spans="2:20" s="152" customFormat="1" ht="37.5" customHeight="1">
      <c r="C9" s="327" t="s">
        <v>108</v>
      </c>
      <c r="D9" s="327" t="s">
        <v>103</v>
      </c>
      <c r="E9" s="330" t="str">
        <f>IF('様式第36(自社)_送電'!E9="","",'様式第36(自社)_送電'!E9)</f>
        <v/>
      </c>
      <c r="F9" s="330" t="str">
        <f>IF('様式第36(自社)_送電'!F9="","",'様式第36(自社)_送電'!F9)</f>
        <v/>
      </c>
      <c r="G9" s="149" t="s">
        <v>263</v>
      </c>
      <c r="H9" s="184"/>
      <c r="I9" s="184"/>
      <c r="J9" s="184"/>
      <c r="K9" s="184"/>
      <c r="L9" s="184"/>
      <c r="M9" s="184"/>
      <c r="N9" s="184"/>
      <c r="O9" s="184"/>
      <c r="P9" s="184"/>
      <c r="Q9" s="184"/>
      <c r="R9" s="185"/>
    </row>
    <row r="10" spans="2:20" s="152" customFormat="1" ht="37.5" customHeight="1">
      <c r="C10" s="328"/>
      <c r="D10" s="328"/>
      <c r="E10" s="331"/>
      <c r="F10" s="331"/>
      <c r="G10" s="149" t="s">
        <v>264</v>
      </c>
      <c r="H10" s="148" t="str">
        <f>IF(COUNT('様式第32第8表(指定１)_送電'!H61)=0,"",'様式第32第8表(指定１)_送電'!H61)</f>
        <v/>
      </c>
      <c r="I10" s="148" t="str">
        <f>IF(COUNT('様式第32第8表(指定１)_送電'!I61)=0,"",'様式第32第8表(指定１)_送電'!I61)</f>
        <v/>
      </c>
      <c r="J10" s="148" t="str">
        <f>IF(COUNT('様式第32第8表(指定１)_送電'!J61)=0,"",'様式第32第8表(指定１)_送電'!J61)</f>
        <v/>
      </c>
      <c r="K10" s="148" t="str">
        <f>IF(COUNT('様式第32第8表(指定１)_送電'!K61)=0,"",'様式第32第8表(指定１)_送電'!K61)</f>
        <v/>
      </c>
      <c r="L10" s="148" t="str">
        <f>IF(COUNT('様式第32第8表(指定１)_送電'!L61)=0,"",'様式第32第8表(指定１)_送電'!L61)</f>
        <v/>
      </c>
      <c r="M10" s="148" t="str">
        <f>IF(COUNT('様式第32第8表(指定１)_送電'!M61)=0,"",'様式第32第8表(指定１)_送電'!M61)</f>
        <v/>
      </c>
      <c r="N10" s="148" t="str">
        <f>IF(COUNT('様式第32第8表(指定１)_送電'!N61)=0,"",'様式第32第8表(指定１)_送電'!N61)</f>
        <v/>
      </c>
      <c r="O10" s="148" t="str">
        <f>IF(COUNT('様式第32第8表(指定１)_送電'!O61)=0,"",'様式第32第8表(指定１)_送電'!O61)</f>
        <v/>
      </c>
      <c r="P10" s="148" t="str">
        <f>IF(COUNT('様式第32第8表(指定１)_送電'!P61)=0,"",'様式第32第8表(指定１)_送電'!P61)</f>
        <v/>
      </c>
      <c r="Q10" s="148" t="str">
        <f>IF(COUNT('様式第32第8表(指定１)_送電'!Q61)=0,"",'様式第32第8表(指定１)_送電'!Q61)</f>
        <v/>
      </c>
      <c r="R10" s="185"/>
      <c r="T10" s="153" t="s">
        <v>271</v>
      </c>
    </row>
    <row r="11" spans="2:20" s="152" customFormat="1" ht="37.5" customHeight="1">
      <c r="C11" s="328"/>
      <c r="D11" s="328"/>
      <c r="E11" s="330" t="str">
        <f>IF('様式第36(自社)_送電'!E11="","",'様式第36(自社)_送電'!E11)</f>
        <v/>
      </c>
      <c r="F11" s="330" t="str">
        <f>IF('様式第36(自社)_送電'!F11="","",'様式第36(自社)_送電'!F11)</f>
        <v/>
      </c>
      <c r="G11" s="149" t="s">
        <v>263</v>
      </c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5"/>
    </row>
    <row r="12" spans="2:20" s="152" customFormat="1" ht="37.5" customHeight="1">
      <c r="C12" s="328"/>
      <c r="D12" s="328"/>
      <c r="E12" s="331"/>
      <c r="F12" s="331"/>
      <c r="G12" s="149" t="s">
        <v>264</v>
      </c>
      <c r="H12" s="148" t="str">
        <f>IF(COUNT('様式第32第8表(指定１)_送電'!H63)=0,"",'様式第32第8表(指定１)_送電'!H63)</f>
        <v/>
      </c>
      <c r="I12" s="148" t="str">
        <f>IF(COUNT('様式第32第8表(指定１)_送電'!I63)=0,"",'様式第32第8表(指定１)_送電'!I63)</f>
        <v/>
      </c>
      <c r="J12" s="148" t="str">
        <f>IF(COUNT('様式第32第8表(指定１)_送電'!J63)=0,"",'様式第32第8表(指定１)_送電'!J63)</f>
        <v/>
      </c>
      <c r="K12" s="148" t="str">
        <f>IF(COUNT('様式第32第8表(指定１)_送電'!K63)=0,"",'様式第32第8表(指定１)_送電'!K63)</f>
        <v/>
      </c>
      <c r="L12" s="148" t="str">
        <f>IF(COUNT('様式第32第8表(指定１)_送電'!L63)=0,"",'様式第32第8表(指定１)_送電'!L63)</f>
        <v/>
      </c>
      <c r="M12" s="148" t="str">
        <f>IF(COUNT('様式第32第8表(指定１)_送電'!M63)=0,"",'様式第32第8表(指定１)_送電'!M63)</f>
        <v/>
      </c>
      <c r="N12" s="148" t="str">
        <f>IF(COUNT('様式第32第8表(指定１)_送電'!N63)=0,"",'様式第32第8表(指定１)_送電'!N63)</f>
        <v/>
      </c>
      <c r="O12" s="148" t="str">
        <f>IF(COUNT('様式第32第8表(指定１)_送電'!O63)=0,"",'様式第32第8表(指定１)_送電'!O63)</f>
        <v/>
      </c>
      <c r="P12" s="148" t="str">
        <f>IF(COUNT('様式第32第8表(指定１)_送電'!P63)=0,"",'様式第32第8表(指定１)_送電'!P63)</f>
        <v/>
      </c>
      <c r="Q12" s="148" t="str">
        <f>IF(COUNT('様式第32第8表(指定１)_送電'!Q63)=0,"",'様式第32第8表(指定１)_送電'!Q63)</f>
        <v/>
      </c>
      <c r="R12" s="185"/>
      <c r="T12" s="153" t="s">
        <v>271</v>
      </c>
    </row>
    <row r="13" spans="2:20" s="152" customFormat="1" ht="37.5" customHeight="1">
      <c r="C13" s="328"/>
      <c r="D13" s="328"/>
      <c r="E13" s="330" t="str">
        <f>IF('様式第36(自社)_送電'!E13="","",'様式第36(自社)_送電'!E13)</f>
        <v/>
      </c>
      <c r="F13" s="330" t="str">
        <f>IF('様式第36(自社)_送電'!F13="","",'様式第36(自社)_送電'!F13)</f>
        <v/>
      </c>
      <c r="G13" s="149" t="s">
        <v>263</v>
      </c>
      <c r="H13" s="184"/>
      <c r="I13" s="184"/>
      <c r="J13" s="184"/>
      <c r="K13" s="184"/>
      <c r="L13" s="184"/>
      <c r="M13" s="184"/>
      <c r="N13" s="184"/>
      <c r="O13" s="184"/>
      <c r="P13" s="184"/>
      <c r="Q13" s="184"/>
      <c r="R13" s="185"/>
    </row>
    <row r="14" spans="2:20" s="152" customFormat="1" ht="37.5" customHeight="1">
      <c r="C14" s="328"/>
      <c r="D14" s="328"/>
      <c r="E14" s="331"/>
      <c r="F14" s="331"/>
      <c r="G14" s="149" t="s">
        <v>264</v>
      </c>
      <c r="H14" s="148" t="str">
        <f>IF(COUNT('様式第32第8表(指定１)_送電'!H65)=0,"",'様式第32第8表(指定１)_送電'!H65)</f>
        <v/>
      </c>
      <c r="I14" s="148" t="str">
        <f>IF(COUNT('様式第32第8表(指定１)_送電'!I65)=0,"",'様式第32第8表(指定１)_送電'!I65)</f>
        <v/>
      </c>
      <c r="J14" s="148" t="str">
        <f>IF(COUNT('様式第32第8表(指定１)_送電'!J65)=0,"",'様式第32第8表(指定１)_送電'!J65)</f>
        <v/>
      </c>
      <c r="K14" s="148" t="str">
        <f>IF(COUNT('様式第32第8表(指定１)_送電'!K65)=0,"",'様式第32第8表(指定１)_送電'!K65)</f>
        <v/>
      </c>
      <c r="L14" s="148" t="str">
        <f>IF(COUNT('様式第32第8表(指定１)_送電'!L65)=0,"",'様式第32第8表(指定１)_送電'!L65)</f>
        <v/>
      </c>
      <c r="M14" s="148" t="str">
        <f>IF(COUNT('様式第32第8表(指定１)_送電'!M65)=0,"",'様式第32第8表(指定１)_送電'!M65)</f>
        <v/>
      </c>
      <c r="N14" s="148" t="str">
        <f>IF(COUNT('様式第32第8表(指定１)_送電'!N65)=0,"",'様式第32第8表(指定１)_送電'!N65)</f>
        <v/>
      </c>
      <c r="O14" s="148" t="str">
        <f>IF(COUNT('様式第32第8表(指定１)_送電'!O65)=0,"",'様式第32第8表(指定１)_送電'!O65)</f>
        <v/>
      </c>
      <c r="P14" s="148" t="str">
        <f>IF(COUNT('様式第32第8表(指定１)_送電'!P65)=0,"",'様式第32第8表(指定１)_送電'!P65)</f>
        <v/>
      </c>
      <c r="Q14" s="148" t="str">
        <f>IF(COUNT('様式第32第8表(指定１)_送電'!Q65)=0,"",'様式第32第8表(指定１)_送電'!Q65)</f>
        <v/>
      </c>
      <c r="R14" s="185"/>
      <c r="T14" s="153" t="s">
        <v>271</v>
      </c>
    </row>
    <row r="15" spans="2:20" s="152" customFormat="1" ht="37.5" customHeight="1">
      <c r="C15" s="328"/>
      <c r="D15" s="328"/>
      <c r="E15" s="332" t="s">
        <v>104</v>
      </c>
      <c r="F15" s="333"/>
      <c r="G15" s="154" t="s">
        <v>263</v>
      </c>
      <c r="H15" s="155" t="str">
        <f>IF(COUNTIFS($G9:$G14,$G15,H9:H14,"&gt;=0")=0,"",SUMIF($G9:$G14,$G15,H9:H14))</f>
        <v/>
      </c>
      <c r="I15" s="155" t="str">
        <f t="shared" ref="I15:Q15" si="0">IF(COUNTIFS($G9:$G14,$G15,I9:I14,"&gt;=0")=0,"",SUMIF($G9:$G14,$G15,I9:I14))</f>
        <v/>
      </c>
      <c r="J15" s="155" t="str">
        <f t="shared" si="0"/>
        <v/>
      </c>
      <c r="K15" s="155" t="str">
        <f t="shared" si="0"/>
        <v/>
      </c>
      <c r="L15" s="155" t="str">
        <f t="shared" si="0"/>
        <v/>
      </c>
      <c r="M15" s="155" t="str">
        <f t="shared" si="0"/>
        <v/>
      </c>
      <c r="N15" s="155" t="str">
        <f t="shared" si="0"/>
        <v/>
      </c>
      <c r="O15" s="155" t="str">
        <f t="shared" si="0"/>
        <v/>
      </c>
      <c r="P15" s="155" t="str">
        <f t="shared" si="0"/>
        <v/>
      </c>
      <c r="Q15" s="155" t="str">
        <f t="shared" si="0"/>
        <v/>
      </c>
      <c r="R15" s="200"/>
      <c r="T15" s="153" t="s">
        <v>271</v>
      </c>
    </row>
    <row r="16" spans="2:20" s="152" customFormat="1" ht="37.5" customHeight="1">
      <c r="C16" s="328"/>
      <c r="D16" s="329"/>
      <c r="E16" s="334"/>
      <c r="F16" s="335"/>
      <c r="G16" s="154" t="s">
        <v>264</v>
      </c>
      <c r="H16" s="155" t="str">
        <f>IF(COUNTIFS($G9:$G14,$G16,H9:H14,"&gt;=0")=0,"",SUMIF($G9:$G14,$G16,H9:H14))</f>
        <v/>
      </c>
      <c r="I16" s="155" t="str">
        <f t="shared" ref="I16:Q16" si="1">IF(COUNTIFS($G9:$G14,$G16,I9:I14,"&gt;=0")=0,"",SUMIF($G9:$G14,$G16,I9:I14))</f>
        <v/>
      </c>
      <c r="J16" s="155" t="str">
        <f t="shared" si="1"/>
        <v/>
      </c>
      <c r="K16" s="155" t="str">
        <f t="shared" si="1"/>
        <v/>
      </c>
      <c r="L16" s="155" t="str">
        <f t="shared" si="1"/>
        <v/>
      </c>
      <c r="M16" s="155" t="str">
        <f t="shared" si="1"/>
        <v/>
      </c>
      <c r="N16" s="155" t="str">
        <f t="shared" si="1"/>
        <v/>
      </c>
      <c r="O16" s="155" t="str">
        <f t="shared" si="1"/>
        <v/>
      </c>
      <c r="P16" s="155" t="str">
        <f t="shared" si="1"/>
        <v/>
      </c>
      <c r="Q16" s="155" t="str">
        <f t="shared" si="1"/>
        <v/>
      </c>
      <c r="R16" s="200"/>
      <c r="T16" s="153" t="s">
        <v>271</v>
      </c>
    </row>
    <row r="17" spans="3:20" s="152" customFormat="1" ht="37.5" customHeight="1">
      <c r="C17" s="328"/>
      <c r="D17" s="327" t="s">
        <v>211</v>
      </c>
      <c r="E17" s="330" t="str">
        <f>IF('様式第36(自社)_送電'!E17="","",'様式第36(自社)_送電'!E17)</f>
        <v/>
      </c>
      <c r="F17" s="330" t="str">
        <f>IF('様式第36(自社)_送電'!F17="","",'様式第36(自社)_送電'!F17)</f>
        <v/>
      </c>
      <c r="G17" s="149" t="s">
        <v>263</v>
      </c>
      <c r="H17" s="184"/>
      <c r="I17" s="184"/>
      <c r="J17" s="184"/>
      <c r="K17" s="184"/>
      <c r="L17" s="184"/>
      <c r="M17" s="184"/>
      <c r="N17" s="184"/>
      <c r="O17" s="184"/>
      <c r="P17" s="184"/>
      <c r="Q17" s="184"/>
      <c r="R17" s="185"/>
    </row>
    <row r="18" spans="3:20" s="152" customFormat="1" ht="37.5" customHeight="1">
      <c r="C18" s="328"/>
      <c r="D18" s="328"/>
      <c r="E18" s="331"/>
      <c r="F18" s="331"/>
      <c r="G18" s="149" t="s">
        <v>264</v>
      </c>
      <c r="H18" s="148" t="str">
        <f>IF(COUNT('様式第32第8表(指定１)_送電'!H69)=0,"",'様式第32第8表(指定１)_送電'!H69)</f>
        <v/>
      </c>
      <c r="I18" s="148" t="str">
        <f>IF(COUNT('様式第32第8表(指定１)_送電'!I69)=0,"",'様式第32第8表(指定１)_送電'!I69)</f>
        <v/>
      </c>
      <c r="J18" s="148" t="str">
        <f>IF(COUNT('様式第32第8表(指定１)_送電'!J69)=0,"",'様式第32第8表(指定１)_送電'!J69)</f>
        <v/>
      </c>
      <c r="K18" s="148" t="str">
        <f>IF(COUNT('様式第32第8表(指定１)_送電'!K69)=0,"",'様式第32第8表(指定１)_送電'!K69)</f>
        <v/>
      </c>
      <c r="L18" s="148" t="str">
        <f>IF(COUNT('様式第32第8表(指定１)_送電'!L69)=0,"",'様式第32第8表(指定１)_送電'!L69)</f>
        <v/>
      </c>
      <c r="M18" s="148" t="str">
        <f>IF(COUNT('様式第32第8表(指定１)_送電'!M69)=0,"",'様式第32第8表(指定１)_送電'!M69)</f>
        <v/>
      </c>
      <c r="N18" s="148" t="str">
        <f>IF(COUNT('様式第32第8表(指定１)_送電'!N69)=0,"",'様式第32第8表(指定１)_送電'!N69)</f>
        <v/>
      </c>
      <c r="O18" s="148" t="str">
        <f>IF(COUNT('様式第32第8表(指定１)_送電'!O69)=0,"",'様式第32第8表(指定１)_送電'!O69)</f>
        <v/>
      </c>
      <c r="P18" s="148" t="str">
        <f>IF(COUNT('様式第32第8表(指定１)_送電'!P69)=0,"",'様式第32第8表(指定１)_送電'!P69)</f>
        <v/>
      </c>
      <c r="Q18" s="148" t="str">
        <f>IF(COUNT('様式第32第8表(指定１)_送電'!Q69)=0,"",'様式第32第8表(指定１)_送電'!Q69)</f>
        <v/>
      </c>
      <c r="R18" s="185"/>
      <c r="T18" s="153" t="s">
        <v>271</v>
      </c>
    </row>
    <row r="19" spans="3:20" s="152" customFormat="1" ht="37.5" customHeight="1">
      <c r="C19" s="328"/>
      <c r="D19" s="328"/>
      <c r="E19" s="330" t="str">
        <f>IF('様式第36(自社)_送電'!E19="","",'様式第36(自社)_送電'!E19)</f>
        <v/>
      </c>
      <c r="F19" s="330" t="str">
        <f>IF('様式第36(自社)_送電'!F19="","",'様式第36(自社)_送電'!F19)</f>
        <v/>
      </c>
      <c r="G19" s="149" t="s">
        <v>263</v>
      </c>
      <c r="H19" s="184"/>
      <c r="I19" s="184"/>
      <c r="J19" s="184"/>
      <c r="K19" s="184"/>
      <c r="L19" s="184"/>
      <c r="M19" s="184"/>
      <c r="N19" s="184"/>
      <c r="O19" s="184"/>
      <c r="P19" s="184"/>
      <c r="Q19" s="184"/>
      <c r="R19" s="185"/>
    </row>
    <row r="20" spans="3:20" s="152" customFormat="1" ht="37.5" customHeight="1">
      <c r="C20" s="328"/>
      <c r="D20" s="328"/>
      <c r="E20" s="331"/>
      <c r="F20" s="331"/>
      <c r="G20" s="149" t="s">
        <v>264</v>
      </c>
      <c r="H20" s="148" t="str">
        <f>IF(COUNT('様式第32第8表(指定１)_送電'!H71)=0,"",'様式第32第8表(指定１)_送電'!H71)</f>
        <v/>
      </c>
      <c r="I20" s="148" t="str">
        <f>IF(COUNT('様式第32第8表(指定１)_送電'!I71)=0,"",'様式第32第8表(指定１)_送電'!I71)</f>
        <v/>
      </c>
      <c r="J20" s="148" t="str">
        <f>IF(COUNT('様式第32第8表(指定１)_送電'!J71)=0,"",'様式第32第8表(指定１)_送電'!J71)</f>
        <v/>
      </c>
      <c r="K20" s="148" t="str">
        <f>IF(COUNT('様式第32第8表(指定１)_送電'!K71)=0,"",'様式第32第8表(指定１)_送電'!K71)</f>
        <v/>
      </c>
      <c r="L20" s="148" t="str">
        <f>IF(COUNT('様式第32第8表(指定１)_送電'!L71)=0,"",'様式第32第8表(指定１)_送電'!L71)</f>
        <v/>
      </c>
      <c r="M20" s="148" t="str">
        <f>IF(COUNT('様式第32第8表(指定１)_送電'!M71)=0,"",'様式第32第8表(指定１)_送電'!M71)</f>
        <v/>
      </c>
      <c r="N20" s="148" t="str">
        <f>IF(COUNT('様式第32第8表(指定１)_送電'!N71)=0,"",'様式第32第8表(指定１)_送電'!N71)</f>
        <v/>
      </c>
      <c r="O20" s="148" t="str">
        <f>IF(COUNT('様式第32第8表(指定１)_送電'!O71)=0,"",'様式第32第8表(指定１)_送電'!O71)</f>
        <v/>
      </c>
      <c r="P20" s="148" t="str">
        <f>IF(COUNT('様式第32第8表(指定１)_送電'!P71)=0,"",'様式第32第8表(指定１)_送電'!P71)</f>
        <v/>
      </c>
      <c r="Q20" s="148" t="str">
        <f>IF(COUNT('様式第32第8表(指定１)_送電'!Q71)=0,"",'様式第32第8表(指定１)_送電'!Q71)</f>
        <v/>
      </c>
      <c r="R20" s="185"/>
      <c r="T20" s="153" t="s">
        <v>271</v>
      </c>
    </row>
    <row r="21" spans="3:20" s="152" customFormat="1" ht="37.5" customHeight="1">
      <c r="C21" s="328"/>
      <c r="D21" s="328"/>
      <c r="E21" s="330" t="str">
        <f>IF('様式第36(自社)_送電'!E21="","",'様式第36(自社)_送電'!E21)</f>
        <v/>
      </c>
      <c r="F21" s="330" t="str">
        <f>IF('様式第36(自社)_送電'!F21="","",'様式第36(自社)_送電'!F21)</f>
        <v/>
      </c>
      <c r="G21" s="149" t="s">
        <v>263</v>
      </c>
      <c r="H21" s="184"/>
      <c r="I21" s="184"/>
      <c r="J21" s="184"/>
      <c r="K21" s="184"/>
      <c r="L21" s="184"/>
      <c r="M21" s="184"/>
      <c r="N21" s="184"/>
      <c r="O21" s="184"/>
      <c r="P21" s="184"/>
      <c r="Q21" s="184"/>
      <c r="R21" s="185"/>
    </row>
    <row r="22" spans="3:20" s="152" customFormat="1" ht="37.5" customHeight="1">
      <c r="C22" s="328"/>
      <c r="D22" s="328"/>
      <c r="E22" s="331"/>
      <c r="F22" s="331"/>
      <c r="G22" s="149" t="s">
        <v>264</v>
      </c>
      <c r="H22" s="148" t="str">
        <f>IF(COUNT('様式第32第8表(指定１)_送電'!H73)=0,"",'様式第32第8表(指定１)_送電'!H73)</f>
        <v/>
      </c>
      <c r="I22" s="148" t="str">
        <f>IF(COUNT('様式第32第8表(指定１)_送電'!I73)=0,"",'様式第32第8表(指定１)_送電'!I73)</f>
        <v/>
      </c>
      <c r="J22" s="148" t="str">
        <f>IF(COUNT('様式第32第8表(指定１)_送電'!J73)=0,"",'様式第32第8表(指定１)_送電'!J73)</f>
        <v/>
      </c>
      <c r="K22" s="148" t="str">
        <f>IF(COUNT('様式第32第8表(指定１)_送電'!K73)=0,"",'様式第32第8表(指定１)_送電'!K73)</f>
        <v/>
      </c>
      <c r="L22" s="148" t="str">
        <f>IF(COUNT('様式第32第8表(指定１)_送電'!L73)=0,"",'様式第32第8表(指定１)_送電'!L73)</f>
        <v/>
      </c>
      <c r="M22" s="148" t="str">
        <f>IF(COUNT('様式第32第8表(指定１)_送電'!M73)=0,"",'様式第32第8表(指定１)_送電'!M73)</f>
        <v/>
      </c>
      <c r="N22" s="148" t="str">
        <f>IF(COUNT('様式第32第8表(指定１)_送電'!N73)=0,"",'様式第32第8表(指定１)_送電'!N73)</f>
        <v/>
      </c>
      <c r="O22" s="148" t="str">
        <f>IF(COUNT('様式第32第8表(指定１)_送電'!O73)=0,"",'様式第32第8表(指定１)_送電'!O73)</f>
        <v/>
      </c>
      <c r="P22" s="148" t="str">
        <f>IF(COUNT('様式第32第8表(指定１)_送電'!P73)=0,"",'様式第32第8表(指定１)_送電'!P73)</f>
        <v/>
      </c>
      <c r="Q22" s="148" t="str">
        <f>IF(COUNT('様式第32第8表(指定１)_送電'!Q73)=0,"",'様式第32第8表(指定１)_送電'!Q73)</f>
        <v/>
      </c>
      <c r="R22" s="185"/>
      <c r="T22" s="153" t="s">
        <v>271</v>
      </c>
    </row>
    <row r="23" spans="3:20" s="152" customFormat="1" ht="37.5" customHeight="1">
      <c r="C23" s="328"/>
      <c r="D23" s="328"/>
      <c r="E23" s="332" t="s">
        <v>104</v>
      </c>
      <c r="F23" s="333"/>
      <c r="G23" s="154" t="s">
        <v>263</v>
      </c>
      <c r="H23" s="155" t="str">
        <f>IF(COUNTIFS($G17:$G22,$G23,H17:H22,"&gt;=0")=0,"",SUMIF($G17:$G22,$G23,H17:H22))</f>
        <v/>
      </c>
      <c r="I23" s="155" t="str">
        <f t="shared" ref="I23" si="2">IF(COUNTIFS($G17:$G22,$G23,I17:I22,"&gt;=0")=0,"",SUMIF($G17:$G22,$G23,I17:I22))</f>
        <v/>
      </c>
      <c r="J23" s="155" t="str">
        <f t="shared" ref="J23" si="3">IF(COUNTIFS($G17:$G22,$G23,J17:J22,"&gt;=0")=0,"",SUMIF($G17:$G22,$G23,J17:J22))</f>
        <v/>
      </c>
      <c r="K23" s="155" t="str">
        <f t="shared" ref="K23" si="4">IF(COUNTIFS($G17:$G22,$G23,K17:K22,"&gt;=0")=0,"",SUMIF($G17:$G22,$G23,K17:K22))</f>
        <v/>
      </c>
      <c r="L23" s="155" t="str">
        <f t="shared" ref="L23" si="5">IF(COUNTIFS($G17:$G22,$G23,L17:L22,"&gt;=0")=0,"",SUMIF($G17:$G22,$G23,L17:L22))</f>
        <v/>
      </c>
      <c r="M23" s="155" t="str">
        <f t="shared" ref="M23" si="6">IF(COUNTIFS($G17:$G22,$G23,M17:M22,"&gt;=0")=0,"",SUMIF($G17:$G22,$G23,M17:M22))</f>
        <v/>
      </c>
      <c r="N23" s="155" t="str">
        <f t="shared" ref="N23" si="7">IF(COUNTIFS($G17:$G22,$G23,N17:N22,"&gt;=0")=0,"",SUMIF($G17:$G22,$G23,N17:N22))</f>
        <v/>
      </c>
      <c r="O23" s="155" t="str">
        <f t="shared" ref="O23" si="8">IF(COUNTIFS($G17:$G22,$G23,O17:O22,"&gt;=0")=0,"",SUMIF($G17:$G22,$G23,O17:O22))</f>
        <v/>
      </c>
      <c r="P23" s="155" t="str">
        <f t="shared" ref="P23" si="9">IF(COUNTIFS($G17:$G22,$G23,P17:P22,"&gt;=0")=0,"",SUMIF($G17:$G22,$G23,P17:P22))</f>
        <v/>
      </c>
      <c r="Q23" s="155" t="str">
        <f t="shared" ref="Q23" si="10">IF(COUNTIFS($G17:$G22,$G23,Q17:Q22,"&gt;=0")=0,"",SUMIF($G17:$G22,$G23,Q17:Q22))</f>
        <v/>
      </c>
      <c r="R23" s="200"/>
      <c r="T23" s="153" t="s">
        <v>271</v>
      </c>
    </row>
    <row r="24" spans="3:20" s="152" customFormat="1" ht="37.5" customHeight="1">
      <c r="C24" s="328"/>
      <c r="D24" s="329"/>
      <c r="E24" s="334"/>
      <c r="F24" s="335"/>
      <c r="G24" s="154" t="s">
        <v>264</v>
      </c>
      <c r="H24" s="155" t="str">
        <f>IF(COUNTIFS($G17:$G22,$G24,H17:H22,"&gt;=0")=0,"",SUMIF($G17:$G22,$G24,H17:H22))</f>
        <v/>
      </c>
      <c r="I24" s="155" t="str">
        <f t="shared" ref="I24:Q24" si="11">IF(COUNTIFS($G17:$G22,$G24,I17:I22,"&gt;=0")=0,"",SUMIF($G17:$G22,$G24,I17:I22))</f>
        <v/>
      </c>
      <c r="J24" s="155" t="str">
        <f t="shared" si="11"/>
        <v/>
      </c>
      <c r="K24" s="155" t="str">
        <f t="shared" si="11"/>
        <v/>
      </c>
      <c r="L24" s="155" t="str">
        <f t="shared" si="11"/>
        <v/>
      </c>
      <c r="M24" s="155" t="str">
        <f t="shared" si="11"/>
        <v/>
      </c>
      <c r="N24" s="155" t="str">
        <f t="shared" si="11"/>
        <v/>
      </c>
      <c r="O24" s="155" t="str">
        <f t="shared" si="11"/>
        <v/>
      </c>
      <c r="P24" s="155" t="str">
        <f t="shared" si="11"/>
        <v/>
      </c>
      <c r="Q24" s="155" t="str">
        <f t="shared" si="11"/>
        <v/>
      </c>
      <c r="R24" s="200"/>
      <c r="T24" s="153" t="s">
        <v>271</v>
      </c>
    </row>
    <row r="25" spans="3:20" s="152" customFormat="1" ht="37.5" customHeight="1">
      <c r="C25" s="328"/>
      <c r="D25" s="327" t="s">
        <v>105</v>
      </c>
      <c r="E25" s="330" t="str">
        <f>IF('様式第36(自社)_送電'!E25="","",'様式第36(自社)_送電'!E25)</f>
        <v/>
      </c>
      <c r="F25" s="330" t="str">
        <f>IF('様式第36(自社)_送電'!F25="","",'様式第36(自社)_送電'!F25)</f>
        <v/>
      </c>
      <c r="G25" s="149" t="s">
        <v>263</v>
      </c>
      <c r="H25" s="184"/>
      <c r="I25" s="184"/>
      <c r="J25" s="184"/>
      <c r="K25" s="184"/>
      <c r="L25" s="184"/>
      <c r="M25" s="184"/>
      <c r="N25" s="184"/>
      <c r="O25" s="184"/>
      <c r="P25" s="184"/>
      <c r="Q25" s="184"/>
      <c r="R25" s="185"/>
    </row>
    <row r="26" spans="3:20" s="152" customFormat="1" ht="37.5" customHeight="1">
      <c r="C26" s="328"/>
      <c r="D26" s="328"/>
      <c r="E26" s="331"/>
      <c r="F26" s="331"/>
      <c r="G26" s="149" t="s">
        <v>264</v>
      </c>
      <c r="H26" s="148" t="str">
        <f>IF(COUNT('様式第32第8表(指定１)_送電'!H77)=0,"",'様式第32第8表(指定１)_送電'!H77)</f>
        <v/>
      </c>
      <c r="I26" s="148" t="str">
        <f>IF(COUNT('様式第32第8表(指定１)_送電'!I77)=0,"",'様式第32第8表(指定１)_送電'!I77)</f>
        <v/>
      </c>
      <c r="J26" s="148" t="str">
        <f>IF(COUNT('様式第32第8表(指定１)_送電'!J77)=0,"",'様式第32第8表(指定１)_送電'!J77)</f>
        <v/>
      </c>
      <c r="K26" s="148" t="str">
        <f>IF(COUNT('様式第32第8表(指定１)_送電'!K77)=0,"",'様式第32第8表(指定１)_送電'!K77)</f>
        <v/>
      </c>
      <c r="L26" s="148" t="str">
        <f>IF(COUNT('様式第32第8表(指定１)_送電'!L77)=0,"",'様式第32第8表(指定１)_送電'!L77)</f>
        <v/>
      </c>
      <c r="M26" s="148" t="str">
        <f>IF(COUNT('様式第32第8表(指定１)_送電'!M77)=0,"",'様式第32第8表(指定１)_送電'!M77)</f>
        <v/>
      </c>
      <c r="N26" s="148" t="str">
        <f>IF(COUNT('様式第32第8表(指定１)_送電'!N77)=0,"",'様式第32第8表(指定１)_送電'!N77)</f>
        <v/>
      </c>
      <c r="O26" s="148" t="str">
        <f>IF(COUNT('様式第32第8表(指定１)_送電'!O77)=0,"",'様式第32第8表(指定１)_送電'!O77)</f>
        <v/>
      </c>
      <c r="P26" s="148" t="str">
        <f>IF(COUNT('様式第32第8表(指定１)_送電'!P77)=0,"",'様式第32第8表(指定１)_送電'!P77)</f>
        <v/>
      </c>
      <c r="Q26" s="148" t="str">
        <f>IF(COUNT('様式第32第8表(指定１)_送電'!Q77)=0,"",'様式第32第8表(指定１)_送電'!Q77)</f>
        <v/>
      </c>
      <c r="R26" s="185"/>
      <c r="T26" s="153" t="s">
        <v>271</v>
      </c>
    </row>
    <row r="27" spans="3:20" s="152" customFormat="1" ht="37.5" customHeight="1">
      <c r="C27" s="328"/>
      <c r="D27" s="328"/>
      <c r="E27" s="330" t="str">
        <f>IF('様式第36(自社)_送電'!E27="","",'様式第36(自社)_送電'!E27)</f>
        <v/>
      </c>
      <c r="F27" s="330" t="str">
        <f>IF('様式第36(自社)_送電'!F27="","",'様式第36(自社)_送電'!F27)</f>
        <v/>
      </c>
      <c r="G27" s="149" t="s">
        <v>263</v>
      </c>
      <c r="H27" s="184"/>
      <c r="I27" s="184"/>
      <c r="J27" s="184"/>
      <c r="K27" s="184"/>
      <c r="L27" s="184"/>
      <c r="M27" s="184"/>
      <c r="N27" s="184"/>
      <c r="O27" s="184"/>
      <c r="P27" s="184"/>
      <c r="Q27" s="184"/>
      <c r="R27" s="185"/>
    </row>
    <row r="28" spans="3:20" s="152" customFormat="1" ht="37.5" customHeight="1">
      <c r="C28" s="328"/>
      <c r="D28" s="328"/>
      <c r="E28" s="331"/>
      <c r="F28" s="331"/>
      <c r="G28" s="149" t="s">
        <v>264</v>
      </c>
      <c r="H28" s="148" t="str">
        <f>IF(COUNT('様式第32第8表(指定１)_送電'!H79)=0,"",'様式第32第8表(指定１)_送電'!H79)</f>
        <v/>
      </c>
      <c r="I28" s="148" t="str">
        <f>IF(COUNT('様式第32第8表(指定１)_送電'!I79)=0,"",'様式第32第8表(指定１)_送電'!I79)</f>
        <v/>
      </c>
      <c r="J28" s="148" t="str">
        <f>IF(COUNT('様式第32第8表(指定１)_送電'!J79)=0,"",'様式第32第8表(指定１)_送電'!J79)</f>
        <v/>
      </c>
      <c r="K28" s="148" t="str">
        <f>IF(COUNT('様式第32第8表(指定１)_送電'!K79)=0,"",'様式第32第8表(指定１)_送電'!K79)</f>
        <v/>
      </c>
      <c r="L28" s="148" t="str">
        <f>IF(COUNT('様式第32第8表(指定１)_送電'!L79)=0,"",'様式第32第8表(指定１)_送電'!L79)</f>
        <v/>
      </c>
      <c r="M28" s="148" t="str">
        <f>IF(COUNT('様式第32第8表(指定１)_送電'!M79)=0,"",'様式第32第8表(指定１)_送電'!M79)</f>
        <v/>
      </c>
      <c r="N28" s="148" t="str">
        <f>IF(COUNT('様式第32第8表(指定１)_送電'!N79)=0,"",'様式第32第8表(指定１)_送電'!N79)</f>
        <v/>
      </c>
      <c r="O28" s="148" t="str">
        <f>IF(COUNT('様式第32第8表(指定１)_送電'!O79)=0,"",'様式第32第8表(指定１)_送電'!O79)</f>
        <v/>
      </c>
      <c r="P28" s="148" t="str">
        <f>IF(COUNT('様式第32第8表(指定１)_送電'!P79)=0,"",'様式第32第8表(指定１)_送電'!P79)</f>
        <v/>
      </c>
      <c r="Q28" s="148" t="str">
        <f>IF(COUNT('様式第32第8表(指定１)_送電'!Q79)=0,"",'様式第32第8表(指定１)_送電'!Q79)</f>
        <v/>
      </c>
      <c r="R28" s="185"/>
      <c r="T28" s="153" t="s">
        <v>271</v>
      </c>
    </row>
    <row r="29" spans="3:20" s="152" customFormat="1" ht="37.5" customHeight="1">
      <c r="C29" s="328"/>
      <c r="D29" s="328"/>
      <c r="E29" s="330" t="str">
        <f>IF('様式第36(自社)_送電'!E29="","",'様式第36(自社)_送電'!E29)</f>
        <v/>
      </c>
      <c r="F29" s="330" t="str">
        <f>IF('様式第36(自社)_送電'!F29="","",'様式第36(自社)_送電'!F29)</f>
        <v/>
      </c>
      <c r="G29" s="149" t="s">
        <v>263</v>
      </c>
      <c r="H29" s="184"/>
      <c r="I29" s="184"/>
      <c r="J29" s="184"/>
      <c r="K29" s="184"/>
      <c r="L29" s="184"/>
      <c r="M29" s="184"/>
      <c r="N29" s="184"/>
      <c r="O29" s="184"/>
      <c r="P29" s="184"/>
      <c r="Q29" s="184"/>
      <c r="R29" s="185"/>
    </row>
    <row r="30" spans="3:20" s="152" customFormat="1" ht="37.5" customHeight="1">
      <c r="C30" s="328"/>
      <c r="D30" s="328"/>
      <c r="E30" s="331"/>
      <c r="F30" s="331"/>
      <c r="G30" s="149" t="s">
        <v>264</v>
      </c>
      <c r="H30" s="148" t="str">
        <f>IF(COUNT('様式第32第8表(指定１)_送電'!H81)=0,"",'様式第32第8表(指定１)_送電'!H81)</f>
        <v/>
      </c>
      <c r="I30" s="148" t="str">
        <f>IF(COUNT('様式第32第8表(指定１)_送電'!I81)=0,"",'様式第32第8表(指定１)_送電'!I81)</f>
        <v/>
      </c>
      <c r="J30" s="148" t="str">
        <f>IF(COUNT('様式第32第8表(指定１)_送電'!J81)=0,"",'様式第32第8表(指定１)_送電'!J81)</f>
        <v/>
      </c>
      <c r="K30" s="148" t="str">
        <f>IF(COUNT('様式第32第8表(指定１)_送電'!K81)=0,"",'様式第32第8表(指定１)_送電'!K81)</f>
        <v/>
      </c>
      <c r="L30" s="148" t="str">
        <f>IF(COUNT('様式第32第8表(指定１)_送電'!L81)=0,"",'様式第32第8表(指定１)_送電'!L81)</f>
        <v/>
      </c>
      <c r="M30" s="148" t="str">
        <f>IF(COUNT('様式第32第8表(指定１)_送電'!M81)=0,"",'様式第32第8表(指定１)_送電'!M81)</f>
        <v/>
      </c>
      <c r="N30" s="148" t="str">
        <f>IF(COUNT('様式第32第8表(指定１)_送電'!N81)=0,"",'様式第32第8表(指定１)_送電'!N81)</f>
        <v/>
      </c>
      <c r="O30" s="148" t="str">
        <f>IF(COUNT('様式第32第8表(指定１)_送電'!O81)=0,"",'様式第32第8表(指定１)_送電'!O81)</f>
        <v/>
      </c>
      <c r="P30" s="148" t="str">
        <f>IF(COUNT('様式第32第8表(指定１)_送電'!P81)=0,"",'様式第32第8表(指定１)_送電'!P81)</f>
        <v/>
      </c>
      <c r="Q30" s="148" t="str">
        <f>IF(COUNT('様式第32第8表(指定１)_送電'!Q81)=0,"",'様式第32第8表(指定１)_送電'!Q81)</f>
        <v/>
      </c>
      <c r="R30" s="185"/>
      <c r="T30" s="153" t="s">
        <v>271</v>
      </c>
    </row>
    <row r="31" spans="3:20" s="152" customFormat="1" ht="37.5" customHeight="1">
      <c r="C31" s="328"/>
      <c r="D31" s="328"/>
      <c r="E31" s="332" t="s">
        <v>104</v>
      </c>
      <c r="F31" s="333"/>
      <c r="G31" s="154" t="s">
        <v>263</v>
      </c>
      <c r="H31" s="155" t="str">
        <f>IF(COUNTIFS($G25:$G30,$G31,H25:H30,"&gt;=0")=0,"",SUMIF($G25:$G30,$G31,H25:H30))</f>
        <v/>
      </c>
      <c r="I31" s="155" t="str">
        <f t="shared" ref="I31" si="12">IF(COUNTIFS($G25:$G30,$G31,I25:I30,"&gt;=0")=0,"",SUMIF($G25:$G30,$G31,I25:I30))</f>
        <v/>
      </c>
      <c r="J31" s="155" t="str">
        <f t="shared" ref="J31" si="13">IF(COUNTIFS($G25:$G30,$G31,J25:J30,"&gt;=0")=0,"",SUMIF($G25:$G30,$G31,J25:J30))</f>
        <v/>
      </c>
      <c r="K31" s="155" t="str">
        <f t="shared" ref="K31" si="14">IF(COUNTIFS($G25:$G30,$G31,K25:K30,"&gt;=0")=0,"",SUMIF($G25:$G30,$G31,K25:K30))</f>
        <v/>
      </c>
      <c r="L31" s="155" t="str">
        <f t="shared" ref="L31" si="15">IF(COUNTIFS($G25:$G30,$G31,L25:L30,"&gt;=0")=0,"",SUMIF($G25:$G30,$G31,L25:L30))</f>
        <v/>
      </c>
      <c r="M31" s="155" t="str">
        <f t="shared" ref="M31" si="16">IF(COUNTIFS($G25:$G30,$G31,M25:M30,"&gt;=0")=0,"",SUMIF($G25:$G30,$G31,M25:M30))</f>
        <v/>
      </c>
      <c r="N31" s="155" t="str">
        <f t="shared" ref="N31" si="17">IF(COUNTIFS($G25:$G30,$G31,N25:N30,"&gt;=0")=0,"",SUMIF($G25:$G30,$G31,N25:N30))</f>
        <v/>
      </c>
      <c r="O31" s="155" t="str">
        <f t="shared" ref="O31" si="18">IF(COUNTIFS($G25:$G30,$G31,O25:O30,"&gt;=0")=0,"",SUMIF($G25:$G30,$G31,O25:O30))</f>
        <v/>
      </c>
      <c r="P31" s="155" t="str">
        <f t="shared" ref="P31" si="19">IF(COUNTIFS($G25:$G30,$G31,P25:P30,"&gt;=0")=0,"",SUMIF($G25:$G30,$G31,P25:P30))</f>
        <v/>
      </c>
      <c r="Q31" s="155" t="str">
        <f t="shared" ref="Q31" si="20">IF(COUNTIFS($G25:$G30,$G31,Q25:Q30,"&gt;=0")=0,"",SUMIF($G25:$G30,$G31,Q25:Q30))</f>
        <v/>
      </c>
      <c r="R31" s="200"/>
      <c r="T31" s="153" t="s">
        <v>271</v>
      </c>
    </row>
    <row r="32" spans="3:20" s="152" customFormat="1" ht="37.5" customHeight="1">
      <c r="C32" s="328"/>
      <c r="D32" s="329"/>
      <c r="E32" s="334"/>
      <c r="F32" s="335"/>
      <c r="G32" s="154" t="s">
        <v>264</v>
      </c>
      <c r="H32" s="155" t="str">
        <f>IF(COUNTIFS($G25:$G30,$G32,H25:H30,"&gt;=0")=0,"",SUMIF($G25:$G30,$G32,H25:H30))</f>
        <v/>
      </c>
      <c r="I32" s="155" t="str">
        <f t="shared" ref="I32:Q32" si="21">IF(COUNTIFS($G25:$G30,$G32,I25:I30,"&gt;=0")=0,"",SUMIF($G25:$G30,$G32,I25:I30))</f>
        <v/>
      </c>
      <c r="J32" s="155" t="str">
        <f t="shared" si="21"/>
        <v/>
      </c>
      <c r="K32" s="155" t="str">
        <f t="shared" si="21"/>
        <v/>
      </c>
      <c r="L32" s="155" t="str">
        <f t="shared" si="21"/>
        <v/>
      </c>
      <c r="M32" s="155" t="str">
        <f t="shared" si="21"/>
        <v/>
      </c>
      <c r="N32" s="155" t="str">
        <f t="shared" si="21"/>
        <v/>
      </c>
      <c r="O32" s="155" t="str">
        <f t="shared" si="21"/>
        <v/>
      </c>
      <c r="P32" s="155" t="str">
        <f t="shared" si="21"/>
        <v/>
      </c>
      <c r="Q32" s="155" t="str">
        <f t="shared" si="21"/>
        <v/>
      </c>
      <c r="R32" s="200"/>
      <c r="T32" s="153" t="s">
        <v>271</v>
      </c>
    </row>
    <row r="33" spans="3:20" s="152" customFormat="1" ht="37.5" customHeight="1">
      <c r="C33" s="328"/>
      <c r="D33" s="327" t="s">
        <v>106</v>
      </c>
      <c r="E33" s="330" t="str">
        <f>IF('様式第36(自社)_送電'!E33="","",'様式第36(自社)_送電'!E33)</f>
        <v/>
      </c>
      <c r="F33" s="330" t="str">
        <f>IF('様式第36(自社)_送電'!F33="","",'様式第36(自社)_送電'!F33)</f>
        <v/>
      </c>
      <c r="G33" s="149" t="s">
        <v>263</v>
      </c>
      <c r="H33" s="184"/>
      <c r="I33" s="184"/>
      <c r="J33" s="184"/>
      <c r="K33" s="184"/>
      <c r="L33" s="184"/>
      <c r="M33" s="184"/>
      <c r="N33" s="184"/>
      <c r="O33" s="184"/>
      <c r="P33" s="184"/>
      <c r="Q33" s="184"/>
      <c r="R33" s="185"/>
    </row>
    <row r="34" spans="3:20" s="152" customFormat="1" ht="37.5" customHeight="1">
      <c r="C34" s="328"/>
      <c r="D34" s="328"/>
      <c r="E34" s="331"/>
      <c r="F34" s="331"/>
      <c r="G34" s="149" t="s">
        <v>264</v>
      </c>
      <c r="H34" s="148" t="str">
        <f>IF(COUNT('様式第32第8表(指定１)_送電'!H85)=0,"",'様式第32第8表(指定１)_送電'!H85)</f>
        <v/>
      </c>
      <c r="I34" s="148" t="str">
        <f>IF(COUNT('様式第32第8表(指定１)_送電'!I85)=0,"",'様式第32第8表(指定１)_送電'!I85)</f>
        <v/>
      </c>
      <c r="J34" s="148" t="str">
        <f>IF(COUNT('様式第32第8表(指定１)_送電'!J85)=0,"",'様式第32第8表(指定１)_送電'!J85)</f>
        <v/>
      </c>
      <c r="K34" s="148" t="str">
        <f>IF(COUNT('様式第32第8表(指定１)_送電'!K85)=0,"",'様式第32第8表(指定１)_送電'!K85)</f>
        <v/>
      </c>
      <c r="L34" s="148" t="str">
        <f>IF(COUNT('様式第32第8表(指定１)_送電'!L85)=0,"",'様式第32第8表(指定１)_送電'!L85)</f>
        <v/>
      </c>
      <c r="M34" s="148" t="str">
        <f>IF(COUNT('様式第32第8表(指定１)_送電'!M85)=0,"",'様式第32第8表(指定１)_送電'!M85)</f>
        <v/>
      </c>
      <c r="N34" s="148" t="str">
        <f>IF(COUNT('様式第32第8表(指定１)_送電'!N85)=0,"",'様式第32第8表(指定１)_送電'!N85)</f>
        <v/>
      </c>
      <c r="O34" s="148" t="str">
        <f>IF(COUNT('様式第32第8表(指定１)_送電'!O85)=0,"",'様式第32第8表(指定１)_送電'!O85)</f>
        <v/>
      </c>
      <c r="P34" s="148" t="str">
        <f>IF(COUNT('様式第32第8表(指定１)_送電'!P85)=0,"",'様式第32第8表(指定１)_送電'!P85)</f>
        <v/>
      </c>
      <c r="Q34" s="148" t="str">
        <f>IF(COUNT('様式第32第8表(指定１)_送電'!Q85)=0,"",'様式第32第8表(指定１)_送電'!Q85)</f>
        <v/>
      </c>
      <c r="R34" s="185"/>
      <c r="T34" s="153" t="s">
        <v>271</v>
      </c>
    </row>
    <row r="35" spans="3:20" s="152" customFormat="1" ht="37.5" customHeight="1">
      <c r="C35" s="328"/>
      <c r="D35" s="328"/>
      <c r="E35" s="330" t="str">
        <f>IF('様式第36(自社)_送電'!E35="","",'様式第36(自社)_送電'!E35)</f>
        <v/>
      </c>
      <c r="F35" s="330" t="str">
        <f>IF('様式第36(自社)_送電'!F35="","",'様式第36(自社)_送電'!F35)</f>
        <v/>
      </c>
      <c r="G35" s="149" t="s">
        <v>263</v>
      </c>
      <c r="H35" s="184"/>
      <c r="I35" s="184"/>
      <c r="J35" s="184"/>
      <c r="K35" s="184"/>
      <c r="L35" s="184"/>
      <c r="M35" s="184"/>
      <c r="N35" s="184"/>
      <c r="O35" s="184"/>
      <c r="P35" s="184"/>
      <c r="Q35" s="184"/>
      <c r="R35" s="185"/>
    </row>
    <row r="36" spans="3:20" s="152" customFormat="1" ht="37.5" customHeight="1">
      <c r="C36" s="328"/>
      <c r="D36" s="328"/>
      <c r="E36" s="331"/>
      <c r="F36" s="331"/>
      <c r="G36" s="149" t="s">
        <v>264</v>
      </c>
      <c r="H36" s="148" t="str">
        <f>IF(COUNT('様式第32第8表(指定１)_送電'!H87)=0,"",'様式第32第8表(指定１)_送電'!H87)</f>
        <v/>
      </c>
      <c r="I36" s="148" t="str">
        <f>IF(COUNT('様式第32第8表(指定１)_送電'!I87)=0,"",'様式第32第8表(指定１)_送電'!I87)</f>
        <v/>
      </c>
      <c r="J36" s="148" t="str">
        <f>IF(COUNT('様式第32第8表(指定１)_送電'!J87)=0,"",'様式第32第8表(指定１)_送電'!J87)</f>
        <v/>
      </c>
      <c r="K36" s="148" t="str">
        <f>IF(COUNT('様式第32第8表(指定１)_送電'!K87)=0,"",'様式第32第8表(指定１)_送電'!K87)</f>
        <v/>
      </c>
      <c r="L36" s="148" t="str">
        <f>IF(COUNT('様式第32第8表(指定１)_送電'!L87)=0,"",'様式第32第8表(指定１)_送電'!L87)</f>
        <v/>
      </c>
      <c r="M36" s="148" t="str">
        <f>IF(COUNT('様式第32第8表(指定１)_送電'!M87)=0,"",'様式第32第8表(指定１)_送電'!M87)</f>
        <v/>
      </c>
      <c r="N36" s="148" t="str">
        <f>IF(COUNT('様式第32第8表(指定１)_送電'!N87)=0,"",'様式第32第8表(指定１)_送電'!N87)</f>
        <v/>
      </c>
      <c r="O36" s="148" t="str">
        <f>IF(COUNT('様式第32第8表(指定１)_送電'!O87)=0,"",'様式第32第8表(指定１)_送電'!O87)</f>
        <v/>
      </c>
      <c r="P36" s="148" t="str">
        <f>IF(COUNT('様式第32第8表(指定１)_送電'!P87)=0,"",'様式第32第8表(指定１)_送電'!P87)</f>
        <v/>
      </c>
      <c r="Q36" s="148" t="str">
        <f>IF(COUNT('様式第32第8表(指定１)_送電'!Q87)=0,"",'様式第32第8表(指定１)_送電'!Q87)</f>
        <v/>
      </c>
      <c r="R36" s="185"/>
      <c r="T36" s="153" t="s">
        <v>271</v>
      </c>
    </row>
    <row r="37" spans="3:20" s="152" customFormat="1" ht="37.5" customHeight="1">
      <c r="C37" s="328"/>
      <c r="D37" s="328"/>
      <c r="E37" s="330" t="str">
        <f>IF('様式第36(自社)_送電'!E37="","",'様式第36(自社)_送電'!E37)</f>
        <v/>
      </c>
      <c r="F37" s="330" t="str">
        <f>IF('様式第36(自社)_送電'!F37="","",'様式第36(自社)_送電'!F37)</f>
        <v/>
      </c>
      <c r="G37" s="149" t="s">
        <v>263</v>
      </c>
      <c r="H37" s="184"/>
      <c r="I37" s="184"/>
      <c r="J37" s="184"/>
      <c r="K37" s="184"/>
      <c r="L37" s="184"/>
      <c r="M37" s="184"/>
      <c r="N37" s="184"/>
      <c r="O37" s="184"/>
      <c r="P37" s="184"/>
      <c r="Q37" s="184"/>
      <c r="R37" s="185"/>
    </row>
    <row r="38" spans="3:20" s="152" customFormat="1" ht="37.5" customHeight="1">
      <c r="C38" s="328"/>
      <c r="D38" s="328"/>
      <c r="E38" s="331"/>
      <c r="F38" s="331"/>
      <c r="G38" s="149" t="s">
        <v>264</v>
      </c>
      <c r="H38" s="148" t="str">
        <f>IF(COUNT('様式第32第8表(指定１)_送電'!H89)=0,"",'様式第32第8表(指定１)_送電'!H89)</f>
        <v/>
      </c>
      <c r="I38" s="148" t="str">
        <f>IF(COUNT('様式第32第8表(指定１)_送電'!I89)=0,"",'様式第32第8表(指定１)_送電'!I89)</f>
        <v/>
      </c>
      <c r="J38" s="148" t="str">
        <f>IF(COUNT('様式第32第8表(指定１)_送電'!J89)=0,"",'様式第32第8表(指定１)_送電'!J89)</f>
        <v/>
      </c>
      <c r="K38" s="148" t="str">
        <f>IF(COUNT('様式第32第8表(指定１)_送電'!K89)=0,"",'様式第32第8表(指定１)_送電'!K89)</f>
        <v/>
      </c>
      <c r="L38" s="148" t="str">
        <f>IF(COUNT('様式第32第8表(指定１)_送電'!L89)=0,"",'様式第32第8表(指定１)_送電'!L89)</f>
        <v/>
      </c>
      <c r="M38" s="148" t="str">
        <f>IF(COUNT('様式第32第8表(指定１)_送電'!M89)=0,"",'様式第32第8表(指定１)_送電'!M89)</f>
        <v/>
      </c>
      <c r="N38" s="148" t="str">
        <f>IF(COUNT('様式第32第8表(指定１)_送電'!N89)=0,"",'様式第32第8表(指定１)_送電'!N89)</f>
        <v/>
      </c>
      <c r="O38" s="148" t="str">
        <f>IF(COUNT('様式第32第8表(指定１)_送電'!O89)=0,"",'様式第32第8表(指定１)_送電'!O89)</f>
        <v/>
      </c>
      <c r="P38" s="148" t="str">
        <f>IF(COUNT('様式第32第8表(指定１)_送電'!P89)=0,"",'様式第32第8表(指定１)_送電'!P89)</f>
        <v/>
      </c>
      <c r="Q38" s="148" t="str">
        <f>IF(COUNT('様式第32第8表(指定１)_送電'!Q89)=0,"",'様式第32第8表(指定１)_送電'!Q89)</f>
        <v/>
      </c>
      <c r="R38" s="185"/>
      <c r="T38" s="153" t="s">
        <v>271</v>
      </c>
    </row>
    <row r="39" spans="3:20" s="152" customFormat="1" ht="37.5" customHeight="1">
      <c r="C39" s="328"/>
      <c r="D39" s="328"/>
      <c r="E39" s="332" t="s">
        <v>104</v>
      </c>
      <c r="F39" s="333"/>
      <c r="G39" s="154" t="s">
        <v>263</v>
      </c>
      <c r="H39" s="155" t="str">
        <f>IF(COUNTIFS($G33:$G38,$G39,H33:H38,"&gt;=0")=0,"",SUMIF($G33:$G38,$G39,H33:H38))</f>
        <v/>
      </c>
      <c r="I39" s="155" t="str">
        <f t="shared" ref="I39" si="22">IF(COUNTIFS($G33:$G38,$G39,I33:I38,"&gt;=0")=0,"",SUMIF($G33:$G38,$G39,I33:I38))</f>
        <v/>
      </c>
      <c r="J39" s="155" t="str">
        <f t="shared" ref="J39" si="23">IF(COUNTIFS($G33:$G38,$G39,J33:J38,"&gt;=0")=0,"",SUMIF($G33:$G38,$G39,J33:J38))</f>
        <v/>
      </c>
      <c r="K39" s="155" t="str">
        <f t="shared" ref="K39" si="24">IF(COUNTIFS($G33:$G38,$G39,K33:K38,"&gt;=0")=0,"",SUMIF($G33:$G38,$G39,K33:K38))</f>
        <v/>
      </c>
      <c r="L39" s="155" t="str">
        <f t="shared" ref="L39" si="25">IF(COUNTIFS($G33:$G38,$G39,L33:L38,"&gt;=0")=0,"",SUMIF($G33:$G38,$G39,L33:L38))</f>
        <v/>
      </c>
      <c r="M39" s="155" t="str">
        <f t="shared" ref="M39" si="26">IF(COUNTIFS($G33:$G38,$G39,M33:M38,"&gt;=0")=0,"",SUMIF($G33:$G38,$G39,M33:M38))</f>
        <v/>
      </c>
      <c r="N39" s="155" t="str">
        <f t="shared" ref="N39" si="27">IF(COUNTIFS($G33:$G38,$G39,N33:N38,"&gt;=0")=0,"",SUMIF($G33:$G38,$G39,N33:N38))</f>
        <v/>
      </c>
      <c r="O39" s="155" t="str">
        <f t="shared" ref="O39" si="28">IF(COUNTIFS($G33:$G38,$G39,O33:O38,"&gt;=0")=0,"",SUMIF($G33:$G38,$G39,O33:O38))</f>
        <v/>
      </c>
      <c r="P39" s="155" t="str">
        <f t="shared" ref="P39" si="29">IF(COUNTIFS($G33:$G38,$G39,P33:P38,"&gt;=0")=0,"",SUMIF($G33:$G38,$G39,P33:P38))</f>
        <v/>
      </c>
      <c r="Q39" s="155" t="str">
        <f t="shared" ref="Q39" si="30">IF(COUNTIFS($G33:$G38,$G39,Q33:Q38,"&gt;=0")=0,"",SUMIF($G33:$G38,$G39,Q33:Q38))</f>
        <v/>
      </c>
      <c r="R39" s="200"/>
      <c r="T39" s="153" t="s">
        <v>271</v>
      </c>
    </row>
    <row r="40" spans="3:20" s="152" customFormat="1" ht="37.5" customHeight="1">
      <c r="C40" s="328"/>
      <c r="D40" s="329"/>
      <c r="E40" s="334"/>
      <c r="F40" s="335"/>
      <c r="G40" s="154" t="s">
        <v>264</v>
      </c>
      <c r="H40" s="155" t="str">
        <f>IF(COUNTIFS($G33:$G38,$G40,H33:H38,"&gt;=0")=0,"",SUMIF($G33:$G38,$G40,H33:H38))</f>
        <v/>
      </c>
      <c r="I40" s="155" t="str">
        <f t="shared" ref="I40:Q40" si="31">IF(COUNTIFS($G33:$G38,$G40,I33:I38,"&gt;=0")=0,"",SUMIF($G33:$G38,$G40,I33:I38))</f>
        <v/>
      </c>
      <c r="J40" s="155" t="str">
        <f t="shared" si="31"/>
        <v/>
      </c>
      <c r="K40" s="155" t="str">
        <f t="shared" si="31"/>
        <v/>
      </c>
      <c r="L40" s="155" t="str">
        <f t="shared" si="31"/>
        <v/>
      </c>
      <c r="M40" s="155" t="str">
        <f t="shared" si="31"/>
        <v/>
      </c>
      <c r="N40" s="155" t="str">
        <f t="shared" si="31"/>
        <v/>
      </c>
      <c r="O40" s="155" t="str">
        <f t="shared" si="31"/>
        <v/>
      </c>
      <c r="P40" s="155" t="str">
        <f t="shared" si="31"/>
        <v/>
      </c>
      <c r="Q40" s="155" t="str">
        <f t="shared" si="31"/>
        <v/>
      </c>
      <c r="R40" s="200"/>
      <c r="T40" s="153" t="s">
        <v>271</v>
      </c>
    </row>
    <row r="41" spans="3:20" s="152" customFormat="1" ht="37.5" customHeight="1">
      <c r="C41" s="328"/>
      <c r="D41" s="326" t="s">
        <v>107</v>
      </c>
      <c r="E41" s="326"/>
      <c r="F41" s="326"/>
      <c r="G41" s="154" t="s">
        <v>263</v>
      </c>
      <c r="H41" s="155" t="str">
        <f>IF(COUNT(H15,H23,H31,H39)=0,"",SUM(H15,H23,H31,H39))</f>
        <v/>
      </c>
      <c r="I41" s="155" t="str">
        <f t="shared" ref="I41:Q42" si="32">IF(COUNT(I15,I23,I31,I39)=0,"",SUM(I15,I23,I31,I39))</f>
        <v/>
      </c>
      <c r="J41" s="155" t="str">
        <f t="shared" si="32"/>
        <v/>
      </c>
      <c r="K41" s="155" t="str">
        <f t="shared" si="32"/>
        <v/>
      </c>
      <c r="L41" s="155" t="str">
        <f t="shared" si="32"/>
        <v/>
      </c>
      <c r="M41" s="155" t="str">
        <f t="shared" si="32"/>
        <v/>
      </c>
      <c r="N41" s="155" t="str">
        <f t="shared" si="32"/>
        <v/>
      </c>
      <c r="O41" s="155" t="str">
        <f t="shared" si="32"/>
        <v/>
      </c>
      <c r="P41" s="155" t="str">
        <f t="shared" si="32"/>
        <v/>
      </c>
      <c r="Q41" s="155" t="str">
        <f t="shared" si="32"/>
        <v/>
      </c>
      <c r="R41" s="200"/>
      <c r="T41" s="153" t="s">
        <v>271</v>
      </c>
    </row>
    <row r="42" spans="3:20" s="152" customFormat="1" ht="37.5" customHeight="1">
      <c r="C42" s="329"/>
      <c r="D42" s="326"/>
      <c r="E42" s="326"/>
      <c r="F42" s="326"/>
      <c r="G42" s="154" t="s">
        <v>264</v>
      </c>
      <c r="H42" s="155" t="str">
        <f>IF(COUNT(H16,H24,H32,H40)=0,"",SUM(H16,H24,H32,H40))</f>
        <v/>
      </c>
      <c r="I42" s="155" t="str">
        <f t="shared" si="32"/>
        <v/>
      </c>
      <c r="J42" s="155" t="str">
        <f t="shared" si="32"/>
        <v/>
      </c>
      <c r="K42" s="155" t="str">
        <f t="shared" si="32"/>
        <v/>
      </c>
      <c r="L42" s="155" t="str">
        <f t="shared" si="32"/>
        <v/>
      </c>
      <c r="M42" s="155" t="str">
        <f t="shared" si="32"/>
        <v/>
      </c>
      <c r="N42" s="155" t="str">
        <f t="shared" si="32"/>
        <v/>
      </c>
      <c r="O42" s="155" t="str">
        <f t="shared" si="32"/>
        <v/>
      </c>
      <c r="P42" s="155" t="str">
        <f t="shared" si="32"/>
        <v/>
      </c>
      <c r="Q42" s="155" t="str">
        <f t="shared" si="32"/>
        <v/>
      </c>
      <c r="R42" s="200"/>
      <c r="T42" s="153" t="s">
        <v>271</v>
      </c>
    </row>
    <row r="43" spans="3:20" s="53" customFormat="1" ht="18.75" customHeight="1">
      <c r="C43" s="54" t="s">
        <v>178</v>
      </c>
      <c r="D43" s="50"/>
      <c r="E43" s="50"/>
      <c r="F43" s="50"/>
      <c r="G43" s="51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2"/>
    </row>
    <row r="44" spans="3:20" s="53" customFormat="1" ht="18.75" customHeight="1">
      <c r="C44" s="230"/>
      <c r="D44" s="231"/>
      <c r="E44" s="231"/>
      <c r="F44" s="231"/>
      <c r="G44" s="232"/>
      <c r="H44" s="231"/>
      <c r="I44" s="231"/>
      <c r="J44" s="231"/>
      <c r="K44" s="231"/>
      <c r="L44" s="231"/>
      <c r="M44" s="231"/>
      <c r="N44" s="231"/>
      <c r="O44" s="231"/>
      <c r="P44" s="231"/>
      <c r="Q44" s="231"/>
      <c r="R44" s="233"/>
    </row>
    <row r="45" spans="3:20" s="53" customFormat="1" ht="18.75" customHeight="1">
      <c r="C45" s="230"/>
      <c r="D45" s="231"/>
      <c r="E45" s="231"/>
      <c r="F45" s="231"/>
      <c r="G45" s="232"/>
      <c r="H45" s="231"/>
      <c r="I45" s="231"/>
      <c r="J45" s="231"/>
      <c r="K45" s="231"/>
      <c r="L45" s="231"/>
      <c r="M45" s="231"/>
      <c r="N45" s="231"/>
      <c r="O45" s="231"/>
      <c r="P45" s="231"/>
      <c r="Q45" s="231"/>
      <c r="R45" s="233"/>
    </row>
    <row r="46" spans="3:20" s="53" customFormat="1" ht="18.75" customHeight="1">
      <c r="C46" s="230"/>
      <c r="D46" s="231"/>
      <c r="E46" s="231"/>
      <c r="F46" s="231"/>
      <c r="G46" s="232"/>
      <c r="H46" s="231"/>
      <c r="I46" s="231"/>
      <c r="J46" s="231"/>
      <c r="K46" s="231"/>
      <c r="L46" s="231"/>
      <c r="M46" s="231"/>
      <c r="N46" s="231"/>
      <c r="O46" s="231"/>
      <c r="P46" s="231"/>
      <c r="Q46" s="231"/>
      <c r="R46" s="233"/>
    </row>
    <row r="47" spans="3:20" s="53" customFormat="1" ht="18.75" customHeight="1">
      <c r="C47" s="230"/>
      <c r="D47" s="231"/>
      <c r="E47" s="231"/>
      <c r="F47" s="231"/>
      <c r="G47" s="232"/>
      <c r="H47" s="231"/>
      <c r="I47" s="231"/>
      <c r="J47" s="231"/>
      <c r="K47" s="231"/>
      <c r="L47" s="231"/>
      <c r="M47" s="231"/>
      <c r="N47" s="231"/>
      <c r="O47" s="231"/>
      <c r="P47" s="231"/>
      <c r="Q47" s="231"/>
      <c r="R47" s="233"/>
    </row>
    <row r="48" spans="3:20" s="53" customFormat="1" ht="18.75" customHeight="1">
      <c r="C48" s="230"/>
      <c r="D48" s="231"/>
      <c r="E48" s="231"/>
      <c r="F48" s="231"/>
      <c r="G48" s="232"/>
      <c r="H48" s="231"/>
      <c r="I48" s="231"/>
      <c r="J48" s="231"/>
      <c r="K48" s="231"/>
      <c r="L48" s="231"/>
      <c r="M48" s="231"/>
      <c r="N48" s="231"/>
      <c r="O48" s="231"/>
      <c r="P48" s="231"/>
      <c r="Q48" s="231"/>
      <c r="R48" s="233"/>
    </row>
    <row r="49" spans="3:20" s="53" customFormat="1" ht="18.75" customHeight="1">
      <c r="C49" s="230"/>
      <c r="D49" s="231"/>
      <c r="E49" s="231"/>
      <c r="F49" s="231"/>
      <c r="G49" s="232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3"/>
    </row>
    <row r="50" spans="3:20" s="53" customFormat="1" ht="18.75" customHeight="1">
      <c r="C50" s="230"/>
      <c r="D50" s="231"/>
      <c r="E50" s="231"/>
      <c r="F50" s="231"/>
      <c r="G50" s="232"/>
      <c r="H50" s="231"/>
      <c r="I50" s="231"/>
      <c r="J50" s="231"/>
      <c r="K50" s="231"/>
      <c r="L50" s="231"/>
      <c r="M50" s="231"/>
      <c r="N50" s="231"/>
      <c r="O50" s="231"/>
      <c r="P50" s="231"/>
      <c r="Q50" s="231"/>
      <c r="R50" s="233"/>
    </row>
    <row r="51" spans="3:20" s="53" customFormat="1" ht="18.75" customHeight="1">
      <c r="C51" s="230"/>
      <c r="D51" s="231"/>
      <c r="E51" s="231"/>
      <c r="F51" s="231"/>
      <c r="G51" s="232"/>
      <c r="H51" s="231"/>
      <c r="I51" s="231"/>
      <c r="J51" s="231"/>
      <c r="K51" s="231"/>
      <c r="L51" s="231"/>
      <c r="M51" s="231"/>
      <c r="N51" s="231"/>
      <c r="O51" s="231"/>
      <c r="P51" s="231"/>
      <c r="Q51" s="231"/>
      <c r="R51" s="233"/>
    </row>
    <row r="52" spans="3:20" s="53" customFormat="1" ht="18.75" customHeight="1">
      <c r="C52" s="230"/>
      <c r="D52" s="231"/>
      <c r="E52" s="231"/>
      <c r="F52" s="231"/>
      <c r="G52" s="232"/>
      <c r="H52" s="231"/>
      <c r="I52" s="231"/>
      <c r="J52" s="231"/>
      <c r="K52" s="231"/>
      <c r="L52" s="231"/>
      <c r="M52" s="231"/>
      <c r="N52" s="231"/>
      <c r="O52" s="231"/>
      <c r="P52" s="231"/>
      <c r="Q52" s="231"/>
      <c r="R52" s="233"/>
    </row>
    <row r="53" spans="3:20" ht="18.75" customHeight="1">
      <c r="C53" s="234"/>
      <c r="D53" s="234"/>
      <c r="E53" s="234"/>
      <c r="F53" s="234"/>
      <c r="G53" s="234"/>
      <c r="H53" s="235"/>
      <c r="I53" s="235"/>
      <c r="J53" s="235"/>
      <c r="K53" s="235"/>
      <c r="L53" s="235"/>
      <c r="M53" s="235"/>
      <c r="N53" s="235"/>
      <c r="O53" s="235"/>
      <c r="P53" s="235"/>
      <c r="Q53" s="235"/>
      <c r="R53" s="236"/>
    </row>
    <row r="54" spans="3:20" ht="21.95" customHeight="1">
      <c r="C54" s="39" t="s">
        <v>95</v>
      </c>
      <c r="R54" s="42"/>
    </row>
    <row r="55" spans="3:20" ht="21.95" customHeight="1">
      <c r="C55" s="39" t="s">
        <v>96</v>
      </c>
      <c r="R55" s="42"/>
    </row>
    <row r="56" spans="3:20" ht="21.95" customHeight="1">
      <c r="C56" s="43" t="s">
        <v>112</v>
      </c>
      <c r="D56" s="44"/>
      <c r="E56" s="44"/>
      <c r="F56" s="44"/>
      <c r="G56" s="44"/>
      <c r="H56" s="44"/>
      <c r="I56" s="44"/>
      <c r="J56" s="44"/>
      <c r="K56" s="44"/>
      <c r="R56" s="42"/>
    </row>
    <row r="57" spans="3:20" ht="21.95" customHeight="1">
      <c r="C57" s="38" t="s">
        <v>22</v>
      </c>
      <c r="E57" s="11" t="s">
        <v>58</v>
      </c>
      <c r="F57" s="7" t="str">
        <f>'様式第32第8表(自社)_受電'!F57</f>
        <v>（自社断面：○月○時）</v>
      </c>
      <c r="R57" s="45"/>
    </row>
    <row r="58" spans="3:20" s="46" customFormat="1" ht="21.95" customHeight="1">
      <c r="C58" s="341" t="s">
        <v>94</v>
      </c>
      <c r="D58" s="342"/>
      <c r="E58" s="345" t="s">
        <v>18</v>
      </c>
      <c r="F58" s="345" t="s">
        <v>98</v>
      </c>
      <c r="G58" s="345" t="s">
        <v>99</v>
      </c>
      <c r="H58" s="101" t="s">
        <v>100</v>
      </c>
      <c r="I58" s="102"/>
      <c r="J58" s="102"/>
      <c r="K58" s="102"/>
      <c r="L58" s="103"/>
      <c r="M58" s="101" t="s">
        <v>33</v>
      </c>
      <c r="N58" s="102"/>
      <c r="O58" s="102"/>
      <c r="P58" s="102"/>
      <c r="Q58" s="103"/>
      <c r="R58" s="347" t="s">
        <v>101</v>
      </c>
    </row>
    <row r="59" spans="3:20" s="46" customFormat="1" ht="21.95" customHeight="1">
      <c r="C59" s="343"/>
      <c r="D59" s="344"/>
      <c r="E59" s="346"/>
      <c r="F59" s="346"/>
      <c r="G59" s="346"/>
      <c r="H59" s="19">
        <f>DATE(様式一覧!$D$3,1,1)</f>
        <v>42370</v>
      </c>
      <c r="I59" s="19">
        <f>DATE(様式一覧!$D$3+1,1,1)</f>
        <v>42736</v>
      </c>
      <c r="J59" s="19">
        <f>DATE(様式一覧!$D$3+2,1,1)</f>
        <v>43101</v>
      </c>
      <c r="K59" s="19">
        <f>DATE(様式一覧!$D$3+3,1,1)</f>
        <v>43466</v>
      </c>
      <c r="L59" s="19">
        <f>DATE(様式一覧!$D$3+4,1,1)</f>
        <v>43831</v>
      </c>
      <c r="M59" s="19">
        <f>DATE(様式一覧!$D$3+5,1,1)</f>
        <v>44197</v>
      </c>
      <c r="N59" s="19">
        <f>DATE(様式一覧!$D$3+6,1,1)</f>
        <v>44562</v>
      </c>
      <c r="O59" s="19">
        <f>DATE(様式一覧!$D$3+7,1,1)</f>
        <v>44927</v>
      </c>
      <c r="P59" s="19">
        <f>DATE(様式一覧!$D$3+8,1,1)</f>
        <v>45292</v>
      </c>
      <c r="Q59" s="19">
        <f>DATE(様式一覧!$D$3+9,1,1)</f>
        <v>45658</v>
      </c>
      <c r="R59" s="348"/>
    </row>
    <row r="60" spans="3:20" s="152" customFormat="1" ht="37.5" customHeight="1">
      <c r="C60" s="327" t="s">
        <v>108</v>
      </c>
      <c r="D60" s="327" t="s">
        <v>103</v>
      </c>
      <c r="E60" s="330" t="str">
        <f>IF('様式第36(自社)_送電'!E60="","",'様式第36(自社)_送電'!E60)</f>
        <v/>
      </c>
      <c r="F60" s="330" t="str">
        <f>IF('様式第36(自社)_送電'!F60="","",'様式第36(自社)_送電'!F60)</f>
        <v/>
      </c>
      <c r="G60" s="149" t="s">
        <v>263</v>
      </c>
      <c r="H60" s="184"/>
      <c r="I60" s="184"/>
      <c r="J60" s="184"/>
      <c r="K60" s="184"/>
      <c r="L60" s="184"/>
      <c r="M60" s="184"/>
      <c r="N60" s="184"/>
      <c r="O60" s="184"/>
      <c r="P60" s="184"/>
      <c r="Q60" s="184"/>
      <c r="R60" s="185"/>
    </row>
    <row r="61" spans="3:20" s="152" customFormat="1" ht="37.5" customHeight="1">
      <c r="C61" s="328"/>
      <c r="D61" s="328"/>
      <c r="E61" s="331"/>
      <c r="F61" s="331"/>
      <c r="G61" s="149" t="s">
        <v>264</v>
      </c>
      <c r="H61" s="148" t="str">
        <f>IF(COUNT('様式第32第8表(指定１)_送電'!H112)=0,"",'様式第32第8表(指定１)_送電'!H112)</f>
        <v/>
      </c>
      <c r="I61" s="148" t="str">
        <f>IF(COUNT('様式第32第8表(指定１)_送電'!I112)=0,"",'様式第32第8表(指定１)_送電'!I112)</f>
        <v/>
      </c>
      <c r="J61" s="148" t="str">
        <f>IF(COUNT('様式第32第8表(指定１)_送電'!J112)=0,"",'様式第32第8表(指定１)_送電'!J112)</f>
        <v/>
      </c>
      <c r="K61" s="148" t="str">
        <f>IF(COUNT('様式第32第8表(指定１)_送電'!K112)=0,"",'様式第32第8表(指定１)_送電'!K112)</f>
        <v/>
      </c>
      <c r="L61" s="148" t="str">
        <f>IF(COUNT('様式第32第8表(指定１)_送電'!L112)=0,"",'様式第32第8表(指定１)_送電'!L112)</f>
        <v/>
      </c>
      <c r="M61" s="148" t="str">
        <f>IF(COUNT('様式第32第8表(指定１)_送電'!M112)=0,"",'様式第32第8表(指定１)_送電'!M112)</f>
        <v/>
      </c>
      <c r="N61" s="148" t="str">
        <f>IF(COUNT('様式第32第8表(指定１)_送電'!N112)=0,"",'様式第32第8表(指定１)_送電'!N112)</f>
        <v/>
      </c>
      <c r="O61" s="148" t="str">
        <f>IF(COUNT('様式第32第8表(指定１)_送電'!O112)=0,"",'様式第32第8表(指定１)_送電'!O112)</f>
        <v/>
      </c>
      <c r="P61" s="148" t="str">
        <f>IF(COUNT('様式第32第8表(指定１)_送電'!P112)=0,"",'様式第32第8表(指定１)_送電'!P112)</f>
        <v/>
      </c>
      <c r="Q61" s="148" t="str">
        <f>IF(COUNT('様式第32第8表(指定１)_送電'!Q112)=0,"",'様式第32第8表(指定１)_送電'!Q112)</f>
        <v/>
      </c>
      <c r="R61" s="185"/>
      <c r="T61" s="153" t="s">
        <v>271</v>
      </c>
    </row>
    <row r="62" spans="3:20" s="152" customFormat="1" ht="37.5" customHeight="1">
      <c r="C62" s="328"/>
      <c r="D62" s="328"/>
      <c r="E62" s="330" t="str">
        <f>IF('様式第36(自社)_送電'!E62="","",'様式第36(自社)_送電'!E62)</f>
        <v/>
      </c>
      <c r="F62" s="330" t="str">
        <f>IF('様式第36(自社)_送電'!F62="","",'様式第36(自社)_送電'!F62)</f>
        <v/>
      </c>
      <c r="G62" s="149" t="s">
        <v>263</v>
      </c>
      <c r="H62" s="184"/>
      <c r="I62" s="184"/>
      <c r="J62" s="184"/>
      <c r="K62" s="184"/>
      <c r="L62" s="184"/>
      <c r="M62" s="184"/>
      <c r="N62" s="184"/>
      <c r="O62" s="184"/>
      <c r="P62" s="184"/>
      <c r="Q62" s="184"/>
      <c r="R62" s="185"/>
    </row>
    <row r="63" spans="3:20" s="152" customFormat="1" ht="37.5" customHeight="1">
      <c r="C63" s="328"/>
      <c r="D63" s="328"/>
      <c r="E63" s="331"/>
      <c r="F63" s="331"/>
      <c r="G63" s="149" t="s">
        <v>264</v>
      </c>
      <c r="H63" s="148" t="str">
        <f>IF(COUNT('様式第32第8表(指定１)_送電'!H114)=0,"",'様式第32第8表(指定１)_送電'!H114)</f>
        <v/>
      </c>
      <c r="I63" s="148" t="str">
        <f>IF(COUNT('様式第32第8表(指定１)_送電'!I114)=0,"",'様式第32第8表(指定１)_送電'!I114)</f>
        <v/>
      </c>
      <c r="J63" s="148" t="str">
        <f>IF(COUNT('様式第32第8表(指定１)_送電'!J114)=0,"",'様式第32第8表(指定１)_送電'!J114)</f>
        <v/>
      </c>
      <c r="K63" s="148" t="str">
        <f>IF(COUNT('様式第32第8表(指定１)_送電'!K114)=0,"",'様式第32第8表(指定１)_送電'!K114)</f>
        <v/>
      </c>
      <c r="L63" s="148" t="str">
        <f>IF(COUNT('様式第32第8表(指定１)_送電'!L114)=0,"",'様式第32第8表(指定１)_送電'!L114)</f>
        <v/>
      </c>
      <c r="M63" s="148" t="str">
        <f>IF(COUNT('様式第32第8表(指定１)_送電'!M114)=0,"",'様式第32第8表(指定１)_送電'!M114)</f>
        <v/>
      </c>
      <c r="N63" s="148" t="str">
        <f>IF(COUNT('様式第32第8表(指定１)_送電'!N114)=0,"",'様式第32第8表(指定１)_送電'!N114)</f>
        <v/>
      </c>
      <c r="O63" s="148" t="str">
        <f>IF(COUNT('様式第32第8表(指定１)_送電'!O114)=0,"",'様式第32第8表(指定１)_送電'!O114)</f>
        <v/>
      </c>
      <c r="P63" s="148" t="str">
        <f>IF(COUNT('様式第32第8表(指定１)_送電'!P114)=0,"",'様式第32第8表(指定１)_送電'!P114)</f>
        <v/>
      </c>
      <c r="Q63" s="148" t="str">
        <f>IF(COUNT('様式第32第8表(指定１)_送電'!Q114)=0,"",'様式第32第8表(指定１)_送電'!Q114)</f>
        <v/>
      </c>
      <c r="R63" s="185"/>
      <c r="T63" s="153" t="s">
        <v>271</v>
      </c>
    </row>
    <row r="64" spans="3:20" s="152" customFormat="1" ht="37.5" customHeight="1">
      <c r="C64" s="328"/>
      <c r="D64" s="328"/>
      <c r="E64" s="330" t="str">
        <f>IF('様式第36(自社)_送電'!E64="","",'様式第36(自社)_送電'!E64)</f>
        <v/>
      </c>
      <c r="F64" s="330" t="str">
        <f>IF('様式第36(自社)_送電'!F64="","",'様式第36(自社)_送電'!F64)</f>
        <v/>
      </c>
      <c r="G64" s="149" t="s">
        <v>263</v>
      </c>
      <c r="H64" s="184"/>
      <c r="I64" s="184"/>
      <c r="J64" s="184"/>
      <c r="K64" s="184"/>
      <c r="L64" s="184"/>
      <c r="M64" s="184"/>
      <c r="N64" s="184"/>
      <c r="O64" s="184"/>
      <c r="P64" s="184"/>
      <c r="Q64" s="184"/>
      <c r="R64" s="185"/>
    </row>
    <row r="65" spans="3:20" s="152" customFormat="1" ht="37.5" customHeight="1">
      <c r="C65" s="328"/>
      <c r="D65" s="328"/>
      <c r="E65" s="331"/>
      <c r="F65" s="331"/>
      <c r="G65" s="149" t="s">
        <v>264</v>
      </c>
      <c r="H65" s="148" t="str">
        <f>IF(COUNT('様式第32第8表(指定１)_送電'!H116)=0,"",'様式第32第8表(指定１)_送電'!H116)</f>
        <v/>
      </c>
      <c r="I65" s="148" t="str">
        <f>IF(COUNT('様式第32第8表(指定１)_送電'!I116)=0,"",'様式第32第8表(指定１)_送電'!I116)</f>
        <v/>
      </c>
      <c r="J65" s="148" t="str">
        <f>IF(COUNT('様式第32第8表(指定１)_送電'!J116)=0,"",'様式第32第8表(指定１)_送電'!J116)</f>
        <v/>
      </c>
      <c r="K65" s="148" t="str">
        <f>IF(COUNT('様式第32第8表(指定１)_送電'!K116)=0,"",'様式第32第8表(指定１)_送電'!K116)</f>
        <v/>
      </c>
      <c r="L65" s="148" t="str">
        <f>IF(COUNT('様式第32第8表(指定１)_送電'!L116)=0,"",'様式第32第8表(指定１)_送電'!L116)</f>
        <v/>
      </c>
      <c r="M65" s="148" t="str">
        <f>IF(COUNT('様式第32第8表(指定１)_送電'!M116)=0,"",'様式第32第8表(指定１)_送電'!M116)</f>
        <v/>
      </c>
      <c r="N65" s="148" t="str">
        <f>IF(COUNT('様式第32第8表(指定１)_送電'!N116)=0,"",'様式第32第8表(指定１)_送電'!N116)</f>
        <v/>
      </c>
      <c r="O65" s="148" t="str">
        <f>IF(COUNT('様式第32第8表(指定１)_送電'!O116)=0,"",'様式第32第8表(指定１)_送電'!O116)</f>
        <v/>
      </c>
      <c r="P65" s="148" t="str">
        <f>IF(COUNT('様式第32第8表(指定１)_送電'!P116)=0,"",'様式第32第8表(指定１)_送電'!P116)</f>
        <v/>
      </c>
      <c r="Q65" s="148" t="str">
        <f>IF(COUNT('様式第32第8表(指定１)_送電'!Q116)=0,"",'様式第32第8表(指定１)_送電'!Q116)</f>
        <v/>
      </c>
      <c r="R65" s="185"/>
      <c r="T65" s="153" t="s">
        <v>271</v>
      </c>
    </row>
    <row r="66" spans="3:20" s="152" customFormat="1" ht="37.5" customHeight="1">
      <c r="C66" s="328"/>
      <c r="D66" s="328"/>
      <c r="E66" s="332" t="s">
        <v>104</v>
      </c>
      <c r="F66" s="333"/>
      <c r="G66" s="154" t="s">
        <v>263</v>
      </c>
      <c r="H66" s="155" t="str">
        <f>IF(COUNTIFS($G60:$G65,$G66,H60:H65,"&gt;=0")=0,"",SUMIF($G60:$G65,$G66,H60:H65))</f>
        <v/>
      </c>
      <c r="I66" s="155" t="str">
        <f t="shared" ref="I66:Q66" si="33">IF(COUNTIFS($G60:$G65,$G66,I60:I65,"&gt;=0")=0,"",SUMIF($G60:$G65,$G66,I60:I65))</f>
        <v/>
      </c>
      <c r="J66" s="155" t="str">
        <f t="shared" si="33"/>
        <v/>
      </c>
      <c r="K66" s="155" t="str">
        <f t="shared" si="33"/>
        <v/>
      </c>
      <c r="L66" s="155" t="str">
        <f t="shared" si="33"/>
        <v/>
      </c>
      <c r="M66" s="155" t="str">
        <f t="shared" si="33"/>
        <v/>
      </c>
      <c r="N66" s="155" t="str">
        <f t="shared" si="33"/>
        <v/>
      </c>
      <c r="O66" s="155" t="str">
        <f t="shared" si="33"/>
        <v/>
      </c>
      <c r="P66" s="155" t="str">
        <f t="shared" si="33"/>
        <v/>
      </c>
      <c r="Q66" s="155" t="str">
        <f t="shared" si="33"/>
        <v/>
      </c>
      <c r="R66" s="200"/>
      <c r="T66" s="153" t="s">
        <v>271</v>
      </c>
    </row>
    <row r="67" spans="3:20" s="152" customFormat="1" ht="37.5" customHeight="1">
      <c r="C67" s="328"/>
      <c r="D67" s="329"/>
      <c r="E67" s="334"/>
      <c r="F67" s="335"/>
      <c r="G67" s="154" t="s">
        <v>264</v>
      </c>
      <c r="H67" s="155" t="str">
        <f>IF(COUNTIFS($G60:$G65,$G67,H60:H65,"&gt;=0")=0,"",SUMIF($G60:$G65,$G67,H60:H65))</f>
        <v/>
      </c>
      <c r="I67" s="155" t="str">
        <f t="shared" ref="I67:Q67" si="34">IF(COUNTIFS($G60:$G65,$G67,I60:I65,"&gt;=0")=0,"",SUMIF($G60:$G65,$G67,I60:I65))</f>
        <v/>
      </c>
      <c r="J67" s="155" t="str">
        <f t="shared" si="34"/>
        <v/>
      </c>
      <c r="K67" s="155" t="str">
        <f t="shared" si="34"/>
        <v/>
      </c>
      <c r="L67" s="155" t="str">
        <f t="shared" si="34"/>
        <v/>
      </c>
      <c r="M67" s="155" t="str">
        <f t="shared" si="34"/>
        <v/>
      </c>
      <c r="N67" s="155" t="str">
        <f t="shared" si="34"/>
        <v/>
      </c>
      <c r="O67" s="155" t="str">
        <f t="shared" si="34"/>
        <v/>
      </c>
      <c r="P67" s="155" t="str">
        <f t="shared" si="34"/>
        <v/>
      </c>
      <c r="Q67" s="155" t="str">
        <f t="shared" si="34"/>
        <v/>
      </c>
      <c r="R67" s="200"/>
      <c r="T67" s="153" t="s">
        <v>271</v>
      </c>
    </row>
    <row r="68" spans="3:20" s="152" customFormat="1" ht="37.5" customHeight="1">
      <c r="C68" s="328"/>
      <c r="D68" s="327" t="s">
        <v>211</v>
      </c>
      <c r="E68" s="330" t="str">
        <f>IF('様式第36(自社)_送電'!E68="","",'様式第36(自社)_送電'!E68)</f>
        <v/>
      </c>
      <c r="F68" s="330" t="str">
        <f>IF('様式第36(自社)_送電'!F68="","",'様式第36(自社)_送電'!F68)</f>
        <v/>
      </c>
      <c r="G68" s="149" t="s">
        <v>263</v>
      </c>
      <c r="H68" s="184"/>
      <c r="I68" s="184"/>
      <c r="J68" s="184"/>
      <c r="K68" s="184"/>
      <c r="L68" s="184"/>
      <c r="M68" s="184"/>
      <c r="N68" s="184"/>
      <c r="O68" s="184"/>
      <c r="P68" s="184"/>
      <c r="Q68" s="184"/>
      <c r="R68" s="185"/>
    </row>
    <row r="69" spans="3:20" s="152" customFormat="1" ht="37.5" customHeight="1">
      <c r="C69" s="328"/>
      <c r="D69" s="328"/>
      <c r="E69" s="331"/>
      <c r="F69" s="331"/>
      <c r="G69" s="149" t="s">
        <v>264</v>
      </c>
      <c r="H69" s="148" t="str">
        <f>IF(COUNT('様式第32第8表(指定１)_送電'!H120)=0,"",'様式第32第8表(指定１)_送電'!H120)</f>
        <v/>
      </c>
      <c r="I69" s="148" t="str">
        <f>IF(COUNT('様式第32第8表(指定１)_送電'!I120)=0,"",'様式第32第8表(指定１)_送電'!I120)</f>
        <v/>
      </c>
      <c r="J69" s="148" t="str">
        <f>IF(COUNT('様式第32第8表(指定１)_送電'!J120)=0,"",'様式第32第8表(指定１)_送電'!J120)</f>
        <v/>
      </c>
      <c r="K69" s="148" t="str">
        <f>IF(COUNT('様式第32第8表(指定１)_送電'!K120)=0,"",'様式第32第8表(指定１)_送電'!K120)</f>
        <v/>
      </c>
      <c r="L69" s="148" t="str">
        <f>IF(COUNT('様式第32第8表(指定１)_送電'!L120)=0,"",'様式第32第8表(指定１)_送電'!L120)</f>
        <v/>
      </c>
      <c r="M69" s="148" t="str">
        <f>IF(COUNT('様式第32第8表(指定１)_送電'!M120)=0,"",'様式第32第8表(指定１)_送電'!M120)</f>
        <v/>
      </c>
      <c r="N69" s="148" t="str">
        <f>IF(COUNT('様式第32第8表(指定１)_送電'!N120)=0,"",'様式第32第8表(指定１)_送電'!N120)</f>
        <v/>
      </c>
      <c r="O69" s="148" t="str">
        <f>IF(COUNT('様式第32第8表(指定１)_送電'!O120)=0,"",'様式第32第8表(指定１)_送電'!O120)</f>
        <v/>
      </c>
      <c r="P69" s="148" t="str">
        <f>IF(COUNT('様式第32第8表(指定１)_送電'!P120)=0,"",'様式第32第8表(指定１)_送電'!P120)</f>
        <v/>
      </c>
      <c r="Q69" s="148" t="str">
        <f>IF(COUNT('様式第32第8表(指定１)_送電'!Q120)=0,"",'様式第32第8表(指定１)_送電'!Q120)</f>
        <v/>
      </c>
      <c r="R69" s="185"/>
      <c r="T69" s="153" t="s">
        <v>271</v>
      </c>
    </row>
    <row r="70" spans="3:20" s="152" customFormat="1" ht="37.5" customHeight="1">
      <c r="C70" s="328"/>
      <c r="D70" s="328"/>
      <c r="E70" s="330" t="str">
        <f>IF('様式第36(自社)_送電'!E70="","",'様式第36(自社)_送電'!E70)</f>
        <v/>
      </c>
      <c r="F70" s="330" t="str">
        <f>IF('様式第36(自社)_送電'!F70="","",'様式第36(自社)_送電'!F70)</f>
        <v/>
      </c>
      <c r="G70" s="149" t="s">
        <v>263</v>
      </c>
      <c r="H70" s="184"/>
      <c r="I70" s="184"/>
      <c r="J70" s="184"/>
      <c r="K70" s="184"/>
      <c r="L70" s="184"/>
      <c r="M70" s="184"/>
      <c r="N70" s="184"/>
      <c r="O70" s="184"/>
      <c r="P70" s="184"/>
      <c r="Q70" s="184"/>
      <c r="R70" s="185"/>
    </row>
    <row r="71" spans="3:20" s="152" customFormat="1" ht="37.5" customHeight="1">
      <c r="C71" s="328"/>
      <c r="D71" s="328"/>
      <c r="E71" s="331"/>
      <c r="F71" s="331"/>
      <c r="G71" s="149" t="s">
        <v>264</v>
      </c>
      <c r="H71" s="148" t="str">
        <f>IF(COUNT('様式第32第8表(指定１)_送電'!H122)=0,"",'様式第32第8表(指定１)_送電'!H122)</f>
        <v/>
      </c>
      <c r="I71" s="148" t="str">
        <f>IF(COUNT('様式第32第8表(指定１)_送電'!I122)=0,"",'様式第32第8表(指定１)_送電'!I122)</f>
        <v/>
      </c>
      <c r="J71" s="148" t="str">
        <f>IF(COUNT('様式第32第8表(指定１)_送電'!J122)=0,"",'様式第32第8表(指定１)_送電'!J122)</f>
        <v/>
      </c>
      <c r="K71" s="148" t="str">
        <f>IF(COUNT('様式第32第8表(指定１)_送電'!K122)=0,"",'様式第32第8表(指定１)_送電'!K122)</f>
        <v/>
      </c>
      <c r="L71" s="148" t="str">
        <f>IF(COUNT('様式第32第8表(指定１)_送電'!L122)=0,"",'様式第32第8表(指定１)_送電'!L122)</f>
        <v/>
      </c>
      <c r="M71" s="148" t="str">
        <f>IF(COUNT('様式第32第8表(指定１)_送電'!M122)=0,"",'様式第32第8表(指定１)_送電'!M122)</f>
        <v/>
      </c>
      <c r="N71" s="148" t="str">
        <f>IF(COUNT('様式第32第8表(指定１)_送電'!N122)=0,"",'様式第32第8表(指定１)_送電'!N122)</f>
        <v/>
      </c>
      <c r="O71" s="148" t="str">
        <f>IF(COUNT('様式第32第8表(指定１)_送電'!O122)=0,"",'様式第32第8表(指定１)_送電'!O122)</f>
        <v/>
      </c>
      <c r="P71" s="148" t="str">
        <f>IF(COUNT('様式第32第8表(指定１)_送電'!P122)=0,"",'様式第32第8表(指定１)_送電'!P122)</f>
        <v/>
      </c>
      <c r="Q71" s="148" t="str">
        <f>IF(COUNT('様式第32第8表(指定１)_送電'!Q122)=0,"",'様式第32第8表(指定１)_送電'!Q122)</f>
        <v/>
      </c>
      <c r="R71" s="185"/>
      <c r="T71" s="153" t="s">
        <v>271</v>
      </c>
    </row>
    <row r="72" spans="3:20" s="152" customFormat="1" ht="37.5" customHeight="1">
      <c r="C72" s="328"/>
      <c r="D72" s="328"/>
      <c r="E72" s="330" t="str">
        <f>IF('様式第36(自社)_送電'!E72="","",'様式第36(自社)_送電'!E72)</f>
        <v/>
      </c>
      <c r="F72" s="330" t="str">
        <f>IF('様式第36(自社)_送電'!F72="","",'様式第36(自社)_送電'!F72)</f>
        <v/>
      </c>
      <c r="G72" s="149" t="s">
        <v>263</v>
      </c>
      <c r="H72" s="184"/>
      <c r="I72" s="184"/>
      <c r="J72" s="184"/>
      <c r="K72" s="184"/>
      <c r="L72" s="184"/>
      <c r="M72" s="184"/>
      <c r="N72" s="184"/>
      <c r="O72" s="184"/>
      <c r="P72" s="184"/>
      <c r="Q72" s="184"/>
      <c r="R72" s="185"/>
    </row>
    <row r="73" spans="3:20" s="152" customFormat="1" ht="37.5" customHeight="1">
      <c r="C73" s="328"/>
      <c r="D73" s="328"/>
      <c r="E73" s="331"/>
      <c r="F73" s="331"/>
      <c r="G73" s="149" t="s">
        <v>264</v>
      </c>
      <c r="H73" s="148" t="str">
        <f>IF(COUNT('様式第32第8表(指定１)_送電'!H124)=0,"",'様式第32第8表(指定１)_送電'!H124)</f>
        <v/>
      </c>
      <c r="I73" s="148" t="str">
        <f>IF(COUNT('様式第32第8表(指定１)_送電'!I124)=0,"",'様式第32第8表(指定１)_送電'!I124)</f>
        <v/>
      </c>
      <c r="J73" s="148" t="str">
        <f>IF(COUNT('様式第32第8表(指定１)_送電'!J124)=0,"",'様式第32第8表(指定１)_送電'!J124)</f>
        <v/>
      </c>
      <c r="K73" s="148" t="str">
        <f>IF(COUNT('様式第32第8表(指定１)_送電'!K124)=0,"",'様式第32第8表(指定１)_送電'!K124)</f>
        <v/>
      </c>
      <c r="L73" s="148" t="str">
        <f>IF(COUNT('様式第32第8表(指定１)_送電'!L124)=0,"",'様式第32第8表(指定１)_送電'!L124)</f>
        <v/>
      </c>
      <c r="M73" s="148" t="str">
        <f>IF(COUNT('様式第32第8表(指定１)_送電'!M124)=0,"",'様式第32第8表(指定１)_送電'!M124)</f>
        <v/>
      </c>
      <c r="N73" s="148" t="str">
        <f>IF(COUNT('様式第32第8表(指定１)_送電'!N124)=0,"",'様式第32第8表(指定１)_送電'!N124)</f>
        <v/>
      </c>
      <c r="O73" s="148" t="str">
        <f>IF(COUNT('様式第32第8表(指定１)_送電'!O124)=0,"",'様式第32第8表(指定１)_送電'!O124)</f>
        <v/>
      </c>
      <c r="P73" s="148" t="str">
        <f>IF(COUNT('様式第32第8表(指定１)_送電'!P124)=0,"",'様式第32第8表(指定１)_送電'!P124)</f>
        <v/>
      </c>
      <c r="Q73" s="148" t="str">
        <f>IF(COUNT('様式第32第8表(指定１)_送電'!Q124)=0,"",'様式第32第8表(指定１)_送電'!Q124)</f>
        <v/>
      </c>
      <c r="R73" s="185"/>
      <c r="T73" s="153" t="s">
        <v>271</v>
      </c>
    </row>
    <row r="74" spans="3:20" s="152" customFormat="1" ht="37.5" customHeight="1">
      <c r="C74" s="328"/>
      <c r="D74" s="328"/>
      <c r="E74" s="332" t="s">
        <v>104</v>
      </c>
      <c r="F74" s="333"/>
      <c r="G74" s="154" t="s">
        <v>263</v>
      </c>
      <c r="H74" s="155" t="str">
        <f>IF(COUNTIFS($G68:$G73,$G74,H68:H73,"&gt;=0")=0,"",SUMIF($G68:$G73,$G74,H68:H73))</f>
        <v/>
      </c>
      <c r="I74" s="155" t="str">
        <f t="shared" ref="I74:Q74" si="35">IF(COUNTIFS($G68:$G73,$G74,I68:I73,"&gt;=0")=0,"",SUMIF($G68:$G73,$G74,I68:I73))</f>
        <v/>
      </c>
      <c r="J74" s="155" t="str">
        <f t="shared" si="35"/>
        <v/>
      </c>
      <c r="K74" s="155" t="str">
        <f t="shared" si="35"/>
        <v/>
      </c>
      <c r="L74" s="155" t="str">
        <f t="shared" si="35"/>
        <v/>
      </c>
      <c r="M74" s="155" t="str">
        <f t="shared" si="35"/>
        <v/>
      </c>
      <c r="N74" s="155" t="str">
        <f t="shared" si="35"/>
        <v/>
      </c>
      <c r="O74" s="155" t="str">
        <f t="shared" si="35"/>
        <v/>
      </c>
      <c r="P74" s="155" t="str">
        <f t="shared" si="35"/>
        <v/>
      </c>
      <c r="Q74" s="155" t="str">
        <f t="shared" si="35"/>
        <v/>
      </c>
      <c r="R74" s="200"/>
      <c r="T74" s="153" t="s">
        <v>271</v>
      </c>
    </row>
    <row r="75" spans="3:20" s="152" customFormat="1" ht="37.5" customHeight="1">
      <c r="C75" s="328"/>
      <c r="D75" s="329"/>
      <c r="E75" s="334"/>
      <c r="F75" s="335"/>
      <c r="G75" s="154" t="s">
        <v>264</v>
      </c>
      <c r="H75" s="155" t="str">
        <f>IF(COUNTIFS($G68:$G73,$G75,H68:H73,"&gt;=0")=0,"",SUMIF($G68:$G73,$G75,H68:H73))</f>
        <v/>
      </c>
      <c r="I75" s="155" t="str">
        <f t="shared" ref="I75:Q75" si="36">IF(COUNTIFS($G68:$G73,$G75,I68:I73,"&gt;=0")=0,"",SUMIF($G68:$G73,$G75,I68:I73))</f>
        <v/>
      </c>
      <c r="J75" s="155" t="str">
        <f t="shared" si="36"/>
        <v/>
      </c>
      <c r="K75" s="155" t="str">
        <f t="shared" si="36"/>
        <v/>
      </c>
      <c r="L75" s="155" t="str">
        <f t="shared" si="36"/>
        <v/>
      </c>
      <c r="M75" s="155" t="str">
        <f t="shared" si="36"/>
        <v/>
      </c>
      <c r="N75" s="155" t="str">
        <f t="shared" si="36"/>
        <v/>
      </c>
      <c r="O75" s="155" t="str">
        <f t="shared" si="36"/>
        <v/>
      </c>
      <c r="P75" s="155" t="str">
        <f t="shared" si="36"/>
        <v/>
      </c>
      <c r="Q75" s="155" t="str">
        <f t="shared" si="36"/>
        <v/>
      </c>
      <c r="R75" s="200"/>
      <c r="T75" s="153" t="s">
        <v>271</v>
      </c>
    </row>
    <row r="76" spans="3:20" s="152" customFormat="1" ht="37.5" customHeight="1">
      <c r="C76" s="328"/>
      <c r="D76" s="327" t="s">
        <v>105</v>
      </c>
      <c r="E76" s="330" t="str">
        <f>IF('様式第36(自社)_送電'!E76="","",'様式第36(自社)_送電'!E76)</f>
        <v/>
      </c>
      <c r="F76" s="330" t="str">
        <f>IF('様式第36(自社)_送電'!F76="","",'様式第36(自社)_送電'!F76)</f>
        <v/>
      </c>
      <c r="G76" s="149" t="s">
        <v>263</v>
      </c>
      <c r="H76" s="184"/>
      <c r="I76" s="184"/>
      <c r="J76" s="184"/>
      <c r="K76" s="184"/>
      <c r="L76" s="184"/>
      <c r="M76" s="184"/>
      <c r="N76" s="184"/>
      <c r="O76" s="184"/>
      <c r="P76" s="184"/>
      <c r="Q76" s="184"/>
      <c r="R76" s="185"/>
    </row>
    <row r="77" spans="3:20" s="152" customFormat="1" ht="37.5" customHeight="1">
      <c r="C77" s="328"/>
      <c r="D77" s="328"/>
      <c r="E77" s="331"/>
      <c r="F77" s="331"/>
      <c r="G77" s="149" t="s">
        <v>264</v>
      </c>
      <c r="H77" s="148" t="str">
        <f>IF(COUNT('様式第32第8表(指定１)_送電'!H128)=0,"",'様式第32第8表(指定１)_送電'!H128)</f>
        <v/>
      </c>
      <c r="I77" s="148" t="str">
        <f>IF(COUNT('様式第32第8表(指定１)_送電'!I128)=0,"",'様式第32第8表(指定１)_送電'!I128)</f>
        <v/>
      </c>
      <c r="J77" s="148" t="str">
        <f>IF(COUNT('様式第32第8表(指定１)_送電'!J128)=0,"",'様式第32第8表(指定１)_送電'!J128)</f>
        <v/>
      </c>
      <c r="K77" s="148" t="str">
        <f>IF(COUNT('様式第32第8表(指定１)_送電'!K128)=0,"",'様式第32第8表(指定１)_送電'!K128)</f>
        <v/>
      </c>
      <c r="L77" s="148" t="str">
        <f>IF(COUNT('様式第32第8表(指定１)_送電'!L128)=0,"",'様式第32第8表(指定１)_送電'!L128)</f>
        <v/>
      </c>
      <c r="M77" s="148" t="str">
        <f>IF(COUNT('様式第32第8表(指定１)_送電'!M128)=0,"",'様式第32第8表(指定１)_送電'!M128)</f>
        <v/>
      </c>
      <c r="N77" s="148" t="str">
        <f>IF(COUNT('様式第32第8表(指定１)_送電'!N128)=0,"",'様式第32第8表(指定１)_送電'!N128)</f>
        <v/>
      </c>
      <c r="O77" s="148" t="str">
        <f>IF(COUNT('様式第32第8表(指定１)_送電'!O128)=0,"",'様式第32第8表(指定１)_送電'!O128)</f>
        <v/>
      </c>
      <c r="P77" s="148" t="str">
        <f>IF(COUNT('様式第32第8表(指定１)_送電'!P128)=0,"",'様式第32第8表(指定１)_送電'!P128)</f>
        <v/>
      </c>
      <c r="Q77" s="148" t="str">
        <f>IF(COUNT('様式第32第8表(指定１)_送電'!Q128)=0,"",'様式第32第8表(指定１)_送電'!Q128)</f>
        <v/>
      </c>
      <c r="R77" s="185"/>
      <c r="T77" s="153" t="s">
        <v>271</v>
      </c>
    </row>
    <row r="78" spans="3:20" s="152" customFormat="1" ht="37.5" customHeight="1">
      <c r="C78" s="328"/>
      <c r="D78" s="328"/>
      <c r="E78" s="330" t="str">
        <f>IF('様式第36(自社)_送電'!E78="","",'様式第36(自社)_送電'!E78)</f>
        <v/>
      </c>
      <c r="F78" s="330" t="str">
        <f>IF('様式第36(自社)_送電'!F78="","",'様式第36(自社)_送電'!F78)</f>
        <v/>
      </c>
      <c r="G78" s="149" t="s">
        <v>263</v>
      </c>
      <c r="H78" s="184"/>
      <c r="I78" s="184"/>
      <c r="J78" s="184"/>
      <c r="K78" s="184"/>
      <c r="L78" s="184"/>
      <c r="M78" s="184"/>
      <c r="N78" s="184"/>
      <c r="O78" s="184"/>
      <c r="P78" s="184"/>
      <c r="Q78" s="184"/>
      <c r="R78" s="185"/>
    </row>
    <row r="79" spans="3:20" s="152" customFormat="1" ht="37.5" customHeight="1">
      <c r="C79" s="328"/>
      <c r="D79" s="328"/>
      <c r="E79" s="331"/>
      <c r="F79" s="331"/>
      <c r="G79" s="149" t="s">
        <v>264</v>
      </c>
      <c r="H79" s="148" t="str">
        <f>IF(COUNT('様式第32第8表(指定１)_送電'!H130)=0,"",'様式第32第8表(指定１)_送電'!H130)</f>
        <v/>
      </c>
      <c r="I79" s="148" t="str">
        <f>IF(COUNT('様式第32第8表(指定１)_送電'!I130)=0,"",'様式第32第8表(指定１)_送電'!I130)</f>
        <v/>
      </c>
      <c r="J79" s="148" t="str">
        <f>IF(COUNT('様式第32第8表(指定１)_送電'!J130)=0,"",'様式第32第8表(指定１)_送電'!J130)</f>
        <v/>
      </c>
      <c r="K79" s="148" t="str">
        <f>IF(COUNT('様式第32第8表(指定１)_送電'!K130)=0,"",'様式第32第8表(指定１)_送電'!K130)</f>
        <v/>
      </c>
      <c r="L79" s="148" t="str">
        <f>IF(COUNT('様式第32第8表(指定１)_送電'!L130)=0,"",'様式第32第8表(指定１)_送電'!L130)</f>
        <v/>
      </c>
      <c r="M79" s="148" t="str">
        <f>IF(COUNT('様式第32第8表(指定１)_送電'!M130)=0,"",'様式第32第8表(指定１)_送電'!M130)</f>
        <v/>
      </c>
      <c r="N79" s="148" t="str">
        <f>IF(COUNT('様式第32第8表(指定１)_送電'!N130)=0,"",'様式第32第8表(指定１)_送電'!N130)</f>
        <v/>
      </c>
      <c r="O79" s="148" t="str">
        <f>IF(COUNT('様式第32第8表(指定１)_送電'!O130)=0,"",'様式第32第8表(指定１)_送電'!O130)</f>
        <v/>
      </c>
      <c r="P79" s="148" t="str">
        <f>IF(COUNT('様式第32第8表(指定１)_送電'!P130)=0,"",'様式第32第8表(指定１)_送電'!P130)</f>
        <v/>
      </c>
      <c r="Q79" s="148" t="str">
        <f>IF(COUNT('様式第32第8表(指定１)_送電'!Q130)=0,"",'様式第32第8表(指定１)_送電'!Q130)</f>
        <v/>
      </c>
      <c r="R79" s="185"/>
      <c r="T79" s="153" t="s">
        <v>271</v>
      </c>
    </row>
    <row r="80" spans="3:20" s="152" customFormat="1" ht="37.5" customHeight="1">
      <c r="C80" s="328"/>
      <c r="D80" s="328"/>
      <c r="E80" s="330" t="str">
        <f>IF('様式第36(自社)_送電'!E80="","",'様式第36(自社)_送電'!E80)</f>
        <v/>
      </c>
      <c r="F80" s="330" t="str">
        <f>IF('様式第36(自社)_送電'!F80="","",'様式第36(自社)_送電'!F80)</f>
        <v/>
      </c>
      <c r="G80" s="149" t="s">
        <v>263</v>
      </c>
      <c r="H80" s="184"/>
      <c r="I80" s="184"/>
      <c r="J80" s="184"/>
      <c r="K80" s="184"/>
      <c r="L80" s="184"/>
      <c r="M80" s="184"/>
      <c r="N80" s="184"/>
      <c r="O80" s="184"/>
      <c r="P80" s="184"/>
      <c r="Q80" s="184"/>
      <c r="R80" s="185"/>
    </row>
    <row r="81" spans="3:20" s="152" customFormat="1" ht="37.5" customHeight="1">
      <c r="C81" s="328"/>
      <c r="D81" s="328"/>
      <c r="E81" s="331"/>
      <c r="F81" s="331"/>
      <c r="G81" s="149" t="s">
        <v>264</v>
      </c>
      <c r="H81" s="148" t="str">
        <f>IF(COUNT('様式第32第8表(指定１)_送電'!H132)=0,"",'様式第32第8表(指定１)_送電'!H132)</f>
        <v/>
      </c>
      <c r="I81" s="148" t="str">
        <f>IF(COUNT('様式第32第8表(指定１)_送電'!I132)=0,"",'様式第32第8表(指定１)_送電'!I132)</f>
        <v/>
      </c>
      <c r="J81" s="148" t="str">
        <f>IF(COUNT('様式第32第8表(指定１)_送電'!J132)=0,"",'様式第32第8表(指定１)_送電'!J132)</f>
        <v/>
      </c>
      <c r="K81" s="148" t="str">
        <f>IF(COUNT('様式第32第8表(指定１)_送電'!K132)=0,"",'様式第32第8表(指定１)_送電'!K132)</f>
        <v/>
      </c>
      <c r="L81" s="148" t="str">
        <f>IF(COUNT('様式第32第8表(指定１)_送電'!L132)=0,"",'様式第32第8表(指定１)_送電'!L132)</f>
        <v/>
      </c>
      <c r="M81" s="148" t="str">
        <f>IF(COUNT('様式第32第8表(指定１)_送電'!M132)=0,"",'様式第32第8表(指定１)_送電'!M132)</f>
        <v/>
      </c>
      <c r="N81" s="148" t="str">
        <f>IF(COUNT('様式第32第8表(指定１)_送電'!N132)=0,"",'様式第32第8表(指定１)_送電'!N132)</f>
        <v/>
      </c>
      <c r="O81" s="148" t="str">
        <f>IF(COUNT('様式第32第8表(指定１)_送電'!O132)=0,"",'様式第32第8表(指定１)_送電'!O132)</f>
        <v/>
      </c>
      <c r="P81" s="148" t="str">
        <f>IF(COUNT('様式第32第8表(指定１)_送電'!P132)=0,"",'様式第32第8表(指定１)_送電'!P132)</f>
        <v/>
      </c>
      <c r="Q81" s="148" t="str">
        <f>IF(COUNT('様式第32第8表(指定１)_送電'!Q132)=0,"",'様式第32第8表(指定１)_送電'!Q132)</f>
        <v/>
      </c>
      <c r="R81" s="185"/>
      <c r="T81" s="153" t="s">
        <v>271</v>
      </c>
    </row>
    <row r="82" spans="3:20" s="152" customFormat="1" ht="37.5" customHeight="1">
      <c r="C82" s="328"/>
      <c r="D82" s="328"/>
      <c r="E82" s="332" t="s">
        <v>104</v>
      </c>
      <c r="F82" s="333"/>
      <c r="G82" s="154" t="s">
        <v>263</v>
      </c>
      <c r="H82" s="155" t="str">
        <f>IF(COUNTIFS($G76:$G81,$G82,H76:H81,"&gt;=0")=0,"",SUMIF($G76:$G81,$G82,H76:H81))</f>
        <v/>
      </c>
      <c r="I82" s="155" t="str">
        <f t="shared" ref="I82:Q82" si="37">IF(COUNTIFS($G76:$G81,$G82,I76:I81,"&gt;=0")=0,"",SUMIF($G76:$G81,$G82,I76:I81))</f>
        <v/>
      </c>
      <c r="J82" s="155" t="str">
        <f t="shared" si="37"/>
        <v/>
      </c>
      <c r="K82" s="155" t="str">
        <f t="shared" si="37"/>
        <v/>
      </c>
      <c r="L82" s="155" t="str">
        <f t="shared" si="37"/>
        <v/>
      </c>
      <c r="M82" s="155" t="str">
        <f t="shared" si="37"/>
        <v/>
      </c>
      <c r="N82" s="155" t="str">
        <f t="shared" si="37"/>
        <v/>
      </c>
      <c r="O82" s="155" t="str">
        <f t="shared" si="37"/>
        <v/>
      </c>
      <c r="P82" s="155" t="str">
        <f t="shared" si="37"/>
        <v/>
      </c>
      <c r="Q82" s="155" t="str">
        <f t="shared" si="37"/>
        <v/>
      </c>
      <c r="R82" s="200"/>
      <c r="T82" s="153" t="s">
        <v>271</v>
      </c>
    </row>
    <row r="83" spans="3:20" s="152" customFormat="1" ht="37.5" customHeight="1">
      <c r="C83" s="328"/>
      <c r="D83" s="329"/>
      <c r="E83" s="334"/>
      <c r="F83" s="335"/>
      <c r="G83" s="154" t="s">
        <v>264</v>
      </c>
      <c r="H83" s="155" t="str">
        <f>IF(COUNTIFS($G76:$G81,$G83,H76:H81,"&gt;=0")=0,"",SUMIF($G76:$G81,$G83,H76:H81))</f>
        <v/>
      </c>
      <c r="I83" s="155" t="str">
        <f t="shared" ref="I83:Q83" si="38">IF(COUNTIFS($G76:$G81,$G83,I76:I81,"&gt;=0")=0,"",SUMIF($G76:$G81,$G83,I76:I81))</f>
        <v/>
      </c>
      <c r="J83" s="155" t="str">
        <f t="shared" si="38"/>
        <v/>
      </c>
      <c r="K83" s="155" t="str">
        <f t="shared" si="38"/>
        <v/>
      </c>
      <c r="L83" s="155" t="str">
        <f t="shared" si="38"/>
        <v/>
      </c>
      <c r="M83" s="155" t="str">
        <f t="shared" si="38"/>
        <v/>
      </c>
      <c r="N83" s="155" t="str">
        <f t="shared" si="38"/>
        <v/>
      </c>
      <c r="O83" s="155" t="str">
        <f t="shared" si="38"/>
        <v/>
      </c>
      <c r="P83" s="155" t="str">
        <f t="shared" si="38"/>
        <v/>
      </c>
      <c r="Q83" s="155" t="str">
        <f t="shared" si="38"/>
        <v/>
      </c>
      <c r="R83" s="200"/>
      <c r="T83" s="153" t="s">
        <v>271</v>
      </c>
    </row>
    <row r="84" spans="3:20" s="152" customFormat="1" ht="37.5" customHeight="1">
      <c r="C84" s="328"/>
      <c r="D84" s="327" t="s">
        <v>106</v>
      </c>
      <c r="E84" s="330" t="str">
        <f>IF('様式第36(自社)_送電'!E84="","",'様式第36(自社)_送電'!E84)</f>
        <v/>
      </c>
      <c r="F84" s="330" t="str">
        <f>IF('様式第36(自社)_送電'!F84="","",'様式第36(自社)_送電'!F84)</f>
        <v/>
      </c>
      <c r="G84" s="149" t="s">
        <v>263</v>
      </c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5"/>
    </row>
    <row r="85" spans="3:20" s="152" customFormat="1" ht="37.5" customHeight="1">
      <c r="C85" s="328"/>
      <c r="D85" s="328"/>
      <c r="E85" s="331"/>
      <c r="F85" s="331"/>
      <c r="G85" s="149" t="s">
        <v>264</v>
      </c>
      <c r="H85" s="148" t="str">
        <f>IF(COUNT('様式第32第8表(指定１)_送電'!H136)=0,"",'様式第32第8表(指定１)_送電'!H136)</f>
        <v/>
      </c>
      <c r="I85" s="148" t="str">
        <f>IF(COUNT('様式第32第8表(指定１)_送電'!I136)=0,"",'様式第32第8表(指定１)_送電'!I136)</f>
        <v/>
      </c>
      <c r="J85" s="148" t="str">
        <f>IF(COUNT('様式第32第8表(指定１)_送電'!J136)=0,"",'様式第32第8表(指定１)_送電'!J136)</f>
        <v/>
      </c>
      <c r="K85" s="148" t="str">
        <f>IF(COUNT('様式第32第8表(指定１)_送電'!K136)=0,"",'様式第32第8表(指定１)_送電'!K136)</f>
        <v/>
      </c>
      <c r="L85" s="148" t="str">
        <f>IF(COUNT('様式第32第8表(指定１)_送電'!L136)=0,"",'様式第32第8表(指定１)_送電'!L136)</f>
        <v/>
      </c>
      <c r="M85" s="148" t="str">
        <f>IF(COUNT('様式第32第8表(指定１)_送電'!M136)=0,"",'様式第32第8表(指定１)_送電'!M136)</f>
        <v/>
      </c>
      <c r="N85" s="148" t="str">
        <f>IF(COUNT('様式第32第8表(指定１)_送電'!N136)=0,"",'様式第32第8表(指定１)_送電'!N136)</f>
        <v/>
      </c>
      <c r="O85" s="148" t="str">
        <f>IF(COUNT('様式第32第8表(指定１)_送電'!O136)=0,"",'様式第32第8表(指定１)_送電'!O136)</f>
        <v/>
      </c>
      <c r="P85" s="148" t="str">
        <f>IF(COUNT('様式第32第8表(指定１)_送電'!P136)=0,"",'様式第32第8表(指定１)_送電'!P136)</f>
        <v/>
      </c>
      <c r="Q85" s="148" t="str">
        <f>IF(COUNT('様式第32第8表(指定１)_送電'!Q136)=0,"",'様式第32第8表(指定１)_送電'!Q136)</f>
        <v/>
      </c>
      <c r="R85" s="185"/>
      <c r="T85" s="153" t="s">
        <v>271</v>
      </c>
    </row>
    <row r="86" spans="3:20" s="152" customFormat="1" ht="37.5" customHeight="1">
      <c r="C86" s="328"/>
      <c r="D86" s="328"/>
      <c r="E86" s="330" t="str">
        <f>IF('様式第36(自社)_送電'!E86="","",'様式第36(自社)_送電'!E86)</f>
        <v/>
      </c>
      <c r="F86" s="330" t="str">
        <f>IF('様式第36(自社)_送電'!F86="","",'様式第36(自社)_送電'!F86)</f>
        <v/>
      </c>
      <c r="G86" s="149" t="s">
        <v>263</v>
      </c>
      <c r="H86" s="184"/>
      <c r="I86" s="184"/>
      <c r="J86" s="184"/>
      <c r="K86" s="184"/>
      <c r="L86" s="184"/>
      <c r="M86" s="184"/>
      <c r="N86" s="184"/>
      <c r="O86" s="184"/>
      <c r="P86" s="184"/>
      <c r="Q86" s="184"/>
      <c r="R86" s="185"/>
    </row>
    <row r="87" spans="3:20" s="152" customFormat="1" ht="37.5" customHeight="1">
      <c r="C87" s="328"/>
      <c r="D87" s="328"/>
      <c r="E87" s="331"/>
      <c r="F87" s="331"/>
      <c r="G87" s="149" t="s">
        <v>264</v>
      </c>
      <c r="H87" s="148" t="str">
        <f>IF(COUNT('様式第32第8表(指定１)_送電'!H138)=0,"",'様式第32第8表(指定１)_送電'!H138)</f>
        <v/>
      </c>
      <c r="I87" s="148" t="str">
        <f>IF(COUNT('様式第32第8表(指定１)_送電'!I138)=0,"",'様式第32第8表(指定１)_送電'!I138)</f>
        <v/>
      </c>
      <c r="J87" s="148" t="str">
        <f>IF(COUNT('様式第32第8表(指定１)_送電'!J138)=0,"",'様式第32第8表(指定１)_送電'!J138)</f>
        <v/>
      </c>
      <c r="K87" s="148" t="str">
        <f>IF(COUNT('様式第32第8表(指定１)_送電'!K138)=0,"",'様式第32第8表(指定１)_送電'!K138)</f>
        <v/>
      </c>
      <c r="L87" s="148" t="str">
        <f>IF(COUNT('様式第32第8表(指定１)_送電'!L138)=0,"",'様式第32第8表(指定１)_送電'!L138)</f>
        <v/>
      </c>
      <c r="M87" s="148" t="str">
        <f>IF(COUNT('様式第32第8表(指定１)_送電'!M138)=0,"",'様式第32第8表(指定１)_送電'!M138)</f>
        <v/>
      </c>
      <c r="N87" s="148" t="str">
        <f>IF(COUNT('様式第32第8表(指定１)_送電'!N138)=0,"",'様式第32第8表(指定１)_送電'!N138)</f>
        <v/>
      </c>
      <c r="O87" s="148" t="str">
        <f>IF(COUNT('様式第32第8表(指定１)_送電'!O138)=0,"",'様式第32第8表(指定１)_送電'!O138)</f>
        <v/>
      </c>
      <c r="P87" s="148" t="str">
        <f>IF(COUNT('様式第32第8表(指定１)_送電'!P138)=0,"",'様式第32第8表(指定１)_送電'!P138)</f>
        <v/>
      </c>
      <c r="Q87" s="148" t="str">
        <f>IF(COUNT('様式第32第8表(指定１)_送電'!Q138)=0,"",'様式第32第8表(指定１)_送電'!Q138)</f>
        <v/>
      </c>
      <c r="R87" s="185"/>
      <c r="T87" s="153" t="s">
        <v>271</v>
      </c>
    </row>
    <row r="88" spans="3:20" s="152" customFormat="1" ht="37.5" customHeight="1">
      <c r="C88" s="328"/>
      <c r="D88" s="328"/>
      <c r="E88" s="330" t="str">
        <f>IF('様式第36(自社)_送電'!E88="","",'様式第36(自社)_送電'!E88)</f>
        <v/>
      </c>
      <c r="F88" s="330" t="str">
        <f>IF('様式第36(自社)_送電'!F88="","",'様式第36(自社)_送電'!F88)</f>
        <v/>
      </c>
      <c r="G88" s="149" t="s">
        <v>263</v>
      </c>
      <c r="H88" s="184"/>
      <c r="I88" s="184"/>
      <c r="J88" s="184"/>
      <c r="K88" s="184"/>
      <c r="L88" s="184"/>
      <c r="M88" s="184"/>
      <c r="N88" s="184"/>
      <c r="O88" s="184"/>
      <c r="P88" s="184"/>
      <c r="Q88" s="184"/>
      <c r="R88" s="185"/>
    </row>
    <row r="89" spans="3:20" s="152" customFormat="1" ht="37.5" customHeight="1">
      <c r="C89" s="328"/>
      <c r="D89" s="328"/>
      <c r="E89" s="331"/>
      <c r="F89" s="331"/>
      <c r="G89" s="149" t="s">
        <v>264</v>
      </c>
      <c r="H89" s="148" t="str">
        <f>IF(COUNT('様式第32第8表(指定１)_送電'!H140)=0,"",'様式第32第8表(指定１)_送電'!H140)</f>
        <v/>
      </c>
      <c r="I89" s="148" t="str">
        <f>IF(COUNT('様式第32第8表(指定１)_送電'!I140)=0,"",'様式第32第8表(指定１)_送電'!I140)</f>
        <v/>
      </c>
      <c r="J89" s="148" t="str">
        <f>IF(COUNT('様式第32第8表(指定１)_送電'!J140)=0,"",'様式第32第8表(指定１)_送電'!J140)</f>
        <v/>
      </c>
      <c r="K89" s="148" t="str">
        <f>IF(COUNT('様式第32第8表(指定１)_送電'!K140)=0,"",'様式第32第8表(指定１)_送電'!K140)</f>
        <v/>
      </c>
      <c r="L89" s="148" t="str">
        <f>IF(COUNT('様式第32第8表(指定１)_送電'!L140)=0,"",'様式第32第8表(指定１)_送電'!L140)</f>
        <v/>
      </c>
      <c r="M89" s="148" t="str">
        <f>IF(COUNT('様式第32第8表(指定１)_送電'!M140)=0,"",'様式第32第8表(指定１)_送電'!M140)</f>
        <v/>
      </c>
      <c r="N89" s="148" t="str">
        <f>IF(COUNT('様式第32第8表(指定１)_送電'!N140)=0,"",'様式第32第8表(指定１)_送電'!N140)</f>
        <v/>
      </c>
      <c r="O89" s="148" t="str">
        <f>IF(COUNT('様式第32第8表(指定１)_送電'!O140)=0,"",'様式第32第8表(指定１)_送電'!O140)</f>
        <v/>
      </c>
      <c r="P89" s="148" t="str">
        <f>IF(COUNT('様式第32第8表(指定１)_送電'!P140)=0,"",'様式第32第8表(指定１)_送電'!P140)</f>
        <v/>
      </c>
      <c r="Q89" s="148" t="str">
        <f>IF(COUNT('様式第32第8表(指定１)_送電'!Q140)=0,"",'様式第32第8表(指定１)_送電'!Q140)</f>
        <v/>
      </c>
      <c r="R89" s="185"/>
      <c r="T89" s="153" t="s">
        <v>271</v>
      </c>
    </row>
    <row r="90" spans="3:20" s="152" customFormat="1" ht="37.5" customHeight="1">
      <c r="C90" s="328"/>
      <c r="D90" s="328"/>
      <c r="E90" s="332" t="s">
        <v>104</v>
      </c>
      <c r="F90" s="333"/>
      <c r="G90" s="154" t="s">
        <v>263</v>
      </c>
      <c r="H90" s="155" t="str">
        <f>IF(COUNTIFS($G84:$G89,$G90,H84:H89,"&gt;=0")=0,"",SUMIF($G84:$G89,$G90,H84:H89))</f>
        <v/>
      </c>
      <c r="I90" s="155" t="str">
        <f t="shared" ref="I90" si="39">IF(COUNTIFS($G84:$G89,$G90,I84:I89,"&gt;=0")=0,"",SUMIF($G84:$G89,$G90,I84:I89))</f>
        <v/>
      </c>
      <c r="J90" s="155" t="str">
        <f t="shared" ref="J90" si="40">IF(COUNTIFS($G84:$G89,$G90,J84:J89,"&gt;=0")=0,"",SUMIF($G84:$G89,$G90,J84:J89))</f>
        <v/>
      </c>
      <c r="K90" s="155" t="str">
        <f t="shared" ref="K90" si="41">IF(COUNTIFS($G84:$G89,$G90,K84:K89,"&gt;=0")=0,"",SUMIF($G84:$G89,$G90,K84:K89))</f>
        <v/>
      </c>
      <c r="L90" s="155" t="str">
        <f t="shared" ref="L90" si="42">IF(COUNTIFS($G84:$G89,$G90,L84:L89,"&gt;=0")=0,"",SUMIF($G84:$G89,$G90,L84:L89))</f>
        <v/>
      </c>
      <c r="M90" s="155" t="str">
        <f t="shared" ref="M90" si="43">IF(COUNTIFS($G84:$G89,$G90,M84:M89,"&gt;=0")=0,"",SUMIF($G84:$G89,$G90,M84:M89))</f>
        <v/>
      </c>
      <c r="N90" s="155" t="str">
        <f t="shared" ref="N90" si="44">IF(COUNTIFS($G84:$G89,$G90,N84:N89,"&gt;=0")=0,"",SUMIF($G84:$G89,$G90,N84:N89))</f>
        <v/>
      </c>
      <c r="O90" s="155" t="str">
        <f t="shared" ref="O90" si="45">IF(COUNTIFS($G84:$G89,$G90,O84:O89,"&gt;=0")=0,"",SUMIF($G84:$G89,$G90,O84:O89))</f>
        <v/>
      </c>
      <c r="P90" s="155" t="str">
        <f t="shared" ref="P90" si="46">IF(COUNTIFS($G84:$G89,$G90,P84:P89,"&gt;=0")=0,"",SUMIF($G84:$G89,$G90,P84:P89))</f>
        <v/>
      </c>
      <c r="Q90" s="155" t="str">
        <f t="shared" ref="Q90" si="47">IF(COUNTIFS($G84:$G89,$G90,Q84:Q89,"&gt;=0")=0,"",SUMIF($G84:$G89,$G90,Q84:Q89))</f>
        <v/>
      </c>
      <c r="R90" s="200"/>
      <c r="T90" s="153" t="s">
        <v>271</v>
      </c>
    </row>
    <row r="91" spans="3:20" s="152" customFormat="1" ht="37.5" customHeight="1">
      <c r="C91" s="328"/>
      <c r="D91" s="329"/>
      <c r="E91" s="334"/>
      <c r="F91" s="335"/>
      <c r="G91" s="154" t="s">
        <v>264</v>
      </c>
      <c r="H91" s="155" t="str">
        <f>IF(COUNTIFS($G84:$G89,$G91,H84:H89,"&gt;=0")=0,"",SUMIF($G84:$G89,$G91,H84:H89))</f>
        <v/>
      </c>
      <c r="I91" s="155" t="str">
        <f t="shared" ref="I91:Q91" si="48">IF(COUNTIFS($G84:$G89,$G91,I84:I89,"&gt;=0")=0,"",SUMIF($G84:$G89,$G91,I84:I89))</f>
        <v/>
      </c>
      <c r="J91" s="155" t="str">
        <f t="shared" si="48"/>
        <v/>
      </c>
      <c r="K91" s="155" t="str">
        <f t="shared" si="48"/>
        <v/>
      </c>
      <c r="L91" s="155" t="str">
        <f t="shared" si="48"/>
        <v/>
      </c>
      <c r="M91" s="155" t="str">
        <f t="shared" si="48"/>
        <v/>
      </c>
      <c r="N91" s="155" t="str">
        <f t="shared" si="48"/>
        <v/>
      </c>
      <c r="O91" s="155" t="str">
        <f t="shared" si="48"/>
        <v/>
      </c>
      <c r="P91" s="155" t="str">
        <f t="shared" si="48"/>
        <v/>
      </c>
      <c r="Q91" s="155" t="str">
        <f t="shared" si="48"/>
        <v/>
      </c>
      <c r="R91" s="200"/>
      <c r="T91" s="153" t="s">
        <v>271</v>
      </c>
    </row>
    <row r="92" spans="3:20" s="152" customFormat="1" ht="37.5" customHeight="1">
      <c r="C92" s="328"/>
      <c r="D92" s="326" t="s">
        <v>107</v>
      </c>
      <c r="E92" s="326"/>
      <c r="F92" s="326"/>
      <c r="G92" s="154" t="s">
        <v>263</v>
      </c>
      <c r="H92" s="155" t="str">
        <f>IF(COUNT(H66,H74,H82,H90)=0,"",SUM(H66,H74,H82,H90))</f>
        <v/>
      </c>
      <c r="I92" s="155" t="str">
        <f t="shared" ref="I92:Q93" si="49">IF(COUNT(I66,I74,I82,I90)=0,"",SUM(I66,I74,I82,I90))</f>
        <v/>
      </c>
      <c r="J92" s="155" t="str">
        <f t="shared" si="49"/>
        <v/>
      </c>
      <c r="K92" s="155" t="str">
        <f t="shared" si="49"/>
        <v/>
      </c>
      <c r="L92" s="155" t="str">
        <f t="shared" si="49"/>
        <v/>
      </c>
      <c r="M92" s="155" t="str">
        <f t="shared" si="49"/>
        <v/>
      </c>
      <c r="N92" s="155" t="str">
        <f t="shared" si="49"/>
        <v/>
      </c>
      <c r="O92" s="155" t="str">
        <f t="shared" si="49"/>
        <v/>
      </c>
      <c r="P92" s="155" t="str">
        <f t="shared" si="49"/>
        <v/>
      </c>
      <c r="Q92" s="155" t="str">
        <f t="shared" si="49"/>
        <v/>
      </c>
      <c r="R92" s="200"/>
      <c r="T92" s="153" t="s">
        <v>271</v>
      </c>
    </row>
    <row r="93" spans="3:20" s="152" customFormat="1" ht="37.5" customHeight="1">
      <c r="C93" s="329"/>
      <c r="D93" s="326"/>
      <c r="E93" s="326"/>
      <c r="F93" s="326"/>
      <c r="G93" s="154" t="s">
        <v>264</v>
      </c>
      <c r="H93" s="155" t="str">
        <f>IF(COUNT(H67,H75,H83,H91)=0,"",SUM(H67,H75,H83,H91))</f>
        <v/>
      </c>
      <c r="I93" s="155" t="str">
        <f t="shared" si="49"/>
        <v/>
      </c>
      <c r="J93" s="155" t="str">
        <f t="shared" si="49"/>
        <v/>
      </c>
      <c r="K93" s="155" t="str">
        <f t="shared" si="49"/>
        <v/>
      </c>
      <c r="L93" s="155" t="str">
        <f t="shared" si="49"/>
        <v/>
      </c>
      <c r="M93" s="155" t="str">
        <f t="shared" si="49"/>
        <v/>
      </c>
      <c r="N93" s="155" t="str">
        <f t="shared" si="49"/>
        <v/>
      </c>
      <c r="O93" s="155" t="str">
        <f t="shared" si="49"/>
        <v/>
      </c>
      <c r="P93" s="155" t="str">
        <f t="shared" si="49"/>
        <v/>
      </c>
      <c r="Q93" s="155" t="str">
        <f t="shared" si="49"/>
        <v/>
      </c>
      <c r="R93" s="200"/>
      <c r="T93" s="153" t="s">
        <v>271</v>
      </c>
    </row>
    <row r="94" spans="3:20" s="53" customFormat="1" ht="18.75" customHeight="1">
      <c r="C94" s="54" t="s">
        <v>178</v>
      </c>
      <c r="D94" s="50"/>
      <c r="E94" s="50"/>
      <c r="F94" s="50"/>
      <c r="G94" s="51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2"/>
    </row>
    <row r="95" spans="3:20" s="53" customFormat="1" ht="18.75" customHeight="1">
      <c r="C95" s="230"/>
      <c r="D95" s="231"/>
      <c r="E95" s="231"/>
      <c r="F95" s="231"/>
      <c r="G95" s="232"/>
      <c r="H95" s="231"/>
      <c r="I95" s="231"/>
      <c r="J95" s="231"/>
      <c r="K95" s="231"/>
      <c r="L95" s="231"/>
      <c r="M95" s="231"/>
      <c r="N95" s="231"/>
      <c r="O95" s="231"/>
      <c r="P95" s="231"/>
      <c r="Q95" s="231"/>
      <c r="R95" s="233"/>
    </row>
    <row r="96" spans="3:20" s="53" customFormat="1" ht="18.75" customHeight="1">
      <c r="C96" s="230"/>
      <c r="D96" s="231"/>
      <c r="E96" s="231"/>
      <c r="F96" s="231"/>
      <c r="G96" s="232"/>
      <c r="H96" s="231"/>
      <c r="I96" s="231"/>
      <c r="J96" s="231"/>
      <c r="K96" s="231"/>
      <c r="L96" s="231"/>
      <c r="M96" s="231"/>
      <c r="N96" s="231"/>
      <c r="O96" s="231"/>
      <c r="P96" s="231"/>
      <c r="Q96" s="231"/>
      <c r="R96" s="233"/>
    </row>
    <row r="97" spans="3:20" s="53" customFormat="1" ht="18.75" customHeight="1">
      <c r="C97" s="230"/>
      <c r="D97" s="231"/>
      <c r="E97" s="231"/>
      <c r="F97" s="231"/>
      <c r="G97" s="232"/>
      <c r="H97" s="231"/>
      <c r="I97" s="231"/>
      <c r="J97" s="231"/>
      <c r="K97" s="231"/>
      <c r="L97" s="231"/>
      <c r="M97" s="231"/>
      <c r="N97" s="231"/>
      <c r="O97" s="231"/>
      <c r="P97" s="231"/>
      <c r="Q97" s="231"/>
      <c r="R97" s="233"/>
    </row>
    <row r="98" spans="3:20" s="53" customFormat="1" ht="18.75" customHeight="1">
      <c r="C98" s="230"/>
      <c r="D98" s="231"/>
      <c r="E98" s="231"/>
      <c r="F98" s="231"/>
      <c r="G98" s="232"/>
      <c r="H98" s="231"/>
      <c r="I98" s="231"/>
      <c r="J98" s="231"/>
      <c r="K98" s="231"/>
      <c r="L98" s="231"/>
      <c r="M98" s="231"/>
      <c r="N98" s="231"/>
      <c r="O98" s="231"/>
      <c r="P98" s="231"/>
      <c r="Q98" s="231"/>
      <c r="R98" s="233"/>
    </row>
    <row r="99" spans="3:20" s="53" customFormat="1" ht="18.75" customHeight="1">
      <c r="C99" s="230"/>
      <c r="D99" s="231"/>
      <c r="E99" s="231"/>
      <c r="F99" s="231"/>
      <c r="G99" s="232"/>
      <c r="H99" s="231"/>
      <c r="I99" s="231"/>
      <c r="J99" s="231"/>
      <c r="K99" s="231"/>
      <c r="L99" s="231"/>
      <c r="M99" s="231"/>
      <c r="N99" s="231"/>
      <c r="O99" s="231"/>
      <c r="P99" s="231"/>
      <c r="Q99" s="231"/>
      <c r="R99" s="233"/>
    </row>
    <row r="100" spans="3:20" s="53" customFormat="1" ht="18.75" customHeight="1">
      <c r="C100" s="230"/>
      <c r="D100" s="231"/>
      <c r="E100" s="231"/>
      <c r="F100" s="231"/>
      <c r="G100" s="232"/>
      <c r="H100" s="231"/>
      <c r="I100" s="231"/>
      <c r="J100" s="231"/>
      <c r="K100" s="231"/>
      <c r="L100" s="231"/>
      <c r="M100" s="231"/>
      <c r="N100" s="231"/>
      <c r="O100" s="231"/>
      <c r="P100" s="231"/>
      <c r="Q100" s="231"/>
      <c r="R100" s="233"/>
    </row>
    <row r="101" spans="3:20" s="53" customFormat="1" ht="18.75" customHeight="1">
      <c r="C101" s="230"/>
      <c r="D101" s="231"/>
      <c r="E101" s="231"/>
      <c r="F101" s="231"/>
      <c r="G101" s="232"/>
      <c r="H101" s="231"/>
      <c r="I101" s="231"/>
      <c r="J101" s="231"/>
      <c r="K101" s="231"/>
      <c r="L101" s="231"/>
      <c r="M101" s="231"/>
      <c r="N101" s="231"/>
      <c r="O101" s="231"/>
      <c r="P101" s="231"/>
      <c r="Q101" s="231"/>
      <c r="R101" s="233"/>
    </row>
    <row r="102" spans="3:20" s="53" customFormat="1" ht="18.75" customHeight="1">
      <c r="C102" s="230"/>
      <c r="D102" s="231"/>
      <c r="E102" s="231"/>
      <c r="F102" s="231"/>
      <c r="G102" s="232"/>
      <c r="H102" s="231"/>
      <c r="I102" s="231"/>
      <c r="J102" s="231"/>
      <c r="K102" s="231"/>
      <c r="L102" s="231"/>
      <c r="M102" s="231"/>
      <c r="N102" s="231"/>
      <c r="O102" s="231"/>
      <c r="P102" s="231"/>
      <c r="Q102" s="231"/>
      <c r="R102" s="233"/>
    </row>
    <row r="103" spans="3:20" s="53" customFormat="1" ht="18.75" customHeight="1">
      <c r="C103" s="230"/>
      <c r="D103" s="231"/>
      <c r="E103" s="231"/>
      <c r="F103" s="231"/>
      <c r="G103" s="232"/>
      <c r="H103" s="231"/>
      <c r="I103" s="231"/>
      <c r="J103" s="231"/>
      <c r="K103" s="231"/>
      <c r="L103" s="231"/>
      <c r="M103" s="231"/>
      <c r="N103" s="231"/>
      <c r="O103" s="231"/>
      <c r="P103" s="231"/>
      <c r="Q103" s="231"/>
      <c r="R103" s="233"/>
    </row>
    <row r="104" spans="3:20" ht="18.75" customHeight="1">
      <c r="C104" s="234"/>
      <c r="D104" s="234"/>
      <c r="E104" s="234"/>
      <c r="F104" s="234"/>
      <c r="G104" s="234"/>
      <c r="H104" s="235"/>
      <c r="I104" s="235"/>
      <c r="J104" s="235"/>
      <c r="K104" s="235"/>
      <c r="L104" s="235"/>
      <c r="M104" s="235"/>
      <c r="N104" s="235"/>
      <c r="O104" s="235"/>
      <c r="P104" s="235"/>
      <c r="Q104" s="235"/>
      <c r="R104" s="236"/>
    </row>
    <row r="105" spans="3:20" ht="21.95" customHeight="1">
      <c r="C105" s="39" t="s">
        <v>95</v>
      </c>
      <c r="R105" s="42"/>
    </row>
    <row r="106" spans="3:20" ht="21.95" customHeight="1">
      <c r="C106" s="39" t="s">
        <v>96</v>
      </c>
      <c r="R106" s="42"/>
    </row>
    <row r="107" spans="3:20" ht="21.95" customHeight="1">
      <c r="C107" s="43" t="s">
        <v>112</v>
      </c>
      <c r="D107" s="44"/>
      <c r="E107" s="44"/>
      <c r="F107" s="44"/>
      <c r="G107" s="44"/>
      <c r="H107" s="44"/>
      <c r="I107" s="44"/>
      <c r="J107" s="44"/>
      <c r="K107" s="44"/>
      <c r="R107" s="42"/>
    </row>
    <row r="108" spans="3:20" ht="21.95" customHeight="1">
      <c r="C108" s="38" t="s">
        <v>22</v>
      </c>
      <c r="E108" s="11" t="s">
        <v>60</v>
      </c>
      <c r="F108" s="7" t="str">
        <f>'様式第32第8表(自社)_受電'!F108</f>
        <v>（自社断面：○月○時）</v>
      </c>
      <c r="R108" s="45"/>
    </row>
    <row r="109" spans="3:20" s="46" customFormat="1" ht="21.95" customHeight="1">
      <c r="C109" s="341" t="s">
        <v>94</v>
      </c>
      <c r="D109" s="342"/>
      <c r="E109" s="345" t="s">
        <v>18</v>
      </c>
      <c r="F109" s="345" t="s">
        <v>98</v>
      </c>
      <c r="G109" s="345" t="s">
        <v>99</v>
      </c>
      <c r="H109" s="101" t="s">
        <v>100</v>
      </c>
      <c r="I109" s="102"/>
      <c r="J109" s="102"/>
      <c r="K109" s="102"/>
      <c r="L109" s="103"/>
      <c r="M109" s="101" t="s">
        <v>33</v>
      </c>
      <c r="N109" s="102"/>
      <c r="O109" s="102"/>
      <c r="P109" s="102"/>
      <c r="Q109" s="103"/>
      <c r="R109" s="347" t="s">
        <v>101</v>
      </c>
    </row>
    <row r="110" spans="3:20" s="46" customFormat="1" ht="21.95" customHeight="1">
      <c r="C110" s="343"/>
      <c r="D110" s="344"/>
      <c r="E110" s="346"/>
      <c r="F110" s="346"/>
      <c r="G110" s="346"/>
      <c r="H110" s="19">
        <f>DATE(様式一覧!$D$3,1,1)</f>
        <v>42370</v>
      </c>
      <c r="I110" s="19">
        <f>DATE(様式一覧!$D$3+1,1,1)</f>
        <v>42736</v>
      </c>
      <c r="J110" s="19">
        <f>DATE(様式一覧!$D$3+2,1,1)</f>
        <v>43101</v>
      </c>
      <c r="K110" s="19">
        <f>DATE(様式一覧!$D$3+3,1,1)</f>
        <v>43466</v>
      </c>
      <c r="L110" s="19">
        <f>DATE(様式一覧!$D$3+4,1,1)</f>
        <v>43831</v>
      </c>
      <c r="M110" s="19">
        <f>DATE(様式一覧!$D$3+5,1,1)</f>
        <v>44197</v>
      </c>
      <c r="N110" s="19">
        <f>DATE(様式一覧!$D$3+6,1,1)</f>
        <v>44562</v>
      </c>
      <c r="O110" s="19">
        <f>DATE(様式一覧!$D$3+7,1,1)</f>
        <v>44927</v>
      </c>
      <c r="P110" s="19">
        <f>DATE(様式一覧!$D$3+8,1,1)</f>
        <v>45292</v>
      </c>
      <c r="Q110" s="19">
        <f>DATE(様式一覧!$D$3+9,1,1)</f>
        <v>45658</v>
      </c>
      <c r="R110" s="348"/>
    </row>
    <row r="111" spans="3:20" s="152" customFormat="1" ht="37.5" customHeight="1">
      <c r="C111" s="327" t="s">
        <v>108</v>
      </c>
      <c r="D111" s="327" t="s">
        <v>103</v>
      </c>
      <c r="E111" s="330" t="str">
        <f>IF('様式第36(自社)_送電'!E111="","",'様式第36(自社)_送電'!E111)</f>
        <v/>
      </c>
      <c r="F111" s="330" t="str">
        <f>IF('様式第36(自社)_送電'!F111="","",'様式第36(自社)_送電'!F111)</f>
        <v/>
      </c>
      <c r="G111" s="149" t="s">
        <v>263</v>
      </c>
      <c r="H111" s="184"/>
      <c r="I111" s="184"/>
      <c r="J111" s="184"/>
      <c r="K111" s="184"/>
      <c r="L111" s="184"/>
      <c r="M111" s="184"/>
      <c r="N111" s="184"/>
      <c r="O111" s="184"/>
      <c r="P111" s="184"/>
      <c r="Q111" s="184"/>
      <c r="R111" s="185"/>
    </row>
    <row r="112" spans="3:20" s="152" customFormat="1" ht="37.5" customHeight="1">
      <c r="C112" s="328"/>
      <c r="D112" s="328"/>
      <c r="E112" s="331"/>
      <c r="F112" s="331"/>
      <c r="G112" s="149" t="s">
        <v>264</v>
      </c>
      <c r="H112" s="148" t="str">
        <f>IF(COUNT('様式第32第8表(指定１)_送電'!H163)=0,"",'様式第32第8表(指定１)_送電'!H163)</f>
        <v/>
      </c>
      <c r="I112" s="148" t="str">
        <f>IF(COUNT('様式第32第8表(指定１)_送電'!I163)=0,"",'様式第32第8表(指定１)_送電'!I163)</f>
        <v/>
      </c>
      <c r="J112" s="148" t="str">
        <f>IF(COUNT('様式第32第8表(指定１)_送電'!J163)=0,"",'様式第32第8表(指定１)_送電'!J163)</f>
        <v/>
      </c>
      <c r="K112" s="148" t="str">
        <f>IF(COUNT('様式第32第8表(指定１)_送電'!K163)=0,"",'様式第32第8表(指定１)_送電'!K163)</f>
        <v/>
      </c>
      <c r="L112" s="148" t="str">
        <f>IF(COUNT('様式第32第8表(指定１)_送電'!L163)=0,"",'様式第32第8表(指定１)_送電'!L163)</f>
        <v/>
      </c>
      <c r="M112" s="148" t="str">
        <f>IF(COUNT('様式第32第8表(指定１)_送電'!M163)=0,"",'様式第32第8表(指定１)_送電'!M163)</f>
        <v/>
      </c>
      <c r="N112" s="148" t="str">
        <f>IF(COUNT('様式第32第8表(指定１)_送電'!N163)=0,"",'様式第32第8表(指定１)_送電'!N163)</f>
        <v/>
      </c>
      <c r="O112" s="148" t="str">
        <f>IF(COUNT('様式第32第8表(指定１)_送電'!O163)=0,"",'様式第32第8表(指定１)_送電'!O163)</f>
        <v/>
      </c>
      <c r="P112" s="148" t="str">
        <f>IF(COUNT('様式第32第8表(指定１)_送電'!P163)=0,"",'様式第32第8表(指定１)_送電'!P163)</f>
        <v/>
      </c>
      <c r="Q112" s="148" t="str">
        <f>IF(COUNT('様式第32第8表(指定１)_送電'!Q163)=0,"",'様式第32第8表(指定１)_送電'!Q163)</f>
        <v/>
      </c>
      <c r="R112" s="185"/>
      <c r="T112" s="153" t="s">
        <v>271</v>
      </c>
    </row>
    <row r="113" spans="3:20" s="152" customFormat="1" ht="37.5" customHeight="1">
      <c r="C113" s="328"/>
      <c r="D113" s="328"/>
      <c r="E113" s="330" t="str">
        <f>IF('様式第36(自社)_送電'!E113="","",'様式第36(自社)_送電'!E113)</f>
        <v/>
      </c>
      <c r="F113" s="330" t="str">
        <f>IF('様式第36(自社)_送電'!F113="","",'様式第36(自社)_送電'!F113)</f>
        <v/>
      </c>
      <c r="G113" s="149" t="s">
        <v>263</v>
      </c>
      <c r="H113" s="184"/>
      <c r="I113" s="184"/>
      <c r="J113" s="184"/>
      <c r="K113" s="184"/>
      <c r="L113" s="184"/>
      <c r="M113" s="184"/>
      <c r="N113" s="184"/>
      <c r="O113" s="184"/>
      <c r="P113" s="184"/>
      <c r="Q113" s="184"/>
      <c r="R113" s="185"/>
    </row>
    <row r="114" spans="3:20" s="152" customFormat="1" ht="37.5" customHeight="1">
      <c r="C114" s="328"/>
      <c r="D114" s="328"/>
      <c r="E114" s="331"/>
      <c r="F114" s="331"/>
      <c r="G114" s="149" t="s">
        <v>264</v>
      </c>
      <c r="H114" s="148" t="str">
        <f>IF(COUNT('様式第32第8表(指定１)_送電'!H165)=0,"",'様式第32第8表(指定１)_送電'!H165)</f>
        <v/>
      </c>
      <c r="I114" s="148" t="str">
        <f>IF(COUNT('様式第32第8表(指定１)_送電'!I165)=0,"",'様式第32第8表(指定１)_送電'!I165)</f>
        <v/>
      </c>
      <c r="J114" s="148" t="str">
        <f>IF(COUNT('様式第32第8表(指定１)_送電'!J165)=0,"",'様式第32第8表(指定１)_送電'!J165)</f>
        <v/>
      </c>
      <c r="K114" s="148" t="str">
        <f>IF(COUNT('様式第32第8表(指定１)_送電'!K165)=0,"",'様式第32第8表(指定１)_送電'!K165)</f>
        <v/>
      </c>
      <c r="L114" s="148" t="str">
        <f>IF(COUNT('様式第32第8表(指定１)_送電'!L165)=0,"",'様式第32第8表(指定１)_送電'!L165)</f>
        <v/>
      </c>
      <c r="M114" s="148" t="str">
        <f>IF(COUNT('様式第32第8表(指定１)_送電'!M165)=0,"",'様式第32第8表(指定１)_送電'!M165)</f>
        <v/>
      </c>
      <c r="N114" s="148" t="str">
        <f>IF(COUNT('様式第32第8表(指定１)_送電'!N165)=0,"",'様式第32第8表(指定１)_送電'!N165)</f>
        <v/>
      </c>
      <c r="O114" s="148" t="str">
        <f>IF(COUNT('様式第32第8表(指定１)_送電'!O165)=0,"",'様式第32第8表(指定１)_送電'!O165)</f>
        <v/>
      </c>
      <c r="P114" s="148" t="str">
        <f>IF(COUNT('様式第32第8表(指定１)_送電'!P165)=0,"",'様式第32第8表(指定１)_送電'!P165)</f>
        <v/>
      </c>
      <c r="Q114" s="148" t="str">
        <f>IF(COUNT('様式第32第8表(指定１)_送電'!Q165)=0,"",'様式第32第8表(指定１)_送電'!Q165)</f>
        <v/>
      </c>
      <c r="R114" s="185"/>
      <c r="T114" s="153" t="s">
        <v>271</v>
      </c>
    </row>
    <row r="115" spans="3:20" s="152" customFormat="1" ht="37.5" customHeight="1">
      <c r="C115" s="328"/>
      <c r="D115" s="328"/>
      <c r="E115" s="330" t="str">
        <f>IF('様式第36(自社)_送電'!E115="","",'様式第36(自社)_送電'!E115)</f>
        <v/>
      </c>
      <c r="F115" s="330" t="str">
        <f>IF('様式第36(自社)_送電'!F115="","",'様式第36(自社)_送電'!F115)</f>
        <v/>
      </c>
      <c r="G115" s="149" t="s">
        <v>263</v>
      </c>
      <c r="H115" s="184"/>
      <c r="I115" s="184"/>
      <c r="J115" s="184"/>
      <c r="K115" s="184"/>
      <c r="L115" s="184"/>
      <c r="M115" s="184"/>
      <c r="N115" s="184"/>
      <c r="O115" s="184"/>
      <c r="P115" s="184"/>
      <c r="Q115" s="184"/>
      <c r="R115" s="185"/>
    </row>
    <row r="116" spans="3:20" s="152" customFormat="1" ht="37.5" customHeight="1">
      <c r="C116" s="328"/>
      <c r="D116" s="328"/>
      <c r="E116" s="331"/>
      <c r="F116" s="331"/>
      <c r="G116" s="149" t="s">
        <v>264</v>
      </c>
      <c r="H116" s="148" t="str">
        <f>IF(COUNT('様式第32第8表(指定１)_送電'!H167)=0,"",'様式第32第8表(指定１)_送電'!H167)</f>
        <v/>
      </c>
      <c r="I116" s="148" t="str">
        <f>IF(COUNT('様式第32第8表(指定１)_送電'!I167)=0,"",'様式第32第8表(指定１)_送電'!I167)</f>
        <v/>
      </c>
      <c r="J116" s="148" t="str">
        <f>IF(COUNT('様式第32第8表(指定１)_送電'!J167)=0,"",'様式第32第8表(指定１)_送電'!J167)</f>
        <v/>
      </c>
      <c r="K116" s="148" t="str">
        <f>IF(COUNT('様式第32第8表(指定１)_送電'!K167)=0,"",'様式第32第8表(指定１)_送電'!K167)</f>
        <v/>
      </c>
      <c r="L116" s="148" t="str">
        <f>IF(COUNT('様式第32第8表(指定１)_送電'!L167)=0,"",'様式第32第8表(指定１)_送電'!L167)</f>
        <v/>
      </c>
      <c r="M116" s="148" t="str">
        <f>IF(COUNT('様式第32第8表(指定１)_送電'!M167)=0,"",'様式第32第8表(指定１)_送電'!M167)</f>
        <v/>
      </c>
      <c r="N116" s="148" t="str">
        <f>IF(COUNT('様式第32第8表(指定１)_送電'!N167)=0,"",'様式第32第8表(指定１)_送電'!N167)</f>
        <v/>
      </c>
      <c r="O116" s="148" t="str">
        <f>IF(COUNT('様式第32第8表(指定１)_送電'!O167)=0,"",'様式第32第8表(指定１)_送電'!O167)</f>
        <v/>
      </c>
      <c r="P116" s="148" t="str">
        <f>IF(COUNT('様式第32第8表(指定１)_送電'!P167)=0,"",'様式第32第8表(指定１)_送電'!P167)</f>
        <v/>
      </c>
      <c r="Q116" s="148" t="str">
        <f>IF(COUNT('様式第32第8表(指定１)_送電'!Q167)=0,"",'様式第32第8表(指定１)_送電'!Q167)</f>
        <v/>
      </c>
      <c r="R116" s="185"/>
      <c r="T116" s="153" t="s">
        <v>271</v>
      </c>
    </row>
    <row r="117" spans="3:20" s="152" customFormat="1" ht="37.5" customHeight="1">
      <c r="C117" s="328"/>
      <c r="D117" s="328"/>
      <c r="E117" s="332" t="s">
        <v>104</v>
      </c>
      <c r="F117" s="333"/>
      <c r="G117" s="154" t="s">
        <v>263</v>
      </c>
      <c r="H117" s="155" t="str">
        <f>IF(COUNTIFS($G111:$G116,$G117,H111:H116,"&gt;=0")=0,"",SUMIF($G111:$G116,$G117,H111:H116))</f>
        <v/>
      </c>
      <c r="I117" s="155" t="str">
        <f t="shared" ref="I117:Q117" si="50">IF(COUNTIFS($G111:$G116,$G117,I111:I116,"&gt;=0")=0,"",SUMIF($G111:$G116,$G117,I111:I116))</f>
        <v/>
      </c>
      <c r="J117" s="155" t="str">
        <f t="shared" si="50"/>
        <v/>
      </c>
      <c r="K117" s="155" t="str">
        <f t="shared" si="50"/>
        <v/>
      </c>
      <c r="L117" s="155" t="str">
        <f t="shared" si="50"/>
        <v/>
      </c>
      <c r="M117" s="155" t="str">
        <f t="shared" si="50"/>
        <v/>
      </c>
      <c r="N117" s="155" t="str">
        <f t="shared" si="50"/>
        <v/>
      </c>
      <c r="O117" s="155" t="str">
        <f t="shared" si="50"/>
        <v/>
      </c>
      <c r="P117" s="155" t="str">
        <f t="shared" si="50"/>
        <v/>
      </c>
      <c r="Q117" s="155" t="str">
        <f t="shared" si="50"/>
        <v/>
      </c>
      <c r="R117" s="200"/>
      <c r="T117" s="153" t="s">
        <v>271</v>
      </c>
    </row>
    <row r="118" spans="3:20" s="152" customFormat="1" ht="37.5" customHeight="1">
      <c r="C118" s="328"/>
      <c r="D118" s="329"/>
      <c r="E118" s="334"/>
      <c r="F118" s="335"/>
      <c r="G118" s="154" t="s">
        <v>264</v>
      </c>
      <c r="H118" s="155" t="str">
        <f>IF(COUNTIFS($G111:$G116,$G118,H111:H116,"&gt;=0")=0,"",SUMIF($G111:$G116,$G118,H111:H116))</f>
        <v/>
      </c>
      <c r="I118" s="155" t="str">
        <f t="shared" ref="I118:Q118" si="51">IF(COUNTIFS($G111:$G116,$G118,I111:I116,"&gt;=0")=0,"",SUMIF($G111:$G116,$G118,I111:I116))</f>
        <v/>
      </c>
      <c r="J118" s="155" t="str">
        <f t="shared" si="51"/>
        <v/>
      </c>
      <c r="K118" s="155" t="str">
        <f t="shared" si="51"/>
        <v/>
      </c>
      <c r="L118" s="155" t="str">
        <f t="shared" si="51"/>
        <v/>
      </c>
      <c r="M118" s="155" t="str">
        <f t="shared" si="51"/>
        <v/>
      </c>
      <c r="N118" s="155" t="str">
        <f t="shared" si="51"/>
        <v/>
      </c>
      <c r="O118" s="155" t="str">
        <f t="shared" si="51"/>
        <v/>
      </c>
      <c r="P118" s="155" t="str">
        <f t="shared" si="51"/>
        <v/>
      </c>
      <c r="Q118" s="155" t="str">
        <f t="shared" si="51"/>
        <v/>
      </c>
      <c r="R118" s="200"/>
      <c r="T118" s="153" t="s">
        <v>271</v>
      </c>
    </row>
    <row r="119" spans="3:20" s="152" customFormat="1" ht="37.5" customHeight="1">
      <c r="C119" s="328"/>
      <c r="D119" s="327" t="s">
        <v>211</v>
      </c>
      <c r="E119" s="330" t="str">
        <f>IF('様式第36(自社)_送電'!E119="","",'様式第36(自社)_送電'!E119)</f>
        <v/>
      </c>
      <c r="F119" s="330" t="str">
        <f>IF('様式第36(自社)_送電'!F119="","",'様式第36(自社)_送電'!F119)</f>
        <v/>
      </c>
      <c r="G119" s="149" t="s">
        <v>263</v>
      </c>
      <c r="H119" s="184"/>
      <c r="I119" s="184"/>
      <c r="J119" s="184"/>
      <c r="K119" s="184"/>
      <c r="L119" s="184"/>
      <c r="M119" s="184"/>
      <c r="N119" s="184"/>
      <c r="O119" s="184"/>
      <c r="P119" s="184"/>
      <c r="Q119" s="184"/>
      <c r="R119" s="185"/>
    </row>
    <row r="120" spans="3:20" s="152" customFormat="1" ht="37.5" customHeight="1">
      <c r="C120" s="328"/>
      <c r="D120" s="328"/>
      <c r="E120" s="331"/>
      <c r="F120" s="331"/>
      <c r="G120" s="149" t="s">
        <v>264</v>
      </c>
      <c r="H120" s="148" t="str">
        <f>IF(COUNT('様式第32第8表(指定１)_送電'!H171)=0,"",'様式第32第8表(指定１)_送電'!H171)</f>
        <v/>
      </c>
      <c r="I120" s="148" t="str">
        <f>IF(COUNT('様式第32第8表(指定１)_送電'!I171)=0,"",'様式第32第8表(指定１)_送電'!I171)</f>
        <v/>
      </c>
      <c r="J120" s="148" t="str">
        <f>IF(COUNT('様式第32第8表(指定１)_送電'!J171)=0,"",'様式第32第8表(指定１)_送電'!J171)</f>
        <v/>
      </c>
      <c r="K120" s="148" t="str">
        <f>IF(COUNT('様式第32第8表(指定１)_送電'!K171)=0,"",'様式第32第8表(指定１)_送電'!K171)</f>
        <v/>
      </c>
      <c r="L120" s="148" t="str">
        <f>IF(COUNT('様式第32第8表(指定１)_送電'!L171)=0,"",'様式第32第8表(指定１)_送電'!L171)</f>
        <v/>
      </c>
      <c r="M120" s="148" t="str">
        <f>IF(COUNT('様式第32第8表(指定１)_送電'!M171)=0,"",'様式第32第8表(指定１)_送電'!M171)</f>
        <v/>
      </c>
      <c r="N120" s="148" t="str">
        <f>IF(COUNT('様式第32第8表(指定１)_送電'!N171)=0,"",'様式第32第8表(指定１)_送電'!N171)</f>
        <v/>
      </c>
      <c r="O120" s="148" t="str">
        <f>IF(COUNT('様式第32第8表(指定１)_送電'!O171)=0,"",'様式第32第8表(指定１)_送電'!O171)</f>
        <v/>
      </c>
      <c r="P120" s="148" t="str">
        <f>IF(COUNT('様式第32第8表(指定１)_送電'!P171)=0,"",'様式第32第8表(指定１)_送電'!P171)</f>
        <v/>
      </c>
      <c r="Q120" s="148" t="str">
        <f>IF(COUNT('様式第32第8表(指定１)_送電'!Q171)=0,"",'様式第32第8表(指定１)_送電'!Q171)</f>
        <v/>
      </c>
      <c r="R120" s="185"/>
      <c r="T120" s="153" t="s">
        <v>271</v>
      </c>
    </row>
    <row r="121" spans="3:20" s="152" customFormat="1" ht="37.5" customHeight="1">
      <c r="C121" s="328"/>
      <c r="D121" s="328"/>
      <c r="E121" s="330" t="str">
        <f>IF('様式第36(自社)_送電'!E121="","",'様式第36(自社)_送電'!E121)</f>
        <v/>
      </c>
      <c r="F121" s="330" t="str">
        <f>IF('様式第36(自社)_送電'!F121="","",'様式第36(自社)_送電'!F121)</f>
        <v/>
      </c>
      <c r="G121" s="149" t="s">
        <v>263</v>
      </c>
      <c r="H121" s="184"/>
      <c r="I121" s="184"/>
      <c r="J121" s="184"/>
      <c r="K121" s="184"/>
      <c r="L121" s="184"/>
      <c r="M121" s="184"/>
      <c r="N121" s="184"/>
      <c r="O121" s="184"/>
      <c r="P121" s="184"/>
      <c r="Q121" s="184"/>
      <c r="R121" s="185"/>
    </row>
    <row r="122" spans="3:20" s="152" customFormat="1" ht="37.5" customHeight="1">
      <c r="C122" s="328"/>
      <c r="D122" s="328"/>
      <c r="E122" s="331"/>
      <c r="F122" s="331"/>
      <c r="G122" s="149" t="s">
        <v>264</v>
      </c>
      <c r="H122" s="148" t="str">
        <f>IF(COUNT('様式第32第8表(指定１)_送電'!H173)=0,"",'様式第32第8表(指定１)_送電'!H173)</f>
        <v/>
      </c>
      <c r="I122" s="148" t="str">
        <f>IF(COUNT('様式第32第8表(指定１)_送電'!I173)=0,"",'様式第32第8表(指定１)_送電'!I173)</f>
        <v/>
      </c>
      <c r="J122" s="148" t="str">
        <f>IF(COUNT('様式第32第8表(指定１)_送電'!J173)=0,"",'様式第32第8表(指定１)_送電'!J173)</f>
        <v/>
      </c>
      <c r="K122" s="148" t="str">
        <f>IF(COUNT('様式第32第8表(指定１)_送電'!K173)=0,"",'様式第32第8表(指定１)_送電'!K173)</f>
        <v/>
      </c>
      <c r="L122" s="148" t="str">
        <f>IF(COUNT('様式第32第8表(指定１)_送電'!L173)=0,"",'様式第32第8表(指定１)_送電'!L173)</f>
        <v/>
      </c>
      <c r="M122" s="148" t="str">
        <f>IF(COUNT('様式第32第8表(指定１)_送電'!M173)=0,"",'様式第32第8表(指定１)_送電'!M173)</f>
        <v/>
      </c>
      <c r="N122" s="148" t="str">
        <f>IF(COUNT('様式第32第8表(指定１)_送電'!N173)=0,"",'様式第32第8表(指定１)_送電'!N173)</f>
        <v/>
      </c>
      <c r="O122" s="148" t="str">
        <f>IF(COUNT('様式第32第8表(指定１)_送電'!O173)=0,"",'様式第32第8表(指定１)_送電'!O173)</f>
        <v/>
      </c>
      <c r="P122" s="148" t="str">
        <f>IF(COUNT('様式第32第8表(指定１)_送電'!P173)=0,"",'様式第32第8表(指定１)_送電'!P173)</f>
        <v/>
      </c>
      <c r="Q122" s="148" t="str">
        <f>IF(COUNT('様式第32第8表(指定１)_送電'!Q173)=0,"",'様式第32第8表(指定１)_送電'!Q173)</f>
        <v/>
      </c>
      <c r="R122" s="185"/>
      <c r="T122" s="153" t="s">
        <v>271</v>
      </c>
    </row>
    <row r="123" spans="3:20" s="152" customFormat="1" ht="37.5" customHeight="1">
      <c r="C123" s="328"/>
      <c r="D123" s="328"/>
      <c r="E123" s="330" t="str">
        <f>IF('様式第36(自社)_送電'!E123="","",'様式第36(自社)_送電'!E123)</f>
        <v/>
      </c>
      <c r="F123" s="330" t="str">
        <f>IF('様式第36(自社)_送電'!F123="","",'様式第36(自社)_送電'!F123)</f>
        <v/>
      </c>
      <c r="G123" s="149" t="s">
        <v>263</v>
      </c>
      <c r="H123" s="184"/>
      <c r="I123" s="184"/>
      <c r="J123" s="184"/>
      <c r="K123" s="184"/>
      <c r="L123" s="184"/>
      <c r="M123" s="184"/>
      <c r="N123" s="184"/>
      <c r="O123" s="184"/>
      <c r="P123" s="184"/>
      <c r="Q123" s="184"/>
      <c r="R123" s="185"/>
    </row>
    <row r="124" spans="3:20" s="152" customFormat="1" ht="37.5" customHeight="1">
      <c r="C124" s="328"/>
      <c r="D124" s="328"/>
      <c r="E124" s="331"/>
      <c r="F124" s="331"/>
      <c r="G124" s="149" t="s">
        <v>264</v>
      </c>
      <c r="H124" s="148" t="str">
        <f>IF(COUNT('様式第32第8表(指定１)_送電'!H175)=0,"",'様式第32第8表(指定１)_送電'!H175)</f>
        <v/>
      </c>
      <c r="I124" s="148" t="str">
        <f>IF(COUNT('様式第32第8表(指定１)_送電'!I175)=0,"",'様式第32第8表(指定１)_送電'!I175)</f>
        <v/>
      </c>
      <c r="J124" s="148" t="str">
        <f>IF(COUNT('様式第32第8表(指定１)_送電'!J175)=0,"",'様式第32第8表(指定１)_送電'!J175)</f>
        <v/>
      </c>
      <c r="K124" s="148" t="str">
        <f>IF(COUNT('様式第32第8表(指定１)_送電'!K175)=0,"",'様式第32第8表(指定１)_送電'!K175)</f>
        <v/>
      </c>
      <c r="L124" s="148" t="str">
        <f>IF(COUNT('様式第32第8表(指定１)_送電'!L175)=0,"",'様式第32第8表(指定１)_送電'!L175)</f>
        <v/>
      </c>
      <c r="M124" s="148" t="str">
        <f>IF(COUNT('様式第32第8表(指定１)_送電'!M175)=0,"",'様式第32第8表(指定１)_送電'!M175)</f>
        <v/>
      </c>
      <c r="N124" s="148" t="str">
        <f>IF(COUNT('様式第32第8表(指定１)_送電'!N175)=0,"",'様式第32第8表(指定１)_送電'!N175)</f>
        <v/>
      </c>
      <c r="O124" s="148" t="str">
        <f>IF(COUNT('様式第32第8表(指定１)_送電'!O175)=0,"",'様式第32第8表(指定１)_送電'!O175)</f>
        <v/>
      </c>
      <c r="P124" s="148" t="str">
        <f>IF(COUNT('様式第32第8表(指定１)_送電'!P175)=0,"",'様式第32第8表(指定１)_送電'!P175)</f>
        <v/>
      </c>
      <c r="Q124" s="148" t="str">
        <f>IF(COUNT('様式第32第8表(指定１)_送電'!Q175)=0,"",'様式第32第8表(指定１)_送電'!Q175)</f>
        <v/>
      </c>
      <c r="R124" s="185"/>
      <c r="T124" s="153" t="s">
        <v>271</v>
      </c>
    </row>
    <row r="125" spans="3:20" s="152" customFormat="1" ht="37.5" customHeight="1">
      <c r="C125" s="328"/>
      <c r="D125" s="328"/>
      <c r="E125" s="332" t="s">
        <v>104</v>
      </c>
      <c r="F125" s="333"/>
      <c r="G125" s="154" t="s">
        <v>263</v>
      </c>
      <c r="H125" s="155" t="str">
        <f>IF(COUNTIFS($G119:$G124,$G125,H119:H124,"&gt;=0")=0,"",SUMIF($G119:$G124,$G125,H119:H124))</f>
        <v/>
      </c>
      <c r="I125" s="155" t="str">
        <f t="shared" ref="I125:Q125" si="52">IF(COUNTIFS($G119:$G124,$G125,I119:I124,"&gt;=0")=0,"",SUMIF($G119:$G124,$G125,I119:I124))</f>
        <v/>
      </c>
      <c r="J125" s="155" t="str">
        <f t="shared" si="52"/>
        <v/>
      </c>
      <c r="K125" s="155" t="str">
        <f t="shared" si="52"/>
        <v/>
      </c>
      <c r="L125" s="155" t="str">
        <f t="shared" si="52"/>
        <v/>
      </c>
      <c r="M125" s="155" t="str">
        <f t="shared" si="52"/>
        <v/>
      </c>
      <c r="N125" s="155" t="str">
        <f t="shared" si="52"/>
        <v/>
      </c>
      <c r="O125" s="155" t="str">
        <f t="shared" si="52"/>
        <v/>
      </c>
      <c r="P125" s="155" t="str">
        <f t="shared" si="52"/>
        <v/>
      </c>
      <c r="Q125" s="155" t="str">
        <f t="shared" si="52"/>
        <v/>
      </c>
      <c r="R125" s="200"/>
      <c r="T125" s="153" t="s">
        <v>271</v>
      </c>
    </row>
    <row r="126" spans="3:20" s="152" customFormat="1" ht="37.5" customHeight="1">
      <c r="C126" s="328"/>
      <c r="D126" s="329"/>
      <c r="E126" s="334"/>
      <c r="F126" s="335"/>
      <c r="G126" s="154" t="s">
        <v>264</v>
      </c>
      <c r="H126" s="155" t="str">
        <f>IF(COUNTIFS($G119:$G124,$G126,H119:H124,"&gt;=0")=0,"",SUMIF($G119:$G124,$G126,H119:H124))</f>
        <v/>
      </c>
      <c r="I126" s="155" t="str">
        <f t="shared" ref="I126:Q126" si="53">IF(COUNTIFS($G119:$G124,$G126,I119:I124,"&gt;=0")=0,"",SUMIF($G119:$G124,$G126,I119:I124))</f>
        <v/>
      </c>
      <c r="J126" s="155" t="str">
        <f t="shared" si="53"/>
        <v/>
      </c>
      <c r="K126" s="155" t="str">
        <f t="shared" si="53"/>
        <v/>
      </c>
      <c r="L126" s="155" t="str">
        <f t="shared" si="53"/>
        <v/>
      </c>
      <c r="M126" s="155" t="str">
        <f t="shared" si="53"/>
        <v/>
      </c>
      <c r="N126" s="155" t="str">
        <f t="shared" si="53"/>
        <v/>
      </c>
      <c r="O126" s="155" t="str">
        <f t="shared" si="53"/>
        <v/>
      </c>
      <c r="P126" s="155" t="str">
        <f t="shared" si="53"/>
        <v/>
      </c>
      <c r="Q126" s="155" t="str">
        <f t="shared" si="53"/>
        <v/>
      </c>
      <c r="R126" s="200"/>
      <c r="T126" s="153" t="s">
        <v>271</v>
      </c>
    </row>
    <row r="127" spans="3:20" s="152" customFormat="1" ht="37.5" customHeight="1">
      <c r="C127" s="328"/>
      <c r="D127" s="327" t="s">
        <v>105</v>
      </c>
      <c r="E127" s="330" t="str">
        <f>IF('様式第36(自社)_送電'!E127="","",'様式第36(自社)_送電'!E127)</f>
        <v/>
      </c>
      <c r="F127" s="330" t="str">
        <f>IF('様式第36(自社)_送電'!F127="","",'様式第36(自社)_送電'!F127)</f>
        <v/>
      </c>
      <c r="G127" s="149" t="s">
        <v>263</v>
      </c>
      <c r="H127" s="184"/>
      <c r="I127" s="184"/>
      <c r="J127" s="184"/>
      <c r="K127" s="184"/>
      <c r="L127" s="184"/>
      <c r="M127" s="184"/>
      <c r="N127" s="184"/>
      <c r="O127" s="184"/>
      <c r="P127" s="184"/>
      <c r="Q127" s="184"/>
      <c r="R127" s="185"/>
    </row>
    <row r="128" spans="3:20" s="152" customFormat="1" ht="37.5" customHeight="1">
      <c r="C128" s="328"/>
      <c r="D128" s="328"/>
      <c r="E128" s="331"/>
      <c r="F128" s="331"/>
      <c r="G128" s="149" t="s">
        <v>264</v>
      </c>
      <c r="H128" s="148" t="str">
        <f>IF(COUNT('様式第32第8表(指定１)_送電'!H179)=0,"",'様式第32第8表(指定１)_送電'!H179)</f>
        <v/>
      </c>
      <c r="I128" s="148" t="str">
        <f>IF(COUNT('様式第32第8表(指定１)_送電'!I179)=0,"",'様式第32第8表(指定１)_送電'!I179)</f>
        <v/>
      </c>
      <c r="J128" s="148" t="str">
        <f>IF(COUNT('様式第32第8表(指定１)_送電'!J179)=0,"",'様式第32第8表(指定１)_送電'!J179)</f>
        <v/>
      </c>
      <c r="K128" s="148" t="str">
        <f>IF(COUNT('様式第32第8表(指定１)_送電'!K179)=0,"",'様式第32第8表(指定１)_送電'!K179)</f>
        <v/>
      </c>
      <c r="L128" s="148" t="str">
        <f>IF(COUNT('様式第32第8表(指定１)_送電'!L179)=0,"",'様式第32第8表(指定１)_送電'!L179)</f>
        <v/>
      </c>
      <c r="M128" s="148" t="str">
        <f>IF(COUNT('様式第32第8表(指定１)_送電'!M179)=0,"",'様式第32第8表(指定１)_送電'!M179)</f>
        <v/>
      </c>
      <c r="N128" s="148" t="str">
        <f>IF(COUNT('様式第32第8表(指定１)_送電'!N179)=0,"",'様式第32第8表(指定１)_送電'!N179)</f>
        <v/>
      </c>
      <c r="O128" s="148" t="str">
        <f>IF(COUNT('様式第32第8表(指定１)_送電'!O179)=0,"",'様式第32第8表(指定１)_送電'!O179)</f>
        <v/>
      </c>
      <c r="P128" s="148" t="str">
        <f>IF(COUNT('様式第32第8表(指定１)_送電'!P179)=0,"",'様式第32第8表(指定１)_送電'!P179)</f>
        <v/>
      </c>
      <c r="Q128" s="148" t="str">
        <f>IF(COUNT('様式第32第8表(指定１)_送電'!Q179)=0,"",'様式第32第8表(指定１)_送電'!Q179)</f>
        <v/>
      </c>
      <c r="R128" s="185"/>
      <c r="T128" s="153" t="s">
        <v>271</v>
      </c>
    </row>
    <row r="129" spans="3:20" s="152" customFormat="1" ht="37.5" customHeight="1">
      <c r="C129" s="328"/>
      <c r="D129" s="328"/>
      <c r="E129" s="330" t="str">
        <f>IF('様式第36(自社)_送電'!E129="","",'様式第36(自社)_送電'!E129)</f>
        <v/>
      </c>
      <c r="F129" s="330" t="str">
        <f>IF('様式第36(自社)_送電'!F129="","",'様式第36(自社)_送電'!F129)</f>
        <v/>
      </c>
      <c r="G129" s="149" t="s">
        <v>263</v>
      </c>
      <c r="H129" s="184"/>
      <c r="I129" s="184"/>
      <c r="J129" s="184"/>
      <c r="K129" s="184"/>
      <c r="L129" s="184"/>
      <c r="M129" s="184"/>
      <c r="N129" s="184"/>
      <c r="O129" s="184"/>
      <c r="P129" s="184"/>
      <c r="Q129" s="184"/>
      <c r="R129" s="185"/>
    </row>
    <row r="130" spans="3:20" s="152" customFormat="1" ht="37.5" customHeight="1">
      <c r="C130" s="328"/>
      <c r="D130" s="328"/>
      <c r="E130" s="331"/>
      <c r="F130" s="331"/>
      <c r="G130" s="149" t="s">
        <v>264</v>
      </c>
      <c r="H130" s="148" t="str">
        <f>IF(COUNT('様式第32第8表(指定１)_送電'!H181)=0,"",'様式第32第8表(指定１)_送電'!H181)</f>
        <v/>
      </c>
      <c r="I130" s="148" t="str">
        <f>IF(COUNT('様式第32第8表(指定１)_送電'!I181)=0,"",'様式第32第8表(指定１)_送電'!I181)</f>
        <v/>
      </c>
      <c r="J130" s="148" t="str">
        <f>IF(COUNT('様式第32第8表(指定１)_送電'!J181)=0,"",'様式第32第8表(指定１)_送電'!J181)</f>
        <v/>
      </c>
      <c r="K130" s="148" t="str">
        <f>IF(COUNT('様式第32第8表(指定１)_送電'!K181)=0,"",'様式第32第8表(指定１)_送電'!K181)</f>
        <v/>
      </c>
      <c r="L130" s="148" t="str">
        <f>IF(COUNT('様式第32第8表(指定１)_送電'!L181)=0,"",'様式第32第8表(指定１)_送電'!L181)</f>
        <v/>
      </c>
      <c r="M130" s="148" t="str">
        <f>IF(COUNT('様式第32第8表(指定１)_送電'!M181)=0,"",'様式第32第8表(指定１)_送電'!M181)</f>
        <v/>
      </c>
      <c r="N130" s="148" t="str">
        <f>IF(COUNT('様式第32第8表(指定１)_送電'!N181)=0,"",'様式第32第8表(指定１)_送電'!N181)</f>
        <v/>
      </c>
      <c r="O130" s="148" t="str">
        <f>IF(COUNT('様式第32第8表(指定１)_送電'!O181)=0,"",'様式第32第8表(指定１)_送電'!O181)</f>
        <v/>
      </c>
      <c r="P130" s="148" t="str">
        <f>IF(COUNT('様式第32第8表(指定１)_送電'!P181)=0,"",'様式第32第8表(指定１)_送電'!P181)</f>
        <v/>
      </c>
      <c r="Q130" s="148" t="str">
        <f>IF(COUNT('様式第32第8表(指定１)_送電'!Q181)=0,"",'様式第32第8表(指定１)_送電'!Q181)</f>
        <v/>
      </c>
      <c r="R130" s="185"/>
      <c r="T130" s="153" t="s">
        <v>271</v>
      </c>
    </row>
    <row r="131" spans="3:20" s="152" customFormat="1" ht="37.5" customHeight="1">
      <c r="C131" s="328"/>
      <c r="D131" s="328"/>
      <c r="E131" s="330" t="str">
        <f>IF('様式第36(自社)_送電'!E131="","",'様式第36(自社)_送電'!E131)</f>
        <v/>
      </c>
      <c r="F131" s="330" t="str">
        <f>IF('様式第36(自社)_送電'!F131="","",'様式第36(自社)_送電'!F131)</f>
        <v/>
      </c>
      <c r="G131" s="149" t="s">
        <v>263</v>
      </c>
      <c r="H131" s="184"/>
      <c r="I131" s="184"/>
      <c r="J131" s="184"/>
      <c r="K131" s="184"/>
      <c r="L131" s="184"/>
      <c r="M131" s="184"/>
      <c r="N131" s="184"/>
      <c r="O131" s="184"/>
      <c r="P131" s="184"/>
      <c r="Q131" s="184"/>
      <c r="R131" s="185"/>
    </row>
    <row r="132" spans="3:20" s="152" customFormat="1" ht="37.5" customHeight="1">
      <c r="C132" s="328"/>
      <c r="D132" s="328"/>
      <c r="E132" s="331"/>
      <c r="F132" s="331"/>
      <c r="G132" s="149" t="s">
        <v>264</v>
      </c>
      <c r="H132" s="148" t="str">
        <f>IF(COUNT('様式第32第8表(指定１)_送電'!H183)=0,"",'様式第32第8表(指定１)_送電'!H183)</f>
        <v/>
      </c>
      <c r="I132" s="148" t="str">
        <f>IF(COUNT('様式第32第8表(指定１)_送電'!I183)=0,"",'様式第32第8表(指定１)_送電'!I183)</f>
        <v/>
      </c>
      <c r="J132" s="148" t="str">
        <f>IF(COUNT('様式第32第8表(指定１)_送電'!J183)=0,"",'様式第32第8表(指定１)_送電'!J183)</f>
        <v/>
      </c>
      <c r="K132" s="148" t="str">
        <f>IF(COUNT('様式第32第8表(指定１)_送電'!K183)=0,"",'様式第32第8表(指定１)_送電'!K183)</f>
        <v/>
      </c>
      <c r="L132" s="148" t="str">
        <f>IF(COUNT('様式第32第8表(指定１)_送電'!L183)=0,"",'様式第32第8表(指定１)_送電'!L183)</f>
        <v/>
      </c>
      <c r="M132" s="148" t="str">
        <f>IF(COUNT('様式第32第8表(指定１)_送電'!M183)=0,"",'様式第32第8表(指定１)_送電'!M183)</f>
        <v/>
      </c>
      <c r="N132" s="148" t="str">
        <f>IF(COUNT('様式第32第8表(指定１)_送電'!N183)=0,"",'様式第32第8表(指定１)_送電'!N183)</f>
        <v/>
      </c>
      <c r="O132" s="148" t="str">
        <f>IF(COUNT('様式第32第8表(指定１)_送電'!O183)=0,"",'様式第32第8表(指定１)_送電'!O183)</f>
        <v/>
      </c>
      <c r="P132" s="148" t="str">
        <f>IF(COUNT('様式第32第8表(指定１)_送電'!P183)=0,"",'様式第32第8表(指定１)_送電'!P183)</f>
        <v/>
      </c>
      <c r="Q132" s="148" t="str">
        <f>IF(COUNT('様式第32第8表(指定１)_送電'!Q183)=0,"",'様式第32第8表(指定１)_送電'!Q183)</f>
        <v/>
      </c>
      <c r="R132" s="185"/>
      <c r="T132" s="153" t="s">
        <v>271</v>
      </c>
    </row>
    <row r="133" spans="3:20" s="152" customFormat="1" ht="37.5" customHeight="1">
      <c r="C133" s="328"/>
      <c r="D133" s="328"/>
      <c r="E133" s="332" t="s">
        <v>104</v>
      </c>
      <c r="F133" s="333"/>
      <c r="G133" s="154" t="s">
        <v>263</v>
      </c>
      <c r="H133" s="155" t="str">
        <f>IF(COUNTIFS($G127:$G132,$G133,H127:H132,"&gt;=0")=0,"",SUMIF($G127:$G132,$G133,H127:H132))</f>
        <v/>
      </c>
      <c r="I133" s="155" t="str">
        <f t="shared" ref="I133:Q133" si="54">IF(COUNTIFS($G127:$G132,$G133,I127:I132,"&gt;=0")=0,"",SUMIF($G127:$G132,$G133,I127:I132))</f>
        <v/>
      </c>
      <c r="J133" s="155" t="str">
        <f t="shared" si="54"/>
        <v/>
      </c>
      <c r="K133" s="155" t="str">
        <f t="shared" si="54"/>
        <v/>
      </c>
      <c r="L133" s="155" t="str">
        <f t="shared" si="54"/>
        <v/>
      </c>
      <c r="M133" s="155" t="str">
        <f t="shared" si="54"/>
        <v/>
      </c>
      <c r="N133" s="155" t="str">
        <f t="shared" si="54"/>
        <v/>
      </c>
      <c r="O133" s="155" t="str">
        <f t="shared" si="54"/>
        <v/>
      </c>
      <c r="P133" s="155" t="str">
        <f t="shared" si="54"/>
        <v/>
      </c>
      <c r="Q133" s="155" t="str">
        <f t="shared" si="54"/>
        <v/>
      </c>
      <c r="R133" s="200"/>
      <c r="T133" s="153" t="s">
        <v>271</v>
      </c>
    </row>
    <row r="134" spans="3:20" s="152" customFormat="1" ht="37.5" customHeight="1">
      <c r="C134" s="328"/>
      <c r="D134" s="329"/>
      <c r="E134" s="334"/>
      <c r="F134" s="335"/>
      <c r="G134" s="154" t="s">
        <v>264</v>
      </c>
      <c r="H134" s="155" t="str">
        <f>IF(COUNTIFS($G127:$G132,$G134,H127:H132,"&gt;=0")=0,"",SUMIF($G127:$G132,$G134,H127:H132))</f>
        <v/>
      </c>
      <c r="I134" s="155" t="str">
        <f t="shared" ref="I134:Q134" si="55">IF(COUNTIFS($G127:$G132,$G134,I127:I132,"&gt;=0")=0,"",SUMIF($G127:$G132,$G134,I127:I132))</f>
        <v/>
      </c>
      <c r="J134" s="155" t="str">
        <f t="shared" si="55"/>
        <v/>
      </c>
      <c r="K134" s="155" t="str">
        <f t="shared" si="55"/>
        <v/>
      </c>
      <c r="L134" s="155" t="str">
        <f t="shared" si="55"/>
        <v/>
      </c>
      <c r="M134" s="155" t="str">
        <f t="shared" si="55"/>
        <v/>
      </c>
      <c r="N134" s="155" t="str">
        <f t="shared" si="55"/>
        <v/>
      </c>
      <c r="O134" s="155" t="str">
        <f t="shared" si="55"/>
        <v/>
      </c>
      <c r="P134" s="155" t="str">
        <f t="shared" si="55"/>
        <v/>
      </c>
      <c r="Q134" s="155" t="str">
        <f t="shared" si="55"/>
        <v/>
      </c>
      <c r="R134" s="200"/>
      <c r="T134" s="153" t="s">
        <v>271</v>
      </c>
    </row>
    <row r="135" spans="3:20" s="152" customFormat="1" ht="37.5" customHeight="1">
      <c r="C135" s="328"/>
      <c r="D135" s="327" t="s">
        <v>106</v>
      </c>
      <c r="E135" s="330" t="str">
        <f>IF('様式第36(自社)_送電'!E135="","",'様式第36(自社)_送電'!E135)</f>
        <v/>
      </c>
      <c r="F135" s="330" t="str">
        <f>IF('様式第36(自社)_送電'!F135="","",'様式第36(自社)_送電'!F135)</f>
        <v/>
      </c>
      <c r="G135" s="149" t="s">
        <v>263</v>
      </c>
      <c r="H135" s="184"/>
      <c r="I135" s="184"/>
      <c r="J135" s="184"/>
      <c r="K135" s="184"/>
      <c r="L135" s="184"/>
      <c r="M135" s="184"/>
      <c r="N135" s="184"/>
      <c r="O135" s="184"/>
      <c r="P135" s="184"/>
      <c r="Q135" s="184"/>
      <c r="R135" s="185"/>
    </row>
    <row r="136" spans="3:20" s="152" customFormat="1" ht="37.5" customHeight="1">
      <c r="C136" s="328"/>
      <c r="D136" s="328"/>
      <c r="E136" s="331"/>
      <c r="F136" s="331"/>
      <c r="G136" s="149" t="s">
        <v>264</v>
      </c>
      <c r="H136" s="148" t="str">
        <f>IF(COUNT('様式第32第8表(指定１)_送電'!H187)=0,"",'様式第32第8表(指定１)_送電'!H187)</f>
        <v/>
      </c>
      <c r="I136" s="148" t="str">
        <f>IF(COUNT('様式第32第8表(指定１)_送電'!I187)=0,"",'様式第32第8表(指定１)_送電'!I187)</f>
        <v/>
      </c>
      <c r="J136" s="148" t="str">
        <f>IF(COUNT('様式第32第8表(指定１)_送電'!J187)=0,"",'様式第32第8表(指定１)_送電'!J187)</f>
        <v/>
      </c>
      <c r="K136" s="148" t="str">
        <f>IF(COUNT('様式第32第8表(指定１)_送電'!K187)=0,"",'様式第32第8表(指定１)_送電'!K187)</f>
        <v/>
      </c>
      <c r="L136" s="148" t="str">
        <f>IF(COUNT('様式第32第8表(指定１)_送電'!L187)=0,"",'様式第32第8表(指定１)_送電'!L187)</f>
        <v/>
      </c>
      <c r="M136" s="148" t="str">
        <f>IF(COUNT('様式第32第8表(指定１)_送電'!M187)=0,"",'様式第32第8表(指定１)_送電'!M187)</f>
        <v/>
      </c>
      <c r="N136" s="148" t="str">
        <f>IF(COUNT('様式第32第8表(指定１)_送電'!N187)=0,"",'様式第32第8表(指定１)_送電'!N187)</f>
        <v/>
      </c>
      <c r="O136" s="148" t="str">
        <f>IF(COUNT('様式第32第8表(指定１)_送電'!O187)=0,"",'様式第32第8表(指定１)_送電'!O187)</f>
        <v/>
      </c>
      <c r="P136" s="148" t="str">
        <f>IF(COUNT('様式第32第8表(指定１)_送電'!P187)=0,"",'様式第32第8表(指定１)_送電'!P187)</f>
        <v/>
      </c>
      <c r="Q136" s="148" t="str">
        <f>IF(COUNT('様式第32第8表(指定１)_送電'!Q187)=0,"",'様式第32第8表(指定１)_送電'!Q187)</f>
        <v/>
      </c>
      <c r="R136" s="185"/>
      <c r="T136" s="153" t="s">
        <v>271</v>
      </c>
    </row>
    <row r="137" spans="3:20" s="152" customFormat="1" ht="37.5" customHeight="1">
      <c r="C137" s="328"/>
      <c r="D137" s="328"/>
      <c r="E137" s="330" t="str">
        <f>IF('様式第36(自社)_送電'!E137="","",'様式第36(自社)_送電'!E137)</f>
        <v/>
      </c>
      <c r="F137" s="330" t="str">
        <f>IF('様式第36(自社)_送電'!F137="","",'様式第36(自社)_送電'!F137)</f>
        <v/>
      </c>
      <c r="G137" s="149" t="s">
        <v>263</v>
      </c>
      <c r="H137" s="184"/>
      <c r="I137" s="184"/>
      <c r="J137" s="184"/>
      <c r="K137" s="184"/>
      <c r="L137" s="184"/>
      <c r="M137" s="184"/>
      <c r="N137" s="184"/>
      <c r="O137" s="184"/>
      <c r="P137" s="184"/>
      <c r="Q137" s="184"/>
      <c r="R137" s="185"/>
    </row>
    <row r="138" spans="3:20" s="152" customFormat="1" ht="37.5" customHeight="1">
      <c r="C138" s="328"/>
      <c r="D138" s="328"/>
      <c r="E138" s="331"/>
      <c r="F138" s="331"/>
      <c r="G138" s="149" t="s">
        <v>264</v>
      </c>
      <c r="H138" s="148" t="str">
        <f>IF(COUNT('様式第32第8表(指定１)_送電'!H189)=0,"",'様式第32第8表(指定１)_送電'!H189)</f>
        <v/>
      </c>
      <c r="I138" s="148" t="str">
        <f>IF(COUNT('様式第32第8表(指定１)_送電'!I189)=0,"",'様式第32第8表(指定１)_送電'!I189)</f>
        <v/>
      </c>
      <c r="J138" s="148" t="str">
        <f>IF(COUNT('様式第32第8表(指定１)_送電'!J189)=0,"",'様式第32第8表(指定１)_送電'!J189)</f>
        <v/>
      </c>
      <c r="K138" s="148" t="str">
        <f>IF(COUNT('様式第32第8表(指定１)_送電'!K189)=0,"",'様式第32第8表(指定１)_送電'!K189)</f>
        <v/>
      </c>
      <c r="L138" s="148" t="str">
        <f>IF(COUNT('様式第32第8表(指定１)_送電'!L189)=0,"",'様式第32第8表(指定１)_送電'!L189)</f>
        <v/>
      </c>
      <c r="M138" s="148" t="str">
        <f>IF(COUNT('様式第32第8表(指定１)_送電'!M189)=0,"",'様式第32第8表(指定１)_送電'!M189)</f>
        <v/>
      </c>
      <c r="N138" s="148" t="str">
        <f>IF(COUNT('様式第32第8表(指定１)_送電'!N189)=0,"",'様式第32第8表(指定１)_送電'!N189)</f>
        <v/>
      </c>
      <c r="O138" s="148" t="str">
        <f>IF(COUNT('様式第32第8表(指定１)_送電'!O189)=0,"",'様式第32第8表(指定１)_送電'!O189)</f>
        <v/>
      </c>
      <c r="P138" s="148" t="str">
        <f>IF(COUNT('様式第32第8表(指定１)_送電'!P189)=0,"",'様式第32第8表(指定１)_送電'!P189)</f>
        <v/>
      </c>
      <c r="Q138" s="148" t="str">
        <f>IF(COUNT('様式第32第8表(指定１)_送電'!Q189)=0,"",'様式第32第8表(指定１)_送電'!Q189)</f>
        <v/>
      </c>
      <c r="R138" s="185"/>
      <c r="T138" s="153" t="s">
        <v>271</v>
      </c>
    </row>
    <row r="139" spans="3:20" s="152" customFormat="1" ht="37.5" customHeight="1">
      <c r="C139" s="328"/>
      <c r="D139" s="328"/>
      <c r="E139" s="330" t="str">
        <f>IF('様式第36(自社)_送電'!E139="","",'様式第36(自社)_送電'!E139)</f>
        <v/>
      </c>
      <c r="F139" s="330" t="str">
        <f>IF('様式第36(自社)_送電'!F139="","",'様式第36(自社)_送電'!F139)</f>
        <v/>
      </c>
      <c r="G139" s="149" t="s">
        <v>263</v>
      </c>
      <c r="H139" s="184"/>
      <c r="I139" s="184"/>
      <c r="J139" s="184"/>
      <c r="K139" s="184"/>
      <c r="L139" s="184"/>
      <c r="M139" s="184"/>
      <c r="N139" s="184"/>
      <c r="O139" s="184"/>
      <c r="P139" s="184"/>
      <c r="Q139" s="184"/>
      <c r="R139" s="185"/>
    </row>
    <row r="140" spans="3:20" s="152" customFormat="1" ht="37.5" customHeight="1">
      <c r="C140" s="328"/>
      <c r="D140" s="328"/>
      <c r="E140" s="331"/>
      <c r="F140" s="331"/>
      <c r="G140" s="149" t="s">
        <v>264</v>
      </c>
      <c r="H140" s="148" t="str">
        <f>IF(COUNT('様式第32第8表(指定１)_送電'!H191)=0,"",'様式第32第8表(指定１)_送電'!H191)</f>
        <v/>
      </c>
      <c r="I140" s="148" t="str">
        <f>IF(COUNT('様式第32第8表(指定１)_送電'!I191)=0,"",'様式第32第8表(指定１)_送電'!I191)</f>
        <v/>
      </c>
      <c r="J140" s="148" t="str">
        <f>IF(COUNT('様式第32第8表(指定１)_送電'!J191)=0,"",'様式第32第8表(指定１)_送電'!J191)</f>
        <v/>
      </c>
      <c r="K140" s="148" t="str">
        <f>IF(COUNT('様式第32第8表(指定１)_送電'!K191)=0,"",'様式第32第8表(指定１)_送電'!K191)</f>
        <v/>
      </c>
      <c r="L140" s="148" t="str">
        <f>IF(COUNT('様式第32第8表(指定１)_送電'!L191)=0,"",'様式第32第8表(指定１)_送電'!L191)</f>
        <v/>
      </c>
      <c r="M140" s="148" t="str">
        <f>IF(COUNT('様式第32第8表(指定１)_送電'!M191)=0,"",'様式第32第8表(指定１)_送電'!M191)</f>
        <v/>
      </c>
      <c r="N140" s="148" t="str">
        <f>IF(COUNT('様式第32第8表(指定１)_送電'!N191)=0,"",'様式第32第8表(指定１)_送電'!N191)</f>
        <v/>
      </c>
      <c r="O140" s="148" t="str">
        <f>IF(COUNT('様式第32第8表(指定１)_送電'!O191)=0,"",'様式第32第8表(指定１)_送電'!O191)</f>
        <v/>
      </c>
      <c r="P140" s="148" t="str">
        <f>IF(COUNT('様式第32第8表(指定１)_送電'!P191)=0,"",'様式第32第8表(指定１)_送電'!P191)</f>
        <v/>
      </c>
      <c r="Q140" s="148" t="str">
        <f>IF(COUNT('様式第32第8表(指定１)_送電'!Q191)=0,"",'様式第32第8表(指定１)_送電'!Q191)</f>
        <v/>
      </c>
      <c r="R140" s="185"/>
      <c r="T140" s="153" t="s">
        <v>271</v>
      </c>
    </row>
    <row r="141" spans="3:20" s="152" customFormat="1" ht="37.5" customHeight="1">
      <c r="C141" s="328"/>
      <c r="D141" s="328"/>
      <c r="E141" s="332" t="s">
        <v>104</v>
      </c>
      <c r="F141" s="333"/>
      <c r="G141" s="154" t="s">
        <v>263</v>
      </c>
      <c r="H141" s="155" t="str">
        <f>IF(COUNTIFS($G135:$G140,$G141,H135:H140,"&gt;=0")=0,"",SUMIF($G135:$G140,$G141,H135:H140))</f>
        <v/>
      </c>
      <c r="I141" s="155" t="str">
        <f t="shared" ref="I141" si="56">IF(COUNTIFS($G135:$G140,$G141,I135:I140,"&gt;=0")=0,"",SUMIF($G135:$G140,$G141,I135:I140))</f>
        <v/>
      </c>
      <c r="J141" s="155" t="str">
        <f t="shared" ref="J141" si="57">IF(COUNTIFS($G135:$G140,$G141,J135:J140,"&gt;=0")=0,"",SUMIF($G135:$G140,$G141,J135:J140))</f>
        <v/>
      </c>
      <c r="K141" s="155" t="str">
        <f t="shared" ref="K141" si="58">IF(COUNTIFS($G135:$G140,$G141,K135:K140,"&gt;=0")=0,"",SUMIF($G135:$G140,$G141,K135:K140))</f>
        <v/>
      </c>
      <c r="L141" s="155" t="str">
        <f t="shared" ref="L141" si="59">IF(COUNTIFS($G135:$G140,$G141,L135:L140,"&gt;=0")=0,"",SUMIF($G135:$G140,$G141,L135:L140))</f>
        <v/>
      </c>
      <c r="M141" s="155" t="str">
        <f t="shared" ref="M141" si="60">IF(COUNTIFS($G135:$G140,$G141,M135:M140,"&gt;=0")=0,"",SUMIF($G135:$G140,$G141,M135:M140))</f>
        <v/>
      </c>
      <c r="N141" s="155" t="str">
        <f t="shared" ref="N141" si="61">IF(COUNTIFS($G135:$G140,$G141,N135:N140,"&gt;=0")=0,"",SUMIF($G135:$G140,$G141,N135:N140))</f>
        <v/>
      </c>
      <c r="O141" s="155" t="str">
        <f t="shared" ref="O141" si="62">IF(COUNTIFS($G135:$G140,$G141,O135:O140,"&gt;=0")=0,"",SUMIF($G135:$G140,$G141,O135:O140))</f>
        <v/>
      </c>
      <c r="P141" s="155" t="str">
        <f t="shared" ref="P141" si="63">IF(COUNTIFS($G135:$G140,$G141,P135:P140,"&gt;=0")=0,"",SUMIF($G135:$G140,$G141,P135:P140))</f>
        <v/>
      </c>
      <c r="Q141" s="155" t="str">
        <f t="shared" ref="Q141" si="64">IF(COUNTIFS($G135:$G140,$G141,Q135:Q140,"&gt;=0")=0,"",SUMIF($G135:$G140,$G141,Q135:Q140))</f>
        <v/>
      </c>
      <c r="R141" s="200"/>
      <c r="T141" s="153" t="s">
        <v>271</v>
      </c>
    </row>
    <row r="142" spans="3:20" s="152" customFormat="1" ht="37.5" customHeight="1">
      <c r="C142" s="328"/>
      <c r="D142" s="329"/>
      <c r="E142" s="334"/>
      <c r="F142" s="335"/>
      <c r="G142" s="154" t="s">
        <v>264</v>
      </c>
      <c r="H142" s="155" t="str">
        <f>IF(COUNTIFS($G135:$G140,$G142,H135:H140,"&gt;=0")=0,"",SUMIF($G135:$G140,$G142,H135:H140))</f>
        <v/>
      </c>
      <c r="I142" s="155" t="str">
        <f t="shared" ref="I142:Q142" si="65">IF(COUNTIFS($G135:$G140,$G142,I135:I140,"&gt;=0")=0,"",SUMIF($G135:$G140,$G142,I135:I140))</f>
        <v/>
      </c>
      <c r="J142" s="155" t="str">
        <f t="shared" si="65"/>
        <v/>
      </c>
      <c r="K142" s="155" t="str">
        <f t="shared" si="65"/>
        <v/>
      </c>
      <c r="L142" s="155" t="str">
        <f t="shared" si="65"/>
        <v/>
      </c>
      <c r="M142" s="155" t="str">
        <f t="shared" si="65"/>
        <v/>
      </c>
      <c r="N142" s="155" t="str">
        <f t="shared" si="65"/>
        <v/>
      </c>
      <c r="O142" s="155" t="str">
        <f t="shared" si="65"/>
        <v/>
      </c>
      <c r="P142" s="155" t="str">
        <f t="shared" si="65"/>
        <v/>
      </c>
      <c r="Q142" s="155" t="str">
        <f t="shared" si="65"/>
        <v/>
      </c>
      <c r="R142" s="200"/>
      <c r="T142" s="153" t="s">
        <v>271</v>
      </c>
    </row>
    <row r="143" spans="3:20" s="152" customFormat="1" ht="37.5" customHeight="1">
      <c r="C143" s="328"/>
      <c r="D143" s="326" t="s">
        <v>107</v>
      </c>
      <c r="E143" s="326"/>
      <c r="F143" s="326"/>
      <c r="G143" s="154" t="s">
        <v>263</v>
      </c>
      <c r="H143" s="155" t="str">
        <f>IF(COUNT(H117,H125,H133,H141)=0,"",SUM(H117,H125,H133,H141))</f>
        <v/>
      </c>
      <c r="I143" s="155" t="str">
        <f t="shared" ref="I143:Q144" si="66">IF(COUNT(I117,I125,I133,I141)=0,"",SUM(I117,I125,I133,I141))</f>
        <v/>
      </c>
      <c r="J143" s="155" t="str">
        <f t="shared" si="66"/>
        <v/>
      </c>
      <c r="K143" s="155" t="str">
        <f t="shared" si="66"/>
        <v/>
      </c>
      <c r="L143" s="155" t="str">
        <f t="shared" si="66"/>
        <v/>
      </c>
      <c r="M143" s="155" t="str">
        <f t="shared" si="66"/>
        <v/>
      </c>
      <c r="N143" s="155" t="str">
        <f t="shared" si="66"/>
        <v/>
      </c>
      <c r="O143" s="155" t="str">
        <f t="shared" si="66"/>
        <v/>
      </c>
      <c r="P143" s="155" t="str">
        <f t="shared" si="66"/>
        <v/>
      </c>
      <c r="Q143" s="155" t="str">
        <f t="shared" si="66"/>
        <v/>
      </c>
      <c r="R143" s="200"/>
      <c r="T143" s="153" t="s">
        <v>271</v>
      </c>
    </row>
    <row r="144" spans="3:20" s="152" customFormat="1" ht="37.5" customHeight="1">
      <c r="C144" s="329"/>
      <c r="D144" s="326"/>
      <c r="E144" s="326"/>
      <c r="F144" s="326"/>
      <c r="G144" s="154" t="s">
        <v>264</v>
      </c>
      <c r="H144" s="155" t="str">
        <f>IF(COUNT(H118,H126,H134,H142)=0,"",SUM(H118,H126,H134,H142))</f>
        <v/>
      </c>
      <c r="I144" s="155" t="str">
        <f t="shared" si="66"/>
        <v/>
      </c>
      <c r="J144" s="155" t="str">
        <f t="shared" si="66"/>
        <v/>
      </c>
      <c r="K144" s="155" t="str">
        <f t="shared" si="66"/>
        <v/>
      </c>
      <c r="L144" s="155" t="str">
        <f t="shared" si="66"/>
        <v/>
      </c>
      <c r="M144" s="155" t="str">
        <f t="shared" si="66"/>
        <v/>
      </c>
      <c r="N144" s="155" t="str">
        <f t="shared" si="66"/>
        <v/>
      </c>
      <c r="O144" s="155" t="str">
        <f t="shared" si="66"/>
        <v/>
      </c>
      <c r="P144" s="155" t="str">
        <f t="shared" si="66"/>
        <v/>
      </c>
      <c r="Q144" s="155" t="str">
        <f t="shared" si="66"/>
        <v/>
      </c>
      <c r="R144" s="200"/>
      <c r="T144" s="153" t="s">
        <v>271</v>
      </c>
    </row>
    <row r="145" spans="3:18" s="53" customFormat="1" ht="18.75" customHeight="1">
      <c r="C145" s="54" t="s">
        <v>178</v>
      </c>
      <c r="D145" s="50"/>
      <c r="E145" s="50"/>
      <c r="F145" s="50"/>
      <c r="G145" s="51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2"/>
    </row>
    <row r="146" spans="3:18" s="53" customFormat="1" ht="18.75" customHeight="1">
      <c r="C146" s="230"/>
      <c r="D146" s="231"/>
      <c r="E146" s="231"/>
      <c r="F146" s="231"/>
      <c r="G146" s="232"/>
      <c r="H146" s="231"/>
      <c r="I146" s="231"/>
      <c r="J146" s="231"/>
      <c r="K146" s="231"/>
      <c r="L146" s="231"/>
      <c r="M146" s="231"/>
      <c r="N146" s="231"/>
      <c r="O146" s="231"/>
      <c r="P146" s="231"/>
      <c r="Q146" s="231"/>
      <c r="R146" s="233"/>
    </row>
    <row r="147" spans="3:18" s="53" customFormat="1" ht="18.75" customHeight="1">
      <c r="C147" s="230"/>
      <c r="D147" s="231"/>
      <c r="E147" s="231"/>
      <c r="F147" s="231"/>
      <c r="G147" s="232"/>
      <c r="H147" s="231"/>
      <c r="I147" s="231"/>
      <c r="J147" s="231"/>
      <c r="K147" s="231"/>
      <c r="L147" s="231"/>
      <c r="M147" s="231"/>
      <c r="N147" s="231"/>
      <c r="O147" s="231"/>
      <c r="P147" s="231"/>
      <c r="Q147" s="231"/>
      <c r="R147" s="233"/>
    </row>
    <row r="148" spans="3:18" s="53" customFormat="1" ht="18.75" customHeight="1">
      <c r="C148" s="230"/>
      <c r="D148" s="231"/>
      <c r="E148" s="231"/>
      <c r="F148" s="231"/>
      <c r="G148" s="232"/>
      <c r="H148" s="231"/>
      <c r="I148" s="231"/>
      <c r="J148" s="231"/>
      <c r="K148" s="231"/>
      <c r="L148" s="231"/>
      <c r="M148" s="231"/>
      <c r="N148" s="231"/>
      <c r="O148" s="231"/>
      <c r="P148" s="231"/>
      <c r="Q148" s="231"/>
      <c r="R148" s="233"/>
    </row>
    <row r="149" spans="3:18" s="53" customFormat="1" ht="18.75" customHeight="1">
      <c r="C149" s="230"/>
      <c r="D149" s="231"/>
      <c r="E149" s="231"/>
      <c r="F149" s="231"/>
      <c r="G149" s="232"/>
      <c r="H149" s="231"/>
      <c r="I149" s="231"/>
      <c r="J149" s="231"/>
      <c r="K149" s="231"/>
      <c r="L149" s="231"/>
      <c r="M149" s="231"/>
      <c r="N149" s="231"/>
      <c r="O149" s="231"/>
      <c r="P149" s="231"/>
      <c r="Q149" s="231"/>
      <c r="R149" s="233"/>
    </row>
    <row r="150" spans="3:18" s="53" customFormat="1" ht="18.75" customHeight="1">
      <c r="C150" s="230"/>
      <c r="D150" s="231"/>
      <c r="E150" s="231"/>
      <c r="F150" s="231"/>
      <c r="G150" s="232"/>
      <c r="H150" s="231"/>
      <c r="I150" s="231"/>
      <c r="J150" s="231"/>
      <c r="K150" s="231"/>
      <c r="L150" s="231"/>
      <c r="M150" s="231"/>
      <c r="N150" s="231"/>
      <c r="O150" s="231"/>
      <c r="P150" s="231"/>
      <c r="Q150" s="231"/>
      <c r="R150" s="233"/>
    </row>
    <row r="151" spans="3:18" s="53" customFormat="1" ht="18.75" customHeight="1">
      <c r="C151" s="230"/>
      <c r="D151" s="231"/>
      <c r="E151" s="231"/>
      <c r="F151" s="231"/>
      <c r="G151" s="232"/>
      <c r="H151" s="231"/>
      <c r="I151" s="231"/>
      <c r="J151" s="231"/>
      <c r="K151" s="231"/>
      <c r="L151" s="231"/>
      <c r="M151" s="231"/>
      <c r="N151" s="231"/>
      <c r="O151" s="231"/>
      <c r="P151" s="231"/>
      <c r="Q151" s="231"/>
      <c r="R151" s="233"/>
    </row>
    <row r="152" spans="3:18" s="53" customFormat="1" ht="18.75" customHeight="1">
      <c r="C152" s="230"/>
      <c r="D152" s="231"/>
      <c r="E152" s="231"/>
      <c r="F152" s="231"/>
      <c r="G152" s="232"/>
      <c r="H152" s="231"/>
      <c r="I152" s="231"/>
      <c r="J152" s="231"/>
      <c r="K152" s="231"/>
      <c r="L152" s="231"/>
      <c r="M152" s="231"/>
      <c r="N152" s="231"/>
      <c r="O152" s="231"/>
      <c r="P152" s="231"/>
      <c r="Q152" s="231"/>
      <c r="R152" s="233"/>
    </row>
    <row r="153" spans="3:18" s="53" customFormat="1" ht="18.75" customHeight="1">
      <c r="C153" s="230"/>
      <c r="D153" s="231"/>
      <c r="E153" s="231"/>
      <c r="F153" s="231"/>
      <c r="G153" s="232"/>
      <c r="H153" s="231"/>
      <c r="I153" s="231"/>
      <c r="J153" s="231"/>
      <c r="K153" s="231"/>
      <c r="L153" s="231"/>
      <c r="M153" s="231"/>
      <c r="N153" s="231"/>
      <c r="O153" s="231"/>
      <c r="P153" s="231"/>
      <c r="Q153" s="231"/>
      <c r="R153" s="233"/>
    </row>
    <row r="154" spans="3:18" s="53" customFormat="1" ht="18.75" customHeight="1">
      <c r="C154" s="230"/>
      <c r="D154" s="231"/>
      <c r="E154" s="231"/>
      <c r="F154" s="231"/>
      <c r="G154" s="232"/>
      <c r="H154" s="231"/>
      <c r="I154" s="231"/>
      <c r="J154" s="231"/>
      <c r="K154" s="231"/>
      <c r="L154" s="231"/>
      <c r="M154" s="231"/>
      <c r="N154" s="231"/>
      <c r="O154" s="231"/>
      <c r="P154" s="231"/>
      <c r="Q154" s="231"/>
      <c r="R154" s="233"/>
    </row>
    <row r="155" spans="3:18" ht="18.75" customHeight="1">
      <c r="C155" s="234"/>
      <c r="D155" s="234"/>
      <c r="E155" s="234"/>
      <c r="F155" s="234"/>
      <c r="G155" s="234"/>
      <c r="H155" s="235"/>
      <c r="I155" s="235"/>
      <c r="J155" s="235"/>
      <c r="K155" s="235"/>
      <c r="L155" s="235"/>
      <c r="M155" s="235"/>
      <c r="N155" s="235"/>
      <c r="O155" s="235"/>
      <c r="P155" s="235"/>
      <c r="Q155" s="235"/>
      <c r="R155" s="236"/>
    </row>
    <row r="156" spans="3:18" ht="21.95" customHeight="1">
      <c r="C156" s="39" t="s">
        <v>95</v>
      </c>
      <c r="R156" s="42"/>
    </row>
    <row r="157" spans="3:18" ht="21.95" customHeight="1">
      <c r="C157" s="39" t="s">
        <v>96</v>
      </c>
      <c r="R157" s="42"/>
    </row>
    <row r="158" spans="3:18" ht="21.95" customHeight="1">
      <c r="C158" s="43" t="s">
        <v>112</v>
      </c>
      <c r="D158" s="44"/>
      <c r="E158" s="44"/>
      <c r="F158" s="44"/>
      <c r="G158" s="44"/>
      <c r="H158" s="44"/>
      <c r="I158" s="44"/>
      <c r="J158" s="44"/>
      <c r="K158" s="44"/>
      <c r="R158" s="42"/>
    </row>
    <row r="159" spans="3:18" ht="21.95" customHeight="1">
      <c r="C159" s="38" t="s">
        <v>22</v>
      </c>
      <c r="E159" s="11" t="s">
        <v>63</v>
      </c>
      <c r="F159" s="7" t="str">
        <f>'様式第32第8表(自社)_受電'!F159</f>
        <v>（自社断面：○月○時）</v>
      </c>
      <c r="R159" s="45"/>
    </row>
    <row r="160" spans="3:18" s="46" customFormat="1" ht="21.95" customHeight="1">
      <c r="C160" s="341" t="s">
        <v>94</v>
      </c>
      <c r="D160" s="342"/>
      <c r="E160" s="345" t="s">
        <v>18</v>
      </c>
      <c r="F160" s="345" t="s">
        <v>98</v>
      </c>
      <c r="G160" s="345" t="s">
        <v>99</v>
      </c>
      <c r="H160" s="101" t="s">
        <v>100</v>
      </c>
      <c r="I160" s="102"/>
      <c r="J160" s="102"/>
      <c r="K160" s="102"/>
      <c r="L160" s="103"/>
      <c r="M160" s="101" t="s">
        <v>33</v>
      </c>
      <c r="N160" s="102"/>
      <c r="O160" s="102"/>
      <c r="P160" s="102"/>
      <c r="Q160" s="103"/>
      <c r="R160" s="347" t="s">
        <v>101</v>
      </c>
    </row>
    <row r="161" spans="3:20" s="46" customFormat="1" ht="21.95" customHeight="1">
      <c r="C161" s="343"/>
      <c r="D161" s="344"/>
      <c r="E161" s="346"/>
      <c r="F161" s="346"/>
      <c r="G161" s="346"/>
      <c r="H161" s="19">
        <f>DATE(様式一覧!$D$3,1,1)</f>
        <v>42370</v>
      </c>
      <c r="I161" s="19">
        <f>DATE(様式一覧!$D$3+1,1,1)</f>
        <v>42736</v>
      </c>
      <c r="J161" s="19">
        <f>DATE(様式一覧!$D$3+2,1,1)</f>
        <v>43101</v>
      </c>
      <c r="K161" s="19">
        <f>DATE(様式一覧!$D$3+3,1,1)</f>
        <v>43466</v>
      </c>
      <c r="L161" s="19">
        <f>DATE(様式一覧!$D$3+4,1,1)</f>
        <v>43831</v>
      </c>
      <c r="M161" s="19">
        <f>DATE(様式一覧!$D$3+5,1,1)</f>
        <v>44197</v>
      </c>
      <c r="N161" s="19">
        <f>DATE(様式一覧!$D$3+6,1,1)</f>
        <v>44562</v>
      </c>
      <c r="O161" s="19">
        <f>DATE(様式一覧!$D$3+7,1,1)</f>
        <v>44927</v>
      </c>
      <c r="P161" s="19">
        <f>DATE(様式一覧!$D$3+8,1,1)</f>
        <v>45292</v>
      </c>
      <c r="Q161" s="19">
        <f>DATE(様式一覧!$D$3+9,1,1)</f>
        <v>45658</v>
      </c>
      <c r="R161" s="348"/>
    </row>
    <row r="162" spans="3:20" s="152" customFormat="1" ht="37.5" customHeight="1">
      <c r="C162" s="327" t="s">
        <v>108</v>
      </c>
      <c r="D162" s="327" t="s">
        <v>103</v>
      </c>
      <c r="E162" s="330" t="str">
        <f>IF('様式第36(自社)_送電'!E162="","",'様式第36(自社)_送電'!E162)</f>
        <v/>
      </c>
      <c r="F162" s="330" t="str">
        <f>IF('様式第36(自社)_送電'!F162="","",'様式第36(自社)_送電'!F162)</f>
        <v/>
      </c>
      <c r="G162" s="149" t="s">
        <v>263</v>
      </c>
      <c r="H162" s="184"/>
      <c r="I162" s="184"/>
      <c r="J162" s="184"/>
      <c r="K162" s="184"/>
      <c r="L162" s="184"/>
      <c r="M162" s="184"/>
      <c r="N162" s="184"/>
      <c r="O162" s="184"/>
      <c r="P162" s="184"/>
      <c r="Q162" s="184"/>
      <c r="R162" s="185"/>
    </row>
    <row r="163" spans="3:20" s="152" customFormat="1" ht="37.5" customHeight="1">
      <c r="C163" s="328"/>
      <c r="D163" s="328"/>
      <c r="E163" s="331"/>
      <c r="F163" s="331"/>
      <c r="G163" s="149" t="s">
        <v>264</v>
      </c>
      <c r="H163" s="148" t="str">
        <f>IF(COUNT('様式第32第8表(指定１)_送電'!H214)=0,"",'様式第32第8表(指定１)_送電'!H214)</f>
        <v/>
      </c>
      <c r="I163" s="148" t="str">
        <f>IF(COUNT('様式第32第8表(指定１)_送電'!I214)=0,"",'様式第32第8表(指定１)_送電'!I214)</f>
        <v/>
      </c>
      <c r="J163" s="148" t="str">
        <f>IF(COUNT('様式第32第8表(指定１)_送電'!J214)=0,"",'様式第32第8表(指定１)_送電'!J214)</f>
        <v/>
      </c>
      <c r="K163" s="148" t="str">
        <f>IF(COUNT('様式第32第8表(指定１)_送電'!K214)=0,"",'様式第32第8表(指定１)_送電'!K214)</f>
        <v/>
      </c>
      <c r="L163" s="148" t="str">
        <f>IF(COUNT('様式第32第8表(指定１)_送電'!L214)=0,"",'様式第32第8表(指定１)_送電'!L214)</f>
        <v/>
      </c>
      <c r="M163" s="148" t="str">
        <f>IF(COUNT('様式第32第8表(指定１)_送電'!M214)=0,"",'様式第32第8表(指定１)_送電'!M214)</f>
        <v/>
      </c>
      <c r="N163" s="148" t="str">
        <f>IF(COUNT('様式第32第8表(指定１)_送電'!N214)=0,"",'様式第32第8表(指定１)_送電'!N214)</f>
        <v/>
      </c>
      <c r="O163" s="148" t="str">
        <f>IF(COUNT('様式第32第8表(指定１)_送電'!O214)=0,"",'様式第32第8表(指定１)_送電'!O214)</f>
        <v/>
      </c>
      <c r="P163" s="148" t="str">
        <f>IF(COUNT('様式第32第8表(指定１)_送電'!P214)=0,"",'様式第32第8表(指定１)_送電'!P214)</f>
        <v/>
      </c>
      <c r="Q163" s="148" t="str">
        <f>IF(COUNT('様式第32第8表(指定１)_送電'!Q214)=0,"",'様式第32第8表(指定１)_送電'!Q214)</f>
        <v/>
      </c>
      <c r="R163" s="185"/>
      <c r="T163" s="153" t="s">
        <v>271</v>
      </c>
    </row>
    <row r="164" spans="3:20" s="152" customFormat="1" ht="37.5" customHeight="1">
      <c r="C164" s="328"/>
      <c r="D164" s="328"/>
      <c r="E164" s="330" t="str">
        <f>IF('様式第36(自社)_送電'!E164="","",'様式第36(自社)_送電'!E164)</f>
        <v/>
      </c>
      <c r="F164" s="330" t="str">
        <f>IF('様式第36(自社)_送電'!F164="","",'様式第36(自社)_送電'!F164)</f>
        <v/>
      </c>
      <c r="G164" s="149" t="s">
        <v>263</v>
      </c>
      <c r="H164" s="184"/>
      <c r="I164" s="184"/>
      <c r="J164" s="184"/>
      <c r="K164" s="184"/>
      <c r="L164" s="184"/>
      <c r="M164" s="184"/>
      <c r="N164" s="184"/>
      <c r="O164" s="184"/>
      <c r="P164" s="184"/>
      <c r="Q164" s="184"/>
      <c r="R164" s="185"/>
    </row>
    <row r="165" spans="3:20" s="152" customFormat="1" ht="37.5" customHeight="1">
      <c r="C165" s="328"/>
      <c r="D165" s="328"/>
      <c r="E165" s="331"/>
      <c r="F165" s="331"/>
      <c r="G165" s="149" t="s">
        <v>264</v>
      </c>
      <c r="H165" s="148" t="str">
        <f>IF(COUNT('様式第32第8表(指定１)_送電'!H216)=0,"",'様式第32第8表(指定１)_送電'!H216)</f>
        <v/>
      </c>
      <c r="I165" s="148" t="str">
        <f>IF(COUNT('様式第32第8表(指定１)_送電'!I216)=0,"",'様式第32第8表(指定１)_送電'!I216)</f>
        <v/>
      </c>
      <c r="J165" s="148" t="str">
        <f>IF(COUNT('様式第32第8表(指定１)_送電'!J216)=0,"",'様式第32第8表(指定１)_送電'!J216)</f>
        <v/>
      </c>
      <c r="K165" s="148" t="str">
        <f>IF(COUNT('様式第32第8表(指定１)_送電'!K216)=0,"",'様式第32第8表(指定１)_送電'!K216)</f>
        <v/>
      </c>
      <c r="L165" s="148" t="str">
        <f>IF(COUNT('様式第32第8表(指定１)_送電'!L216)=0,"",'様式第32第8表(指定１)_送電'!L216)</f>
        <v/>
      </c>
      <c r="M165" s="148" t="str">
        <f>IF(COUNT('様式第32第8表(指定１)_送電'!M216)=0,"",'様式第32第8表(指定１)_送電'!M216)</f>
        <v/>
      </c>
      <c r="N165" s="148" t="str">
        <f>IF(COUNT('様式第32第8表(指定１)_送電'!N216)=0,"",'様式第32第8表(指定１)_送電'!N216)</f>
        <v/>
      </c>
      <c r="O165" s="148" t="str">
        <f>IF(COUNT('様式第32第8表(指定１)_送電'!O216)=0,"",'様式第32第8表(指定１)_送電'!O216)</f>
        <v/>
      </c>
      <c r="P165" s="148" t="str">
        <f>IF(COUNT('様式第32第8表(指定１)_送電'!P216)=0,"",'様式第32第8表(指定１)_送電'!P216)</f>
        <v/>
      </c>
      <c r="Q165" s="148" t="str">
        <f>IF(COUNT('様式第32第8表(指定１)_送電'!Q216)=0,"",'様式第32第8表(指定１)_送電'!Q216)</f>
        <v/>
      </c>
      <c r="R165" s="185"/>
      <c r="T165" s="153" t="s">
        <v>271</v>
      </c>
    </row>
    <row r="166" spans="3:20" s="152" customFormat="1" ht="37.5" customHeight="1">
      <c r="C166" s="328"/>
      <c r="D166" s="328"/>
      <c r="E166" s="330" t="str">
        <f>IF('様式第36(自社)_送電'!E166="","",'様式第36(自社)_送電'!E166)</f>
        <v/>
      </c>
      <c r="F166" s="330" t="str">
        <f>IF('様式第36(自社)_送電'!F166="","",'様式第36(自社)_送電'!F166)</f>
        <v/>
      </c>
      <c r="G166" s="149" t="s">
        <v>263</v>
      </c>
      <c r="H166" s="184"/>
      <c r="I166" s="184"/>
      <c r="J166" s="184"/>
      <c r="K166" s="184"/>
      <c r="L166" s="184"/>
      <c r="M166" s="184"/>
      <c r="N166" s="184"/>
      <c r="O166" s="184"/>
      <c r="P166" s="184"/>
      <c r="Q166" s="184"/>
      <c r="R166" s="185"/>
    </row>
    <row r="167" spans="3:20" s="152" customFormat="1" ht="37.5" customHeight="1">
      <c r="C167" s="328"/>
      <c r="D167" s="328"/>
      <c r="E167" s="331"/>
      <c r="F167" s="331"/>
      <c r="G167" s="149" t="s">
        <v>264</v>
      </c>
      <c r="H167" s="148" t="str">
        <f>IF(COUNT('様式第32第8表(指定１)_送電'!H218)=0,"",'様式第32第8表(指定１)_送電'!H218)</f>
        <v/>
      </c>
      <c r="I167" s="148" t="str">
        <f>IF(COUNT('様式第32第8表(指定１)_送電'!I218)=0,"",'様式第32第8表(指定１)_送電'!I218)</f>
        <v/>
      </c>
      <c r="J167" s="148" t="str">
        <f>IF(COUNT('様式第32第8表(指定１)_送電'!J218)=0,"",'様式第32第8表(指定１)_送電'!J218)</f>
        <v/>
      </c>
      <c r="K167" s="148" t="str">
        <f>IF(COUNT('様式第32第8表(指定１)_送電'!K218)=0,"",'様式第32第8表(指定１)_送電'!K218)</f>
        <v/>
      </c>
      <c r="L167" s="148" t="str">
        <f>IF(COUNT('様式第32第8表(指定１)_送電'!L218)=0,"",'様式第32第8表(指定１)_送電'!L218)</f>
        <v/>
      </c>
      <c r="M167" s="148" t="str">
        <f>IF(COUNT('様式第32第8表(指定１)_送電'!M218)=0,"",'様式第32第8表(指定１)_送電'!M218)</f>
        <v/>
      </c>
      <c r="N167" s="148" t="str">
        <f>IF(COUNT('様式第32第8表(指定１)_送電'!N218)=0,"",'様式第32第8表(指定１)_送電'!N218)</f>
        <v/>
      </c>
      <c r="O167" s="148" t="str">
        <f>IF(COUNT('様式第32第8表(指定１)_送電'!O218)=0,"",'様式第32第8表(指定１)_送電'!O218)</f>
        <v/>
      </c>
      <c r="P167" s="148" t="str">
        <f>IF(COUNT('様式第32第8表(指定１)_送電'!P218)=0,"",'様式第32第8表(指定１)_送電'!P218)</f>
        <v/>
      </c>
      <c r="Q167" s="148" t="str">
        <f>IF(COUNT('様式第32第8表(指定１)_送電'!Q218)=0,"",'様式第32第8表(指定１)_送電'!Q218)</f>
        <v/>
      </c>
      <c r="R167" s="185"/>
      <c r="T167" s="153" t="s">
        <v>271</v>
      </c>
    </row>
    <row r="168" spans="3:20" s="152" customFormat="1" ht="37.5" customHeight="1">
      <c r="C168" s="328"/>
      <c r="D168" s="328"/>
      <c r="E168" s="332" t="s">
        <v>104</v>
      </c>
      <c r="F168" s="333"/>
      <c r="G168" s="154" t="s">
        <v>263</v>
      </c>
      <c r="H168" s="155" t="str">
        <f>IF(COUNTIFS($G162:$G167,$G168,H162:H167,"&gt;=0")=0,"",SUMIF($G162:$G167,$G168,H162:H167))</f>
        <v/>
      </c>
      <c r="I168" s="155" t="str">
        <f t="shared" ref="I168:Q168" si="67">IF(COUNTIFS($G162:$G167,$G168,I162:I167,"&gt;=0")=0,"",SUMIF($G162:$G167,$G168,I162:I167))</f>
        <v/>
      </c>
      <c r="J168" s="155" t="str">
        <f t="shared" si="67"/>
        <v/>
      </c>
      <c r="K168" s="155" t="str">
        <f t="shared" si="67"/>
        <v/>
      </c>
      <c r="L168" s="155" t="str">
        <f t="shared" si="67"/>
        <v/>
      </c>
      <c r="M168" s="155" t="str">
        <f t="shared" si="67"/>
        <v/>
      </c>
      <c r="N168" s="155" t="str">
        <f t="shared" si="67"/>
        <v/>
      </c>
      <c r="O168" s="155" t="str">
        <f t="shared" si="67"/>
        <v/>
      </c>
      <c r="P168" s="155" t="str">
        <f t="shared" si="67"/>
        <v/>
      </c>
      <c r="Q168" s="155" t="str">
        <f t="shared" si="67"/>
        <v/>
      </c>
      <c r="R168" s="200"/>
      <c r="T168" s="153" t="s">
        <v>271</v>
      </c>
    </row>
    <row r="169" spans="3:20" s="152" customFormat="1" ht="37.5" customHeight="1">
      <c r="C169" s="328"/>
      <c r="D169" s="329"/>
      <c r="E169" s="334"/>
      <c r="F169" s="335"/>
      <c r="G169" s="154" t="s">
        <v>264</v>
      </c>
      <c r="H169" s="155" t="str">
        <f>IF(COUNTIFS($G162:$G167,$G169,H162:H167,"&gt;=0")=0,"",SUMIF($G162:$G167,$G169,H162:H167))</f>
        <v/>
      </c>
      <c r="I169" s="155" t="str">
        <f t="shared" ref="I169:Q169" si="68">IF(COUNTIFS($G162:$G167,$G169,I162:I167,"&gt;=0")=0,"",SUMIF($G162:$G167,$G169,I162:I167))</f>
        <v/>
      </c>
      <c r="J169" s="155" t="str">
        <f t="shared" si="68"/>
        <v/>
      </c>
      <c r="K169" s="155" t="str">
        <f t="shared" si="68"/>
        <v/>
      </c>
      <c r="L169" s="155" t="str">
        <f t="shared" si="68"/>
        <v/>
      </c>
      <c r="M169" s="155" t="str">
        <f t="shared" si="68"/>
        <v/>
      </c>
      <c r="N169" s="155" t="str">
        <f t="shared" si="68"/>
        <v/>
      </c>
      <c r="O169" s="155" t="str">
        <f t="shared" si="68"/>
        <v/>
      </c>
      <c r="P169" s="155" t="str">
        <f t="shared" si="68"/>
        <v/>
      </c>
      <c r="Q169" s="155" t="str">
        <f t="shared" si="68"/>
        <v/>
      </c>
      <c r="R169" s="200"/>
      <c r="T169" s="153" t="s">
        <v>271</v>
      </c>
    </row>
    <row r="170" spans="3:20" s="152" customFormat="1" ht="37.5" customHeight="1">
      <c r="C170" s="328"/>
      <c r="D170" s="327" t="s">
        <v>211</v>
      </c>
      <c r="E170" s="330" t="str">
        <f>IF('様式第36(自社)_送電'!E170="","",'様式第36(自社)_送電'!E170)</f>
        <v/>
      </c>
      <c r="F170" s="330" t="str">
        <f>IF('様式第36(自社)_送電'!F170="","",'様式第36(自社)_送電'!F170)</f>
        <v/>
      </c>
      <c r="G170" s="149" t="s">
        <v>263</v>
      </c>
      <c r="H170" s="184"/>
      <c r="I170" s="184"/>
      <c r="J170" s="184"/>
      <c r="K170" s="184"/>
      <c r="L170" s="184"/>
      <c r="M170" s="184"/>
      <c r="N170" s="184"/>
      <c r="O170" s="184"/>
      <c r="P170" s="184"/>
      <c r="Q170" s="184"/>
      <c r="R170" s="185"/>
    </row>
    <row r="171" spans="3:20" s="152" customFormat="1" ht="37.5" customHeight="1">
      <c r="C171" s="328"/>
      <c r="D171" s="328"/>
      <c r="E171" s="331"/>
      <c r="F171" s="331"/>
      <c r="G171" s="149" t="s">
        <v>264</v>
      </c>
      <c r="H171" s="148" t="str">
        <f>IF(COUNT('様式第32第8表(指定１)_送電'!H222)=0,"",'様式第32第8表(指定１)_送電'!H222)</f>
        <v/>
      </c>
      <c r="I171" s="148" t="str">
        <f>IF(COUNT('様式第32第8表(指定１)_送電'!I222)=0,"",'様式第32第8表(指定１)_送電'!I222)</f>
        <v/>
      </c>
      <c r="J171" s="148" t="str">
        <f>IF(COUNT('様式第32第8表(指定１)_送電'!J222)=0,"",'様式第32第8表(指定１)_送電'!J222)</f>
        <v/>
      </c>
      <c r="K171" s="148" t="str">
        <f>IF(COUNT('様式第32第8表(指定１)_送電'!K222)=0,"",'様式第32第8表(指定１)_送電'!K222)</f>
        <v/>
      </c>
      <c r="L171" s="148" t="str">
        <f>IF(COUNT('様式第32第8表(指定１)_送電'!L222)=0,"",'様式第32第8表(指定１)_送電'!L222)</f>
        <v/>
      </c>
      <c r="M171" s="148" t="str">
        <f>IF(COUNT('様式第32第8表(指定１)_送電'!M222)=0,"",'様式第32第8表(指定１)_送電'!M222)</f>
        <v/>
      </c>
      <c r="N171" s="148" t="str">
        <f>IF(COUNT('様式第32第8表(指定１)_送電'!N222)=0,"",'様式第32第8表(指定１)_送電'!N222)</f>
        <v/>
      </c>
      <c r="O171" s="148" t="str">
        <f>IF(COUNT('様式第32第8表(指定１)_送電'!O222)=0,"",'様式第32第8表(指定１)_送電'!O222)</f>
        <v/>
      </c>
      <c r="P171" s="148" t="str">
        <f>IF(COUNT('様式第32第8表(指定１)_送電'!P222)=0,"",'様式第32第8表(指定１)_送電'!P222)</f>
        <v/>
      </c>
      <c r="Q171" s="148" t="str">
        <f>IF(COUNT('様式第32第8表(指定１)_送電'!Q222)=0,"",'様式第32第8表(指定１)_送電'!Q222)</f>
        <v/>
      </c>
      <c r="R171" s="185"/>
      <c r="T171" s="153" t="s">
        <v>271</v>
      </c>
    </row>
    <row r="172" spans="3:20" s="152" customFormat="1" ht="37.5" customHeight="1">
      <c r="C172" s="328"/>
      <c r="D172" s="328"/>
      <c r="E172" s="330" t="str">
        <f>IF('様式第36(自社)_送電'!E172="","",'様式第36(自社)_送電'!E172)</f>
        <v/>
      </c>
      <c r="F172" s="330" t="str">
        <f>IF('様式第36(自社)_送電'!F172="","",'様式第36(自社)_送電'!F172)</f>
        <v/>
      </c>
      <c r="G172" s="149" t="s">
        <v>263</v>
      </c>
      <c r="H172" s="184"/>
      <c r="I172" s="184"/>
      <c r="J172" s="184"/>
      <c r="K172" s="184"/>
      <c r="L172" s="184"/>
      <c r="M172" s="184"/>
      <c r="N172" s="184"/>
      <c r="O172" s="184"/>
      <c r="P172" s="184"/>
      <c r="Q172" s="184"/>
      <c r="R172" s="185"/>
    </row>
    <row r="173" spans="3:20" s="152" customFormat="1" ht="37.5" customHeight="1">
      <c r="C173" s="328"/>
      <c r="D173" s="328"/>
      <c r="E173" s="331"/>
      <c r="F173" s="331"/>
      <c r="G173" s="149" t="s">
        <v>264</v>
      </c>
      <c r="H173" s="148" t="str">
        <f>IF(COUNT('様式第32第8表(指定１)_送電'!H224)=0,"",'様式第32第8表(指定１)_送電'!H224)</f>
        <v/>
      </c>
      <c r="I173" s="148" t="str">
        <f>IF(COUNT('様式第32第8表(指定１)_送電'!I224)=0,"",'様式第32第8表(指定１)_送電'!I224)</f>
        <v/>
      </c>
      <c r="J173" s="148" t="str">
        <f>IF(COUNT('様式第32第8表(指定１)_送電'!J224)=0,"",'様式第32第8表(指定１)_送電'!J224)</f>
        <v/>
      </c>
      <c r="K173" s="148" t="str">
        <f>IF(COUNT('様式第32第8表(指定１)_送電'!K224)=0,"",'様式第32第8表(指定１)_送電'!K224)</f>
        <v/>
      </c>
      <c r="L173" s="148" t="str">
        <f>IF(COUNT('様式第32第8表(指定１)_送電'!L224)=0,"",'様式第32第8表(指定１)_送電'!L224)</f>
        <v/>
      </c>
      <c r="M173" s="148" t="str">
        <f>IF(COUNT('様式第32第8表(指定１)_送電'!M224)=0,"",'様式第32第8表(指定１)_送電'!M224)</f>
        <v/>
      </c>
      <c r="N173" s="148" t="str">
        <f>IF(COUNT('様式第32第8表(指定１)_送電'!N224)=0,"",'様式第32第8表(指定１)_送電'!N224)</f>
        <v/>
      </c>
      <c r="O173" s="148" t="str">
        <f>IF(COUNT('様式第32第8表(指定１)_送電'!O224)=0,"",'様式第32第8表(指定１)_送電'!O224)</f>
        <v/>
      </c>
      <c r="P173" s="148" t="str">
        <f>IF(COUNT('様式第32第8表(指定１)_送電'!P224)=0,"",'様式第32第8表(指定１)_送電'!P224)</f>
        <v/>
      </c>
      <c r="Q173" s="148" t="str">
        <f>IF(COUNT('様式第32第8表(指定１)_送電'!Q224)=0,"",'様式第32第8表(指定１)_送電'!Q224)</f>
        <v/>
      </c>
      <c r="R173" s="185"/>
      <c r="T173" s="153" t="s">
        <v>271</v>
      </c>
    </row>
    <row r="174" spans="3:20" s="152" customFormat="1" ht="37.5" customHeight="1">
      <c r="C174" s="328"/>
      <c r="D174" s="328"/>
      <c r="E174" s="330" t="str">
        <f>IF('様式第36(自社)_送電'!E174="","",'様式第36(自社)_送電'!E174)</f>
        <v/>
      </c>
      <c r="F174" s="330" t="str">
        <f>IF('様式第36(自社)_送電'!F174="","",'様式第36(自社)_送電'!F174)</f>
        <v/>
      </c>
      <c r="G174" s="149" t="s">
        <v>263</v>
      </c>
      <c r="H174" s="184"/>
      <c r="I174" s="184"/>
      <c r="J174" s="184"/>
      <c r="K174" s="184"/>
      <c r="L174" s="184"/>
      <c r="M174" s="184"/>
      <c r="N174" s="184"/>
      <c r="O174" s="184"/>
      <c r="P174" s="184"/>
      <c r="Q174" s="184"/>
      <c r="R174" s="185"/>
    </row>
    <row r="175" spans="3:20" s="152" customFormat="1" ht="37.5" customHeight="1">
      <c r="C175" s="328"/>
      <c r="D175" s="328"/>
      <c r="E175" s="331"/>
      <c r="F175" s="331"/>
      <c r="G175" s="149" t="s">
        <v>264</v>
      </c>
      <c r="H175" s="148" t="str">
        <f>IF(COUNT('様式第32第8表(指定１)_送電'!H226)=0,"",'様式第32第8表(指定１)_送電'!H226)</f>
        <v/>
      </c>
      <c r="I175" s="148" t="str">
        <f>IF(COUNT('様式第32第8表(指定１)_送電'!I226)=0,"",'様式第32第8表(指定１)_送電'!I226)</f>
        <v/>
      </c>
      <c r="J175" s="148" t="str">
        <f>IF(COUNT('様式第32第8表(指定１)_送電'!J226)=0,"",'様式第32第8表(指定１)_送電'!J226)</f>
        <v/>
      </c>
      <c r="K175" s="148" t="str">
        <f>IF(COUNT('様式第32第8表(指定１)_送電'!K226)=0,"",'様式第32第8表(指定１)_送電'!K226)</f>
        <v/>
      </c>
      <c r="L175" s="148" t="str">
        <f>IF(COUNT('様式第32第8表(指定１)_送電'!L226)=0,"",'様式第32第8表(指定１)_送電'!L226)</f>
        <v/>
      </c>
      <c r="M175" s="148" t="str">
        <f>IF(COUNT('様式第32第8表(指定１)_送電'!M226)=0,"",'様式第32第8表(指定１)_送電'!M226)</f>
        <v/>
      </c>
      <c r="N175" s="148" t="str">
        <f>IF(COUNT('様式第32第8表(指定１)_送電'!N226)=0,"",'様式第32第8表(指定１)_送電'!N226)</f>
        <v/>
      </c>
      <c r="O175" s="148" t="str">
        <f>IF(COUNT('様式第32第8表(指定１)_送電'!O226)=0,"",'様式第32第8表(指定１)_送電'!O226)</f>
        <v/>
      </c>
      <c r="P175" s="148" t="str">
        <f>IF(COUNT('様式第32第8表(指定１)_送電'!P226)=0,"",'様式第32第8表(指定１)_送電'!P226)</f>
        <v/>
      </c>
      <c r="Q175" s="148" t="str">
        <f>IF(COUNT('様式第32第8表(指定１)_送電'!Q226)=0,"",'様式第32第8表(指定１)_送電'!Q226)</f>
        <v/>
      </c>
      <c r="R175" s="185"/>
      <c r="T175" s="153" t="s">
        <v>271</v>
      </c>
    </row>
    <row r="176" spans="3:20" s="152" customFormat="1" ht="37.5" customHeight="1">
      <c r="C176" s="328"/>
      <c r="D176" s="328"/>
      <c r="E176" s="332" t="s">
        <v>104</v>
      </c>
      <c r="F176" s="333"/>
      <c r="G176" s="154" t="s">
        <v>263</v>
      </c>
      <c r="H176" s="155" t="str">
        <f>IF(COUNTIFS($G170:$G175,$G176,H170:H175,"&gt;=0")=0,"",SUMIF($G170:$G175,$G176,H170:H175))</f>
        <v/>
      </c>
      <c r="I176" s="155" t="str">
        <f t="shared" ref="I176:Q176" si="69">IF(COUNTIFS($G170:$G175,$G176,I170:I175,"&gt;=0")=0,"",SUMIF($G170:$G175,$G176,I170:I175))</f>
        <v/>
      </c>
      <c r="J176" s="155" t="str">
        <f t="shared" si="69"/>
        <v/>
      </c>
      <c r="K176" s="155" t="str">
        <f t="shared" si="69"/>
        <v/>
      </c>
      <c r="L176" s="155" t="str">
        <f t="shared" si="69"/>
        <v/>
      </c>
      <c r="M176" s="155" t="str">
        <f t="shared" si="69"/>
        <v/>
      </c>
      <c r="N176" s="155" t="str">
        <f t="shared" si="69"/>
        <v/>
      </c>
      <c r="O176" s="155" t="str">
        <f t="shared" si="69"/>
        <v/>
      </c>
      <c r="P176" s="155" t="str">
        <f t="shared" si="69"/>
        <v/>
      </c>
      <c r="Q176" s="155" t="str">
        <f t="shared" si="69"/>
        <v/>
      </c>
      <c r="R176" s="200"/>
      <c r="T176" s="153" t="s">
        <v>271</v>
      </c>
    </row>
    <row r="177" spans="3:20" s="152" customFormat="1" ht="37.5" customHeight="1">
      <c r="C177" s="328"/>
      <c r="D177" s="329"/>
      <c r="E177" s="334"/>
      <c r="F177" s="335"/>
      <c r="G177" s="154" t="s">
        <v>264</v>
      </c>
      <c r="H177" s="155" t="str">
        <f>IF(COUNTIFS($G170:$G175,$G177,H170:H175,"&gt;=0")=0,"",SUMIF($G170:$G175,$G177,H170:H175))</f>
        <v/>
      </c>
      <c r="I177" s="155" t="str">
        <f t="shared" ref="I177:Q177" si="70">IF(COUNTIFS($G170:$G175,$G177,I170:I175,"&gt;=0")=0,"",SUMIF($G170:$G175,$G177,I170:I175))</f>
        <v/>
      </c>
      <c r="J177" s="155" t="str">
        <f t="shared" si="70"/>
        <v/>
      </c>
      <c r="K177" s="155" t="str">
        <f t="shared" si="70"/>
        <v/>
      </c>
      <c r="L177" s="155" t="str">
        <f t="shared" si="70"/>
        <v/>
      </c>
      <c r="M177" s="155" t="str">
        <f t="shared" si="70"/>
        <v/>
      </c>
      <c r="N177" s="155" t="str">
        <f t="shared" si="70"/>
        <v/>
      </c>
      <c r="O177" s="155" t="str">
        <f t="shared" si="70"/>
        <v/>
      </c>
      <c r="P177" s="155" t="str">
        <f t="shared" si="70"/>
        <v/>
      </c>
      <c r="Q177" s="155" t="str">
        <f t="shared" si="70"/>
        <v/>
      </c>
      <c r="R177" s="200"/>
      <c r="T177" s="153" t="s">
        <v>271</v>
      </c>
    </row>
    <row r="178" spans="3:20" s="152" customFormat="1" ht="37.5" customHeight="1">
      <c r="C178" s="328"/>
      <c r="D178" s="327" t="s">
        <v>105</v>
      </c>
      <c r="E178" s="330" t="str">
        <f>IF('様式第36(自社)_送電'!E178="","",'様式第36(自社)_送電'!E178)</f>
        <v/>
      </c>
      <c r="F178" s="330" t="str">
        <f>IF('様式第36(自社)_送電'!F178="","",'様式第36(自社)_送電'!F178)</f>
        <v/>
      </c>
      <c r="G178" s="149" t="s">
        <v>263</v>
      </c>
      <c r="H178" s="184"/>
      <c r="I178" s="184"/>
      <c r="J178" s="184"/>
      <c r="K178" s="184"/>
      <c r="L178" s="184"/>
      <c r="M178" s="184"/>
      <c r="N178" s="184"/>
      <c r="O178" s="184"/>
      <c r="P178" s="184"/>
      <c r="Q178" s="184"/>
      <c r="R178" s="185"/>
    </row>
    <row r="179" spans="3:20" s="152" customFormat="1" ht="37.5" customHeight="1">
      <c r="C179" s="328"/>
      <c r="D179" s="328"/>
      <c r="E179" s="331"/>
      <c r="F179" s="331"/>
      <c r="G179" s="149" t="s">
        <v>264</v>
      </c>
      <c r="H179" s="148" t="str">
        <f>IF(COUNT('様式第32第8表(指定１)_送電'!H230)=0,"",'様式第32第8表(指定１)_送電'!H230)</f>
        <v/>
      </c>
      <c r="I179" s="148" t="str">
        <f>IF(COUNT('様式第32第8表(指定１)_送電'!I230)=0,"",'様式第32第8表(指定１)_送電'!I230)</f>
        <v/>
      </c>
      <c r="J179" s="148" t="str">
        <f>IF(COUNT('様式第32第8表(指定１)_送電'!J230)=0,"",'様式第32第8表(指定１)_送電'!J230)</f>
        <v/>
      </c>
      <c r="K179" s="148" t="str">
        <f>IF(COUNT('様式第32第8表(指定１)_送電'!K230)=0,"",'様式第32第8表(指定１)_送電'!K230)</f>
        <v/>
      </c>
      <c r="L179" s="148" t="str">
        <f>IF(COUNT('様式第32第8表(指定１)_送電'!L230)=0,"",'様式第32第8表(指定１)_送電'!L230)</f>
        <v/>
      </c>
      <c r="M179" s="148" t="str">
        <f>IF(COUNT('様式第32第8表(指定１)_送電'!M230)=0,"",'様式第32第8表(指定１)_送電'!M230)</f>
        <v/>
      </c>
      <c r="N179" s="148" t="str">
        <f>IF(COUNT('様式第32第8表(指定１)_送電'!N230)=0,"",'様式第32第8表(指定１)_送電'!N230)</f>
        <v/>
      </c>
      <c r="O179" s="148" t="str">
        <f>IF(COUNT('様式第32第8表(指定１)_送電'!O230)=0,"",'様式第32第8表(指定１)_送電'!O230)</f>
        <v/>
      </c>
      <c r="P179" s="148" t="str">
        <f>IF(COUNT('様式第32第8表(指定１)_送電'!P230)=0,"",'様式第32第8表(指定１)_送電'!P230)</f>
        <v/>
      </c>
      <c r="Q179" s="148" t="str">
        <f>IF(COUNT('様式第32第8表(指定１)_送電'!Q230)=0,"",'様式第32第8表(指定１)_送電'!Q230)</f>
        <v/>
      </c>
      <c r="R179" s="185"/>
      <c r="T179" s="153" t="s">
        <v>271</v>
      </c>
    </row>
    <row r="180" spans="3:20" s="152" customFormat="1" ht="37.5" customHeight="1">
      <c r="C180" s="328"/>
      <c r="D180" s="328"/>
      <c r="E180" s="330" t="str">
        <f>IF('様式第36(自社)_送電'!E180="","",'様式第36(自社)_送電'!E180)</f>
        <v/>
      </c>
      <c r="F180" s="330" t="str">
        <f>IF('様式第36(自社)_送電'!F180="","",'様式第36(自社)_送電'!F180)</f>
        <v/>
      </c>
      <c r="G180" s="149" t="s">
        <v>263</v>
      </c>
      <c r="H180" s="184"/>
      <c r="I180" s="184"/>
      <c r="J180" s="184"/>
      <c r="K180" s="184"/>
      <c r="L180" s="184"/>
      <c r="M180" s="184"/>
      <c r="N180" s="184"/>
      <c r="O180" s="184"/>
      <c r="P180" s="184"/>
      <c r="Q180" s="184"/>
      <c r="R180" s="185"/>
    </row>
    <row r="181" spans="3:20" s="152" customFormat="1" ht="37.5" customHeight="1">
      <c r="C181" s="328"/>
      <c r="D181" s="328"/>
      <c r="E181" s="331"/>
      <c r="F181" s="331"/>
      <c r="G181" s="149" t="s">
        <v>264</v>
      </c>
      <c r="H181" s="148" t="str">
        <f>IF(COUNT('様式第32第8表(指定１)_送電'!H232)=0,"",'様式第32第8表(指定１)_送電'!H232)</f>
        <v/>
      </c>
      <c r="I181" s="148" t="str">
        <f>IF(COUNT('様式第32第8表(指定１)_送電'!I232)=0,"",'様式第32第8表(指定１)_送電'!I232)</f>
        <v/>
      </c>
      <c r="J181" s="148" t="str">
        <f>IF(COUNT('様式第32第8表(指定１)_送電'!J232)=0,"",'様式第32第8表(指定１)_送電'!J232)</f>
        <v/>
      </c>
      <c r="K181" s="148" t="str">
        <f>IF(COUNT('様式第32第8表(指定１)_送電'!K232)=0,"",'様式第32第8表(指定１)_送電'!K232)</f>
        <v/>
      </c>
      <c r="L181" s="148" t="str">
        <f>IF(COUNT('様式第32第8表(指定１)_送電'!L232)=0,"",'様式第32第8表(指定１)_送電'!L232)</f>
        <v/>
      </c>
      <c r="M181" s="148" t="str">
        <f>IF(COUNT('様式第32第8表(指定１)_送電'!M232)=0,"",'様式第32第8表(指定１)_送電'!M232)</f>
        <v/>
      </c>
      <c r="N181" s="148" t="str">
        <f>IF(COUNT('様式第32第8表(指定１)_送電'!N232)=0,"",'様式第32第8表(指定１)_送電'!N232)</f>
        <v/>
      </c>
      <c r="O181" s="148" t="str">
        <f>IF(COUNT('様式第32第8表(指定１)_送電'!O232)=0,"",'様式第32第8表(指定１)_送電'!O232)</f>
        <v/>
      </c>
      <c r="P181" s="148" t="str">
        <f>IF(COUNT('様式第32第8表(指定１)_送電'!P232)=0,"",'様式第32第8表(指定１)_送電'!P232)</f>
        <v/>
      </c>
      <c r="Q181" s="148" t="str">
        <f>IF(COUNT('様式第32第8表(指定１)_送電'!Q232)=0,"",'様式第32第8表(指定１)_送電'!Q232)</f>
        <v/>
      </c>
      <c r="R181" s="185"/>
      <c r="T181" s="153" t="s">
        <v>271</v>
      </c>
    </row>
    <row r="182" spans="3:20" s="152" customFormat="1" ht="37.5" customHeight="1">
      <c r="C182" s="328"/>
      <c r="D182" s="328"/>
      <c r="E182" s="330" t="str">
        <f>IF('様式第36(自社)_送電'!E182="","",'様式第36(自社)_送電'!E182)</f>
        <v/>
      </c>
      <c r="F182" s="330" t="str">
        <f>IF('様式第36(自社)_送電'!F182="","",'様式第36(自社)_送電'!F182)</f>
        <v/>
      </c>
      <c r="G182" s="149" t="s">
        <v>263</v>
      </c>
      <c r="H182" s="184"/>
      <c r="I182" s="184"/>
      <c r="J182" s="184"/>
      <c r="K182" s="184"/>
      <c r="L182" s="184"/>
      <c r="M182" s="184"/>
      <c r="N182" s="184"/>
      <c r="O182" s="184"/>
      <c r="P182" s="184"/>
      <c r="Q182" s="184"/>
      <c r="R182" s="185"/>
    </row>
    <row r="183" spans="3:20" s="152" customFormat="1" ht="37.5" customHeight="1">
      <c r="C183" s="328"/>
      <c r="D183" s="328"/>
      <c r="E183" s="331"/>
      <c r="F183" s="331"/>
      <c r="G183" s="149" t="s">
        <v>264</v>
      </c>
      <c r="H183" s="148" t="str">
        <f>IF(COUNT('様式第32第8表(指定１)_送電'!H234)=0,"",'様式第32第8表(指定１)_送電'!H234)</f>
        <v/>
      </c>
      <c r="I183" s="148" t="str">
        <f>IF(COUNT('様式第32第8表(指定１)_送電'!I234)=0,"",'様式第32第8表(指定１)_送電'!I234)</f>
        <v/>
      </c>
      <c r="J183" s="148" t="str">
        <f>IF(COUNT('様式第32第8表(指定１)_送電'!J234)=0,"",'様式第32第8表(指定１)_送電'!J234)</f>
        <v/>
      </c>
      <c r="K183" s="148" t="str">
        <f>IF(COUNT('様式第32第8表(指定１)_送電'!K234)=0,"",'様式第32第8表(指定１)_送電'!K234)</f>
        <v/>
      </c>
      <c r="L183" s="148" t="str">
        <f>IF(COUNT('様式第32第8表(指定１)_送電'!L234)=0,"",'様式第32第8表(指定１)_送電'!L234)</f>
        <v/>
      </c>
      <c r="M183" s="148" t="str">
        <f>IF(COUNT('様式第32第8表(指定１)_送電'!M234)=0,"",'様式第32第8表(指定１)_送電'!M234)</f>
        <v/>
      </c>
      <c r="N183" s="148" t="str">
        <f>IF(COUNT('様式第32第8表(指定１)_送電'!N234)=0,"",'様式第32第8表(指定１)_送電'!N234)</f>
        <v/>
      </c>
      <c r="O183" s="148" t="str">
        <f>IF(COUNT('様式第32第8表(指定１)_送電'!O234)=0,"",'様式第32第8表(指定１)_送電'!O234)</f>
        <v/>
      </c>
      <c r="P183" s="148" t="str">
        <f>IF(COUNT('様式第32第8表(指定１)_送電'!P234)=0,"",'様式第32第8表(指定１)_送電'!P234)</f>
        <v/>
      </c>
      <c r="Q183" s="148" t="str">
        <f>IF(COUNT('様式第32第8表(指定１)_送電'!Q234)=0,"",'様式第32第8表(指定１)_送電'!Q234)</f>
        <v/>
      </c>
      <c r="R183" s="185"/>
      <c r="T183" s="153" t="s">
        <v>271</v>
      </c>
    </row>
    <row r="184" spans="3:20" s="152" customFormat="1" ht="37.5" customHeight="1">
      <c r="C184" s="328"/>
      <c r="D184" s="328"/>
      <c r="E184" s="332" t="s">
        <v>104</v>
      </c>
      <c r="F184" s="333"/>
      <c r="G184" s="154" t="s">
        <v>263</v>
      </c>
      <c r="H184" s="155" t="str">
        <f>IF(COUNTIFS($G178:$G183,$G184,H178:H183,"&gt;=0")=0,"",SUMIF($G178:$G183,$G184,H178:H183))</f>
        <v/>
      </c>
      <c r="I184" s="155" t="str">
        <f t="shared" ref="I184:Q184" si="71">IF(COUNTIFS($G178:$G183,$G184,I178:I183,"&gt;=0")=0,"",SUMIF($G178:$G183,$G184,I178:I183))</f>
        <v/>
      </c>
      <c r="J184" s="155" t="str">
        <f t="shared" si="71"/>
        <v/>
      </c>
      <c r="K184" s="155" t="str">
        <f t="shared" si="71"/>
        <v/>
      </c>
      <c r="L184" s="155" t="str">
        <f t="shared" si="71"/>
        <v/>
      </c>
      <c r="M184" s="155" t="str">
        <f t="shared" si="71"/>
        <v/>
      </c>
      <c r="N184" s="155" t="str">
        <f t="shared" si="71"/>
        <v/>
      </c>
      <c r="O184" s="155" t="str">
        <f t="shared" si="71"/>
        <v/>
      </c>
      <c r="P184" s="155" t="str">
        <f t="shared" si="71"/>
        <v/>
      </c>
      <c r="Q184" s="155" t="str">
        <f t="shared" si="71"/>
        <v/>
      </c>
      <c r="R184" s="200"/>
      <c r="T184" s="153" t="s">
        <v>271</v>
      </c>
    </row>
    <row r="185" spans="3:20" s="152" customFormat="1" ht="37.5" customHeight="1">
      <c r="C185" s="328"/>
      <c r="D185" s="329"/>
      <c r="E185" s="334"/>
      <c r="F185" s="335"/>
      <c r="G185" s="154" t="s">
        <v>264</v>
      </c>
      <c r="H185" s="155" t="str">
        <f>IF(COUNTIFS($G178:$G183,$G185,H178:H183,"&gt;=0")=0,"",SUMIF($G178:$G183,$G185,H178:H183))</f>
        <v/>
      </c>
      <c r="I185" s="155" t="str">
        <f t="shared" ref="I185:Q185" si="72">IF(COUNTIFS($G178:$G183,$G185,I178:I183,"&gt;=0")=0,"",SUMIF($G178:$G183,$G185,I178:I183))</f>
        <v/>
      </c>
      <c r="J185" s="155" t="str">
        <f t="shared" si="72"/>
        <v/>
      </c>
      <c r="K185" s="155" t="str">
        <f t="shared" si="72"/>
        <v/>
      </c>
      <c r="L185" s="155" t="str">
        <f t="shared" si="72"/>
        <v/>
      </c>
      <c r="M185" s="155" t="str">
        <f t="shared" si="72"/>
        <v/>
      </c>
      <c r="N185" s="155" t="str">
        <f t="shared" si="72"/>
        <v/>
      </c>
      <c r="O185" s="155" t="str">
        <f t="shared" si="72"/>
        <v/>
      </c>
      <c r="P185" s="155" t="str">
        <f t="shared" si="72"/>
        <v/>
      </c>
      <c r="Q185" s="155" t="str">
        <f t="shared" si="72"/>
        <v/>
      </c>
      <c r="R185" s="200"/>
      <c r="T185" s="153" t="s">
        <v>271</v>
      </c>
    </row>
    <row r="186" spans="3:20" s="152" customFormat="1" ht="37.5" customHeight="1">
      <c r="C186" s="328"/>
      <c r="D186" s="327" t="s">
        <v>106</v>
      </c>
      <c r="E186" s="330" t="str">
        <f>IF('様式第36(自社)_送電'!E186="","",'様式第36(自社)_送電'!E186)</f>
        <v/>
      </c>
      <c r="F186" s="330" t="str">
        <f>IF('様式第36(自社)_送電'!F186="","",'様式第36(自社)_送電'!F186)</f>
        <v/>
      </c>
      <c r="G186" s="149" t="s">
        <v>263</v>
      </c>
      <c r="H186" s="184"/>
      <c r="I186" s="184"/>
      <c r="J186" s="184"/>
      <c r="K186" s="184"/>
      <c r="L186" s="184"/>
      <c r="M186" s="184"/>
      <c r="N186" s="184"/>
      <c r="O186" s="184"/>
      <c r="P186" s="184"/>
      <c r="Q186" s="184"/>
      <c r="R186" s="185"/>
    </row>
    <row r="187" spans="3:20" s="152" customFormat="1" ht="37.5" customHeight="1">
      <c r="C187" s="328"/>
      <c r="D187" s="328"/>
      <c r="E187" s="331"/>
      <c r="F187" s="331"/>
      <c r="G187" s="149" t="s">
        <v>264</v>
      </c>
      <c r="H187" s="148" t="str">
        <f>IF(COUNT('様式第32第8表(指定１)_送電'!H238)=0,"",'様式第32第8表(指定１)_送電'!H238)</f>
        <v/>
      </c>
      <c r="I187" s="148" t="str">
        <f>IF(COUNT('様式第32第8表(指定１)_送電'!I238)=0,"",'様式第32第8表(指定１)_送電'!I238)</f>
        <v/>
      </c>
      <c r="J187" s="148" t="str">
        <f>IF(COUNT('様式第32第8表(指定１)_送電'!J238)=0,"",'様式第32第8表(指定１)_送電'!J238)</f>
        <v/>
      </c>
      <c r="K187" s="148" t="str">
        <f>IF(COUNT('様式第32第8表(指定１)_送電'!K238)=0,"",'様式第32第8表(指定１)_送電'!K238)</f>
        <v/>
      </c>
      <c r="L187" s="148" t="str">
        <f>IF(COUNT('様式第32第8表(指定１)_送電'!L238)=0,"",'様式第32第8表(指定１)_送電'!L238)</f>
        <v/>
      </c>
      <c r="M187" s="148" t="str">
        <f>IF(COUNT('様式第32第8表(指定１)_送電'!M238)=0,"",'様式第32第8表(指定１)_送電'!M238)</f>
        <v/>
      </c>
      <c r="N187" s="148" t="str">
        <f>IF(COUNT('様式第32第8表(指定１)_送電'!N238)=0,"",'様式第32第8表(指定１)_送電'!N238)</f>
        <v/>
      </c>
      <c r="O187" s="148" t="str">
        <f>IF(COUNT('様式第32第8表(指定１)_送電'!O238)=0,"",'様式第32第8表(指定１)_送電'!O238)</f>
        <v/>
      </c>
      <c r="P187" s="148" t="str">
        <f>IF(COUNT('様式第32第8表(指定１)_送電'!P238)=0,"",'様式第32第8表(指定１)_送電'!P238)</f>
        <v/>
      </c>
      <c r="Q187" s="148" t="str">
        <f>IF(COUNT('様式第32第8表(指定１)_送電'!Q238)=0,"",'様式第32第8表(指定１)_送電'!Q238)</f>
        <v/>
      </c>
      <c r="R187" s="185"/>
      <c r="T187" s="153" t="s">
        <v>271</v>
      </c>
    </row>
    <row r="188" spans="3:20" s="152" customFormat="1" ht="37.5" customHeight="1">
      <c r="C188" s="328"/>
      <c r="D188" s="328"/>
      <c r="E188" s="330" t="str">
        <f>IF('様式第36(自社)_送電'!E188="","",'様式第36(自社)_送電'!E188)</f>
        <v/>
      </c>
      <c r="F188" s="330" t="str">
        <f>IF('様式第36(自社)_送電'!F188="","",'様式第36(自社)_送電'!F188)</f>
        <v/>
      </c>
      <c r="G188" s="149" t="s">
        <v>263</v>
      </c>
      <c r="H188" s="184"/>
      <c r="I188" s="184"/>
      <c r="J188" s="184"/>
      <c r="K188" s="184"/>
      <c r="L188" s="184"/>
      <c r="M188" s="184"/>
      <c r="N188" s="184"/>
      <c r="O188" s="184"/>
      <c r="P188" s="184"/>
      <c r="Q188" s="184"/>
      <c r="R188" s="185"/>
    </row>
    <row r="189" spans="3:20" s="152" customFormat="1" ht="37.5" customHeight="1">
      <c r="C189" s="328"/>
      <c r="D189" s="328"/>
      <c r="E189" s="331"/>
      <c r="F189" s="331"/>
      <c r="G189" s="149" t="s">
        <v>264</v>
      </c>
      <c r="H189" s="148" t="str">
        <f>IF(COUNT('様式第32第8表(指定１)_送電'!H240)=0,"",'様式第32第8表(指定１)_送電'!H240)</f>
        <v/>
      </c>
      <c r="I189" s="148" t="str">
        <f>IF(COUNT('様式第32第8表(指定１)_送電'!I240)=0,"",'様式第32第8表(指定１)_送電'!I240)</f>
        <v/>
      </c>
      <c r="J189" s="148" t="str">
        <f>IF(COUNT('様式第32第8表(指定１)_送電'!J240)=0,"",'様式第32第8表(指定１)_送電'!J240)</f>
        <v/>
      </c>
      <c r="K189" s="148" t="str">
        <f>IF(COUNT('様式第32第8表(指定１)_送電'!K240)=0,"",'様式第32第8表(指定１)_送電'!K240)</f>
        <v/>
      </c>
      <c r="L189" s="148" t="str">
        <f>IF(COUNT('様式第32第8表(指定１)_送電'!L240)=0,"",'様式第32第8表(指定１)_送電'!L240)</f>
        <v/>
      </c>
      <c r="M189" s="148" t="str">
        <f>IF(COUNT('様式第32第8表(指定１)_送電'!M240)=0,"",'様式第32第8表(指定１)_送電'!M240)</f>
        <v/>
      </c>
      <c r="N189" s="148" t="str">
        <f>IF(COUNT('様式第32第8表(指定１)_送電'!N240)=0,"",'様式第32第8表(指定１)_送電'!N240)</f>
        <v/>
      </c>
      <c r="O189" s="148" t="str">
        <f>IF(COUNT('様式第32第8表(指定１)_送電'!O240)=0,"",'様式第32第8表(指定１)_送電'!O240)</f>
        <v/>
      </c>
      <c r="P189" s="148" t="str">
        <f>IF(COUNT('様式第32第8表(指定１)_送電'!P240)=0,"",'様式第32第8表(指定１)_送電'!P240)</f>
        <v/>
      </c>
      <c r="Q189" s="148" t="str">
        <f>IF(COUNT('様式第32第8表(指定１)_送電'!Q240)=0,"",'様式第32第8表(指定１)_送電'!Q240)</f>
        <v/>
      </c>
      <c r="R189" s="185"/>
      <c r="T189" s="153" t="s">
        <v>271</v>
      </c>
    </row>
    <row r="190" spans="3:20" s="152" customFormat="1" ht="37.5" customHeight="1">
      <c r="C190" s="328"/>
      <c r="D190" s="328"/>
      <c r="E190" s="330" t="str">
        <f>IF('様式第36(自社)_送電'!E190="","",'様式第36(自社)_送電'!E190)</f>
        <v/>
      </c>
      <c r="F190" s="330" t="str">
        <f>IF('様式第36(自社)_送電'!F190="","",'様式第36(自社)_送電'!F190)</f>
        <v/>
      </c>
      <c r="G190" s="149" t="s">
        <v>263</v>
      </c>
      <c r="H190" s="184"/>
      <c r="I190" s="184"/>
      <c r="J190" s="184"/>
      <c r="K190" s="184"/>
      <c r="L190" s="184"/>
      <c r="M190" s="184"/>
      <c r="N190" s="184"/>
      <c r="O190" s="184"/>
      <c r="P190" s="184"/>
      <c r="Q190" s="184"/>
      <c r="R190" s="185"/>
    </row>
    <row r="191" spans="3:20" s="152" customFormat="1" ht="37.5" customHeight="1">
      <c r="C191" s="328"/>
      <c r="D191" s="328"/>
      <c r="E191" s="331"/>
      <c r="F191" s="331"/>
      <c r="G191" s="149" t="s">
        <v>264</v>
      </c>
      <c r="H191" s="148" t="str">
        <f>IF(COUNT('様式第32第8表(指定１)_送電'!H242)=0,"",'様式第32第8表(指定１)_送電'!H242)</f>
        <v/>
      </c>
      <c r="I191" s="148" t="str">
        <f>IF(COUNT('様式第32第8表(指定１)_送電'!I242)=0,"",'様式第32第8表(指定１)_送電'!I242)</f>
        <v/>
      </c>
      <c r="J191" s="148" t="str">
        <f>IF(COUNT('様式第32第8表(指定１)_送電'!J242)=0,"",'様式第32第8表(指定１)_送電'!J242)</f>
        <v/>
      </c>
      <c r="K191" s="148" t="str">
        <f>IF(COUNT('様式第32第8表(指定１)_送電'!K242)=0,"",'様式第32第8表(指定１)_送電'!K242)</f>
        <v/>
      </c>
      <c r="L191" s="148" t="str">
        <f>IF(COUNT('様式第32第8表(指定１)_送電'!L242)=0,"",'様式第32第8表(指定１)_送電'!L242)</f>
        <v/>
      </c>
      <c r="M191" s="148" t="str">
        <f>IF(COUNT('様式第32第8表(指定１)_送電'!M242)=0,"",'様式第32第8表(指定１)_送電'!M242)</f>
        <v/>
      </c>
      <c r="N191" s="148" t="str">
        <f>IF(COUNT('様式第32第8表(指定１)_送電'!N242)=0,"",'様式第32第8表(指定１)_送電'!N242)</f>
        <v/>
      </c>
      <c r="O191" s="148" t="str">
        <f>IF(COUNT('様式第32第8表(指定１)_送電'!O242)=0,"",'様式第32第8表(指定１)_送電'!O242)</f>
        <v/>
      </c>
      <c r="P191" s="148" t="str">
        <f>IF(COUNT('様式第32第8表(指定１)_送電'!P242)=0,"",'様式第32第8表(指定１)_送電'!P242)</f>
        <v/>
      </c>
      <c r="Q191" s="148" t="str">
        <f>IF(COUNT('様式第32第8表(指定１)_送電'!Q242)=0,"",'様式第32第8表(指定１)_送電'!Q242)</f>
        <v/>
      </c>
      <c r="R191" s="185"/>
      <c r="T191" s="153" t="s">
        <v>271</v>
      </c>
    </row>
    <row r="192" spans="3:20" s="152" customFormat="1" ht="37.5" customHeight="1">
      <c r="C192" s="328"/>
      <c r="D192" s="328"/>
      <c r="E192" s="332" t="s">
        <v>104</v>
      </c>
      <c r="F192" s="333"/>
      <c r="G192" s="154" t="s">
        <v>263</v>
      </c>
      <c r="H192" s="155" t="str">
        <f>IF(COUNTIFS($G186:$G191,$G192,H186:H191,"&gt;=0")=0,"",SUMIF($G186:$G191,$G192,H186:H191))</f>
        <v/>
      </c>
      <c r="I192" s="155" t="str">
        <f t="shared" ref="I192" si="73">IF(COUNTIFS($G186:$G191,$G192,I186:I191,"&gt;=0")=0,"",SUMIF($G186:$G191,$G192,I186:I191))</f>
        <v/>
      </c>
      <c r="J192" s="155" t="str">
        <f t="shared" ref="J192" si="74">IF(COUNTIFS($G186:$G191,$G192,J186:J191,"&gt;=0")=0,"",SUMIF($G186:$G191,$G192,J186:J191))</f>
        <v/>
      </c>
      <c r="K192" s="155" t="str">
        <f t="shared" ref="K192" si="75">IF(COUNTIFS($G186:$G191,$G192,K186:K191,"&gt;=0")=0,"",SUMIF($G186:$G191,$G192,K186:K191))</f>
        <v/>
      </c>
      <c r="L192" s="155" t="str">
        <f t="shared" ref="L192" si="76">IF(COUNTIFS($G186:$G191,$G192,L186:L191,"&gt;=0")=0,"",SUMIF($G186:$G191,$G192,L186:L191))</f>
        <v/>
      </c>
      <c r="M192" s="155" t="str">
        <f t="shared" ref="M192" si="77">IF(COUNTIFS($G186:$G191,$G192,M186:M191,"&gt;=0")=0,"",SUMIF($G186:$G191,$G192,M186:M191))</f>
        <v/>
      </c>
      <c r="N192" s="155" t="str">
        <f t="shared" ref="N192" si="78">IF(COUNTIFS($G186:$G191,$G192,N186:N191,"&gt;=0")=0,"",SUMIF($G186:$G191,$G192,N186:N191))</f>
        <v/>
      </c>
      <c r="O192" s="155" t="str">
        <f t="shared" ref="O192" si="79">IF(COUNTIFS($G186:$G191,$G192,O186:O191,"&gt;=0")=0,"",SUMIF($G186:$G191,$G192,O186:O191))</f>
        <v/>
      </c>
      <c r="P192" s="155" t="str">
        <f t="shared" ref="P192" si="80">IF(COUNTIFS($G186:$G191,$G192,P186:P191,"&gt;=0")=0,"",SUMIF($G186:$G191,$G192,P186:P191))</f>
        <v/>
      </c>
      <c r="Q192" s="155" t="str">
        <f t="shared" ref="Q192" si="81">IF(COUNTIFS($G186:$G191,$G192,Q186:Q191,"&gt;=0")=0,"",SUMIF($G186:$G191,$G192,Q186:Q191))</f>
        <v/>
      </c>
      <c r="R192" s="200"/>
      <c r="T192" s="153" t="s">
        <v>271</v>
      </c>
    </row>
    <row r="193" spans="3:20" s="152" customFormat="1" ht="37.5" customHeight="1">
      <c r="C193" s="328"/>
      <c r="D193" s="329"/>
      <c r="E193" s="334"/>
      <c r="F193" s="335"/>
      <c r="G193" s="154" t="s">
        <v>264</v>
      </c>
      <c r="H193" s="155" t="str">
        <f>IF(COUNTIFS($G186:$G191,$G193,H186:H191,"&gt;=0")=0,"",SUMIF($G186:$G191,$G193,H186:H191))</f>
        <v/>
      </c>
      <c r="I193" s="155" t="str">
        <f t="shared" ref="I193:Q193" si="82">IF(COUNTIFS($G186:$G191,$G193,I186:I191,"&gt;=0")=0,"",SUMIF($G186:$G191,$G193,I186:I191))</f>
        <v/>
      </c>
      <c r="J193" s="155" t="str">
        <f t="shared" si="82"/>
        <v/>
      </c>
      <c r="K193" s="155" t="str">
        <f t="shared" si="82"/>
        <v/>
      </c>
      <c r="L193" s="155" t="str">
        <f t="shared" si="82"/>
        <v/>
      </c>
      <c r="M193" s="155" t="str">
        <f t="shared" si="82"/>
        <v/>
      </c>
      <c r="N193" s="155" t="str">
        <f t="shared" si="82"/>
        <v/>
      </c>
      <c r="O193" s="155" t="str">
        <f t="shared" si="82"/>
        <v/>
      </c>
      <c r="P193" s="155" t="str">
        <f t="shared" si="82"/>
        <v/>
      </c>
      <c r="Q193" s="155" t="str">
        <f t="shared" si="82"/>
        <v/>
      </c>
      <c r="R193" s="200"/>
      <c r="T193" s="153" t="s">
        <v>271</v>
      </c>
    </row>
    <row r="194" spans="3:20" s="152" customFormat="1" ht="37.5" customHeight="1">
      <c r="C194" s="328"/>
      <c r="D194" s="326" t="s">
        <v>107</v>
      </c>
      <c r="E194" s="326"/>
      <c r="F194" s="326"/>
      <c r="G194" s="154" t="s">
        <v>263</v>
      </c>
      <c r="H194" s="155" t="str">
        <f>IF(COUNT(H168,H176,H184,H192)=0,"",SUM(H168,H176,H184,H192))</f>
        <v/>
      </c>
      <c r="I194" s="155" t="str">
        <f t="shared" ref="I194:Q195" si="83">IF(COUNT(I168,I176,I184,I192)=0,"",SUM(I168,I176,I184,I192))</f>
        <v/>
      </c>
      <c r="J194" s="155" t="str">
        <f t="shared" si="83"/>
        <v/>
      </c>
      <c r="K194" s="155" t="str">
        <f t="shared" si="83"/>
        <v/>
      </c>
      <c r="L194" s="155" t="str">
        <f t="shared" si="83"/>
        <v/>
      </c>
      <c r="M194" s="155" t="str">
        <f t="shared" si="83"/>
        <v/>
      </c>
      <c r="N194" s="155" t="str">
        <f t="shared" si="83"/>
        <v/>
      </c>
      <c r="O194" s="155" t="str">
        <f t="shared" si="83"/>
        <v/>
      </c>
      <c r="P194" s="155" t="str">
        <f t="shared" si="83"/>
        <v/>
      </c>
      <c r="Q194" s="155" t="str">
        <f t="shared" si="83"/>
        <v/>
      </c>
      <c r="R194" s="200"/>
      <c r="T194" s="153" t="s">
        <v>271</v>
      </c>
    </row>
    <row r="195" spans="3:20" s="152" customFormat="1" ht="37.5" customHeight="1">
      <c r="C195" s="329"/>
      <c r="D195" s="326"/>
      <c r="E195" s="326"/>
      <c r="F195" s="326"/>
      <c r="G195" s="154" t="s">
        <v>264</v>
      </c>
      <c r="H195" s="155" t="str">
        <f>IF(COUNT(H169,H177,H185,H193)=0,"",SUM(H169,H177,H185,H193))</f>
        <v/>
      </c>
      <c r="I195" s="155" t="str">
        <f t="shared" si="83"/>
        <v/>
      </c>
      <c r="J195" s="155" t="str">
        <f t="shared" si="83"/>
        <v/>
      </c>
      <c r="K195" s="155" t="str">
        <f t="shared" si="83"/>
        <v/>
      </c>
      <c r="L195" s="155" t="str">
        <f t="shared" si="83"/>
        <v/>
      </c>
      <c r="M195" s="155" t="str">
        <f t="shared" si="83"/>
        <v/>
      </c>
      <c r="N195" s="155" t="str">
        <f t="shared" si="83"/>
        <v/>
      </c>
      <c r="O195" s="155" t="str">
        <f t="shared" si="83"/>
        <v/>
      </c>
      <c r="P195" s="155" t="str">
        <f t="shared" si="83"/>
        <v/>
      </c>
      <c r="Q195" s="155" t="str">
        <f t="shared" si="83"/>
        <v/>
      </c>
      <c r="R195" s="200"/>
      <c r="T195" s="153" t="s">
        <v>271</v>
      </c>
    </row>
    <row r="196" spans="3:20" s="53" customFormat="1" ht="18.75" customHeight="1">
      <c r="C196" s="54" t="s">
        <v>178</v>
      </c>
      <c r="D196" s="50"/>
      <c r="E196" s="50"/>
      <c r="F196" s="50"/>
      <c r="G196" s="51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2"/>
    </row>
    <row r="197" spans="3:20" s="53" customFormat="1" ht="18.75" customHeight="1">
      <c r="C197" s="230"/>
      <c r="D197" s="231"/>
      <c r="E197" s="231"/>
      <c r="F197" s="231"/>
      <c r="G197" s="232"/>
      <c r="H197" s="231"/>
      <c r="I197" s="231"/>
      <c r="J197" s="231"/>
      <c r="K197" s="231"/>
      <c r="L197" s="231"/>
      <c r="M197" s="231"/>
      <c r="N197" s="231"/>
      <c r="O197" s="231"/>
      <c r="P197" s="231"/>
      <c r="Q197" s="231"/>
      <c r="R197" s="233"/>
    </row>
    <row r="198" spans="3:20" s="53" customFormat="1" ht="18.75" customHeight="1">
      <c r="C198" s="230"/>
      <c r="D198" s="231"/>
      <c r="E198" s="231"/>
      <c r="F198" s="231"/>
      <c r="G198" s="232"/>
      <c r="H198" s="231"/>
      <c r="I198" s="231"/>
      <c r="J198" s="231"/>
      <c r="K198" s="231"/>
      <c r="L198" s="231"/>
      <c r="M198" s="231"/>
      <c r="N198" s="231"/>
      <c r="O198" s="231"/>
      <c r="P198" s="231"/>
      <c r="Q198" s="231"/>
      <c r="R198" s="233"/>
    </row>
    <row r="199" spans="3:20" s="53" customFormat="1" ht="18.75" customHeight="1">
      <c r="C199" s="230"/>
      <c r="D199" s="231"/>
      <c r="E199" s="231"/>
      <c r="F199" s="231"/>
      <c r="G199" s="232"/>
      <c r="H199" s="231"/>
      <c r="I199" s="231"/>
      <c r="J199" s="231"/>
      <c r="K199" s="231"/>
      <c r="L199" s="231"/>
      <c r="M199" s="231"/>
      <c r="N199" s="231"/>
      <c r="O199" s="231"/>
      <c r="P199" s="231"/>
      <c r="Q199" s="231"/>
      <c r="R199" s="233"/>
    </row>
    <row r="200" spans="3:20" s="53" customFormat="1" ht="18.75" customHeight="1">
      <c r="C200" s="230"/>
      <c r="D200" s="231"/>
      <c r="E200" s="231"/>
      <c r="F200" s="231"/>
      <c r="G200" s="232"/>
      <c r="H200" s="231"/>
      <c r="I200" s="231"/>
      <c r="J200" s="231"/>
      <c r="K200" s="231"/>
      <c r="L200" s="231"/>
      <c r="M200" s="231"/>
      <c r="N200" s="231"/>
      <c r="O200" s="231"/>
      <c r="P200" s="231"/>
      <c r="Q200" s="231"/>
      <c r="R200" s="233"/>
    </row>
    <row r="201" spans="3:20" s="53" customFormat="1" ht="18.75" customHeight="1">
      <c r="C201" s="230"/>
      <c r="D201" s="231"/>
      <c r="E201" s="231"/>
      <c r="F201" s="231"/>
      <c r="G201" s="232"/>
      <c r="H201" s="231"/>
      <c r="I201" s="231"/>
      <c r="J201" s="231"/>
      <c r="K201" s="231"/>
      <c r="L201" s="231"/>
      <c r="M201" s="231"/>
      <c r="N201" s="231"/>
      <c r="O201" s="231"/>
      <c r="P201" s="231"/>
      <c r="Q201" s="231"/>
      <c r="R201" s="233"/>
    </row>
    <row r="202" spans="3:20" s="53" customFormat="1" ht="18.75" customHeight="1">
      <c r="C202" s="230"/>
      <c r="D202" s="231"/>
      <c r="E202" s="231"/>
      <c r="F202" s="231"/>
      <c r="G202" s="232"/>
      <c r="H202" s="231"/>
      <c r="I202" s="231"/>
      <c r="J202" s="231"/>
      <c r="K202" s="231"/>
      <c r="L202" s="231"/>
      <c r="M202" s="231"/>
      <c r="N202" s="231"/>
      <c r="O202" s="231"/>
      <c r="P202" s="231"/>
      <c r="Q202" s="231"/>
      <c r="R202" s="233"/>
    </row>
    <row r="203" spans="3:20" s="53" customFormat="1" ht="18.75" customHeight="1">
      <c r="C203" s="230"/>
      <c r="D203" s="231"/>
      <c r="E203" s="231"/>
      <c r="F203" s="231"/>
      <c r="G203" s="232"/>
      <c r="H203" s="231"/>
      <c r="I203" s="231"/>
      <c r="J203" s="231"/>
      <c r="K203" s="231"/>
      <c r="L203" s="231"/>
      <c r="M203" s="231"/>
      <c r="N203" s="231"/>
      <c r="O203" s="231"/>
      <c r="P203" s="231"/>
      <c r="Q203" s="231"/>
      <c r="R203" s="233"/>
    </row>
    <row r="204" spans="3:20" s="53" customFormat="1" ht="18.75" customHeight="1">
      <c r="C204" s="230"/>
      <c r="D204" s="231"/>
      <c r="E204" s="231"/>
      <c r="F204" s="231"/>
      <c r="G204" s="232"/>
      <c r="H204" s="231"/>
      <c r="I204" s="231"/>
      <c r="J204" s="231"/>
      <c r="K204" s="231"/>
      <c r="L204" s="231"/>
      <c r="M204" s="231"/>
      <c r="N204" s="231"/>
      <c r="O204" s="231"/>
      <c r="P204" s="231"/>
      <c r="Q204" s="231"/>
      <c r="R204" s="233"/>
    </row>
    <row r="205" spans="3:20" s="53" customFormat="1" ht="18.75" customHeight="1">
      <c r="C205" s="230"/>
      <c r="D205" s="231"/>
      <c r="E205" s="231"/>
      <c r="F205" s="231"/>
      <c r="G205" s="232"/>
      <c r="H205" s="231"/>
      <c r="I205" s="231"/>
      <c r="J205" s="231"/>
      <c r="K205" s="231"/>
      <c r="L205" s="231"/>
      <c r="M205" s="231"/>
      <c r="N205" s="231"/>
      <c r="O205" s="231"/>
      <c r="P205" s="231"/>
      <c r="Q205" s="231"/>
      <c r="R205" s="233"/>
    </row>
    <row r="206" spans="3:20" ht="18.75" customHeight="1">
      <c r="C206" s="234"/>
      <c r="D206" s="234"/>
      <c r="E206" s="234"/>
      <c r="F206" s="234"/>
      <c r="G206" s="234"/>
      <c r="H206" s="235"/>
      <c r="I206" s="235"/>
      <c r="J206" s="235"/>
      <c r="K206" s="235"/>
      <c r="L206" s="235"/>
      <c r="M206" s="235"/>
      <c r="N206" s="235"/>
      <c r="O206" s="235"/>
      <c r="P206" s="235"/>
      <c r="Q206" s="235"/>
      <c r="R206" s="236"/>
    </row>
    <row r="207" spans="3:20" ht="21.95" customHeight="1">
      <c r="C207" s="39" t="s">
        <v>95</v>
      </c>
      <c r="R207" s="42"/>
    </row>
    <row r="208" spans="3:20" ht="21.95" customHeight="1">
      <c r="C208" s="39" t="s">
        <v>96</v>
      </c>
      <c r="R208" s="42"/>
    </row>
    <row r="209" spans="3:20" ht="21.95" customHeight="1">
      <c r="C209" s="43" t="s">
        <v>112</v>
      </c>
      <c r="D209" s="44"/>
      <c r="E209" s="44"/>
      <c r="F209" s="44"/>
      <c r="G209" s="44"/>
      <c r="H209" s="44"/>
      <c r="I209" s="44"/>
      <c r="J209" s="44"/>
      <c r="K209" s="44"/>
      <c r="R209" s="42"/>
    </row>
    <row r="210" spans="3:20" ht="21.95" customHeight="1">
      <c r="C210" s="38" t="s">
        <v>22</v>
      </c>
      <c r="E210" s="11" t="s">
        <v>64</v>
      </c>
      <c r="F210" s="7" t="str">
        <f>'様式第32第8表(自社)_受電'!F210</f>
        <v>（自社断面：○月○時）</v>
      </c>
      <c r="R210" s="45"/>
    </row>
    <row r="211" spans="3:20" s="46" customFormat="1" ht="21.95" customHeight="1">
      <c r="C211" s="341" t="s">
        <v>94</v>
      </c>
      <c r="D211" s="342"/>
      <c r="E211" s="345" t="s">
        <v>18</v>
      </c>
      <c r="F211" s="345" t="s">
        <v>98</v>
      </c>
      <c r="G211" s="345" t="s">
        <v>99</v>
      </c>
      <c r="H211" s="101" t="s">
        <v>100</v>
      </c>
      <c r="I211" s="102"/>
      <c r="J211" s="102"/>
      <c r="K211" s="102"/>
      <c r="L211" s="103"/>
      <c r="M211" s="101" t="s">
        <v>33</v>
      </c>
      <c r="N211" s="102"/>
      <c r="O211" s="102"/>
      <c r="P211" s="102"/>
      <c r="Q211" s="103"/>
      <c r="R211" s="347" t="s">
        <v>101</v>
      </c>
    </row>
    <row r="212" spans="3:20" s="46" customFormat="1" ht="21.95" customHeight="1">
      <c r="C212" s="343"/>
      <c r="D212" s="344"/>
      <c r="E212" s="346"/>
      <c r="F212" s="346"/>
      <c r="G212" s="346"/>
      <c r="H212" s="19">
        <f>DATE(様式一覧!$D$3,1,1)</f>
        <v>42370</v>
      </c>
      <c r="I212" s="19">
        <f>DATE(様式一覧!$D$3+1,1,1)</f>
        <v>42736</v>
      </c>
      <c r="J212" s="19">
        <f>DATE(様式一覧!$D$3+2,1,1)</f>
        <v>43101</v>
      </c>
      <c r="K212" s="19">
        <f>DATE(様式一覧!$D$3+3,1,1)</f>
        <v>43466</v>
      </c>
      <c r="L212" s="19">
        <f>DATE(様式一覧!$D$3+4,1,1)</f>
        <v>43831</v>
      </c>
      <c r="M212" s="19">
        <f>DATE(様式一覧!$D$3+5,1,1)</f>
        <v>44197</v>
      </c>
      <c r="N212" s="19">
        <f>DATE(様式一覧!$D$3+6,1,1)</f>
        <v>44562</v>
      </c>
      <c r="O212" s="19">
        <f>DATE(様式一覧!$D$3+7,1,1)</f>
        <v>44927</v>
      </c>
      <c r="P212" s="19">
        <f>DATE(様式一覧!$D$3+8,1,1)</f>
        <v>45292</v>
      </c>
      <c r="Q212" s="19">
        <f>DATE(様式一覧!$D$3+9,1,1)</f>
        <v>45658</v>
      </c>
      <c r="R212" s="348"/>
    </row>
    <row r="213" spans="3:20" s="152" customFormat="1" ht="37.5" customHeight="1">
      <c r="C213" s="327" t="s">
        <v>108</v>
      </c>
      <c r="D213" s="327" t="s">
        <v>103</v>
      </c>
      <c r="E213" s="330" t="str">
        <f>IF('様式第36(自社)_送電'!E213="","",'様式第36(自社)_送電'!E213)</f>
        <v/>
      </c>
      <c r="F213" s="330" t="str">
        <f>IF('様式第36(自社)_送電'!F213="","",'様式第36(自社)_送電'!F213)</f>
        <v/>
      </c>
      <c r="G213" s="149" t="s">
        <v>263</v>
      </c>
      <c r="H213" s="184"/>
      <c r="I213" s="184"/>
      <c r="J213" s="184"/>
      <c r="K213" s="184"/>
      <c r="L213" s="184"/>
      <c r="M213" s="184"/>
      <c r="N213" s="184"/>
      <c r="O213" s="184"/>
      <c r="P213" s="184"/>
      <c r="Q213" s="184"/>
      <c r="R213" s="185"/>
    </row>
    <row r="214" spans="3:20" s="152" customFormat="1" ht="37.5" customHeight="1">
      <c r="C214" s="328"/>
      <c r="D214" s="328"/>
      <c r="E214" s="331"/>
      <c r="F214" s="331"/>
      <c r="G214" s="149" t="s">
        <v>264</v>
      </c>
      <c r="H214" s="148" t="str">
        <f>IF(COUNT('様式第32第8表(指定１)_送電'!H265)=0,"",'様式第32第8表(指定１)_送電'!H265)</f>
        <v/>
      </c>
      <c r="I214" s="148" t="str">
        <f>IF(COUNT('様式第32第8表(指定１)_送電'!I265)=0,"",'様式第32第8表(指定１)_送電'!I265)</f>
        <v/>
      </c>
      <c r="J214" s="148" t="str">
        <f>IF(COUNT('様式第32第8表(指定１)_送電'!J265)=0,"",'様式第32第8表(指定１)_送電'!J265)</f>
        <v/>
      </c>
      <c r="K214" s="148" t="str">
        <f>IF(COUNT('様式第32第8表(指定１)_送電'!K265)=0,"",'様式第32第8表(指定１)_送電'!K265)</f>
        <v/>
      </c>
      <c r="L214" s="148" t="str">
        <f>IF(COUNT('様式第32第8表(指定１)_送電'!L265)=0,"",'様式第32第8表(指定１)_送電'!L265)</f>
        <v/>
      </c>
      <c r="M214" s="148" t="str">
        <f>IF(COUNT('様式第32第8表(指定１)_送電'!M265)=0,"",'様式第32第8表(指定１)_送電'!M265)</f>
        <v/>
      </c>
      <c r="N214" s="148" t="str">
        <f>IF(COUNT('様式第32第8表(指定１)_送電'!N265)=0,"",'様式第32第8表(指定１)_送電'!N265)</f>
        <v/>
      </c>
      <c r="O214" s="148" t="str">
        <f>IF(COUNT('様式第32第8表(指定１)_送電'!O265)=0,"",'様式第32第8表(指定１)_送電'!O265)</f>
        <v/>
      </c>
      <c r="P214" s="148" t="str">
        <f>IF(COUNT('様式第32第8表(指定１)_送電'!P265)=0,"",'様式第32第8表(指定１)_送電'!P265)</f>
        <v/>
      </c>
      <c r="Q214" s="148" t="str">
        <f>IF(COUNT('様式第32第8表(指定１)_送電'!Q265)=0,"",'様式第32第8表(指定１)_送電'!Q265)</f>
        <v/>
      </c>
      <c r="R214" s="185"/>
      <c r="T214" s="153" t="s">
        <v>271</v>
      </c>
    </row>
    <row r="215" spans="3:20" s="152" customFormat="1" ht="37.5" customHeight="1">
      <c r="C215" s="328"/>
      <c r="D215" s="328"/>
      <c r="E215" s="330" t="str">
        <f>IF('様式第36(自社)_送電'!E215="","",'様式第36(自社)_送電'!E215)</f>
        <v/>
      </c>
      <c r="F215" s="330" t="str">
        <f>IF('様式第36(自社)_送電'!F215="","",'様式第36(自社)_送電'!F215)</f>
        <v/>
      </c>
      <c r="G215" s="149" t="s">
        <v>263</v>
      </c>
      <c r="H215" s="184"/>
      <c r="I215" s="184"/>
      <c r="J215" s="184"/>
      <c r="K215" s="184"/>
      <c r="L215" s="184"/>
      <c r="M215" s="184"/>
      <c r="N215" s="184"/>
      <c r="O215" s="184"/>
      <c r="P215" s="184"/>
      <c r="Q215" s="184"/>
      <c r="R215" s="185"/>
    </row>
    <row r="216" spans="3:20" s="152" customFormat="1" ht="37.5" customHeight="1">
      <c r="C216" s="328"/>
      <c r="D216" s="328"/>
      <c r="E216" s="331"/>
      <c r="F216" s="331"/>
      <c r="G216" s="149" t="s">
        <v>264</v>
      </c>
      <c r="H216" s="148" t="str">
        <f>IF(COUNT('様式第32第8表(指定１)_送電'!H267)=0,"",'様式第32第8表(指定１)_送電'!H267)</f>
        <v/>
      </c>
      <c r="I216" s="148" t="str">
        <f>IF(COUNT('様式第32第8表(指定１)_送電'!I267)=0,"",'様式第32第8表(指定１)_送電'!I267)</f>
        <v/>
      </c>
      <c r="J216" s="148" t="str">
        <f>IF(COUNT('様式第32第8表(指定１)_送電'!J267)=0,"",'様式第32第8表(指定１)_送電'!J267)</f>
        <v/>
      </c>
      <c r="K216" s="148" t="str">
        <f>IF(COUNT('様式第32第8表(指定１)_送電'!K267)=0,"",'様式第32第8表(指定１)_送電'!K267)</f>
        <v/>
      </c>
      <c r="L216" s="148" t="str">
        <f>IF(COUNT('様式第32第8表(指定１)_送電'!L267)=0,"",'様式第32第8表(指定１)_送電'!L267)</f>
        <v/>
      </c>
      <c r="M216" s="148" t="str">
        <f>IF(COUNT('様式第32第8表(指定１)_送電'!M267)=0,"",'様式第32第8表(指定１)_送電'!M267)</f>
        <v/>
      </c>
      <c r="N216" s="148" t="str">
        <f>IF(COUNT('様式第32第8表(指定１)_送電'!N267)=0,"",'様式第32第8表(指定１)_送電'!N267)</f>
        <v/>
      </c>
      <c r="O216" s="148" t="str">
        <f>IF(COUNT('様式第32第8表(指定１)_送電'!O267)=0,"",'様式第32第8表(指定１)_送電'!O267)</f>
        <v/>
      </c>
      <c r="P216" s="148" t="str">
        <f>IF(COUNT('様式第32第8表(指定１)_送電'!P267)=0,"",'様式第32第8表(指定１)_送電'!P267)</f>
        <v/>
      </c>
      <c r="Q216" s="148" t="str">
        <f>IF(COUNT('様式第32第8表(指定１)_送電'!Q267)=0,"",'様式第32第8表(指定１)_送電'!Q267)</f>
        <v/>
      </c>
      <c r="R216" s="185"/>
      <c r="T216" s="153" t="s">
        <v>271</v>
      </c>
    </row>
    <row r="217" spans="3:20" s="152" customFormat="1" ht="37.5" customHeight="1">
      <c r="C217" s="328"/>
      <c r="D217" s="328"/>
      <c r="E217" s="330" t="str">
        <f>IF('様式第36(自社)_送電'!E217="","",'様式第36(自社)_送電'!E217)</f>
        <v/>
      </c>
      <c r="F217" s="330" t="str">
        <f>IF('様式第36(自社)_送電'!F217="","",'様式第36(自社)_送電'!F217)</f>
        <v/>
      </c>
      <c r="G217" s="149" t="s">
        <v>263</v>
      </c>
      <c r="H217" s="184"/>
      <c r="I217" s="184"/>
      <c r="J217" s="184"/>
      <c r="K217" s="184"/>
      <c r="L217" s="184"/>
      <c r="M217" s="184"/>
      <c r="N217" s="184"/>
      <c r="O217" s="184"/>
      <c r="P217" s="184"/>
      <c r="Q217" s="184"/>
      <c r="R217" s="185"/>
    </row>
    <row r="218" spans="3:20" s="152" customFormat="1" ht="37.5" customHeight="1">
      <c r="C218" s="328"/>
      <c r="D218" s="328"/>
      <c r="E218" s="331"/>
      <c r="F218" s="331"/>
      <c r="G218" s="149" t="s">
        <v>264</v>
      </c>
      <c r="H218" s="148" t="str">
        <f>IF(COUNT('様式第32第8表(指定１)_送電'!H269)=0,"",'様式第32第8表(指定１)_送電'!H269)</f>
        <v/>
      </c>
      <c r="I218" s="148" t="str">
        <f>IF(COUNT('様式第32第8表(指定１)_送電'!I269)=0,"",'様式第32第8表(指定１)_送電'!I269)</f>
        <v/>
      </c>
      <c r="J218" s="148" t="str">
        <f>IF(COUNT('様式第32第8表(指定１)_送電'!J269)=0,"",'様式第32第8表(指定１)_送電'!J269)</f>
        <v/>
      </c>
      <c r="K218" s="148" t="str">
        <f>IF(COUNT('様式第32第8表(指定１)_送電'!K269)=0,"",'様式第32第8表(指定１)_送電'!K269)</f>
        <v/>
      </c>
      <c r="L218" s="148" t="str">
        <f>IF(COUNT('様式第32第8表(指定１)_送電'!L269)=0,"",'様式第32第8表(指定１)_送電'!L269)</f>
        <v/>
      </c>
      <c r="M218" s="148" t="str">
        <f>IF(COUNT('様式第32第8表(指定１)_送電'!M269)=0,"",'様式第32第8表(指定１)_送電'!M269)</f>
        <v/>
      </c>
      <c r="N218" s="148" t="str">
        <f>IF(COUNT('様式第32第8表(指定１)_送電'!N269)=0,"",'様式第32第8表(指定１)_送電'!N269)</f>
        <v/>
      </c>
      <c r="O218" s="148" t="str">
        <f>IF(COUNT('様式第32第8表(指定１)_送電'!O269)=0,"",'様式第32第8表(指定１)_送電'!O269)</f>
        <v/>
      </c>
      <c r="P218" s="148" t="str">
        <f>IF(COUNT('様式第32第8表(指定１)_送電'!P269)=0,"",'様式第32第8表(指定１)_送電'!P269)</f>
        <v/>
      </c>
      <c r="Q218" s="148" t="str">
        <f>IF(COUNT('様式第32第8表(指定１)_送電'!Q269)=0,"",'様式第32第8表(指定１)_送電'!Q269)</f>
        <v/>
      </c>
      <c r="R218" s="185"/>
      <c r="T218" s="153" t="s">
        <v>271</v>
      </c>
    </row>
    <row r="219" spans="3:20" s="152" customFormat="1" ht="37.5" customHeight="1">
      <c r="C219" s="328"/>
      <c r="D219" s="328"/>
      <c r="E219" s="332" t="s">
        <v>104</v>
      </c>
      <c r="F219" s="333"/>
      <c r="G219" s="154" t="s">
        <v>263</v>
      </c>
      <c r="H219" s="155" t="str">
        <f>IF(COUNTIFS($G213:$G218,$G219,H213:H218,"&gt;=0")=0,"",SUMIF($G213:$G218,$G219,H213:H218))</f>
        <v/>
      </c>
      <c r="I219" s="155" t="str">
        <f t="shared" ref="I219:Q219" si="84">IF(COUNTIFS($G213:$G218,$G219,I213:I218,"&gt;=0")=0,"",SUMIF($G213:$G218,$G219,I213:I218))</f>
        <v/>
      </c>
      <c r="J219" s="155" t="str">
        <f t="shared" si="84"/>
        <v/>
      </c>
      <c r="K219" s="155" t="str">
        <f t="shared" si="84"/>
        <v/>
      </c>
      <c r="L219" s="155" t="str">
        <f t="shared" si="84"/>
        <v/>
      </c>
      <c r="M219" s="155" t="str">
        <f t="shared" si="84"/>
        <v/>
      </c>
      <c r="N219" s="155" t="str">
        <f t="shared" si="84"/>
        <v/>
      </c>
      <c r="O219" s="155" t="str">
        <f t="shared" si="84"/>
        <v/>
      </c>
      <c r="P219" s="155" t="str">
        <f t="shared" si="84"/>
        <v/>
      </c>
      <c r="Q219" s="155" t="str">
        <f t="shared" si="84"/>
        <v/>
      </c>
      <c r="R219" s="200"/>
      <c r="T219" s="153" t="s">
        <v>271</v>
      </c>
    </row>
    <row r="220" spans="3:20" s="152" customFormat="1" ht="37.5" customHeight="1">
      <c r="C220" s="328"/>
      <c r="D220" s="329"/>
      <c r="E220" s="334"/>
      <c r="F220" s="335"/>
      <c r="G220" s="154" t="s">
        <v>264</v>
      </c>
      <c r="H220" s="155" t="str">
        <f>IF(COUNTIFS($G213:$G218,$G220,H213:H218,"&gt;=0")=0,"",SUMIF($G213:$G218,$G220,H213:H218))</f>
        <v/>
      </c>
      <c r="I220" s="155" t="str">
        <f t="shared" ref="I220:Q220" si="85">IF(COUNTIFS($G213:$G218,$G220,I213:I218,"&gt;=0")=0,"",SUMIF($G213:$G218,$G220,I213:I218))</f>
        <v/>
      </c>
      <c r="J220" s="155" t="str">
        <f t="shared" si="85"/>
        <v/>
      </c>
      <c r="K220" s="155" t="str">
        <f t="shared" si="85"/>
        <v/>
      </c>
      <c r="L220" s="155" t="str">
        <f t="shared" si="85"/>
        <v/>
      </c>
      <c r="M220" s="155" t="str">
        <f t="shared" si="85"/>
        <v/>
      </c>
      <c r="N220" s="155" t="str">
        <f t="shared" si="85"/>
        <v/>
      </c>
      <c r="O220" s="155" t="str">
        <f t="shared" si="85"/>
        <v/>
      </c>
      <c r="P220" s="155" t="str">
        <f t="shared" si="85"/>
        <v/>
      </c>
      <c r="Q220" s="155" t="str">
        <f t="shared" si="85"/>
        <v/>
      </c>
      <c r="R220" s="200"/>
      <c r="T220" s="153" t="s">
        <v>271</v>
      </c>
    </row>
    <row r="221" spans="3:20" s="152" customFormat="1" ht="37.5" customHeight="1">
      <c r="C221" s="328"/>
      <c r="D221" s="327" t="s">
        <v>211</v>
      </c>
      <c r="E221" s="330" t="str">
        <f>IF('様式第36(自社)_送電'!E221="","",'様式第36(自社)_送電'!E221)</f>
        <v/>
      </c>
      <c r="F221" s="330" t="str">
        <f>IF('様式第36(自社)_送電'!F221="","",'様式第36(自社)_送電'!F221)</f>
        <v/>
      </c>
      <c r="G221" s="149" t="s">
        <v>263</v>
      </c>
      <c r="H221" s="184"/>
      <c r="I221" s="184"/>
      <c r="J221" s="184"/>
      <c r="K221" s="184"/>
      <c r="L221" s="184"/>
      <c r="M221" s="184"/>
      <c r="N221" s="184"/>
      <c r="O221" s="184"/>
      <c r="P221" s="184"/>
      <c r="Q221" s="184"/>
      <c r="R221" s="185"/>
    </row>
    <row r="222" spans="3:20" s="152" customFormat="1" ht="37.5" customHeight="1">
      <c r="C222" s="328"/>
      <c r="D222" s="328"/>
      <c r="E222" s="331"/>
      <c r="F222" s="331"/>
      <c r="G222" s="149" t="s">
        <v>264</v>
      </c>
      <c r="H222" s="148" t="str">
        <f>IF(COUNT('様式第32第8表(指定１)_送電'!H273)=0,"",'様式第32第8表(指定１)_送電'!H273)</f>
        <v/>
      </c>
      <c r="I222" s="148" t="str">
        <f>IF(COUNT('様式第32第8表(指定１)_送電'!I273)=0,"",'様式第32第8表(指定１)_送電'!I273)</f>
        <v/>
      </c>
      <c r="J222" s="148" t="str">
        <f>IF(COUNT('様式第32第8表(指定１)_送電'!J273)=0,"",'様式第32第8表(指定１)_送電'!J273)</f>
        <v/>
      </c>
      <c r="K222" s="148" t="str">
        <f>IF(COUNT('様式第32第8表(指定１)_送電'!K273)=0,"",'様式第32第8表(指定１)_送電'!K273)</f>
        <v/>
      </c>
      <c r="L222" s="148" t="str">
        <f>IF(COUNT('様式第32第8表(指定１)_送電'!L273)=0,"",'様式第32第8表(指定１)_送電'!L273)</f>
        <v/>
      </c>
      <c r="M222" s="148" t="str">
        <f>IF(COUNT('様式第32第8表(指定１)_送電'!M273)=0,"",'様式第32第8表(指定１)_送電'!M273)</f>
        <v/>
      </c>
      <c r="N222" s="148" t="str">
        <f>IF(COUNT('様式第32第8表(指定１)_送電'!N273)=0,"",'様式第32第8表(指定１)_送電'!N273)</f>
        <v/>
      </c>
      <c r="O222" s="148" t="str">
        <f>IF(COUNT('様式第32第8表(指定１)_送電'!O273)=0,"",'様式第32第8表(指定１)_送電'!O273)</f>
        <v/>
      </c>
      <c r="P222" s="148" t="str">
        <f>IF(COUNT('様式第32第8表(指定１)_送電'!P273)=0,"",'様式第32第8表(指定１)_送電'!P273)</f>
        <v/>
      </c>
      <c r="Q222" s="148" t="str">
        <f>IF(COUNT('様式第32第8表(指定１)_送電'!Q273)=0,"",'様式第32第8表(指定１)_送電'!Q273)</f>
        <v/>
      </c>
      <c r="R222" s="185"/>
      <c r="T222" s="153" t="s">
        <v>271</v>
      </c>
    </row>
    <row r="223" spans="3:20" s="152" customFormat="1" ht="37.5" customHeight="1">
      <c r="C223" s="328"/>
      <c r="D223" s="328"/>
      <c r="E223" s="330" t="str">
        <f>IF('様式第36(自社)_送電'!E223="","",'様式第36(自社)_送電'!E223)</f>
        <v/>
      </c>
      <c r="F223" s="330" t="str">
        <f>IF('様式第36(自社)_送電'!F223="","",'様式第36(自社)_送電'!F223)</f>
        <v/>
      </c>
      <c r="G223" s="149" t="s">
        <v>263</v>
      </c>
      <c r="H223" s="184"/>
      <c r="I223" s="184"/>
      <c r="J223" s="184"/>
      <c r="K223" s="184"/>
      <c r="L223" s="184"/>
      <c r="M223" s="184"/>
      <c r="N223" s="184"/>
      <c r="O223" s="184"/>
      <c r="P223" s="184"/>
      <c r="Q223" s="184"/>
      <c r="R223" s="185"/>
    </row>
    <row r="224" spans="3:20" s="152" customFormat="1" ht="37.5" customHeight="1">
      <c r="C224" s="328"/>
      <c r="D224" s="328"/>
      <c r="E224" s="331"/>
      <c r="F224" s="331"/>
      <c r="G224" s="149" t="s">
        <v>264</v>
      </c>
      <c r="H224" s="148" t="str">
        <f>IF(COUNT('様式第32第8表(指定１)_送電'!H275)=0,"",'様式第32第8表(指定１)_送電'!H275)</f>
        <v/>
      </c>
      <c r="I224" s="148" t="str">
        <f>IF(COUNT('様式第32第8表(指定１)_送電'!I275)=0,"",'様式第32第8表(指定１)_送電'!I275)</f>
        <v/>
      </c>
      <c r="J224" s="148" t="str">
        <f>IF(COUNT('様式第32第8表(指定１)_送電'!J275)=0,"",'様式第32第8表(指定１)_送電'!J275)</f>
        <v/>
      </c>
      <c r="K224" s="148" t="str">
        <f>IF(COUNT('様式第32第8表(指定１)_送電'!K275)=0,"",'様式第32第8表(指定１)_送電'!K275)</f>
        <v/>
      </c>
      <c r="L224" s="148" t="str">
        <f>IF(COUNT('様式第32第8表(指定１)_送電'!L275)=0,"",'様式第32第8表(指定１)_送電'!L275)</f>
        <v/>
      </c>
      <c r="M224" s="148" t="str">
        <f>IF(COUNT('様式第32第8表(指定１)_送電'!M275)=0,"",'様式第32第8表(指定１)_送電'!M275)</f>
        <v/>
      </c>
      <c r="N224" s="148" t="str">
        <f>IF(COUNT('様式第32第8表(指定１)_送電'!N275)=0,"",'様式第32第8表(指定１)_送電'!N275)</f>
        <v/>
      </c>
      <c r="O224" s="148" t="str">
        <f>IF(COUNT('様式第32第8表(指定１)_送電'!O275)=0,"",'様式第32第8表(指定１)_送電'!O275)</f>
        <v/>
      </c>
      <c r="P224" s="148" t="str">
        <f>IF(COUNT('様式第32第8表(指定１)_送電'!P275)=0,"",'様式第32第8表(指定１)_送電'!P275)</f>
        <v/>
      </c>
      <c r="Q224" s="148" t="str">
        <f>IF(COUNT('様式第32第8表(指定１)_送電'!Q275)=0,"",'様式第32第8表(指定１)_送電'!Q275)</f>
        <v/>
      </c>
      <c r="R224" s="185"/>
      <c r="T224" s="153" t="s">
        <v>271</v>
      </c>
    </row>
    <row r="225" spans="3:20" s="152" customFormat="1" ht="37.5" customHeight="1">
      <c r="C225" s="328"/>
      <c r="D225" s="328"/>
      <c r="E225" s="330" t="str">
        <f>IF('様式第36(自社)_送電'!E225="","",'様式第36(自社)_送電'!E225)</f>
        <v/>
      </c>
      <c r="F225" s="330" t="str">
        <f>IF('様式第36(自社)_送電'!F225="","",'様式第36(自社)_送電'!F225)</f>
        <v/>
      </c>
      <c r="G225" s="149" t="s">
        <v>263</v>
      </c>
      <c r="H225" s="184"/>
      <c r="I225" s="184"/>
      <c r="J225" s="184"/>
      <c r="K225" s="184"/>
      <c r="L225" s="184"/>
      <c r="M225" s="184"/>
      <c r="N225" s="184"/>
      <c r="O225" s="184"/>
      <c r="P225" s="184"/>
      <c r="Q225" s="184"/>
      <c r="R225" s="185"/>
    </row>
    <row r="226" spans="3:20" s="152" customFormat="1" ht="37.5" customHeight="1">
      <c r="C226" s="328"/>
      <c r="D226" s="328"/>
      <c r="E226" s="331"/>
      <c r="F226" s="331"/>
      <c r="G226" s="149" t="s">
        <v>264</v>
      </c>
      <c r="H226" s="148" t="str">
        <f>IF(COUNT('様式第32第8表(指定１)_送電'!H277)=0,"",'様式第32第8表(指定１)_送電'!H277)</f>
        <v/>
      </c>
      <c r="I226" s="148" t="str">
        <f>IF(COUNT('様式第32第8表(指定１)_送電'!I277)=0,"",'様式第32第8表(指定１)_送電'!I277)</f>
        <v/>
      </c>
      <c r="J226" s="148" t="str">
        <f>IF(COUNT('様式第32第8表(指定１)_送電'!J277)=0,"",'様式第32第8表(指定１)_送電'!J277)</f>
        <v/>
      </c>
      <c r="K226" s="148" t="str">
        <f>IF(COUNT('様式第32第8表(指定１)_送電'!K277)=0,"",'様式第32第8表(指定１)_送電'!K277)</f>
        <v/>
      </c>
      <c r="L226" s="148" t="str">
        <f>IF(COUNT('様式第32第8表(指定１)_送電'!L277)=0,"",'様式第32第8表(指定１)_送電'!L277)</f>
        <v/>
      </c>
      <c r="M226" s="148" t="str">
        <f>IF(COUNT('様式第32第8表(指定１)_送電'!M277)=0,"",'様式第32第8表(指定１)_送電'!M277)</f>
        <v/>
      </c>
      <c r="N226" s="148" t="str">
        <f>IF(COUNT('様式第32第8表(指定１)_送電'!N277)=0,"",'様式第32第8表(指定１)_送電'!N277)</f>
        <v/>
      </c>
      <c r="O226" s="148" t="str">
        <f>IF(COUNT('様式第32第8表(指定１)_送電'!O277)=0,"",'様式第32第8表(指定１)_送電'!O277)</f>
        <v/>
      </c>
      <c r="P226" s="148" t="str">
        <f>IF(COUNT('様式第32第8表(指定１)_送電'!P277)=0,"",'様式第32第8表(指定１)_送電'!P277)</f>
        <v/>
      </c>
      <c r="Q226" s="148" t="str">
        <f>IF(COUNT('様式第32第8表(指定１)_送電'!Q277)=0,"",'様式第32第8表(指定１)_送電'!Q277)</f>
        <v/>
      </c>
      <c r="R226" s="185"/>
      <c r="T226" s="153" t="s">
        <v>271</v>
      </c>
    </row>
    <row r="227" spans="3:20" s="152" customFormat="1" ht="37.5" customHeight="1">
      <c r="C227" s="328"/>
      <c r="D227" s="328"/>
      <c r="E227" s="332" t="s">
        <v>104</v>
      </c>
      <c r="F227" s="333"/>
      <c r="G227" s="154" t="s">
        <v>263</v>
      </c>
      <c r="H227" s="155" t="str">
        <f>IF(COUNTIFS($G221:$G226,$G227,H221:H226,"&gt;=0")=0,"",SUMIF($G221:$G226,$G227,H221:H226))</f>
        <v/>
      </c>
      <c r="I227" s="155" t="str">
        <f t="shared" ref="I227:Q227" si="86">IF(COUNTIFS($G221:$G226,$G227,I221:I226,"&gt;=0")=0,"",SUMIF($G221:$G226,$G227,I221:I226))</f>
        <v/>
      </c>
      <c r="J227" s="155" t="str">
        <f t="shared" si="86"/>
        <v/>
      </c>
      <c r="K227" s="155" t="str">
        <f t="shared" si="86"/>
        <v/>
      </c>
      <c r="L227" s="155" t="str">
        <f t="shared" si="86"/>
        <v/>
      </c>
      <c r="M227" s="155" t="str">
        <f t="shared" si="86"/>
        <v/>
      </c>
      <c r="N227" s="155" t="str">
        <f t="shared" si="86"/>
        <v/>
      </c>
      <c r="O227" s="155" t="str">
        <f t="shared" si="86"/>
        <v/>
      </c>
      <c r="P227" s="155" t="str">
        <f t="shared" si="86"/>
        <v/>
      </c>
      <c r="Q227" s="155" t="str">
        <f t="shared" si="86"/>
        <v/>
      </c>
      <c r="R227" s="200"/>
      <c r="T227" s="153" t="s">
        <v>271</v>
      </c>
    </row>
    <row r="228" spans="3:20" s="152" customFormat="1" ht="37.5" customHeight="1">
      <c r="C228" s="328"/>
      <c r="D228" s="329"/>
      <c r="E228" s="334"/>
      <c r="F228" s="335"/>
      <c r="G228" s="154" t="s">
        <v>264</v>
      </c>
      <c r="H228" s="155" t="str">
        <f>IF(COUNTIFS($G221:$G226,$G228,H221:H226,"&gt;=0")=0,"",SUMIF($G221:$G226,$G228,H221:H226))</f>
        <v/>
      </c>
      <c r="I228" s="155" t="str">
        <f t="shared" ref="I228:Q228" si="87">IF(COUNTIFS($G221:$G226,$G228,I221:I226,"&gt;=0")=0,"",SUMIF($G221:$G226,$G228,I221:I226))</f>
        <v/>
      </c>
      <c r="J228" s="155" t="str">
        <f t="shared" si="87"/>
        <v/>
      </c>
      <c r="K228" s="155" t="str">
        <f t="shared" si="87"/>
        <v/>
      </c>
      <c r="L228" s="155" t="str">
        <f t="shared" si="87"/>
        <v/>
      </c>
      <c r="M228" s="155" t="str">
        <f t="shared" si="87"/>
        <v/>
      </c>
      <c r="N228" s="155" t="str">
        <f t="shared" si="87"/>
        <v/>
      </c>
      <c r="O228" s="155" t="str">
        <f t="shared" si="87"/>
        <v/>
      </c>
      <c r="P228" s="155" t="str">
        <f t="shared" si="87"/>
        <v/>
      </c>
      <c r="Q228" s="155" t="str">
        <f t="shared" si="87"/>
        <v/>
      </c>
      <c r="R228" s="200"/>
      <c r="T228" s="153" t="s">
        <v>271</v>
      </c>
    </row>
    <row r="229" spans="3:20" s="152" customFormat="1" ht="37.5" customHeight="1">
      <c r="C229" s="328"/>
      <c r="D229" s="327" t="s">
        <v>105</v>
      </c>
      <c r="E229" s="330" t="str">
        <f>IF('様式第36(自社)_送電'!E229="","",'様式第36(自社)_送電'!E229)</f>
        <v/>
      </c>
      <c r="F229" s="330" t="str">
        <f>IF('様式第36(自社)_送電'!F229="","",'様式第36(自社)_送電'!F229)</f>
        <v/>
      </c>
      <c r="G229" s="149" t="s">
        <v>263</v>
      </c>
      <c r="H229" s="184"/>
      <c r="I229" s="184"/>
      <c r="J229" s="184"/>
      <c r="K229" s="184"/>
      <c r="L229" s="184"/>
      <c r="M229" s="184"/>
      <c r="N229" s="184"/>
      <c r="O229" s="184"/>
      <c r="P229" s="184"/>
      <c r="Q229" s="184"/>
      <c r="R229" s="185"/>
    </row>
    <row r="230" spans="3:20" s="152" customFormat="1" ht="37.5" customHeight="1">
      <c r="C230" s="328"/>
      <c r="D230" s="328"/>
      <c r="E230" s="331"/>
      <c r="F230" s="331"/>
      <c r="G230" s="149" t="s">
        <v>264</v>
      </c>
      <c r="H230" s="148" t="str">
        <f>IF(COUNT('様式第32第8表(指定１)_送電'!H281)=0,"",'様式第32第8表(指定１)_送電'!H281)</f>
        <v/>
      </c>
      <c r="I230" s="148" t="str">
        <f>IF(COUNT('様式第32第8表(指定１)_送電'!I281)=0,"",'様式第32第8表(指定１)_送電'!I281)</f>
        <v/>
      </c>
      <c r="J230" s="148" t="str">
        <f>IF(COUNT('様式第32第8表(指定１)_送電'!J281)=0,"",'様式第32第8表(指定１)_送電'!J281)</f>
        <v/>
      </c>
      <c r="K230" s="148" t="str">
        <f>IF(COUNT('様式第32第8表(指定１)_送電'!K281)=0,"",'様式第32第8表(指定１)_送電'!K281)</f>
        <v/>
      </c>
      <c r="L230" s="148" t="str">
        <f>IF(COUNT('様式第32第8表(指定１)_送電'!L281)=0,"",'様式第32第8表(指定１)_送電'!L281)</f>
        <v/>
      </c>
      <c r="M230" s="148" t="str">
        <f>IF(COUNT('様式第32第8表(指定１)_送電'!M281)=0,"",'様式第32第8表(指定１)_送電'!M281)</f>
        <v/>
      </c>
      <c r="N230" s="148" t="str">
        <f>IF(COUNT('様式第32第8表(指定１)_送電'!N281)=0,"",'様式第32第8表(指定１)_送電'!N281)</f>
        <v/>
      </c>
      <c r="O230" s="148" t="str">
        <f>IF(COUNT('様式第32第8表(指定１)_送電'!O281)=0,"",'様式第32第8表(指定１)_送電'!O281)</f>
        <v/>
      </c>
      <c r="P230" s="148" t="str">
        <f>IF(COUNT('様式第32第8表(指定１)_送電'!P281)=0,"",'様式第32第8表(指定１)_送電'!P281)</f>
        <v/>
      </c>
      <c r="Q230" s="148" t="str">
        <f>IF(COUNT('様式第32第8表(指定１)_送電'!Q281)=0,"",'様式第32第8表(指定１)_送電'!Q281)</f>
        <v/>
      </c>
      <c r="R230" s="185"/>
      <c r="T230" s="153" t="s">
        <v>271</v>
      </c>
    </row>
    <row r="231" spans="3:20" s="152" customFormat="1" ht="37.5" customHeight="1">
      <c r="C231" s="328"/>
      <c r="D231" s="328"/>
      <c r="E231" s="330" t="str">
        <f>IF('様式第36(自社)_送電'!E231="","",'様式第36(自社)_送電'!E231)</f>
        <v/>
      </c>
      <c r="F231" s="330" t="str">
        <f>IF('様式第36(自社)_送電'!F231="","",'様式第36(自社)_送電'!F231)</f>
        <v/>
      </c>
      <c r="G231" s="149" t="s">
        <v>263</v>
      </c>
      <c r="H231" s="184"/>
      <c r="I231" s="184"/>
      <c r="J231" s="184"/>
      <c r="K231" s="184"/>
      <c r="L231" s="184"/>
      <c r="M231" s="184"/>
      <c r="N231" s="184"/>
      <c r="O231" s="184"/>
      <c r="P231" s="184"/>
      <c r="Q231" s="184"/>
      <c r="R231" s="185"/>
    </row>
    <row r="232" spans="3:20" s="152" customFormat="1" ht="37.5" customHeight="1">
      <c r="C232" s="328"/>
      <c r="D232" s="328"/>
      <c r="E232" s="331"/>
      <c r="F232" s="331"/>
      <c r="G232" s="149" t="s">
        <v>264</v>
      </c>
      <c r="H232" s="148" t="str">
        <f>IF(COUNT('様式第32第8表(指定１)_送電'!H283)=0,"",'様式第32第8表(指定１)_送電'!H283)</f>
        <v/>
      </c>
      <c r="I232" s="148" t="str">
        <f>IF(COUNT('様式第32第8表(指定１)_送電'!I283)=0,"",'様式第32第8表(指定１)_送電'!I283)</f>
        <v/>
      </c>
      <c r="J232" s="148" t="str">
        <f>IF(COUNT('様式第32第8表(指定１)_送電'!J283)=0,"",'様式第32第8表(指定１)_送電'!J283)</f>
        <v/>
      </c>
      <c r="K232" s="148" t="str">
        <f>IF(COUNT('様式第32第8表(指定１)_送電'!K283)=0,"",'様式第32第8表(指定１)_送電'!K283)</f>
        <v/>
      </c>
      <c r="L232" s="148" t="str">
        <f>IF(COUNT('様式第32第8表(指定１)_送電'!L283)=0,"",'様式第32第8表(指定１)_送電'!L283)</f>
        <v/>
      </c>
      <c r="M232" s="148" t="str">
        <f>IF(COUNT('様式第32第8表(指定１)_送電'!M283)=0,"",'様式第32第8表(指定１)_送電'!M283)</f>
        <v/>
      </c>
      <c r="N232" s="148" t="str">
        <f>IF(COUNT('様式第32第8表(指定１)_送電'!N283)=0,"",'様式第32第8表(指定１)_送電'!N283)</f>
        <v/>
      </c>
      <c r="O232" s="148" t="str">
        <f>IF(COUNT('様式第32第8表(指定１)_送電'!O283)=0,"",'様式第32第8表(指定１)_送電'!O283)</f>
        <v/>
      </c>
      <c r="P232" s="148" t="str">
        <f>IF(COUNT('様式第32第8表(指定１)_送電'!P283)=0,"",'様式第32第8表(指定１)_送電'!P283)</f>
        <v/>
      </c>
      <c r="Q232" s="148" t="str">
        <f>IF(COUNT('様式第32第8表(指定１)_送電'!Q283)=0,"",'様式第32第8表(指定１)_送電'!Q283)</f>
        <v/>
      </c>
      <c r="R232" s="185"/>
      <c r="T232" s="153" t="s">
        <v>271</v>
      </c>
    </row>
    <row r="233" spans="3:20" s="152" customFormat="1" ht="37.5" customHeight="1">
      <c r="C233" s="328"/>
      <c r="D233" s="328"/>
      <c r="E233" s="330" t="str">
        <f>IF('様式第36(自社)_送電'!E233="","",'様式第36(自社)_送電'!E233)</f>
        <v/>
      </c>
      <c r="F233" s="330" t="str">
        <f>IF('様式第36(自社)_送電'!F233="","",'様式第36(自社)_送電'!F233)</f>
        <v/>
      </c>
      <c r="G233" s="149" t="s">
        <v>263</v>
      </c>
      <c r="H233" s="184"/>
      <c r="I233" s="184"/>
      <c r="J233" s="184"/>
      <c r="K233" s="184"/>
      <c r="L233" s="184"/>
      <c r="M233" s="184"/>
      <c r="N233" s="184"/>
      <c r="O233" s="184"/>
      <c r="P233" s="184"/>
      <c r="Q233" s="184"/>
      <c r="R233" s="185"/>
    </row>
    <row r="234" spans="3:20" s="152" customFormat="1" ht="37.5" customHeight="1">
      <c r="C234" s="328"/>
      <c r="D234" s="328"/>
      <c r="E234" s="331"/>
      <c r="F234" s="331"/>
      <c r="G234" s="149" t="s">
        <v>264</v>
      </c>
      <c r="H234" s="148" t="str">
        <f>IF(COUNT('様式第32第8表(指定１)_送電'!H285)=0,"",'様式第32第8表(指定１)_送電'!H285)</f>
        <v/>
      </c>
      <c r="I234" s="148" t="str">
        <f>IF(COUNT('様式第32第8表(指定１)_送電'!I285)=0,"",'様式第32第8表(指定１)_送電'!I285)</f>
        <v/>
      </c>
      <c r="J234" s="148" t="str">
        <f>IF(COUNT('様式第32第8表(指定１)_送電'!J285)=0,"",'様式第32第8表(指定１)_送電'!J285)</f>
        <v/>
      </c>
      <c r="K234" s="148" t="str">
        <f>IF(COUNT('様式第32第8表(指定１)_送電'!K285)=0,"",'様式第32第8表(指定１)_送電'!K285)</f>
        <v/>
      </c>
      <c r="L234" s="148" t="str">
        <f>IF(COUNT('様式第32第8表(指定１)_送電'!L285)=0,"",'様式第32第8表(指定１)_送電'!L285)</f>
        <v/>
      </c>
      <c r="M234" s="148" t="str">
        <f>IF(COUNT('様式第32第8表(指定１)_送電'!M285)=0,"",'様式第32第8表(指定１)_送電'!M285)</f>
        <v/>
      </c>
      <c r="N234" s="148" t="str">
        <f>IF(COUNT('様式第32第8表(指定１)_送電'!N285)=0,"",'様式第32第8表(指定１)_送電'!N285)</f>
        <v/>
      </c>
      <c r="O234" s="148" t="str">
        <f>IF(COUNT('様式第32第8表(指定１)_送電'!O285)=0,"",'様式第32第8表(指定１)_送電'!O285)</f>
        <v/>
      </c>
      <c r="P234" s="148" t="str">
        <f>IF(COUNT('様式第32第8表(指定１)_送電'!P285)=0,"",'様式第32第8表(指定１)_送電'!P285)</f>
        <v/>
      </c>
      <c r="Q234" s="148" t="str">
        <f>IF(COUNT('様式第32第8表(指定１)_送電'!Q285)=0,"",'様式第32第8表(指定１)_送電'!Q285)</f>
        <v/>
      </c>
      <c r="R234" s="185"/>
      <c r="T234" s="153" t="s">
        <v>271</v>
      </c>
    </row>
    <row r="235" spans="3:20" s="152" customFormat="1" ht="37.5" customHeight="1">
      <c r="C235" s="328"/>
      <c r="D235" s="328"/>
      <c r="E235" s="332" t="s">
        <v>104</v>
      </c>
      <c r="F235" s="333"/>
      <c r="G235" s="154" t="s">
        <v>263</v>
      </c>
      <c r="H235" s="155" t="str">
        <f>IF(COUNTIFS($G229:$G234,$G235,H229:H234,"&gt;=0")=0,"",SUMIF($G229:$G234,$G235,H229:H234))</f>
        <v/>
      </c>
      <c r="I235" s="155" t="str">
        <f t="shared" ref="I235:Q235" si="88">IF(COUNTIFS($G229:$G234,$G235,I229:I234,"&gt;=0")=0,"",SUMIF($G229:$G234,$G235,I229:I234))</f>
        <v/>
      </c>
      <c r="J235" s="155" t="str">
        <f t="shared" si="88"/>
        <v/>
      </c>
      <c r="K235" s="155" t="str">
        <f t="shared" si="88"/>
        <v/>
      </c>
      <c r="L235" s="155" t="str">
        <f t="shared" si="88"/>
        <v/>
      </c>
      <c r="M235" s="155" t="str">
        <f t="shared" si="88"/>
        <v/>
      </c>
      <c r="N235" s="155" t="str">
        <f t="shared" si="88"/>
        <v/>
      </c>
      <c r="O235" s="155" t="str">
        <f t="shared" si="88"/>
        <v/>
      </c>
      <c r="P235" s="155" t="str">
        <f t="shared" si="88"/>
        <v/>
      </c>
      <c r="Q235" s="155" t="str">
        <f t="shared" si="88"/>
        <v/>
      </c>
      <c r="R235" s="200"/>
      <c r="T235" s="153" t="s">
        <v>271</v>
      </c>
    </row>
    <row r="236" spans="3:20" s="152" customFormat="1" ht="37.5" customHeight="1">
      <c r="C236" s="328"/>
      <c r="D236" s="329"/>
      <c r="E236" s="334"/>
      <c r="F236" s="335"/>
      <c r="G236" s="154" t="s">
        <v>264</v>
      </c>
      <c r="H236" s="155" t="str">
        <f>IF(COUNTIFS($G229:$G234,$G236,H229:H234,"&gt;=0")=0,"",SUMIF($G229:$G234,$G236,H229:H234))</f>
        <v/>
      </c>
      <c r="I236" s="155" t="str">
        <f t="shared" ref="I236:Q236" si="89">IF(COUNTIFS($G229:$G234,$G236,I229:I234,"&gt;=0")=0,"",SUMIF($G229:$G234,$G236,I229:I234))</f>
        <v/>
      </c>
      <c r="J236" s="155" t="str">
        <f t="shared" si="89"/>
        <v/>
      </c>
      <c r="K236" s="155" t="str">
        <f t="shared" si="89"/>
        <v/>
      </c>
      <c r="L236" s="155" t="str">
        <f t="shared" si="89"/>
        <v/>
      </c>
      <c r="M236" s="155" t="str">
        <f t="shared" si="89"/>
        <v/>
      </c>
      <c r="N236" s="155" t="str">
        <f t="shared" si="89"/>
        <v/>
      </c>
      <c r="O236" s="155" t="str">
        <f t="shared" si="89"/>
        <v/>
      </c>
      <c r="P236" s="155" t="str">
        <f t="shared" si="89"/>
        <v/>
      </c>
      <c r="Q236" s="155" t="str">
        <f t="shared" si="89"/>
        <v/>
      </c>
      <c r="R236" s="200"/>
      <c r="T236" s="153" t="s">
        <v>271</v>
      </c>
    </row>
    <row r="237" spans="3:20" s="152" customFormat="1" ht="37.5" customHeight="1">
      <c r="C237" s="328"/>
      <c r="D237" s="327" t="s">
        <v>106</v>
      </c>
      <c r="E237" s="330" t="str">
        <f>IF('様式第36(自社)_送電'!E237="","",'様式第36(自社)_送電'!E237)</f>
        <v/>
      </c>
      <c r="F237" s="330" t="str">
        <f>IF('様式第36(自社)_送電'!F237="","",'様式第36(自社)_送電'!F237)</f>
        <v/>
      </c>
      <c r="G237" s="149" t="s">
        <v>263</v>
      </c>
      <c r="H237" s="184"/>
      <c r="I237" s="184"/>
      <c r="J237" s="184"/>
      <c r="K237" s="184"/>
      <c r="L237" s="184"/>
      <c r="M237" s="184"/>
      <c r="N237" s="184"/>
      <c r="O237" s="184"/>
      <c r="P237" s="184"/>
      <c r="Q237" s="184"/>
      <c r="R237" s="185"/>
    </row>
    <row r="238" spans="3:20" s="152" customFormat="1" ht="37.5" customHeight="1">
      <c r="C238" s="328"/>
      <c r="D238" s="328"/>
      <c r="E238" s="331"/>
      <c r="F238" s="331"/>
      <c r="G238" s="149" t="s">
        <v>264</v>
      </c>
      <c r="H238" s="148" t="str">
        <f>IF(COUNT('様式第32第8表(指定１)_送電'!H289)=0,"",'様式第32第8表(指定１)_送電'!H289)</f>
        <v/>
      </c>
      <c r="I238" s="148" t="str">
        <f>IF(COUNT('様式第32第8表(指定１)_送電'!I289)=0,"",'様式第32第8表(指定１)_送電'!I289)</f>
        <v/>
      </c>
      <c r="J238" s="148" t="str">
        <f>IF(COUNT('様式第32第8表(指定１)_送電'!J289)=0,"",'様式第32第8表(指定１)_送電'!J289)</f>
        <v/>
      </c>
      <c r="K238" s="148" t="str">
        <f>IF(COUNT('様式第32第8表(指定１)_送電'!K289)=0,"",'様式第32第8表(指定１)_送電'!K289)</f>
        <v/>
      </c>
      <c r="L238" s="148" t="str">
        <f>IF(COUNT('様式第32第8表(指定１)_送電'!L289)=0,"",'様式第32第8表(指定１)_送電'!L289)</f>
        <v/>
      </c>
      <c r="M238" s="148" t="str">
        <f>IF(COUNT('様式第32第8表(指定１)_送電'!M289)=0,"",'様式第32第8表(指定１)_送電'!M289)</f>
        <v/>
      </c>
      <c r="N238" s="148" t="str">
        <f>IF(COUNT('様式第32第8表(指定１)_送電'!N289)=0,"",'様式第32第8表(指定１)_送電'!N289)</f>
        <v/>
      </c>
      <c r="O238" s="148" t="str">
        <f>IF(COUNT('様式第32第8表(指定１)_送電'!O289)=0,"",'様式第32第8表(指定１)_送電'!O289)</f>
        <v/>
      </c>
      <c r="P238" s="148" t="str">
        <f>IF(COUNT('様式第32第8表(指定１)_送電'!P289)=0,"",'様式第32第8表(指定１)_送電'!P289)</f>
        <v/>
      </c>
      <c r="Q238" s="148" t="str">
        <f>IF(COUNT('様式第32第8表(指定１)_送電'!Q289)=0,"",'様式第32第8表(指定１)_送電'!Q289)</f>
        <v/>
      </c>
      <c r="R238" s="185"/>
      <c r="T238" s="153" t="s">
        <v>271</v>
      </c>
    </row>
    <row r="239" spans="3:20" s="152" customFormat="1" ht="37.5" customHeight="1">
      <c r="C239" s="328"/>
      <c r="D239" s="328"/>
      <c r="E239" s="330" t="str">
        <f>IF('様式第36(自社)_送電'!E239="","",'様式第36(自社)_送電'!E239)</f>
        <v/>
      </c>
      <c r="F239" s="330" t="str">
        <f>IF('様式第36(自社)_送電'!F239="","",'様式第36(自社)_送電'!F239)</f>
        <v/>
      </c>
      <c r="G239" s="149" t="s">
        <v>263</v>
      </c>
      <c r="H239" s="184"/>
      <c r="I239" s="184"/>
      <c r="J239" s="184"/>
      <c r="K239" s="184"/>
      <c r="L239" s="184"/>
      <c r="M239" s="184"/>
      <c r="N239" s="184"/>
      <c r="O239" s="184"/>
      <c r="P239" s="184"/>
      <c r="Q239" s="184"/>
      <c r="R239" s="185"/>
    </row>
    <row r="240" spans="3:20" s="152" customFormat="1" ht="37.5" customHeight="1">
      <c r="C240" s="328"/>
      <c r="D240" s="328"/>
      <c r="E240" s="331"/>
      <c r="F240" s="331"/>
      <c r="G240" s="149" t="s">
        <v>264</v>
      </c>
      <c r="H240" s="148" t="str">
        <f>IF(COUNT('様式第32第8表(指定１)_送電'!H291)=0,"",'様式第32第8表(指定１)_送電'!H291)</f>
        <v/>
      </c>
      <c r="I240" s="148" t="str">
        <f>IF(COUNT('様式第32第8表(指定１)_送電'!I291)=0,"",'様式第32第8表(指定１)_送電'!I291)</f>
        <v/>
      </c>
      <c r="J240" s="148" t="str">
        <f>IF(COUNT('様式第32第8表(指定１)_送電'!J291)=0,"",'様式第32第8表(指定１)_送電'!J291)</f>
        <v/>
      </c>
      <c r="K240" s="148" t="str">
        <f>IF(COUNT('様式第32第8表(指定１)_送電'!K291)=0,"",'様式第32第8表(指定１)_送電'!K291)</f>
        <v/>
      </c>
      <c r="L240" s="148" t="str">
        <f>IF(COUNT('様式第32第8表(指定１)_送電'!L291)=0,"",'様式第32第8表(指定１)_送電'!L291)</f>
        <v/>
      </c>
      <c r="M240" s="148" t="str">
        <f>IF(COUNT('様式第32第8表(指定１)_送電'!M291)=0,"",'様式第32第8表(指定１)_送電'!M291)</f>
        <v/>
      </c>
      <c r="N240" s="148" t="str">
        <f>IF(COUNT('様式第32第8表(指定１)_送電'!N291)=0,"",'様式第32第8表(指定１)_送電'!N291)</f>
        <v/>
      </c>
      <c r="O240" s="148" t="str">
        <f>IF(COUNT('様式第32第8表(指定１)_送電'!O291)=0,"",'様式第32第8表(指定１)_送電'!O291)</f>
        <v/>
      </c>
      <c r="P240" s="148" t="str">
        <f>IF(COUNT('様式第32第8表(指定１)_送電'!P291)=0,"",'様式第32第8表(指定１)_送電'!P291)</f>
        <v/>
      </c>
      <c r="Q240" s="148" t="str">
        <f>IF(COUNT('様式第32第8表(指定１)_送電'!Q291)=0,"",'様式第32第8表(指定１)_送電'!Q291)</f>
        <v/>
      </c>
      <c r="R240" s="185"/>
      <c r="T240" s="153" t="s">
        <v>271</v>
      </c>
    </row>
    <row r="241" spans="3:20" s="152" customFormat="1" ht="37.5" customHeight="1">
      <c r="C241" s="328"/>
      <c r="D241" s="328"/>
      <c r="E241" s="330" t="str">
        <f>IF('様式第36(自社)_送電'!E241="","",'様式第36(自社)_送電'!E241)</f>
        <v/>
      </c>
      <c r="F241" s="330" t="str">
        <f>IF('様式第36(自社)_送電'!F241="","",'様式第36(自社)_送電'!F241)</f>
        <v/>
      </c>
      <c r="G241" s="149" t="s">
        <v>263</v>
      </c>
      <c r="H241" s="184"/>
      <c r="I241" s="184"/>
      <c r="J241" s="184"/>
      <c r="K241" s="184"/>
      <c r="L241" s="184"/>
      <c r="M241" s="184"/>
      <c r="N241" s="184"/>
      <c r="O241" s="184"/>
      <c r="P241" s="184"/>
      <c r="Q241" s="184"/>
      <c r="R241" s="185"/>
    </row>
    <row r="242" spans="3:20" s="152" customFormat="1" ht="37.5" customHeight="1">
      <c r="C242" s="328"/>
      <c r="D242" s="328"/>
      <c r="E242" s="331"/>
      <c r="F242" s="331"/>
      <c r="G242" s="149" t="s">
        <v>264</v>
      </c>
      <c r="H242" s="148" t="str">
        <f>IF(COUNT('様式第32第8表(指定１)_送電'!H293)=0,"",'様式第32第8表(指定１)_送電'!H293)</f>
        <v/>
      </c>
      <c r="I242" s="148" t="str">
        <f>IF(COUNT('様式第32第8表(指定１)_送電'!I293)=0,"",'様式第32第8表(指定１)_送電'!I293)</f>
        <v/>
      </c>
      <c r="J242" s="148" t="str">
        <f>IF(COUNT('様式第32第8表(指定１)_送電'!J293)=0,"",'様式第32第8表(指定１)_送電'!J293)</f>
        <v/>
      </c>
      <c r="K242" s="148" t="str">
        <f>IF(COUNT('様式第32第8表(指定１)_送電'!K293)=0,"",'様式第32第8表(指定１)_送電'!K293)</f>
        <v/>
      </c>
      <c r="L242" s="148" t="str">
        <f>IF(COUNT('様式第32第8表(指定１)_送電'!L293)=0,"",'様式第32第8表(指定１)_送電'!L293)</f>
        <v/>
      </c>
      <c r="M242" s="148" t="str">
        <f>IF(COUNT('様式第32第8表(指定１)_送電'!M293)=0,"",'様式第32第8表(指定１)_送電'!M293)</f>
        <v/>
      </c>
      <c r="N242" s="148" t="str">
        <f>IF(COUNT('様式第32第8表(指定１)_送電'!N293)=0,"",'様式第32第8表(指定１)_送電'!N293)</f>
        <v/>
      </c>
      <c r="O242" s="148" t="str">
        <f>IF(COUNT('様式第32第8表(指定１)_送電'!O293)=0,"",'様式第32第8表(指定１)_送電'!O293)</f>
        <v/>
      </c>
      <c r="P242" s="148" t="str">
        <f>IF(COUNT('様式第32第8表(指定１)_送電'!P293)=0,"",'様式第32第8表(指定１)_送電'!P293)</f>
        <v/>
      </c>
      <c r="Q242" s="148" t="str">
        <f>IF(COUNT('様式第32第8表(指定１)_送電'!Q293)=0,"",'様式第32第8表(指定１)_送電'!Q293)</f>
        <v/>
      </c>
      <c r="R242" s="185"/>
      <c r="T242" s="153" t="s">
        <v>271</v>
      </c>
    </row>
    <row r="243" spans="3:20" s="152" customFormat="1" ht="37.5" customHeight="1">
      <c r="C243" s="328"/>
      <c r="D243" s="328"/>
      <c r="E243" s="332" t="s">
        <v>104</v>
      </c>
      <c r="F243" s="333"/>
      <c r="G243" s="154" t="s">
        <v>263</v>
      </c>
      <c r="H243" s="155" t="str">
        <f>IF(COUNTIFS($G237:$G242,$G243,H237:H242,"&gt;=0")=0,"",SUMIF($G237:$G242,$G243,H237:H242))</f>
        <v/>
      </c>
      <c r="I243" s="155" t="str">
        <f t="shared" ref="I243" si="90">IF(COUNTIFS($G237:$G242,$G243,I237:I242,"&gt;=0")=0,"",SUMIF($G237:$G242,$G243,I237:I242))</f>
        <v/>
      </c>
      <c r="J243" s="155" t="str">
        <f t="shared" ref="J243" si="91">IF(COUNTIFS($G237:$G242,$G243,J237:J242,"&gt;=0")=0,"",SUMIF($G237:$G242,$G243,J237:J242))</f>
        <v/>
      </c>
      <c r="K243" s="155" t="str">
        <f t="shared" ref="K243" si="92">IF(COUNTIFS($G237:$G242,$G243,K237:K242,"&gt;=0")=0,"",SUMIF($G237:$G242,$G243,K237:K242))</f>
        <v/>
      </c>
      <c r="L243" s="155" t="str">
        <f t="shared" ref="L243" si="93">IF(COUNTIFS($G237:$G242,$G243,L237:L242,"&gt;=0")=0,"",SUMIF($G237:$G242,$G243,L237:L242))</f>
        <v/>
      </c>
      <c r="M243" s="155" t="str">
        <f t="shared" ref="M243" si="94">IF(COUNTIFS($G237:$G242,$G243,M237:M242,"&gt;=0")=0,"",SUMIF($G237:$G242,$G243,M237:M242))</f>
        <v/>
      </c>
      <c r="N243" s="155" t="str">
        <f t="shared" ref="N243" si="95">IF(COUNTIFS($G237:$G242,$G243,N237:N242,"&gt;=0")=0,"",SUMIF($G237:$G242,$G243,N237:N242))</f>
        <v/>
      </c>
      <c r="O243" s="155" t="str">
        <f t="shared" ref="O243" si="96">IF(COUNTIFS($G237:$G242,$G243,O237:O242,"&gt;=0")=0,"",SUMIF($G237:$G242,$G243,O237:O242))</f>
        <v/>
      </c>
      <c r="P243" s="155" t="str">
        <f t="shared" ref="P243" si="97">IF(COUNTIFS($G237:$G242,$G243,P237:P242,"&gt;=0")=0,"",SUMIF($G237:$G242,$G243,P237:P242))</f>
        <v/>
      </c>
      <c r="Q243" s="155" t="str">
        <f t="shared" ref="Q243" si="98">IF(COUNTIFS($G237:$G242,$G243,Q237:Q242,"&gt;=0")=0,"",SUMIF($G237:$G242,$G243,Q237:Q242))</f>
        <v/>
      </c>
      <c r="R243" s="200"/>
      <c r="T243" s="153" t="s">
        <v>271</v>
      </c>
    </row>
    <row r="244" spans="3:20" s="152" customFormat="1" ht="37.5" customHeight="1">
      <c r="C244" s="328"/>
      <c r="D244" s="329"/>
      <c r="E244" s="334"/>
      <c r="F244" s="335"/>
      <c r="G244" s="154" t="s">
        <v>264</v>
      </c>
      <c r="H244" s="155" t="str">
        <f>IF(COUNTIFS($G237:$G242,$G244,H237:H242,"&gt;=0")=0,"",SUMIF($G237:$G242,$G244,H237:H242))</f>
        <v/>
      </c>
      <c r="I244" s="155" t="str">
        <f t="shared" ref="I244:Q244" si="99">IF(COUNTIFS($G237:$G242,$G244,I237:I242,"&gt;=0")=0,"",SUMIF($G237:$G242,$G244,I237:I242))</f>
        <v/>
      </c>
      <c r="J244" s="155" t="str">
        <f t="shared" si="99"/>
        <v/>
      </c>
      <c r="K244" s="155" t="str">
        <f t="shared" si="99"/>
        <v/>
      </c>
      <c r="L244" s="155" t="str">
        <f t="shared" si="99"/>
        <v/>
      </c>
      <c r="M244" s="155" t="str">
        <f t="shared" si="99"/>
        <v/>
      </c>
      <c r="N244" s="155" t="str">
        <f t="shared" si="99"/>
        <v/>
      </c>
      <c r="O244" s="155" t="str">
        <f t="shared" si="99"/>
        <v/>
      </c>
      <c r="P244" s="155" t="str">
        <f t="shared" si="99"/>
        <v/>
      </c>
      <c r="Q244" s="155" t="str">
        <f t="shared" si="99"/>
        <v/>
      </c>
      <c r="R244" s="200"/>
      <c r="T244" s="153" t="s">
        <v>271</v>
      </c>
    </row>
    <row r="245" spans="3:20" s="152" customFormat="1" ht="37.5" customHeight="1">
      <c r="C245" s="328"/>
      <c r="D245" s="326" t="s">
        <v>107</v>
      </c>
      <c r="E245" s="326"/>
      <c r="F245" s="326"/>
      <c r="G245" s="154" t="s">
        <v>263</v>
      </c>
      <c r="H245" s="155" t="str">
        <f>IF(COUNT(H219,H227,H235,H243)=0,"",SUM(H219,H227,H235,H243))</f>
        <v/>
      </c>
      <c r="I245" s="155" t="str">
        <f t="shared" ref="I245:Q246" si="100">IF(COUNT(I219,I227,I235,I243)=0,"",SUM(I219,I227,I235,I243))</f>
        <v/>
      </c>
      <c r="J245" s="155" t="str">
        <f t="shared" si="100"/>
        <v/>
      </c>
      <c r="K245" s="155" t="str">
        <f t="shared" si="100"/>
        <v/>
      </c>
      <c r="L245" s="155" t="str">
        <f t="shared" si="100"/>
        <v/>
      </c>
      <c r="M245" s="155" t="str">
        <f t="shared" si="100"/>
        <v/>
      </c>
      <c r="N245" s="155" t="str">
        <f t="shared" si="100"/>
        <v/>
      </c>
      <c r="O245" s="155" t="str">
        <f t="shared" si="100"/>
        <v/>
      </c>
      <c r="P245" s="155" t="str">
        <f t="shared" si="100"/>
        <v/>
      </c>
      <c r="Q245" s="155" t="str">
        <f t="shared" si="100"/>
        <v/>
      </c>
      <c r="R245" s="200"/>
      <c r="T245" s="153" t="s">
        <v>271</v>
      </c>
    </row>
    <row r="246" spans="3:20" s="152" customFormat="1" ht="37.5" customHeight="1">
      <c r="C246" s="329"/>
      <c r="D246" s="326"/>
      <c r="E246" s="326"/>
      <c r="F246" s="326"/>
      <c r="G246" s="154" t="s">
        <v>264</v>
      </c>
      <c r="H246" s="155" t="str">
        <f>IF(COUNT(H220,H228,H236,H244)=0,"",SUM(H220,H228,H236,H244))</f>
        <v/>
      </c>
      <c r="I246" s="155" t="str">
        <f t="shared" si="100"/>
        <v/>
      </c>
      <c r="J246" s="155" t="str">
        <f t="shared" si="100"/>
        <v/>
      </c>
      <c r="K246" s="155" t="str">
        <f t="shared" si="100"/>
        <v/>
      </c>
      <c r="L246" s="155" t="str">
        <f t="shared" si="100"/>
        <v/>
      </c>
      <c r="M246" s="155" t="str">
        <f t="shared" si="100"/>
        <v/>
      </c>
      <c r="N246" s="155" t="str">
        <f t="shared" si="100"/>
        <v/>
      </c>
      <c r="O246" s="155" t="str">
        <f t="shared" si="100"/>
        <v/>
      </c>
      <c r="P246" s="155" t="str">
        <f t="shared" si="100"/>
        <v/>
      </c>
      <c r="Q246" s="155" t="str">
        <f t="shared" si="100"/>
        <v/>
      </c>
      <c r="R246" s="200"/>
      <c r="T246" s="153" t="s">
        <v>271</v>
      </c>
    </row>
    <row r="247" spans="3:20" s="53" customFormat="1" ht="18.75" customHeight="1">
      <c r="C247" s="54" t="s">
        <v>178</v>
      </c>
      <c r="D247" s="50"/>
      <c r="E247" s="50"/>
      <c r="F247" s="50"/>
      <c r="G247" s="51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2"/>
    </row>
    <row r="248" spans="3:20" s="53" customFormat="1" ht="18.75" customHeight="1">
      <c r="C248" s="230"/>
      <c r="D248" s="231"/>
      <c r="E248" s="231"/>
      <c r="F248" s="231"/>
      <c r="G248" s="232"/>
      <c r="H248" s="231"/>
      <c r="I248" s="231"/>
      <c r="J248" s="231"/>
      <c r="K248" s="231"/>
      <c r="L248" s="231"/>
      <c r="M248" s="231"/>
      <c r="N248" s="231"/>
      <c r="O248" s="231"/>
      <c r="P248" s="231"/>
      <c r="Q248" s="231"/>
      <c r="R248" s="233"/>
    </row>
    <row r="249" spans="3:20" s="53" customFormat="1" ht="18.75" customHeight="1">
      <c r="C249" s="230"/>
      <c r="D249" s="231"/>
      <c r="E249" s="231"/>
      <c r="F249" s="231"/>
      <c r="G249" s="232"/>
      <c r="H249" s="231"/>
      <c r="I249" s="231"/>
      <c r="J249" s="231"/>
      <c r="K249" s="231"/>
      <c r="L249" s="231"/>
      <c r="M249" s="231"/>
      <c r="N249" s="231"/>
      <c r="O249" s="231"/>
      <c r="P249" s="231"/>
      <c r="Q249" s="231"/>
      <c r="R249" s="233"/>
    </row>
    <row r="250" spans="3:20" s="53" customFormat="1" ht="18.75" customHeight="1">
      <c r="C250" s="230"/>
      <c r="D250" s="231"/>
      <c r="E250" s="231"/>
      <c r="F250" s="231"/>
      <c r="G250" s="232"/>
      <c r="H250" s="231"/>
      <c r="I250" s="231"/>
      <c r="J250" s="231"/>
      <c r="K250" s="231"/>
      <c r="L250" s="231"/>
      <c r="M250" s="231"/>
      <c r="N250" s="231"/>
      <c r="O250" s="231"/>
      <c r="P250" s="231"/>
      <c r="Q250" s="231"/>
      <c r="R250" s="233"/>
    </row>
    <row r="251" spans="3:20" s="53" customFormat="1" ht="18.75" customHeight="1">
      <c r="C251" s="230"/>
      <c r="D251" s="231"/>
      <c r="E251" s="231"/>
      <c r="F251" s="231"/>
      <c r="G251" s="232"/>
      <c r="H251" s="231"/>
      <c r="I251" s="231"/>
      <c r="J251" s="231"/>
      <c r="K251" s="231"/>
      <c r="L251" s="231"/>
      <c r="M251" s="231"/>
      <c r="N251" s="231"/>
      <c r="O251" s="231"/>
      <c r="P251" s="231"/>
      <c r="Q251" s="231"/>
      <c r="R251" s="233"/>
    </row>
    <row r="252" spans="3:20" s="53" customFormat="1" ht="18.75" customHeight="1">
      <c r="C252" s="230"/>
      <c r="D252" s="231"/>
      <c r="E252" s="231"/>
      <c r="F252" s="231"/>
      <c r="G252" s="232"/>
      <c r="H252" s="231"/>
      <c r="I252" s="231"/>
      <c r="J252" s="231"/>
      <c r="K252" s="231"/>
      <c r="L252" s="231"/>
      <c r="M252" s="231"/>
      <c r="N252" s="231"/>
      <c r="O252" s="231"/>
      <c r="P252" s="231"/>
      <c r="Q252" s="231"/>
      <c r="R252" s="233"/>
    </row>
    <row r="253" spans="3:20" s="53" customFormat="1" ht="18.75" customHeight="1">
      <c r="C253" s="230"/>
      <c r="D253" s="231"/>
      <c r="E253" s="231"/>
      <c r="F253" s="231"/>
      <c r="G253" s="232"/>
      <c r="H253" s="231"/>
      <c r="I253" s="231"/>
      <c r="J253" s="231"/>
      <c r="K253" s="231"/>
      <c r="L253" s="231"/>
      <c r="M253" s="231"/>
      <c r="N253" s="231"/>
      <c r="O253" s="231"/>
      <c r="P253" s="231"/>
      <c r="Q253" s="231"/>
      <c r="R253" s="233"/>
    </row>
    <row r="254" spans="3:20" s="53" customFormat="1" ht="18.75" customHeight="1">
      <c r="C254" s="230"/>
      <c r="D254" s="231"/>
      <c r="E254" s="231"/>
      <c r="F254" s="231"/>
      <c r="G254" s="232"/>
      <c r="H254" s="231"/>
      <c r="I254" s="231"/>
      <c r="J254" s="231"/>
      <c r="K254" s="231"/>
      <c r="L254" s="231"/>
      <c r="M254" s="231"/>
      <c r="N254" s="231"/>
      <c r="O254" s="231"/>
      <c r="P254" s="231"/>
      <c r="Q254" s="231"/>
      <c r="R254" s="233"/>
    </row>
    <row r="255" spans="3:20" s="53" customFormat="1" ht="18.75" customHeight="1">
      <c r="C255" s="230"/>
      <c r="D255" s="231"/>
      <c r="E255" s="231"/>
      <c r="F255" s="231"/>
      <c r="G255" s="232"/>
      <c r="H255" s="231"/>
      <c r="I255" s="231"/>
      <c r="J255" s="231"/>
      <c r="K255" s="231"/>
      <c r="L255" s="231"/>
      <c r="M255" s="231"/>
      <c r="N255" s="231"/>
      <c r="O255" s="231"/>
      <c r="P255" s="231"/>
      <c r="Q255" s="231"/>
      <c r="R255" s="233"/>
    </row>
    <row r="256" spans="3:20" s="53" customFormat="1" ht="18.75" customHeight="1">
      <c r="C256" s="230"/>
      <c r="D256" s="231"/>
      <c r="E256" s="231"/>
      <c r="F256" s="231"/>
      <c r="G256" s="232"/>
      <c r="H256" s="231"/>
      <c r="I256" s="231"/>
      <c r="J256" s="231"/>
      <c r="K256" s="231"/>
      <c r="L256" s="231"/>
      <c r="M256" s="231"/>
      <c r="N256" s="231"/>
      <c r="O256" s="231"/>
      <c r="P256" s="231"/>
      <c r="Q256" s="231"/>
      <c r="R256" s="233"/>
    </row>
    <row r="257" spans="3:20" ht="18.75" customHeight="1">
      <c r="C257" s="234"/>
      <c r="D257" s="234"/>
      <c r="E257" s="234"/>
      <c r="F257" s="234"/>
      <c r="G257" s="234"/>
      <c r="H257" s="235"/>
      <c r="I257" s="235"/>
      <c r="J257" s="235"/>
      <c r="K257" s="235"/>
      <c r="L257" s="235"/>
      <c r="M257" s="235"/>
      <c r="N257" s="235"/>
      <c r="O257" s="235"/>
      <c r="P257" s="235"/>
      <c r="Q257" s="235"/>
      <c r="R257" s="236"/>
    </row>
    <row r="258" spans="3:20" ht="21.95" customHeight="1">
      <c r="C258" s="39" t="s">
        <v>95</v>
      </c>
      <c r="R258" s="42"/>
    </row>
    <row r="259" spans="3:20" ht="21.95" customHeight="1">
      <c r="C259" s="39" t="s">
        <v>96</v>
      </c>
      <c r="R259" s="42"/>
    </row>
    <row r="260" spans="3:20" ht="21.95" customHeight="1">
      <c r="C260" s="43" t="s">
        <v>112</v>
      </c>
      <c r="D260" s="44"/>
      <c r="E260" s="44"/>
      <c r="F260" s="44"/>
      <c r="G260" s="44"/>
      <c r="H260" s="44"/>
      <c r="I260" s="44"/>
      <c r="J260" s="44"/>
      <c r="K260" s="44"/>
      <c r="R260" s="42"/>
    </row>
    <row r="261" spans="3:20" ht="21.95" customHeight="1">
      <c r="C261" s="38" t="s">
        <v>22</v>
      </c>
      <c r="E261" s="11" t="s">
        <v>65</v>
      </c>
      <c r="F261" s="7" t="str">
        <f>'様式第32第8表(自社)_受電'!F261</f>
        <v>（自社断面：○月○時）</v>
      </c>
      <c r="R261" s="45"/>
    </row>
    <row r="262" spans="3:20" s="46" customFormat="1" ht="21.95" customHeight="1">
      <c r="C262" s="341" t="s">
        <v>94</v>
      </c>
      <c r="D262" s="342"/>
      <c r="E262" s="345" t="s">
        <v>18</v>
      </c>
      <c r="F262" s="345" t="s">
        <v>98</v>
      </c>
      <c r="G262" s="345" t="s">
        <v>99</v>
      </c>
      <c r="H262" s="101" t="s">
        <v>100</v>
      </c>
      <c r="I262" s="102"/>
      <c r="J262" s="102"/>
      <c r="K262" s="102"/>
      <c r="L262" s="103"/>
      <c r="M262" s="101" t="s">
        <v>33</v>
      </c>
      <c r="N262" s="102"/>
      <c r="O262" s="102"/>
      <c r="P262" s="102"/>
      <c r="Q262" s="103"/>
      <c r="R262" s="347" t="s">
        <v>101</v>
      </c>
    </row>
    <row r="263" spans="3:20" s="46" customFormat="1" ht="21.95" customHeight="1">
      <c r="C263" s="343"/>
      <c r="D263" s="344"/>
      <c r="E263" s="346"/>
      <c r="F263" s="346"/>
      <c r="G263" s="346"/>
      <c r="H263" s="19">
        <f>DATE(様式一覧!$D$3,1,1)</f>
        <v>42370</v>
      </c>
      <c r="I263" s="19">
        <f>DATE(様式一覧!$D$3+1,1,1)</f>
        <v>42736</v>
      </c>
      <c r="J263" s="19">
        <f>DATE(様式一覧!$D$3+2,1,1)</f>
        <v>43101</v>
      </c>
      <c r="K263" s="19">
        <f>DATE(様式一覧!$D$3+3,1,1)</f>
        <v>43466</v>
      </c>
      <c r="L263" s="19">
        <f>DATE(様式一覧!$D$3+4,1,1)</f>
        <v>43831</v>
      </c>
      <c r="M263" s="19">
        <f>DATE(様式一覧!$D$3+5,1,1)</f>
        <v>44197</v>
      </c>
      <c r="N263" s="19">
        <f>DATE(様式一覧!$D$3+6,1,1)</f>
        <v>44562</v>
      </c>
      <c r="O263" s="19">
        <f>DATE(様式一覧!$D$3+7,1,1)</f>
        <v>44927</v>
      </c>
      <c r="P263" s="19">
        <f>DATE(様式一覧!$D$3+8,1,1)</f>
        <v>45292</v>
      </c>
      <c r="Q263" s="19">
        <f>DATE(様式一覧!$D$3+9,1,1)</f>
        <v>45658</v>
      </c>
      <c r="R263" s="348"/>
    </row>
    <row r="264" spans="3:20" s="152" customFormat="1" ht="37.5" customHeight="1">
      <c r="C264" s="327" t="s">
        <v>108</v>
      </c>
      <c r="D264" s="327" t="s">
        <v>103</v>
      </c>
      <c r="E264" s="330" t="str">
        <f>IF('様式第36(自社)_送電'!E264="","",'様式第36(自社)_送電'!E264)</f>
        <v/>
      </c>
      <c r="F264" s="330" t="str">
        <f>IF('様式第36(自社)_送電'!F264="","",'様式第36(自社)_送電'!F264)</f>
        <v/>
      </c>
      <c r="G264" s="149" t="s">
        <v>263</v>
      </c>
      <c r="H264" s="184"/>
      <c r="I264" s="184"/>
      <c r="J264" s="184"/>
      <c r="K264" s="184"/>
      <c r="L264" s="184"/>
      <c r="M264" s="184"/>
      <c r="N264" s="184"/>
      <c r="O264" s="184"/>
      <c r="P264" s="184"/>
      <c r="Q264" s="184"/>
      <c r="R264" s="185"/>
    </row>
    <row r="265" spans="3:20" s="152" customFormat="1" ht="37.5" customHeight="1">
      <c r="C265" s="328"/>
      <c r="D265" s="328"/>
      <c r="E265" s="331"/>
      <c r="F265" s="331"/>
      <c r="G265" s="149" t="s">
        <v>264</v>
      </c>
      <c r="H265" s="148" t="str">
        <f>IF(COUNT('様式第32第8表(指定１)_送電'!H316)=0,"",'様式第32第8表(指定１)_送電'!H316)</f>
        <v/>
      </c>
      <c r="I265" s="148" t="str">
        <f>IF(COUNT('様式第32第8表(指定１)_送電'!I316)=0,"",'様式第32第8表(指定１)_送電'!I316)</f>
        <v/>
      </c>
      <c r="J265" s="148" t="str">
        <f>IF(COUNT('様式第32第8表(指定１)_送電'!J316)=0,"",'様式第32第8表(指定１)_送電'!J316)</f>
        <v/>
      </c>
      <c r="K265" s="148" t="str">
        <f>IF(COUNT('様式第32第8表(指定１)_送電'!K316)=0,"",'様式第32第8表(指定１)_送電'!K316)</f>
        <v/>
      </c>
      <c r="L265" s="148" t="str">
        <f>IF(COUNT('様式第32第8表(指定１)_送電'!L316)=0,"",'様式第32第8表(指定１)_送電'!L316)</f>
        <v/>
      </c>
      <c r="M265" s="148" t="str">
        <f>IF(COUNT('様式第32第8表(指定１)_送電'!M316)=0,"",'様式第32第8表(指定１)_送電'!M316)</f>
        <v/>
      </c>
      <c r="N265" s="148" t="str">
        <f>IF(COUNT('様式第32第8表(指定１)_送電'!N316)=0,"",'様式第32第8表(指定１)_送電'!N316)</f>
        <v/>
      </c>
      <c r="O265" s="148" t="str">
        <f>IF(COUNT('様式第32第8表(指定１)_送電'!O316)=0,"",'様式第32第8表(指定１)_送電'!O316)</f>
        <v/>
      </c>
      <c r="P265" s="148" t="str">
        <f>IF(COUNT('様式第32第8表(指定１)_送電'!P316)=0,"",'様式第32第8表(指定１)_送電'!P316)</f>
        <v/>
      </c>
      <c r="Q265" s="148" t="str">
        <f>IF(COUNT('様式第32第8表(指定１)_送電'!Q316)=0,"",'様式第32第8表(指定１)_送電'!Q316)</f>
        <v/>
      </c>
      <c r="R265" s="185"/>
      <c r="T265" s="153" t="s">
        <v>271</v>
      </c>
    </row>
    <row r="266" spans="3:20" s="152" customFormat="1" ht="37.5" customHeight="1">
      <c r="C266" s="328"/>
      <c r="D266" s="328"/>
      <c r="E266" s="330" t="str">
        <f>IF('様式第36(自社)_送電'!E266="","",'様式第36(自社)_送電'!E266)</f>
        <v/>
      </c>
      <c r="F266" s="330" t="str">
        <f>IF('様式第36(自社)_送電'!F266="","",'様式第36(自社)_送電'!F266)</f>
        <v/>
      </c>
      <c r="G266" s="149" t="s">
        <v>263</v>
      </c>
      <c r="H266" s="184"/>
      <c r="I266" s="184"/>
      <c r="J266" s="184"/>
      <c r="K266" s="184"/>
      <c r="L266" s="184"/>
      <c r="M266" s="184"/>
      <c r="N266" s="184"/>
      <c r="O266" s="184"/>
      <c r="P266" s="184"/>
      <c r="Q266" s="184"/>
      <c r="R266" s="185"/>
    </row>
    <row r="267" spans="3:20" s="152" customFormat="1" ht="37.5" customHeight="1">
      <c r="C267" s="328"/>
      <c r="D267" s="328"/>
      <c r="E267" s="331"/>
      <c r="F267" s="331"/>
      <c r="G267" s="149" t="s">
        <v>264</v>
      </c>
      <c r="H267" s="148" t="str">
        <f>IF(COUNT('様式第32第8表(指定１)_送電'!H318)=0,"",'様式第32第8表(指定１)_送電'!H318)</f>
        <v/>
      </c>
      <c r="I267" s="148" t="str">
        <f>IF(COUNT('様式第32第8表(指定１)_送電'!I318)=0,"",'様式第32第8表(指定１)_送電'!I318)</f>
        <v/>
      </c>
      <c r="J267" s="148" t="str">
        <f>IF(COUNT('様式第32第8表(指定１)_送電'!J318)=0,"",'様式第32第8表(指定１)_送電'!J318)</f>
        <v/>
      </c>
      <c r="K267" s="148" t="str">
        <f>IF(COUNT('様式第32第8表(指定１)_送電'!K318)=0,"",'様式第32第8表(指定１)_送電'!K318)</f>
        <v/>
      </c>
      <c r="L267" s="148" t="str">
        <f>IF(COUNT('様式第32第8表(指定１)_送電'!L318)=0,"",'様式第32第8表(指定１)_送電'!L318)</f>
        <v/>
      </c>
      <c r="M267" s="148" t="str">
        <f>IF(COUNT('様式第32第8表(指定１)_送電'!M318)=0,"",'様式第32第8表(指定１)_送電'!M318)</f>
        <v/>
      </c>
      <c r="N267" s="148" t="str">
        <f>IF(COUNT('様式第32第8表(指定１)_送電'!N318)=0,"",'様式第32第8表(指定１)_送電'!N318)</f>
        <v/>
      </c>
      <c r="O267" s="148" t="str">
        <f>IF(COUNT('様式第32第8表(指定１)_送電'!O318)=0,"",'様式第32第8表(指定１)_送電'!O318)</f>
        <v/>
      </c>
      <c r="P267" s="148" t="str">
        <f>IF(COUNT('様式第32第8表(指定１)_送電'!P318)=0,"",'様式第32第8表(指定１)_送電'!P318)</f>
        <v/>
      </c>
      <c r="Q267" s="148" t="str">
        <f>IF(COUNT('様式第32第8表(指定１)_送電'!Q318)=0,"",'様式第32第8表(指定１)_送電'!Q318)</f>
        <v/>
      </c>
      <c r="R267" s="185"/>
      <c r="T267" s="153" t="s">
        <v>271</v>
      </c>
    </row>
    <row r="268" spans="3:20" s="152" customFormat="1" ht="37.5" customHeight="1">
      <c r="C268" s="328"/>
      <c r="D268" s="328"/>
      <c r="E268" s="330" t="str">
        <f>IF('様式第36(自社)_送電'!E268="","",'様式第36(自社)_送電'!E268)</f>
        <v/>
      </c>
      <c r="F268" s="330" t="str">
        <f>IF('様式第36(自社)_送電'!F268="","",'様式第36(自社)_送電'!F268)</f>
        <v/>
      </c>
      <c r="G268" s="149" t="s">
        <v>263</v>
      </c>
      <c r="H268" s="184"/>
      <c r="I268" s="184"/>
      <c r="J268" s="184"/>
      <c r="K268" s="184"/>
      <c r="L268" s="184"/>
      <c r="M268" s="184"/>
      <c r="N268" s="184"/>
      <c r="O268" s="184"/>
      <c r="P268" s="184"/>
      <c r="Q268" s="184"/>
      <c r="R268" s="185"/>
    </row>
    <row r="269" spans="3:20" s="152" customFormat="1" ht="37.5" customHeight="1">
      <c r="C269" s="328"/>
      <c r="D269" s="328"/>
      <c r="E269" s="331"/>
      <c r="F269" s="331"/>
      <c r="G269" s="149" t="s">
        <v>264</v>
      </c>
      <c r="H269" s="148" t="str">
        <f>IF(COUNT('様式第32第8表(指定１)_送電'!H320)=0,"",'様式第32第8表(指定１)_送電'!H320)</f>
        <v/>
      </c>
      <c r="I269" s="148" t="str">
        <f>IF(COUNT('様式第32第8表(指定１)_送電'!I320)=0,"",'様式第32第8表(指定１)_送電'!I320)</f>
        <v/>
      </c>
      <c r="J269" s="148" t="str">
        <f>IF(COUNT('様式第32第8表(指定１)_送電'!J320)=0,"",'様式第32第8表(指定１)_送電'!J320)</f>
        <v/>
      </c>
      <c r="K269" s="148" t="str">
        <f>IF(COUNT('様式第32第8表(指定１)_送電'!K320)=0,"",'様式第32第8表(指定１)_送電'!K320)</f>
        <v/>
      </c>
      <c r="L269" s="148" t="str">
        <f>IF(COUNT('様式第32第8表(指定１)_送電'!L320)=0,"",'様式第32第8表(指定１)_送電'!L320)</f>
        <v/>
      </c>
      <c r="M269" s="148" t="str">
        <f>IF(COUNT('様式第32第8表(指定１)_送電'!M320)=0,"",'様式第32第8表(指定１)_送電'!M320)</f>
        <v/>
      </c>
      <c r="N269" s="148" t="str">
        <f>IF(COUNT('様式第32第8表(指定１)_送電'!N320)=0,"",'様式第32第8表(指定１)_送電'!N320)</f>
        <v/>
      </c>
      <c r="O269" s="148" t="str">
        <f>IF(COUNT('様式第32第8表(指定１)_送電'!O320)=0,"",'様式第32第8表(指定１)_送電'!O320)</f>
        <v/>
      </c>
      <c r="P269" s="148" t="str">
        <f>IF(COUNT('様式第32第8表(指定１)_送電'!P320)=0,"",'様式第32第8表(指定１)_送電'!P320)</f>
        <v/>
      </c>
      <c r="Q269" s="148" t="str">
        <f>IF(COUNT('様式第32第8表(指定１)_送電'!Q320)=0,"",'様式第32第8表(指定１)_送電'!Q320)</f>
        <v/>
      </c>
      <c r="R269" s="185"/>
      <c r="T269" s="153" t="s">
        <v>271</v>
      </c>
    </row>
    <row r="270" spans="3:20" s="152" customFormat="1" ht="37.5" customHeight="1">
      <c r="C270" s="328"/>
      <c r="D270" s="328"/>
      <c r="E270" s="332" t="s">
        <v>104</v>
      </c>
      <c r="F270" s="333"/>
      <c r="G270" s="154" t="s">
        <v>263</v>
      </c>
      <c r="H270" s="155" t="str">
        <f>IF(COUNTIFS($G264:$G269,$G270,H264:H269,"&gt;=0")=0,"",SUMIF($G264:$G269,$G270,H264:H269))</f>
        <v/>
      </c>
      <c r="I270" s="155" t="str">
        <f t="shared" ref="I270:Q270" si="101">IF(COUNTIFS($G264:$G269,$G270,I264:I269,"&gt;=0")=0,"",SUMIF($G264:$G269,$G270,I264:I269))</f>
        <v/>
      </c>
      <c r="J270" s="155" t="str">
        <f t="shared" si="101"/>
        <v/>
      </c>
      <c r="K270" s="155" t="str">
        <f t="shared" si="101"/>
        <v/>
      </c>
      <c r="L270" s="155" t="str">
        <f t="shared" si="101"/>
        <v/>
      </c>
      <c r="M270" s="155" t="str">
        <f t="shared" si="101"/>
        <v/>
      </c>
      <c r="N270" s="155" t="str">
        <f t="shared" si="101"/>
        <v/>
      </c>
      <c r="O270" s="155" t="str">
        <f t="shared" si="101"/>
        <v/>
      </c>
      <c r="P270" s="155" t="str">
        <f t="shared" si="101"/>
        <v/>
      </c>
      <c r="Q270" s="155" t="str">
        <f t="shared" si="101"/>
        <v/>
      </c>
      <c r="R270" s="200"/>
      <c r="T270" s="153" t="s">
        <v>271</v>
      </c>
    </row>
    <row r="271" spans="3:20" s="152" customFormat="1" ht="37.5" customHeight="1">
      <c r="C271" s="328"/>
      <c r="D271" s="329"/>
      <c r="E271" s="334"/>
      <c r="F271" s="335"/>
      <c r="G271" s="154" t="s">
        <v>264</v>
      </c>
      <c r="H271" s="155" t="str">
        <f>IF(COUNTIFS($G264:$G269,$G271,H264:H269,"&gt;=0")=0,"",SUMIF($G264:$G269,$G271,H264:H269))</f>
        <v/>
      </c>
      <c r="I271" s="155" t="str">
        <f t="shared" ref="I271:Q271" si="102">IF(COUNTIFS($G264:$G269,$G271,I264:I269,"&gt;=0")=0,"",SUMIF($G264:$G269,$G271,I264:I269))</f>
        <v/>
      </c>
      <c r="J271" s="155" t="str">
        <f t="shared" si="102"/>
        <v/>
      </c>
      <c r="K271" s="155" t="str">
        <f t="shared" si="102"/>
        <v/>
      </c>
      <c r="L271" s="155" t="str">
        <f t="shared" si="102"/>
        <v/>
      </c>
      <c r="M271" s="155" t="str">
        <f t="shared" si="102"/>
        <v/>
      </c>
      <c r="N271" s="155" t="str">
        <f t="shared" si="102"/>
        <v/>
      </c>
      <c r="O271" s="155" t="str">
        <f t="shared" si="102"/>
        <v/>
      </c>
      <c r="P271" s="155" t="str">
        <f t="shared" si="102"/>
        <v/>
      </c>
      <c r="Q271" s="155" t="str">
        <f t="shared" si="102"/>
        <v/>
      </c>
      <c r="R271" s="200"/>
      <c r="T271" s="153" t="s">
        <v>271</v>
      </c>
    </row>
    <row r="272" spans="3:20" s="152" customFormat="1" ht="37.5" customHeight="1">
      <c r="C272" s="328"/>
      <c r="D272" s="327" t="s">
        <v>211</v>
      </c>
      <c r="E272" s="330" t="str">
        <f>IF('様式第36(自社)_送電'!E272="","",'様式第36(自社)_送電'!E272)</f>
        <v/>
      </c>
      <c r="F272" s="330" t="str">
        <f>IF('様式第36(自社)_送電'!F272="","",'様式第36(自社)_送電'!F272)</f>
        <v/>
      </c>
      <c r="G272" s="149" t="s">
        <v>263</v>
      </c>
      <c r="H272" s="184"/>
      <c r="I272" s="184"/>
      <c r="J272" s="184"/>
      <c r="K272" s="184"/>
      <c r="L272" s="184"/>
      <c r="M272" s="184"/>
      <c r="N272" s="184"/>
      <c r="O272" s="184"/>
      <c r="P272" s="184"/>
      <c r="Q272" s="184"/>
      <c r="R272" s="185"/>
    </row>
    <row r="273" spans="3:20" s="152" customFormat="1" ht="37.5" customHeight="1">
      <c r="C273" s="328"/>
      <c r="D273" s="328"/>
      <c r="E273" s="331"/>
      <c r="F273" s="331"/>
      <c r="G273" s="149" t="s">
        <v>264</v>
      </c>
      <c r="H273" s="148" t="str">
        <f>IF(COUNT('様式第32第8表(指定１)_送電'!H324)=0,"",'様式第32第8表(指定１)_送電'!H324)</f>
        <v/>
      </c>
      <c r="I273" s="148" t="str">
        <f>IF(COUNT('様式第32第8表(指定１)_送電'!I324)=0,"",'様式第32第8表(指定１)_送電'!I324)</f>
        <v/>
      </c>
      <c r="J273" s="148" t="str">
        <f>IF(COUNT('様式第32第8表(指定１)_送電'!J324)=0,"",'様式第32第8表(指定１)_送電'!J324)</f>
        <v/>
      </c>
      <c r="K273" s="148" t="str">
        <f>IF(COUNT('様式第32第8表(指定１)_送電'!K324)=0,"",'様式第32第8表(指定１)_送電'!K324)</f>
        <v/>
      </c>
      <c r="L273" s="148" t="str">
        <f>IF(COUNT('様式第32第8表(指定１)_送電'!L324)=0,"",'様式第32第8表(指定１)_送電'!L324)</f>
        <v/>
      </c>
      <c r="M273" s="148" t="str">
        <f>IF(COUNT('様式第32第8表(指定１)_送電'!M324)=0,"",'様式第32第8表(指定１)_送電'!M324)</f>
        <v/>
      </c>
      <c r="N273" s="148" t="str">
        <f>IF(COUNT('様式第32第8表(指定１)_送電'!N324)=0,"",'様式第32第8表(指定１)_送電'!N324)</f>
        <v/>
      </c>
      <c r="O273" s="148" t="str">
        <f>IF(COUNT('様式第32第8表(指定１)_送電'!O324)=0,"",'様式第32第8表(指定１)_送電'!O324)</f>
        <v/>
      </c>
      <c r="P273" s="148" t="str">
        <f>IF(COUNT('様式第32第8表(指定１)_送電'!P324)=0,"",'様式第32第8表(指定１)_送電'!P324)</f>
        <v/>
      </c>
      <c r="Q273" s="148" t="str">
        <f>IF(COUNT('様式第32第8表(指定１)_送電'!Q324)=0,"",'様式第32第8表(指定１)_送電'!Q324)</f>
        <v/>
      </c>
      <c r="R273" s="185"/>
      <c r="T273" s="153" t="s">
        <v>271</v>
      </c>
    </row>
    <row r="274" spans="3:20" s="152" customFormat="1" ht="37.5" customHeight="1">
      <c r="C274" s="328"/>
      <c r="D274" s="328"/>
      <c r="E274" s="330" t="str">
        <f>IF('様式第36(自社)_送電'!E274="","",'様式第36(自社)_送電'!E274)</f>
        <v/>
      </c>
      <c r="F274" s="330" t="str">
        <f>IF('様式第36(自社)_送電'!F274="","",'様式第36(自社)_送電'!F274)</f>
        <v/>
      </c>
      <c r="G274" s="149" t="s">
        <v>263</v>
      </c>
      <c r="H274" s="184"/>
      <c r="I274" s="184"/>
      <c r="J274" s="184"/>
      <c r="K274" s="184"/>
      <c r="L274" s="184"/>
      <c r="M274" s="184"/>
      <c r="N274" s="184"/>
      <c r="O274" s="184"/>
      <c r="P274" s="184"/>
      <c r="Q274" s="184"/>
      <c r="R274" s="185"/>
    </row>
    <row r="275" spans="3:20" s="152" customFormat="1" ht="37.5" customHeight="1">
      <c r="C275" s="328"/>
      <c r="D275" s="328"/>
      <c r="E275" s="331"/>
      <c r="F275" s="331"/>
      <c r="G275" s="149" t="s">
        <v>264</v>
      </c>
      <c r="H275" s="148" t="str">
        <f>IF(COUNT('様式第32第8表(指定１)_送電'!H326)=0,"",'様式第32第8表(指定１)_送電'!H326)</f>
        <v/>
      </c>
      <c r="I275" s="148" t="str">
        <f>IF(COUNT('様式第32第8表(指定１)_送電'!I326)=0,"",'様式第32第8表(指定１)_送電'!I326)</f>
        <v/>
      </c>
      <c r="J275" s="148" t="str">
        <f>IF(COUNT('様式第32第8表(指定１)_送電'!J326)=0,"",'様式第32第8表(指定１)_送電'!J326)</f>
        <v/>
      </c>
      <c r="K275" s="148" t="str">
        <f>IF(COUNT('様式第32第8表(指定１)_送電'!K326)=0,"",'様式第32第8表(指定１)_送電'!K326)</f>
        <v/>
      </c>
      <c r="L275" s="148" t="str">
        <f>IF(COUNT('様式第32第8表(指定１)_送電'!L326)=0,"",'様式第32第8表(指定１)_送電'!L326)</f>
        <v/>
      </c>
      <c r="M275" s="148" t="str">
        <f>IF(COUNT('様式第32第8表(指定１)_送電'!M326)=0,"",'様式第32第8表(指定１)_送電'!M326)</f>
        <v/>
      </c>
      <c r="N275" s="148" t="str">
        <f>IF(COUNT('様式第32第8表(指定１)_送電'!N326)=0,"",'様式第32第8表(指定１)_送電'!N326)</f>
        <v/>
      </c>
      <c r="O275" s="148" t="str">
        <f>IF(COUNT('様式第32第8表(指定１)_送電'!O326)=0,"",'様式第32第8表(指定１)_送電'!O326)</f>
        <v/>
      </c>
      <c r="P275" s="148" t="str">
        <f>IF(COUNT('様式第32第8表(指定１)_送電'!P326)=0,"",'様式第32第8表(指定１)_送電'!P326)</f>
        <v/>
      </c>
      <c r="Q275" s="148" t="str">
        <f>IF(COUNT('様式第32第8表(指定１)_送電'!Q326)=0,"",'様式第32第8表(指定１)_送電'!Q326)</f>
        <v/>
      </c>
      <c r="R275" s="185"/>
      <c r="T275" s="153" t="s">
        <v>271</v>
      </c>
    </row>
    <row r="276" spans="3:20" s="152" customFormat="1" ht="37.5" customHeight="1">
      <c r="C276" s="328"/>
      <c r="D276" s="328"/>
      <c r="E276" s="330" t="str">
        <f>IF('様式第36(自社)_送電'!E276="","",'様式第36(自社)_送電'!E276)</f>
        <v/>
      </c>
      <c r="F276" s="330" t="str">
        <f>IF('様式第36(自社)_送電'!F276="","",'様式第36(自社)_送電'!F276)</f>
        <v/>
      </c>
      <c r="G276" s="149" t="s">
        <v>263</v>
      </c>
      <c r="H276" s="184"/>
      <c r="I276" s="184"/>
      <c r="J276" s="184"/>
      <c r="K276" s="184"/>
      <c r="L276" s="184"/>
      <c r="M276" s="184"/>
      <c r="N276" s="184"/>
      <c r="O276" s="184"/>
      <c r="P276" s="184"/>
      <c r="Q276" s="184"/>
      <c r="R276" s="185"/>
    </row>
    <row r="277" spans="3:20" s="152" customFormat="1" ht="37.5" customHeight="1">
      <c r="C277" s="328"/>
      <c r="D277" s="328"/>
      <c r="E277" s="331"/>
      <c r="F277" s="331"/>
      <c r="G277" s="149" t="s">
        <v>264</v>
      </c>
      <c r="H277" s="148" t="str">
        <f>IF(COUNT('様式第32第8表(指定１)_送電'!H328)=0,"",'様式第32第8表(指定１)_送電'!H328)</f>
        <v/>
      </c>
      <c r="I277" s="148" t="str">
        <f>IF(COUNT('様式第32第8表(指定１)_送電'!I328)=0,"",'様式第32第8表(指定１)_送電'!I328)</f>
        <v/>
      </c>
      <c r="J277" s="148" t="str">
        <f>IF(COUNT('様式第32第8表(指定１)_送電'!J328)=0,"",'様式第32第8表(指定１)_送電'!J328)</f>
        <v/>
      </c>
      <c r="K277" s="148" t="str">
        <f>IF(COUNT('様式第32第8表(指定１)_送電'!K328)=0,"",'様式第32第8表(指定１)_送電'!K328)</f>
        <v/>
      </c>
      <c r="L277" s="148" t="str">
        <f>IF(COUNT('様式第32第8表(指定１)_送電'!L328)=0,"",'様式第32第8表(指定１)_送電'!L328)</f>
        <v/>
      </c>
      <c r="M277" s="148" t="str">
        <f>IF(COUNT('様式第32第8表(指定１)_送電'!M328)=0,"",'様式第32第8表(指定１)_送電'!M328)</f>
        <v/>
      </c>
      <c r="N277" s="148" t="str">
        <f>IF(COUNT('様式第32第8表(指定１)_送電'!N328)=0,"",'様式第32第8表(指定１)_送電'!N328)</f>
        <v/>
      </c>
      <c r="O277" s="148" t="str">
        <f>IF(COUNT('様式第32第8表(指定１)_送電'!O328)=0,"",'様式第32第8表(指定１)_送電'!O328)</f>
        <v/>
      </c>
      <c r="P277" s="148" t="str">
        <f>IF(COUNT('様式第32第8表(指定１)_送電'!P328)=0,"",'様式第32第8表(指定１)_送電'!P328)</f>
        <v/>
      </c>
      <c r="Q277" s="148" t="str">
        <f>IF(COUNT('様式第32第8表(指定１)_送電'!Q328)=0,"",'様式第32第8表(指定１)_送電'!Q328)</f>
        <v/>
      </c>
      <c r="R277" s="185"/>
      <c r="T277" s="153" t="s">
        <v>271</v>
      </c>
    </row>
    <row r="278" spans="3:20" s="152" customFormat="1" ht="37.5" customHeight="1">
      <c r="C278" s="328"/>
      <c r="D278" s="328"/>
      <c r="E278" s="332" t="s">
        <v>104</v>
      </c>
      <c r="F278" s="333"/>
      <c r="G278" s="154" t="s">
        <v>263</v>
      </c>
      <c r="H278" s="155" t="str">
        <f>IF(COUNTIFS($G272:$G277,$G278,H272:H277,"&gt;=0")=0,"",SUMIF($G272:$G277,$G278,H272:H277))</f>
        <v/>
      </c>
      <c r="I278" s="155" t="str">
        <f t="shared" ref="I278:Q278" si="103">IF(COUNTIFS($G272:$G277,$G278,I272:I277,"&gt;=0")=0,"",SUMIF($G272:$G277,$G278,I272:I277))</f>
        <v/>
      </c>
      <c r="J278" s="155" t="str">
        <f t="shared" si="103"/>
        <v/>
      </c>
      <c r="K278" s="155" t="str">
        <f t="shared" si="103"/>
        <v/>
      </c>
      <c r="L278" s="155" t="str">
        <f t="shared" si="103"/>
        <v/>
      </c>
      <c r="M278" s="155" t="str">
        <f t="shared" si="103"/>
        <v/>
      </c>
      <c r="N278" s="155" t="str">
        <f t="shared" si="103"/>
        <v/>
      </c>
      <c r="O278" s="155" t="str">
        <f t="shared" si="103"/>
        <v/>
      </c>
      <c r="P278" s="155" t="str">
        <f t="shared" si="103"/>
        <v/>
      </c>
      <c r="Q278" s="155" t="str">
        <f t="shared" si="103"/>
        <v/>
      </c>
      <c r="R278" s="200"/>
      <c r="T278" s="153" t="s">
        <v>271</v>
      </c>
    </row>
    <row r="279" spans="3:20" s="152" customFormat="1" ht="37.5" customHeight="1">
      <c r="C279" s="328"/>
      <c r="D279" s="329"/>
      <c r="E279" s="334"/>
      <c r="F279" s="335"/>
      <c r="G279" s="154" t="s">
        <v>264</v>
      </c>
      <c r="H279" s="155" t="str">
        <f>IF(COUNTIFS($G272:$G277,$G279,H272:H277,"&gt;=0")=0,"",SUMIF($G272:$G277,$G279,H272:H277))</f>
        <v/>
      </c>
      <c r="I279" s="155" t="str">
        <f t="shared" ref="I279:Q279" si="104">IF(COUNTIFS($G272:$G277,$G279,I272:I277,"&gt;=0")=0,"",SUMIF($G272:$G277,$G279,I272:I277))</f>
        <v/>
      </c>
      <c r="J279" s="155" t="str">
        <f t="shared" si="104"/>
        <v/>
      </c>
      <c r="K279" s="155" t="str">
        <f t="shared" si="104"/>
        <v/>
      </c>
      <c r="L279" s="155" t="str">
        <f t="shared" si="104"/>
        <v/>
      </c>
      <c r="M279" s="155" t="str">
        <f t="shared" si="104"/>
        <v/>
      </c>
      <c r="N279" s="155" t="str">
        <f t="shared" si="104"/>
        <v/>
      </c>
      <c r="O279" s="155" t="str">
        <f t="shared" si="104"/>
        <v/>
      </c>
      <c r="P279" s="155" t="str">
        <f t="shared" si="104"/>
        <v/>
      </c>
      <c r="Q279" s="155" t="str">
        <f t="shared" si="104"/>
        <v/>
      </c>
      <c r="R279" s="200"/>
      <c r="T279" s="153" t="s">
        <v>271</v>
      </c>
    </row>
    <row r="280" spans="3:20" s="152" customFormat="1" ht="37.5" customHeight="1">
      <c r="C280" s="328"/>
      <c r="D280" s="327" t="s">
        <v>105</v>
      </c>
      <c r="E280" s="330" t="str">
        <f>IF('様式第36(自社)_送電'!E280="","",'様式第36(自社)_送電'!E280)</f>
        <v/>
      </c>
      <c r="F280" s="330" t="str">
        <f>IF('様式第36(自社)_送電'!F280="","",'様式第36(自社)_送電'!F280)</f>
        <v/>
      </c>
      <c r="G280" s="149" t="s">
        <v>263</v>
      </c>
      <c r="H280" s="184"/>
      <c r="I280" s="184"/>
      <c r="J280" s="184"/>
      <c r="K280" s="184"/>
      <c r="L280" s="184"/>
      <c r="M280" s="184"/>
      <c r="N280" s="184"/>
      <c r="O280" s="184"/>
      <c r="P280" s="184"/>
      <c r="Q280" s="184"/>
      <c r="R280" s="185"/>
    </row>
    <row r="281" spans="3:20" s="152" customFormat="1" ht="37.5" customHeight="1">
      <c r="C281" s="328"/>
      <c r="D281" s="328"/>
      <c r="E281" s="331"/>
      <c r="F281" s="331"/>
      <c r="G281" s="149" t="s">
        <v>264</v>
      </c>
      <c r="H281" s="148" t="str">
        <f>IF(COUNT('様式第32第8表(指定１)_送電'!H332)=0,"",'様式第32第8表(指定１)_送電'!H332)</f>
        <v/>
      </c>
      <c r="I281" s="148" t="str">
        <f>IF(COUNT('様式第32第8表(指定１)_送電'!I332)=0,"",'様式第32第8表(指定１)_送電'!I332)</f>
        <v/>
      </c>
      <c r="J281" s="148" t="str">
        <f>IF(COUNT('様式第32第8表(指定１)_送電'!J332)=0,"",'様式第32第8表(指定１)_送電'!J332)</f>
        <v/>
      </c>
      <c r="K281" s="148" t="str">
        <f>IF(COUNT('様式第32第8表(指定１)_送電'!K332)=0,"",'様式第32第8表(指定１)_送電'!K332)</f>
        <v/>
      </c>
      <c r="L281" s="148" t="str">
        <f>IF(COUNT('様式第32第8表(指定１)_送電'!L332)=0,"",'様式第32第8表(指定１)_送電'!L332)</f>
        <v/>
      </c>
      <c r="M281" s="148" t="str">
        <f>IF(COUNT('様式第32第8表(指定１)_送電'!M332)=0,"",'様式第32第8表(指定１)_送電'!M332)</f>
        <v/>
      </c>
      <c r="N281" s="148" t="str">
        <f>IF(COUNT('様式第32第8表(指定１)_送電'!N332)=0,"",'様式第32第8表(指定１)_送電'!N332)</f>
        <v/>
      </c>
      <c r="O281" s="148" t="str">
        <f>IF(COUNT('様式第32第8表(指定１)_送電'!O332)=0,"",'様式第32第8表(指定１)_送電'!O332)</f>
        <v/>
      </c>
      <c r="P281" s="148" t="str">
        <f>IF(COUNT('様式第32第8表(指定１)_送電'!P332)=0,"",'様式第32第8表(指定１)_送電'!P332)</f>
        <v/>
      </c>
      <c r="Q281" s="148" t="str">
        <f>IF(COUNT('様式第32第8表(指定１)_送電'!Q332)=0,"",'様式第32第8表(指定１)_送電'!Q332)</f>
        <v/>
      </c>
      <c r="R281" s="185"/>
      <c r="T281" s="153" t="s">
        <v>271</v>
      </c>
    </row>
    <row r="282" spans="3:20" s="152" customFormat="1" ht="37.5" customHeight="1">
      <c r="C282" s="328"/>
      <c r="D282" s="328"/>
      <c r="E282" s="330" t="str">
        <f>IF('様式第36(自社)_送電'!E282="","",'様式第36(自社)_送電'!E282)</f>
        <v/>
      </c>
      <c r="F282" s="330" t="str">
        <f>IF('様式第36(自社)_送電'!F282="","",'様式第36(自社)_送電'!F282)</f>
        <v/>
      </c>
      <c r="G282" s="149" t="s">
        <v>263</v>
      </c>
      <c r="H282" s="184"/>
      <c r="I282" s="184"/>
      <c r="J282" s="184"/>
      <c r="K282" s="184"/>
      <c r="L282" s="184"/>
      <c r="M282" s="184"/>
      <c r="N282" s="184"/>
      <c r="O282" s="184"/>
      <c r="P282" s="184"/>
      <c r="Q282" s="184"/>
      <c r="R282" s="185"/>
    </row>
    <row r="283" spans="3:20" s="152" customFormat="1" ht="37.5" customHeight="1">
      <c r="C283" s="328"/>
      <c r="D283" s="328"/>
      <c r="E283" s="331"/>
      <c r="F283" s="331"/>
      <c r="G283" s="149" t="s">
        <v>264</v>
      </c>
      <c r="H283" s="148" t="str">
        <f>IF(COUNT('様式第32第8表(指定１)_送電'!H334)=0,"",'様式第32第8表(指定１)_送電'!H334)</f>
        <v/>
      </c>
      <c r="I283" s="148" t="str">
        <f>IF(COUNT('様式第32第8表(指定１)_送電'!I334)=0,"",'様式第32第8表(指定１)_送電'!I334)</f>
        <v/>
      </c>
      <c r="J283" s="148" t="str">
        <f>IF(COUNT('様式第32第8表(指定１)_送電'!J334)=0,"",'様式第32第8表(指定１)_送電'!J334)</f>
        <v/>
      </c>
      <c r="K283" s="148" t="str">
        <f>IF(COUNT('様式第32第8表(指定１)_送電'!K334)=0,"",'様式第32第8表(指定１)_送電'!K334)</f>
        <v/>
      </c>
      <c r="L283" s="148" t="str">
        <f>IF(COUNT('様式第32第8表(指定１)_送電'!L334)=0,"",'様式第32第8表(指定１)_送電'!L334)</f>
        <v/>
      </c>
      <c r="M283" s="148" t="str">
        <f>IF(COUNT('様式第32第8表(指定１)_送電'!M334)=0,"",'様式第32第8表(指定１)_送電'!M334)</f>
        <v/>
      </c>
      <c r="N283" s="148" t="str">
        <f>IF(COUNT('様式第32第8表(指定１)_送電'!N334)=0,"",'様式第32第8表(指定１)_送電'!N334)</f>
        <v/>
      </c>
      <c r="O283" s="148" t="str">
        <f>IF(COUNT('様式第32第8表(指定１)_送電'!O334)=0,"",'様式第32第8表(指定１)_送電'!O334)</f>
        <v/>
      </c>
      <c r="P283" s="148" t="str">
        <f>IF(COUNT('様式第32第8表(指定１)_送電'!P334)=0,"",'様式第32第8表(指定１)_送電'!P334)</f>
        <v/>
      </c>
      <c r="Q283" s="148" t="str">
        <f>IF(COUNT('様式第32第8表(指定１)_送電'!Q334)=0,"",'様式第32第8表(指定１)_送電'!Q334)</f>
        <v/>
      </c>
      <c r="R283" s="185"/>
      <c r="T283" s="153" t="s">
        <v>271</v>
      </c>
    </row>
    <row r="284" spans="3:20" s="152" customFormat="1" ht="37.5" customHeight="1">
      <c r="C284" s="328"/>
      <c r="D284" s="328"/>
      <c r="E284" s="330" t="str">
        <f>IF('様式第36(自社)_送電'!E284="","",'様式第36(自社)_送電'!E284)</f>
        <v/>
      </c>
      <c r="F284" s="330" t="str">
        <f>IF('様式第36(自社)_送電'!F284="","",'様式第36(自社)_送電'!F284)</f>
        <v/>
      </c>
      <c r="G284" s="149" t="s">
        <v>263</v>
      </c>
      <c r="H284" s="184"/>
      <c r="I284" s="184"/>
      <c r="J284" s="184"/>
      <c r="K284" s="184"/>
      <c r="L284" s="184"/>
      <c r="M284" s="184"/>
      <c r="N284" s="184"/>
      <c r="O284" s="184"/>
      <c r="P284" s="184"/>
      <c r="Q284" s="184"/>
      <c r="R284" s="185"/>
    </row>
    <row r="285" spans="3:20" s="152" customFormat="1" ht="37.5" customHeight="1">
      <c r="C285" s="328"/>
      <c r="D285" s="328"/>
      <c r="E285" s="331"/>
      <c r="F285" s="331"/>
      <c r="G285" s="149" t="s">
        <v>264</v>
      </c>
      <c r="H285" s="148" t="str">
        <f>IF(COUNT('様式第32第8表(指定１)_送電'!H336)=0,"",'様式第32第8表(指定１)_送電'!H336)</f>
        <v/>
      </c>
      <c r="I285" s="148" t="str">
        <f>IF(COUNT('様式第32第8表(指定１)_送電'!I336)=0,"",'様式第32第8表(指定１)_送電'!I336)</f>
        <v/>
      </c>
      <c r="J285" s="148" t="str">
        <f>IF(COUNT('様式第32第8表(指定１)_送電'!J336)=0,"",'様式第32第8表(指定１)_送電'!J336)</f>
        <v/>
      </c>
      <c r="K285" s="148" t="str">
        <f>IF(COUNT('様式第32第8表(指定１)_送電'!K336)=0,"",'様式第32第8表(指定１)_送電'!K336)</f>
        <v/>
      </c>
      <c r="L285" s="148" t="str">
        <f>IF(COUNT('様式第32第8表(指定１)_送電'!L336)=0,"",'様式第32第8表(指定１)_送電'!L336)</f>
        <v/>
      </c>
      <c r="M285" s="148" t="str">
        <f>IF(COUNT('様式第32第8表(指定１)_送電'!M336)=0,"",'様式第32第8表(指定１)_送電'!M336)</f>
        <v/>
      </c>
      <c r="N285" s="148" t="str">
        <f>IF(COUNT('様式第32第8表(指定１)_送電'!N336)=0,"",'様式第32第8表(指定１)_送電'!N336)</f>
        <v/>
      </c>
      <c r="O285" s="148" t="str">
        <f>IF(COUNT('様式第32第8表(指定１)_送電'!O336)=0,"",'様式第32第8表(指定１)_送電'!O336)</f>
        <v/>
      </c>
      <c r="P285" s="148" t="str">
        <f>IF(COUNT('様式第32第8表(指定１)_送電'!P336)=0,"",'様式第32第8表(指定１)_送電'!P336)</f>
        <v/>
      </c>
      <c r="Q285" s="148" t="str">
        <f>IF(COUNT('様式第32第8表(指定１)_送電'!Q336)=0,"",'様式第32第8表(指定１)_送電'!Q336)</f>
        <v/>
      </c>
      <c r="R285" s="185"/>
      <c r="T285" s="153" t="s">
        <v>271</v>
      </c>
    </row>
    <row r="286" spans="3:20" s="152" customFormat="1" ht="37.5" customHeight="1">
      <c r="C286" s="328"/>
      <c r="D286" s="328"/>
      <c r="E286" s="332" t="s">
        <v>104</v>
      </c>
      <c r="F286" s="333"/>
      <c r="G286" s="154" t="s">
        <v>263</v>
      </c>
      <c r="H286" s="155" t="str">
        <f>IF(COUNTIFS($G280:$G285,$G286,H280:H285,"&gt;=0")=0,"",SUMIF($G280:$G285,$G286,H280:H285))</f>
        <v/>
      </c>
      <c r="I286" s="155" t="str">
        <f t="shared" ref="I286:Q286" si="105">IF(COUNTIFS($G280:$G285,$G286,I280:I285,"&gt;=0")=0,"",SUMIF($G280:$G285,$G286,I280:I285))</f>
        <v/>
      </c>
      <c r="J286" s="155" t="str">
        <f t="shared" si="105"/>
        <v/>
      </c>
      <c r="K286" s="155" t="str">
        <f t="shared" si="105"/>
        <v/>
      </c>
      <c r="L286" s="155" t="str">
        <f t="shared" si="105"/>
        <v/>
      </c>
      <c r="M286" s="155" t="str">
        <f t="shared" si="105"/>
        <v/>
      </c>
      <c r="N286" s="155" t="str">
        <f t="shared" si="105"/>
        <v/>
      </c>
      <c r="O286" s="155" t="str">
        <f t="shared" si="105"/>
        <v/>
      </c>
      <c r="P286" s="155" t="str">
        <f t="shared" si="105"/>
        <v/>
      </c>
      <c r="Q286" s="155" t="str">
        <f t="shared" si="105"/>
        <v/>
      </c>
      <c r="R286" s="200"/>
      <c r="T286" s="153" t="s">
        <v>271</v>
      </c>
    </row>
    <row r="287" spans="3:20" s="152" customFormat="1" ht="37.5" customHeight="1">
      <c r="C287" s="328"/>
      <c r="D287" s="329"/>
      <c r="E287" s="334"/>
      <c r="F287" s="335"/>
      <c r="G287" s="154" t="s">
        <v>264</v>
      </c>
      <c r="H287" s="155" t="str">
        <f>IF(COUNTIFS($G280:$G285,$G287,H280:H285,"&gt;=0")=0,"",SUMIF($G280:$G285,$G287,H280:H285))</f>
        <v/>
      </c>
      <c r="I287" s="155" t="str">
        <f t="shared" ref="I287:Q287" si="106">IF(COUNTIFS($G280:$G285,$G287,I280:I285,"&gt;=0")=0,"",SUMIF($G280:$G285,$G287,I280:I285))</f>
        <v/>
      </c>
      <c r="J287" s="155" t="str">
        <f t="shared" si="106"/>
        <v/>
      </c>
      <c r="K287" s="155" t="str">
        <f t="shared" si="106"/>
        <v/>
      </c>
      <c r="L287" s="155" t="str">
        <f t="shared" si="106"/>
        <v/>
      </c>
      <c r="M287" s="155" t="str">
        <f t="shared" si="106"/>
        <v/>
      </c>
      <c r="N287" s="155" t="str">
        <f t="shared" si="106"/>
        <v/>
      </c>
      <c r="O287" s="155" t="str">
        <f t="shared" si="106"/>
        <v/>
      </c>
      <c r="P287" s="155" t="str">
        <f t="shared" si="106"/>
        <v/>
      </c>
      <c r="Q287" s="155" t="str">
        <f t="shared" si="106"/>
        <v/>
      </c>
      <c r="R287" s="200"/>
      <c r="T287" s="153" t="s">
        <v>271</v>
      </c>
    </row>
    <row r="288" spans="3:20" s="152" customFormat="1" ht="37.5" customHeight="1">
      <c r="C288" s="328"/>
      <c r="D288" s="327" t="s">
        <v>106</v>
      </c>
      <c r="E288" s="330" t="str">
        <f>IF('様式第36(自社)_送電'!E288="","",'様式第36(自社)_送電'!E288)</f>
        <v/>
      </c>
      <c r="F288" s="330" t="str">
        <f>IF('様式第36(自社)_送電'!F288="","",'様式第36(自社)_送電'!F288)</f>
        <v/>
      </c>
      <c r="G288" s="149" t="s">
        <v>263</v>
      </c>
      <c r="H288" s="184"/>
      <c r="I288" s="184"/>
      <c r="J288" s="184"/>
      <c r="K288" s="184"/>
      <c r="L288" s="184"/>
      <c r="M288" s="184"/>
      <c r="N288" s="184"/>
      <c r="O288" s="184"/>
      <c r="P288" s="184"/>
      <c r="Q288" s="184"/>
      <c r="R288" s="185"/>
    </row>
    <row r="289" spans="3:20" s="152" customFormat="1" ht="37.5" customHeight="1">
      <c r="C289" s="328"/>
      <c r="D289" s="328"/>
      <c r="E289" s="331"/>
      <c r="F289" s="331"/>
      <c r="G289" s="149" t="s">
        <v>264</v>
      </c>
      <c r="H289" s="148" t="str">
        <f>IF(COUNT('様式第32第8表(指定１)_送電'!H340)=0,"",'様式第32第8表(指定１)_送電'!H340)</f>
        <v/>
      </c>
      <c r="I289" s="148" t="str">
        <f>IF(COUNT('様式第32第8表(指定１)_送電'!I340)=0,"",'様式第32第8表(指定１)_送電'!I340)</f>
        <v/>
      </c>
      <c r="J289" s="148" t="str">
        <f>IF(COUNT('様式第32第8表(指定１)_送電'!J340)=0,"",'様式第32第8表(指定１)_送電'!J340)</f>
        <v/>
      </c>
      <c r="K289" s="148" t="str">
        <f>IF(COUNT('様式第32第8表(指定１)_送電'!K340)=0,"",'様式第32第8表(指定１)_送電'!K340)</f>
        <v/>
      </c>
      <c r="L289" s="148" t="str">
        <f>IF(COUNT('様式第32第8表(指定１)_送電'!L340)=0,"",'様式第32第8表(指定１)_送電'!L340)</f>
        <v/>
      </c>
      <c r="M289" s="148" t="str">
        <f>IF(COUNT('様式第32第8表(指定１)_送電'!M340)=0,"",'様式第32第8表(指定１)_送電'!M340)</f>
        <v/>
      </c>
      <c r="N289" s="148" t="str">
        <f>IF(COUNT('様式第32第8表(指定１)_送電'!N340)=0,"",'様式第32第8表(指定１)_送電'!N340)</f>
        <v/>
      </c>
      <c r="O289" s="148" t="str">
        <f>IF(COUNT('様式第32第8表(指定１)_送電'!O340)=0,"",'様式第32第8表(指定１)_送電'!O340)</f>
        <v/>
      </c>
      <c r="P289" s="148" t="str">
        <f>IF(COUNT('様式第32第8表(指定１)_送電'!P340)=0,"",'様式第32第8表(指定１)_送電'!P340)</f>
        <v/>
      </c>
      <c r="Q289" s="148" t="str">
        <f>IF(COUNT('様式第32第8表(指定１)_送電'!Q340)=0,"",'様式第32第8表(指定１)_送電'!Q340)</f>
        <v/>
      </c>
      <c r="R289" s="185"/>
      <c r="T289" s="153" t="s">
        <v>271</v>
      </c>
    </row>
    <row r="290" spans="3:20" s="152" customFormat="1" ht="37.5" customHeight="1">
      <c r="C290" s="328"/>
      <c r="D290" s="328"/>
      <c r="E290" s="330" t="str">
        <f>IF('様式第36(自社)_送電'!E290="","",'様式第36(自社)_送電'!E290)</f>
        <v/>
      </c>
      <c r="F290" s="330" t="str">
        <f>IF('様式第36(自社)_送電'!F290="","",'様式第36(自社)_送電'!F290)</f>
        <v/>
      </c>
      <c r="G290" s="149" t="s">
        <v>263</v>
      </c>
      <c r="H290" s="184"/>
      <c r="I290" s="184"/>
      <c r="J290" s="184"/>
      <c r="K290" s="184"/>
      <c r="L290" s="184"/>
      <c r="M290" s="184"/>
      <c r="N290" s="184"/>
      <c r="O290" s="184"/>
      <c r="P290" s="184"/>
      <c r="Q290" s="184"/>
      <c r="R290" s="185"/>
    </row>
    <row r="291" spans="3:20" s="152" customFormat="1" ht="37.5" customHeight="1">
      <c r="C291" s="328"/>
      <c r="D291" s="328"/>
      <c r="E291" s="331"/>
      <c r="F291" s="331"/>
      <c r="G291" s="149" t="s">
        <v>264</v>
      </c>
      <c r="H291" s="148" t="str">
        <f>IF(COUNT('様式第32第8表(指定１)_送電'!H342)=0,"",'様式第32第8表(指定１)_送電'!H342)</f>
        <v/>
      </c>
      <c r="I291" s="148" t="str">
        <f>IF(COUNT('様式第32第8表(指定１)_送電'!I342)=0,"",'様式第32第8表(指定１)_送電'!I342)</f>
        <v/>
      </c>
      <c r="J291" s="148" t="str">
        <f>IF(COUNT('様式第32第8表(指定１)_送電'!J342)=0,"",'様式第32第8表(指定１)_送電'!J342)</f>
        <v/>
      </c>
      <c r="K291" s="148" t="str">
        <f>IF(COUNT('様式第32第8表(指定１)_送電'!K342)=0,"",'様式第32第8表(指定１)_送電'!K342)</f>
        <v/>
      </c>
      <c r="L291" s="148" t="str">
        <f>IF(COUNT('様式第32第8表(指定１)_送電'!L342)=0,"",'様式第32第8表(指定１)_送電'!L342)</f>
        <v/>
      </c>
      <c r="M291" s="148" t="str">
        <f>IF(COUNT('様式第32第8表(指定１)_送電'!M342)=0,"",'様式第32第8表(指定１)_送電'!M342)</f>
        <v/>
      </c>
      <c r="N291" s="148" t="str">
        <f>IF(COUNT('様式第32第8表(指定１)_送電'!N342)=0,"",'様式第32第8表(指定１)_送電'!N342)</f>
        <v/>
      </c>
      <c r="O291" s="148" t="str">
        <f>IF(COUNT('様式第32第8表(指定１)_送電'!O342)=0,"",'様式第32第8表(指定１)_送電'!O342)</f>
        <v/>
      </c>
      <c r="P291" s="148" t="str">
        <f>IF(COUNT('様式第32第8表(指定１)_送電'!P342)=0,"",'様式第32第8表(指定１)_送電'!P342)</f>
        <v/>
      </c>
      <c r="Q291" s="148" t="str">
        <f>IF(COUNT('様式第32第8表(指定１)_送電'!Q342)=0,"",'様式第32第8表(指定１)_送電'!Q342)</f>
        <v/>
      </c>
      <c r="R291" s="185"/>
      <c r="T291" s="153" t="s">
        <v>271</v>
      </c>
    </row>
    <row r="292" spans="3:20" s="152" customFormat="1" ht="37.5" customHeight="1">
      <c r="C292" s="328"/>
      <c r="D292" s="328"/>
      <c r="E292" s="330" t="str">
        <f>IF('様式第36(自社)_送電'!E292="","",'様式第36(自社)_送電'!E292)</f>
        <v/>
      </c>
      <c r="F292" s="330" t="str">
        <f>IF('様式第36(自社)_送電'!F292="","",'様式第36(自社)_送電'!F292)</f>
        <v/>
      </c>
      <c r="G292" s="149" t="s">
        <v>263</v>
      </c>
      <c r="H292" s="184"/>
      <c r="I292" s="184"/>
      <c r="J292" s="184"/>
      <c r="K292" s="184"/>
      <c r="L292" s="184"/>
      <c r="M292" s="184"/>
      <c r="N292" s="184"/>
      <c r="O292" s="184"/>
      <c r="P292" s="184"/>
      <c r="Q292" s="184"/>
      <c r="R292" s="185"/>
    </row>
    <row r="293" spans="3:20" s="152" customFormat="1" ht="37.5" customHeight="1">
      <c r="C293" s="328"/>
      <c r="D293" s="328"/>
      <c r="E293" s="331"/>
      <c r="F293" s="331"/>
      <c r="G293" s="149" t="s">
        <v>264</v>
      </c>
      <c r="H293" s="148" t="str">
        <f>IF(COUNT('様式第32第8表(指定１)_送電'!H344)=0,"",'様式第32第8表(指定１)_送電'!H344)</f>
        <v/>
      </c>
      <c r="I293" s="148" t="str">
        <f>IF(COUNT('様式第32第8表(指定１)_送電'!I344)=0,"",'様式第32第8表(指定１)_送電'!I344)</f>
        <v/>
      </c>
      <c r="J293" s="148" t="str">
        <f>IF(COUNT('様式第32第8表(指定１)_送電'!J344)=0,"",'様式第32第8表(指定１)_送電'!J344)</f>
        <v/>
      </c>
      <c r="K293" s="148" t="str">
        <f>IF(COUNT('様式第32第8表(指定１)_送電'!K344)=0,"",'様式第32第8表(指定１)_送電'!K344)</f>
        <v/>
      </c>
      <c r="L293" s="148" t="str">
        <f>IF(COUNT('様式第32第8表(指定１)_送電'!L344)=0,"",'様式第32第8表(指定１)_送電'!L344)</f>
        <v/>
      </c>
      <c r="M293" s="148" t="str">
        <f>IF(COUNT('様式第32第8表(指定１)_送電'!M344)=0,"",'様式第32第8表(指定１)_送電'!M344)</f>
        <v/>
      </c>
      <c r="N293" s="148" t="str">
        <f>IF(COUNT('様式第32第8表(指定１)_送電'!N344)=0,"",'様式第32第8表(指定１)_送電'!N344)</f>
        <v/>
      </c>
      <c r="O293" s="148" t="str">
        <f>IF(COUNT('様式第32第8表(指定１)_送電'!O344)=0,"",'様式第32第8表(指定１)_送電'!O344)</f>
        <v/>
      </c>
      <c r="P293" s="148" t="str">
        <f>IF(COUNT('様式第32第8表(指定１)_送電'!P344)=0,"",'様式第32第8表(指定１)_送電'!P344)</f>
        <v/>
      </c>
      <c r="Q293" s="148" t="str">
        <f>IF(COUNT('様式第32第8表(指定１)_送電'!Q344)=0,"",'様式第32第8表(指定１)_送電'!Q344)</f>
        <v/>
      </c>
      <c r="R293" s="185"/>
      <c r="T293" s="153" t="s">
        <v>271</v>
      </c>
    </row>
    <row r="294" spans="3:20" s="152" customFormat="1" ht="37.5" customHeight="1">
      <c r="C294" s="328"/>
      <c r="D294" s="328"/>
      <c r="E294" s="332" t="s">
        <v>104</v>
      </c>
      <c r="F294" s="333"/>
      <c r="G294" s="154" t="s">
        <v>263</v>
      </c>
      <c r="H294" s="155" t="str">
        <f>IF(COUNTIFS($G288:$G293,$G294,H288:H293,"&gt;=0")=0,"",SUMIF($G288:$G293,$G294,H288:H293))</f>
        <v/>
      </c>
      <c r="I294" s="155" t="str">
        <f t="shared" ref="I294" si="107">IF(COUNTIFS($G288:$G293,$G294,I288:I293,"&gt;=0")=0,"",SUMIF($G288:$G293,$G294,I288:I293))</f>
        <v/>
      </c>
      <c r="J294" s="155" t="str">
        <f t="shared" ref="J294" si="108">IF(COUNTIFS($G288:$G293,$G294,J288:J293,"&gt;=0")=0,"",SUMIF($G288:$G293,$G294,J288:J293))</f>
        <v/>
      </c>
      <c r="K294" s="155" t="str">
        <f t="shared" ref="K294" si="109">IF(COUNTIFS($G288:$G293,$G294,K288:K293,"&gt;=0")=0,"",SUMIF($G288:$G293,$G294,K288:K293))</f>
        <v/>
      </c>
      <c r="L294" s="155" t="str">
        <f t="shared" ref="L294" si="110">IF(COUNTIFS($G288:$G293,$G294,L288:L293,"&gt;=0")=0,"",SUMIF($G288:$G293,$G294,L288:L293))</f>
        <v/>
      </c>
      <c r="M294" s="155" t="str">
        <f t="shared" ref="M294" si="111">IF(COUNTIFS($G288:$G293,$G294,M288:M293,"&gt;=0")=0,"",SUMIF($G288:$G293,$G294,M288:M293))</f>
        <v/>
      </c>
      <c r="N294" s="155" t="str">
        <f t="shared" ref="N294" si="112">IF(COUNTIFS($G288:$G293,$G294,N288:N293,"&gt;=0")=0,"",SUMIF($G288:$G293,$G294,N288:N293))</f>
        <v/>
      </c>
      <c r="O294" s="155" t="str">
        <f t="shared" ref="O294" si="113">IF(COUNTIFS($G288:$G293,$G294,O288:O293,"&gt;=0")=0,"",SUMIF($G288:$G293,$G294,O288:O293))</f>
        <v/>
      </c>
      <c r="P294" s="155" t="str">
        <f t="shared" ref="P294" si="114">IF(COUNTIFS($G288:$G293,$G294,P288:P293,"&gt;=0")=0,"",SUMIF($G288:$G293,$G294,P288:P293))</f>
        <v/>
      </c>
      <c r="Q294" s="155" t="str">
        <f t="shared" ref="Q294" si="115">IF(COUNTIFS($G288:$G293,$G294,Q288:Q293,"&gt;=0")=0,"",SUMIF($G288:$G293,$G294,Q288:Q293))</f>
        <v/>
      </c>
      <c r="R294" s="200"/>
      <c r="T294" s="153" t="s">
        <v>271</v>
      </c>
    </row>
    <row r="295" spans="3:20" s="152" customFormat="1" ht="37.5" customHeight="1">
      <c r="C295" s="328"/>
      <c r="D295" s="329"/>
      <c r="E295" s="334"/>
      <c r="F295" s="335"/>
      <c r="G295" s="154" t="s">
        <v>264</v>
      </c>
      <c r="H295" s="155" t="str">
        <f>IF(COUNTIFS($G288:$G293,$G295,H288:H293,"&gt;=0")=0,"",SUMIF($G288:$G293,$G295,H288:H293))</f>
        <v/>
      </c>
      <c r="I295" s="155" t="str">
        <f t="shared" ref="I295:Q295" si="116">IF(COUNTIFS($G288:$G293,$G295,I288:I293,"&gt;=0")=0,"",SUMIF($G288:$G293,$G295,I288:I293))</f>
        <v/>
      </c>
      <c r="J295" s="155" t="str">
        <f t="shared" si="116"/>
        <v/>
      </c>
      <c r="K295" s="155" t="str">
        <f t="shared" si="116"/>
        <v/>
      </c>
      <c r="L295" s="155" t="str">
        <f t="shared" si="116"/>
        <v/>
      </c>
      <c r="M295" s="155" t="str">
        <f t="shared" si="116"/>
        <v/>
      </c>
      <c r="N295" s="155" t="str">
        <f t="shared" si="116"/>
        <v/>
      </c>
      <c r="O295" s="155" t="str">
        <f t="shared" si="116"/>
        <v/>
      </c>
      <c r="P295" s="155" t="str">
        <f t="shared" si="116"/>
        <v/>
      </c>
      <c r="Q295" s="155" t="str">
        <f t="shared" si="116"/>
        <v/>
      </c>
      <c r="R295" s="200"/>
      <c r="T295" s="153" t="s">
        <v>271</v>
      </c>
    </row>
    <row r="296" spans="3:20" s="152" customFormat="1" ht="37.5" customHeight="1">
      <c r="C296" s="328"/>
      <c r="D296" s="326" t="s">
        <v>107</v>
      </c>
      <c r="E296" s="326"/>
      <c r="F296" s="326"/>
      <c r="G296" s="154" t="s">
        <v>263</v>
      </c>
      <c r="H296" s="155" t="str">
        <f>IF(COUNT(H270,H278,H286,H294)=0,"",SUM(H270,H278,H286,H294))</f>
        <v/>
      </c>
      <c r="I296" s="155" t="str">
        <f t="shared" ref="I296:Q297" si="117">IF(COUNT(I270,I278,I286,I294)=0,"",SUM(I270,I278,I286,I294))</f>
        <v/>
      </c>
      <c r="J296" s="155" t="str">
        <f t="shared" si="117"/>
        <v/>
      </c>
      <c r="K296" s="155" t="str">
        <f t="shared" si="117"/>
        <v/>
      </c>
      <c r="L296" s="155" t="str">
        <f t="shared" si="117"/>
        <v/>
      </c>
      <c r="M296" s="155" t="str">
        <f t="shared" si="117"/>
        <v/>
      </c>
      <c r="N296" s="155" t="str">
        <f t="shared" si="117"/>
        <v/>
      </c>
      <c r="O296" s="155" t="str">
        <f t="shared" si="117"/>
        <v/>
      </c>
      <c r="P296" s="155" t="str">
        <f t="shared" si="117"/>
        <v/>
      </c>
      <c r="Q296" s="155" t="str">
        <f t="shared" si="117"/>
        <v/>
      </c>
      <c r="R296" s="200"/>
      <c r="T296" s="153" t="s">
        <v>271</v>
      </c>
    </row>
    <row r="297" spans="3:20" s="152" customFormat="1" ht="37.5" customHeight="1">
      <c r="C297" s="329"/>
      <c r="D297" s="326"/>
      <c r="E297" s="326"/>
      <c r="F297" s="326"/>
      <c r="G297" s="154" t="s">
        <v>264</v>
      </c>
      <c r="H297" s="155" t="str">
        <f>IF(COUNT(H271,H279,H287,H295)=0,"",SUM(H271,H279,H287,H295))</f>
        <v/>
      </c>
      <c r="I297" s="155" t="str">
        <f t="shared" si="117"/>
        <v/>
      </c>
      <c r="J297" s="155" t="str">
        <f t="shared" si="117"/>
        <v/>
      </c>
      <c r="K297" s="155" t="str">
        <f t="shared" si="117"/>
        <v/>
      </c>
      <c r="L297" s="155" t="str">
        <f t="shared" si="117"/>
        <v/>
      </c>
      <c r="M297" s="155" t="str">
        <f t="shared" si="117"/>
        <v/>
      </c>
      <c r="N297" s="155" t="str">
        <f t="shared" si="117"/>
        <v/>
      </c>
      <c r="O297" s="155" t="str">
        <f t="shared" si="117"/>
        <v/>
      </c>
      <c r="P297" s="155" t="str">
        <f t="shared" si="117"/>
        <v/>
      </c>
      <c r="Q297" s="155" t="str">
        <f t="shared" si="117"/>
        <v/>
      </c>
      <c r="R297" s="200"/>
      <c r="T297" s="153" t="s">
        <v>271</v>
      </c>
    </row>
    <row r="298" spans="3:20" s="53" customFormat="1" ht="18.75" customHeight="1">
      <c r="C298" s="54" t="s">
        <v>178</v>
      </c>
      <c r="D298" s="50"/>
      <c r="E298" s="50"/>
      <c r="F298" s="50"/>
      <c r="G298" s="51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2"/>
    </row>
    <row r="299" spans="3:20" s="53" customFormat="1" ht="18.75" customHeight="1">
      <c r="C299" s="230"/>
      <c r="D299" s="231"/>
      <c r="E299" s="231"/>
      <c r="F299" s="231"/>
      <c r="G299" s="232"/>
      <c r="H299" s="231"/>
      <c r="I299" s="231"/>
      <c r="J299" s="231"/>
      <c r="K299" s="231"/>
      <c r="L299" s="231"/>
      <c r="M299" s="231"/>
      <c r="N299" s="231"/>
      <c r="O299" s="231"/>
      <c r="P299" s="231"/>
      <c r="Q299" s="231"/>
      <c r="R299" s="233"/>
    </row>
    <row r="300" spans="3:20" s="53" customFormat="1" ht="18.75" customHeight="1">
      <c r="C300" s="230"/>
      <c r="D300" s="231"/>
      <c r="E300" s="231"/>
      <c r="F300" s="231"/>
      <c r="G300" s="232"/>
      <c r="H300" s="231"/>
      <c r="I300" s="231"/>
      <c r="J300" s="231"/>
      <c r="K300" s="231"/>
      <c r="L300" s="231"/>
      <c r="M300" s="231"/>
      <c r="N300" s="231"/>
      <c r="O300" s="231"/>
      <c r="P300" s="231"/>
      <c r="Q300" s="231"/>
      <c r="R300" s="233"/>
    </row>
    <row r="301" spans="3:20" s="53" customFormat="1" ht="18.75" customHeight="1">
      <c r="C301" s="230"/>
      <c r="D301" s="231"/>
      <c r="E301" s="231"/>
      <c r="F301" s="231"/>
      <c r="G301" s="232"/>
      <c r="H301" s="231"/>
      <c r="I301" s="231"/>
      <c r="J301" s="231"/>
      <c r="K301" s="231"/>
      <c r="L301" s="231"/>
      <c r="M301" s="231"/>
      <c r="N301" s="231"/>
      <c r="O301" s="231"/>
      <c r="P301" s="231"/>
      <c r="Q301" s="231"/>
      <c r="R301" s="233"/>
    </row>
    <row r="302" spans="3:20" s="53" customFormat="1" ht="18.75" customHeight="1">
      <c r="C302" s="230"/>
      <c r="D302" s="231"/>
      <c r="E302" s="231"/>
      <c r="F302" s="231"/>
      <c r="G302" s="232"/>
      <c r="H302" s="231"/>
      <c r="I302" s="231"/>
      <c r="J302" s="231"/>
      <c r="K302" s="231"/>
      <c r="L302" s="231"/>
      <c r="M302" s="231"/>
      <c r="N302" s="231"/>
      <c r="O302" s="231"/>
      <c r="P302" s="231"/>
      <c r="Q302" s="231"/>
      <c r="R302" s="233"/>
    </row>
    <row r="303" spans="3:20" s="53" customFormat="1" ht="18.75" customHeight="1">
      <c r="C303" s="230"/>
      <c r="D303" s="231"/>
      <c r="E303" s="231"/>
      <c r="F303" s="231"/>
      <c r="G303" s="232"/>
      <c r="H303" s="231"/>
      <c r="I303" s="231"/>
      <c r="J303" s="231"/>
      <c r="K303" s="231"/>
      <c r="L303" s="231"/>
      <c r="M303" s="231"/>
      <c r="N303" s="231"/>
      <c r="O303" s="231"/>
      <c r="P303" s="231"/>
      <c r="Q303" s="231"/>
      <c r="R303" s="233"/>
    </row>
    <row r="304" spans="3:20" s="53" customFormat="1" ht="18.75" customHeight="1">
      <c r="C304" s="230"/>
      <c r="D304" s="231"/>
      <c r="E304" s="231"/>
      <c r="F304" s="231"/>
      <c r="G304" s="232"/>
      <c r="H304" s="231"/>
      <c r="I304" s="231"/>
      <c r="J304" s="231"/>
      <c r="K304" s="231"/>
      <c r="L304" s="231"/>
      <c r="M304" s="231"/>
      <c r="N304" s="231"/>
      <c r="O304" s="231"/>
      <c r="P304" s="231"/>
      <c r="Q304" s="231"/>
      <c r="R304" s="233"/>
    </row>
    <row r="305" spans="3:20" s="53" customFormat="1" ht="18.75" customHeight="1">
      <c r="C305" s="230"/>
      <c r="D305" s="231"/>
      <c r="E305" s="231"/>
      <c r="F305" s="231"/>
      <c r="G305" s="232"/>
      <c r="H305" s="231"/>
      <c r="I305" s="231"/>
      <c r="J305" s="231"/>
      <c r="K305" s="231"/>
      <c r="L305" s="231"/>
      <c r="M305" s="231"/>
      <c r="N305" s="231"/>
      <c r="O305" s="231"/>
      <c r="P305" s="231"/>
      <c r="Q305" s="231"/>
      <c r="R305" s="233"/>
    </row>
    <row r="306" spans="3:20" s="53" customFormat="1" ht="18.75" customHeight="1">
      <c r="C306" s="230"/>
      <c r="D306" s="231"/>
      <c r="E306" s="231"/>
      <c r="F306" s="231"/>
      <c r="G306" s="232"/>
      <c r="H306" s="231"/>
      <c r="I306" s="231"/>
      <c r="J306" s="231"/>
      <c r="K306" s="231"/>
      <c r="L306" s="231"/>
      <c r="M306" s="231"/>
      <c r="N306" s="231"/>
      <c r="O306" s="231"/>
      <c r="P306" s="231"/>
      <c r="Q306" s="231"/>
      <c r="R306" s="233"/>
    </row>
    <row r="307" spans="3:20" s="53" customFormat="1" ht="18.75" customHeight="1">
      <c r="C307" s="230"/>
      <c r="D307" s="231"/>
      <c r="E307" s="231"/>
      <c r="F307" s="231"/>
      <c r="G307" s="232"/>
      <c r="H307" s="231"/>
      <c r="I307" s="231"/>
      <c r="J307" s="231"/>
      <c r="K307" s="231"/>
      <c r="L307" s="231"/>
      <c r="M307" s="231"/>
      <c r="N307" s="231"/>
      <c r="O307" s="231"/>
      <c r="P307" s="231"/>
      <c r="Q307" s="231"/>
      <c r="R307" s="233"/>
    </row>
    <row r="308" spans="3:20" ht="18.75" customHeight="1">
      <c r="C308" s="234"/>
      <c r="D308" s="234"/>
      <c r="E308" s="234"/>
      <c r="F308" s="234"/>
      <c r="G308" s="234"/>
      <c r="H308" s="235"/>
      <c r="I308" s="235"/>
      <c r="J308" s="235"/>
      <c r="K308" s="235"/>
      <c r="L308" s="235"/>
      <c r="M308" s="235"/>
      <c r="N308" s="235"/>
      <c r="O308" s="235"/>
      <c r="P308" s="235"/>
      <c r="Q308" s="235"/>
      <c r="R308" s="236"/>
    </row>
    <row r="309" spans="3:20" ht="21.95" customHeight="1">
      <c r="C309" s="39" t="s">
        <v>95</v>
      </c>
      <c r="R309" s="42"/>
    </row>
    <row r="310" spans="3:20" ht="21.95" customHeight="1">
      <c r="C310" s="39" t="s">
        <v>96</v>
      </c>
      <c r="R310" s="42"/>
    </row>
    <row r="311" spans="3:20" ht="21.95" customHeight="1">
      <c r="C311" s="43" t="s">
        <v>112</v>
      </c>
      <c r="D311" s="44"/>
      <c r="E311" s="44"/>
      <c r="F311" s="44"/>
      <c r="G311" s="44"/>
      <c r="H311" s="44"/>
      <c r="I311" s="44"/>
      <c r="J311" s="44"/>
      <c r="K311" s="44"/>
      <c r="R311" s="42"/>
    </row>
    <row r="312" spans="3:20" ht="21.95" customHeight="1">
      <c r="C312" s="38" t="s">
        <v>22</v>
      </c>
      <c r="E312" s="11" t="s">
        <v>247</v>
      </c>
      <c r="F312" s="7" t="str">
        <f>'様式第32第8表(自社)_受電'!F312</f>
        <v>（自社断面：○月○時）</v>
      </c>
      <c r="R312" s="45"/>
    </row>
    <row r="313" spans="3:20" s="46" customFormat="1" ht="21.95" customHeight="1">
      <c r="C313" s="341" t="s">
        <v>94</v>
      </c>
      <c r="D313" s="342"/>
      <c r="E313" s="345" t="s">
        <v>18</v>
      </c>
      <c r="F313" s="345" t="s">
        <v>98</v>
      </c>
      <c r="G313" s="345" t="s">
        <v>99</v>
      </c>
      <c r="H313" s="101" t="s">
        <v>100</v>
      </c>
      <c r="I313" s="102"/>
      <c r="J313" s="102"/>
      <c r="K313" s="102"/>
      <c r="L313" s="103"/>
      <c r="M313" s="101" t="s">
        <v>33</v>
      </c>
      <c r="N313" s="102"/>
      <c r="O313" s="102"/>
      <c r="P313" s="102"/>
      <c r="Q313" s="103"/>
      <c r="R313" s="347" t="s">
        <v>101</v>
      </c>
    </row>
    <row r="314" spans="3:20" s="46" customFormat="1" ht="21.95" customHeight="1">
      <c r="C314" s="343"/>
      <c r="D314" s="344"/>
      <c r="E314" s="346"/>
      <c r="F314" s="346"/>
      <c r="G314" s="346"/>
      <c r="H314" s="19">
        <f>DATE(様式一覧!$D$3,1,1)</f>
        <v>42370</v>
      </c>
      <c r="I314" s="19">
        <f>DATE(様式一覧!$D$3+1,1,1)</f>
        <v>42736</v>
      </c>
      <c r="J314" s="19">
        <f>DATE(様式一覧!$D$3+2,1,1)</f>
        <v>43101</v>
      </c>
      <c r="K314" s="19">
        <f>DATE(様式一覧!$D$3+3,1,1)</f>
        <v>43466</v>
      </c>
      <c r="L314" s="19">
        <f>DATE(様式一覧!$D$3+4,1,1)</f>
        <v>43831</v>
      </c>
      <c r="M314" s="19">
        <f>DATE(様式一覧!$D$3+5,1,1)</f>
        <v>44197</v>
      </c>
      <c r="N314" s="19">
        <f>DATE(様式一覧!$D$3+6,1,1)</f>
        <v>44562</v>
      </c>
      <c r="O314" s="19">
        <f>DATE(様式一覧!$D$3+7,1,1)</f>
        <v>44927</v>
      </c>
      <c r="P314" s="19">
        <f>DATE(様式一覧!$D$3+8,1,1)</f>
        <v>45292</v>
      </c>
      <c r="Q314" s="19">
        <f>DATE(様式一覧!$D$3+9,1,1)</f>
        <v>45658</v>
      </c>
      <c r="R314" s="348"/>
    </row>
    <row r="315" spans="3:20" s="152" customFormat="1" ht="37.5" customHeight="1">
      <c r="C315" s="327" t="s">
        <v>108</v>
      </c>
      <c r="D315" s="327" t="s">
        <v>103</v>
      </c>
      <c r="E315" s="330" t="str">
        <f>IF('様式第36(自社)_送電'!E315="","",'様式第36(自社)_送電'!E315)</f>
        <v/>
      </c>
      <c r="F315" s="330" t="str">
        <f>IF('様式第36(自社)_送電'!F315="","",'様式第36(自社)_送電'!F315)</f>
        <v/>
      </c>
      <c r="G315" s="149" t="s">
        <v>263</v>
      </c>
      <c r="H315" s="184"/>
      <c r="I315" s="184"/>
      <c r="J315" s="184"/>
      <c r="K315" s="184"/>
      <c r="L315" s="184"/>
      <c r="M315" s="184"/>
      <c r="N315" s="184"/>
      <c r="O315" s="184"/>
      <c r="P315" s="184"/>
      <c r="Q315" s="184"/>
      <c r="R315" s="185"/>
    </row>
    <row r="316" spans="3:20" s="152" customFormat="1" ht="37.5" customHeight="1">
      <c r="C316" s="328"/>
      <c r="D316" s="328"/>
      <c r="E316" s="331"/>
      <c r="F316" s="331"/>
      <c r="G316" s="149" t="s">
        <v>264</v>
      </c>
      <c r="H316" s="148" t="str">
        <f>IF(COUNT('様式第32第8表(指定１)_送電'!H367)=0,"",'様式第32第8表(指定１)_送電'!H367)</f>
        <v/>
      </c>
      <c r="I316" s="148" t="str">
        <f>IF(COUNT('様式第32第8表(指定１)_送電'!I367)=0,"",'様式第32第8表(指定１)_送電'!I367)</f>
        <v/>
      </c>
      <c r="J316" s="148" t="str">
        <f>IF(COUNT('様式第32第8表(指定１)_送電'!J367)=0,"",'様式第32第8表(指定１)_送電'!J367)</f>
        <v/>
      </c>
      <c r="K316" s="148" t="str">
        <f>IF(COUNT('様式第32第8表(指定１)_送電'!K367)=0,"",'様式第32第8表(指定１)_送電'!K367)</f>
        <v/>
      </c>
      <c r="L316" s="148" t="str">
        <f>IF(COUNT('様式第32第8表(指定１)_送電'!L367)=0,"",'様式第32第8表(指定１)_送電'!L367)</f>
        <v/>
      </c>
      <c r="M316" s="148" t="str">
        <f>IF(COUNT('様式第32第8表(指定１)_送電'!M367)=0,"",'様式第32第8表(指定１)_送電'!M367)</f>
        <v/>
      </c>
      <c r="N316" s="148" t="str">
        <f>IF(COUNT('様式第32第8表(指定１)_送電'!N367)=0,"",'様式第32第8表(指定１)_送電'!N367)</f>
        <v/>
      </c>
      <c r="O316" s="148" t="str">
        <f>IF(COUNT('様式第32第8表(指定１)_送電'!O367)=0,"",'様式第32第8表(指定１)_送電'!O367)</f>
        <v/>
      </c>
      <c r="P316" s="148" t="str">
        <f>IF(COUNT('様式第32第8表(指定１)_送電'!P367)=0,"",'様式第32第8表(指定１)_送電'!P367)</f>
        <v/>
      </c>
      <c r="Q316" s="148" t="str">
        <f>IF(COUNT('様式第32第8表(指定１)_送電'!Q367)=0,"",'様式第32第8表(指定１)_送電'!Q367)</f>
        <v/>
      </c>
      <c r="R316" s="185"/>
      <c r="T316" s="153" t="s">
        <v>271</v>
      </c>
    </row>
    <row r="317" spans="3:20" s="152" customFormat="1" ht="37.5" customHeight="1">
      <c r="C317" s="328"/>
      <c r="D317" s="328"/>
      <c r="E317" s="330" t="str">
        <f>IF('様式第36(自社)_送電'!E317="","",'様式第36(自社)_送電'!E317)</f>
        <v/>
      </c>
      <c r="F317" s="330" t="str">
        <f>IF('様式第36(自社)_送電'!F317="","",'様式第36(自社)_送電'!F317)</f>
        <v/>
      </c>
      <c r="G317" s="149" t="s">
        <v>263</v>
      </c>
      <c r="H317" s="184"/>
      <c r="I317" s="184"/>
      <c r="J317" s="184"/>
      <c r="K317" s="184"/>
      <c r="L317" s="184"/>
      <c r="M317" s="184"/>
      <c r="N317" s="184"/>
      <c r="O317" s="184"/>
      <c r="P317" s="184"/>
      <c r="Q317" s="184"/>
      <c r="R317" s="185"/>
    </row>
    <row r="318" spans="3:20" s="152" customFormat="1" ht="37.5" customHeight="1">
      <c r="C318" s="328"/>
      <c r="D318" s="328"/>
      <c r="E318" s="331"/>
      <c r="F318" s="331"/>
      <c r="G318" s="149" t="s">
        <v>264</v>
      </c>
      <c r="H318" s="148" t="str">
        <f>IF(COUNT('様式第32第8表(指定１)_送電'!H369)=0,"",'様式第32第8表(指定１)_送電'!H369)</f>
        <v/>
      </c>
      <c r="I318" s="148" t="str">
        <f>IF(COUNT('様式第32第8表(指定１)_送電'!I369)=0,"",'様式第32第8表(指定１)_送電'!I369)</f>
        <v/>
      </c>
      <c r="J318" s="148" t="str">
        <f>IF(COUNT('様式第32第8表(指定１)_送電'!J369)=0,"",'様式第32第8表(指定１)_送電'!J369)</f>
        <v/>
      </c>
      <c r="K318" s="148" t="str">
        <f>IF(COUNT('様式第32第8表(指定１)_送電'!K369)=0,"",'様式第32第8表(指定１)_送電'!K369)</f>
        <v/>
      </c>
      <c r="L318" s="148" t="str">
        <f>IF(COUNT('様式第32第8表(指定１)_送電'!L369)=0,"",'様式第32第8表(指定１)_送電'!L369)</f>
        <v/>
      </c>
      <c r="M318" s="148" t="str">
        <f>IF(COUNT('様式第32第8表(指定１)_送電'!M369)=0,"",'様式第32第8表(指定１)_送電'!M369)</f>
        <v/>
      </c>
      <c r="N318" s="148" t="str">
        <f>IF(COUNT('様式第32第8表(指定１)_送電'!N369)=0,"",'様式第32第8表(指定１)_送電'!N369)</f>
        <v/>
      </c>
      <c r="O318" s="148" t="str">
        <f>IF(COUNT('様式第32第8表(指定１)_送電'!O369)=0,"",'様式第32第8表(指定１)_送電'!O369)</f>
        <v/>
      </c>
      <c r="P318" s="148" t="str">
        <f>IF(COUNT('様式第32第8表(指定１)_送電'!P369)=0,"",'様式第32第8表(指定１)_送電'!P369)</f>
        <v/>
      </c>
      <c r="Q318" s="148" t="str">
        <f>IF(COUNT('様式第32第8表(指定１)_送電'!Q369)=0,"",'様式第32第8表(指定１)_送電'!Q369)</f>
        <v/>
      </c>
      <c r="R318" s="185"/>
      <c r="T318" s="153" t="s">
        <v>271</v>
      </c>
    </row>
    <row r="319" spans="3:20" s="152" customFormat="1" ht="37.5" customHeight="1">
      <c r="C319" s="328"/>
      <c r="D319" s="328"/>
      <c r="E319" s="330" t="str">
        <f>IF('様式第36(自社)_送電'!E319="","",'様式第36(自社)_送電'!E319)</f>
        <v/>
      </c>
      <c r="F319" s="330" t="str">
        <f>IF('様式第36(自社)_送電'!F319="","",'様式第36(自社)_送電'!F319)</f>
        <v/>
      </c>
      <c r="G319" s="149" t="s">
        <v>263</v>
      </c>
      <c r="H319" s="184"/>
      <c r="I319" s="184"/>
      <c r="J319" s="184"/>
      <c r="K319" s="184"/>
      <c r="L319" s="184"/>
      <c r="M319" s="184"/>
      <c r="N319" s="184"/>
      <c r="O319" s="184"/>
      <c r="P319" s="184"/>
      <c r="Q319" s="184"/>
      <c r="R319" s="185"/>
    </row>
    <row r="320" spans="3:20" s="152" customFormat="1" ht="37.5" customHeight="1">
      <c r="C320" s="328"/>
      <c r="D320" s="328"/>
      <c r="E320" s="331"/>
      <c r="F320" s="331"/>
      <c r="G320" s="149" t="s">
        <v>264</v>
      </c>
      <c r="H320" s="148" t="str">
        <f>IF(COUNT('様式第32第8表(指定１)_送電'!H371)=0,"",'様式第32第8表(指定１)_送電'!H371)</f>
        <v/>
      </c>
      <c r="I320" s="148" t="str">
        <f>IF(COUNT('様式第32第8表(指定１)_送電'!I371)=0,"",'様式第32第8表(指定１)_送電'!I371)</f>
        <v/>
      </c>
      <c r="J320" s="148" t="str">
        <f>IF(COUNT('様式第32第8表(指定１)_送電'!J371)=0,"",'様式第32第8表(指定１)_送電'!J371)</f>
        <v/>
      </c>
      <c r="K320" s="148" t="str">
        <f>IF(COUNT('様式第32第8表(指定１)_送電'!K371)=0,"",'様式第32第8表(指定１)_送電'!K371)</f>
        <v/>
      </c>
      <c r="L320" s="148" t="str">
        <f>IF(COUNT('様式第32第8表(指定１)_送電'!L371)=0,"",'様式第32第8表(指定１)_送電'!L371)</f>
        <v/>
      </c>
      <c r="M320" s="148" t="str">
        <f>IF(COUNT('様式第32第8表(指定１)_送電'!M371)=0,"",'様式第32第8表(指定１)_送電'!M371)</f>
        <v/>
      </c>
      <c r="N320" s="148" t="str">
        <f>IF(COUNT('様式第32第8表(指定１)_送電'!N371)=0,"",'様式第32第8表(指定１)_送電'!N371)</f>
        <v/>
      </c>
      <c r="O320" s="148" t="str">
        <f>IF(COUNT('様式第32第8表(指定１)_送電'!O371)=0,"",'様式第32第8表(指定１)_送電'!O371)</f>
        <v/>
      </c>
      <c r="P320" s="148" t="str">
        <f>IF(COUNT('様式第32第8表(指定１)_送電'!P371)=0,"",'様式第32第8表(指定１)_送電'!P371)</f>
        <v/>
      </c>
      <c r="Q320" s="148" t="str">
        <f>IF(COUNT('様式第32第8表(指定１)_送電'!Q371)=0,"",'様式第32第8表(指定１)_送電'!Q371)</f>
        <v/>
      </c>
      <c r="R320" s="185"/>
      <c r="T320" s="153" t="s">
        <v>271</v>
      </c>
    </row>
    <row r="321" spans="3:20" s="152" customFormat="1" ht="37.5" customHeight="1">
      <c r="C321" s="328"/>
      <c r="D321" s="328"/>
      <c r="E321" s="332" t="s">
        <v>104</v>
      </c>
      <c r="F321" s="333"/>
      <c r="G321" s="154" t="s">
        <v>263</v>
      </c>
      <c r="H321" s="155" t="str">
        <f>IF(COUNTIFS($G315:$G320,$G321,H315:H320,"&gt;=0")=0,"",SUMIF($G315:$G320,$G321,H315:H320))</f>
        <v/>
      </c>
      <c r="I321" s="155" t="str">
        <f t="shared" ref="I321:Q321" si="118">IF(COUNTIFS($G315:$G320,$G321,I315:I320,"&gt;=0")=0,"",SUMIF($G315:$G320,$G321,I315:I320))</f>
        <v/>
      </c>
      <c r="J321" s="155" t="str">
        <f t="shared" si="118"/>
        <v/>
      </c>
      <c r="K321" s="155" t="str">
        <f t="shared" si="118"/>
        <v/>
      </c>
      <c r="L321" s="155" t="str">
        <f t="shared" si="118"/>
        <v/>
      </c>
      <c r="M321" s="155" t="str">
        <f t="shared" si="118"/>
        <v/>
      </c>
      <c r="N321" s="155" t="str">
        <f t="shared" si="118"/>
        <v/>
      </c>
      <c r="O321" s="155" t="str">
        <f t="shared" si="118"/>
        <v/>
      </c>
      <c r="P321" s="155" t="str">
        <f t="shared" si="118"/>
        <v/>
      </c>
      <c r="Q321" s="155" t="str">
        <f t="shared" si="118"/>
        <v/>
      </c>
      <c r="R321" s="200"/>
      <c r="T321" s="153" t="s">
        <v>271</v>
      </c>
    </row>
    <row r="322" spans="3:20" s="152" customFormat="1" ht="37.5" customHeight="1">
      <c r="C322" s="328"/>
      <c r="D322" s="329"/>
      <c r="E322" s="334"/>
      <c r="F322" s="335"/>
      <c r="G322" s="154" t="s">
        <v>264</v>
      </c>
      <c r="H322" s="155" t="str">
        <f>IF(COUNTIFS($G315:$G320,$G322,H315:H320,"&gt;=0")=0,"",SUMIF($G315:$G320,$G322,H315:H320))</f>
        <v/>
      </c>
      <c r="I322" s="155" t="str">
        <f t="shared" ref="I322:Q322" si="119">IF(COUNTIFS($G315:$G320,$G322,I315:I320,"&gt;=0")=0,"",SUMIF($G315:$G320,$G322,I315:I320))</f>
        <v/>
      </c>
      <c r="J322" s="155" t="str">
        <f t="shared" si="119"/>
        <v/>
      </c>
      <c r="K322" s="155" t="str">
        <f t="shared" si="119"/>
        <v/>
      </c>
      <c r="L322" s="155" t="str">
        <f t="shared" si="119"/>
        <v/>
      </c>
      <c r="M322" s="155" t="str">
        <f t="shared" si="119"/>
        <v/>
      </c>
      <c r="N322" s="155" t="str">
        <f t="shared" si="119"/>
        <v/>
      </c>
      <c r="O322" s="155" t="str">
        <f t="shared" si="119"/>
        <v/>
      </c>
      <c r="P322" s="155" t="str">
        <f t="shared" si="119"/>
        <v/>
      </c>
      <c r="Q322" s="155" t="str">
        <f t="shared" si="119"/>
        <v/>
      </c>
      <c r="R322" s="200"/>
      <c r="T322" s="153" t="s">
        <v>271</v>
      </c>
    </row>
    <row r="323" spans="3:20" s="152" customFormat="1" ht="37.5" customHeight="1">
      <c r="C323" s="328"/>
      <c r="D323" s="327" t="s">
        <v>211</v>
      </c>
      <c r="E323" s="330" t="str">
        <f>IF('様式第36(自社)_送電'!E323="","",'様式第36(自社)_送電'!E323)</f>
        <v/>
      </c>
      <c r="F323" s="330" t="str">
        <f>IF('様式第36(自社)_送電'!F323="","",'様式第36(自社)_送電'!F323)</f>
        <v/>
      </c>
      <c r="G323" s="149" t="s">
        <v>263</v>
      </c>
      <c r="H323" s="184"/>
      <c r="I323" s="184"/>
      <c r="J323" s="184"/>
      <c r="K323" s="184"/>
      <c r="L323" s="184"/>
      <c r="M323" s="184"/>
      <c r="N323" s="184"/>
      <c r="O323" s="184"/>
      <c r="P323" s="184"/>
      <c r="Q323" s="184"/>
      <c r="R323" s="185"/>
    </row>
    <row r="324" spans="3:20" s="152" customFormat="1" ht="37.5" customHeight="1">
      <c r="C324" s="328"/>
      <c r="D324" s="328"/>
      <c r="E324" s="331"/>
      <c r="F324" s="331"/>
      <c r="G324" s="149" t="s">
        <v>264</v>
      </c>
      <c r="H324" s="148" t="str">
        <f>IF(COUNT('様式第32第8表(指定１)_送電'!H375)=0,"",'様式第32第8表(指定１)_送電'!H375)</f>
        <v/>
      </c>
      <c r="I324" s="148" t="str">
        <f>IF(COUNT('様式第32第8表(指定１)_送電'!I375)=0,"",'様式第32第8表(指定１)_送電'!I375)</f>
        <v/>
      </c>
      <c r="J324" s="148" t="str">
        <f>IF(COUNT('様式第32第8表(指定１)_送電'!J375)=0,"",'様式第32第8表(指定１)_送電'!J375)</f>
        <v/>
      </c>
      <c r="K324" s="148" t="str">
        <f>IF(COUNT('様式第32第8表(指定１)_送電'!K375)=0,"",'様式第32第8表(指定１)_送電'!K375)</f>
        <v/>
      </c>
      <c r="L324" s="148" t="str">
        <f>IF(COUNT('様式第32第8表(指定１)_送電'!L375)=0,"",'様式第32第8表(指定１)_送電'!L375)</f>
        <v/>
      </c>
      <c r="M324" s="148" t="str">
        <f>IF(COUNT('様式第32第8表(指定１)_送電'!M375)=0,"",'様式第32第8表(指定１)_送電'!M375)</f>
        <v/>
      </c>
      <c r="N324" s="148" t="str">
        <f>IF(COUNT('様式第32第8表(指定１)_送電'!N375)=0,"",'様式第32第8表(指定１)_送電'!N375)</f>
        <v/>
      </c>
      <c r="O324" s="148" t="str">
        <f>IF(COUNT('様式第32第8表(指定１)_送電'!O375)=0,"",'様式第32第8表(指定１)_送電'!O375)</f>
        <v/>
      </c>
      <c r="P324" s="148" t="str">
        <f>IF(COUNT('様式第32第8表(指定１)_送電'!P375)=0,"",'様式第32第8表(指定１)_送電'!P375)</f>
        <v/>
      </c>
      <c r="Q324" s="148" t="str">
        <f>IF(COUNT('様式第32第8表(指定１)_送電'!Q375)=0,"",'様式第32第8表(指定１)_送電'!Q375)</f>
        <v/>
      </c>
      <c r="R324" s="185"/>
      <c r="T324" s="153" t="s">
        <v>271</v>
      </c>
    </row>
    <row r="325" spans="3:20" s="152" customFormat="1" ht="37.5" customHeight="1">
      <c r="C325" s="328"/>
      <c r="D325" s="328"/>
      <c r="E325" s="330" t="str">
        <f>IF('様式第36(自社)_送電'!E325="","",'様式第36(自社)_送電'!E325)</f>
        <v/>
      </c>
      <c r="F325" s="330" t="str">
        <f>IF('様式第36(自社)_送電'!F325="","",'様式第36(自社)_送電'!F325)</f>
        <v/>
      </c>
      <c r="G325" s="149" t="s">
        <v>263</v>
      </c>
      <c r="H325" s="184"/>
      <c r="I325" s="184"/>
      <c r="J325" s="184"/>
      <c r="K325" s="184"/>
      <c r="L325" s="184"/>
      <c r="M325" s="184"/>
      <c r="N325" s="184"/>
      <c r="O325" s="184"/>
      <c r="P325" s="184"/>
      <c r="Q325" s="184"/>
      <c r="R325" s="185"/>
    </row>
    <row r="326" spans="3:20" s="152" customFormat="1" ht="37.5" customHeight="1">
      <c r="C326" s="328"/>
      <c r="D326" s="328"/>
      <c r="E326" s="331"/>
      <c r="F326" s="331"/>
      <c r="G326" s="149" t="s">
        <v>264</v>
      </c>
      <c r="H326" s="148" t="str">
        <f>IF(COUNT('様式第32第8表(指定１)_送電'!H377)=0,"",'様式第32第8表(指定１)_送電'!H377)</f>
        <v/>
      </c>
      <c r="I326" s="148" t="str">
        <f>IF(COUNT('様式第32第8表(指定１)_送電'!I377)=0,"",'様式第32第8表(指定１)_送電'!I377)</f>
        <v/>
      </c>
      <c r="J326" s="148" t="str">
        <f>IF(COUNT('様式第32第8表(指定１)_送電'!J377)=0,"",'様式第32第8表(指定１)_送電'!J377)</f>
        <v/>
      </c>
      <c r="K326" s="148" t="str">
        <f>IF(COUNT('様式第32第8表(指定１)_送電'!K377)=0,"",'様式第32第8表(指定１)_送電'!K377)</f>
        <v/>
      </c>
      <c r="L326" s="148" t="str">
        <f>IF(COUNT('様式第32第8表(指定１)_送電'!L377)=0,"",'様式第32第8表(指定１)_送電'!L377)</f>
        <v/>
      </c>
      <c r="M326" s="148" t="str">
        <f>IF(COUNT('様式第32第8表(指定１)_送電'!M377)=0,"",'様式第32第8表(指定１)_送電'!M377)</f>
        <v/>
      </c>
      <c r="N326" s="148" t="str">
        <f>IF(COUNT('様式第32第8表(指定１)_送電'!N377)=0,"",'様式第32第8表(指定１)_送電'!N377)</f>
        <v/>
      </c>
      <c r="O326" s="148" t="str">
        <f>IF(COUNT('様式第32第8表(指定１)_送電'!O377)=0,"",'様式第32第8表(指定１)_送電'!O377)</f>
        <v/>
      </c>
      <c r="P326" s="148" t="str">
        <f>IF(COUNT('様式第32第8表(指定１)_送電'!P377)=0,"",'様式第32第8表(指定１)_送電'!P377)</f>
        <v/>
      </c>
      <c r="Q326" s="148" t="str">
        <f>IF(COUNT('様式第32第8表(指定１)_送電'!Q377)=0,"",'様式第32第8表(指定１)_送電'!Q377)</f>
        <v/>
      </c>
      <c r="R326" s="185"/>
      <c r="T326" s="153" t="s">
        <v>271</v>
      </c>
    </row>
    <row r="327" spans="3:20" s="152" customFormat="1" ht="37.5" customHeight="1">
      <c r="C327" s="328"/>
      <c r="D327" s="328"/>
      <c r="E327" s="330" t="str">
        <f>IF('様式第36(自社)_送電'!E327="","",'様式第36(自社)_送電'!E327)</f>
        <v/>
      </c>
      <c r="F327" s="330" t="str">
        <f>IF('様式第36(自社)_送電'!F327="","",'様式第36(自社)_送電'!F327)</f>
        <v/>
      </c>
      <c r="G327" s="149" t="s">
        <v>263</v>
      </c>
      <c r="H327" s="184"/>
      <c r="I327" s="184"/>
      <c r="J327" s="184"/>
      <c r="K327" s="184"/>
      <c r="L327" s="184"/>
      <c r="M327" s="184"/>
      <c r="N327" s="184"/>
      <c r="O327" s="184"/>
      <c r="P327" s="184"/>
      <c r="Q327" s="184"/>
      <c r="R327" s="185"/>
    </row>
    <row r="328" spans="3:20" s="152" customFormat="1" ht="37.5" customHeight="1">
      <c r="C328" s="328"/>
      <c r="D328" s="328"/>
      <c r="E328" s="331"/>
      <c r="F328" s="331"/>
      <c r="G328" s="149" t="s">
        <v>264</v>
      </c>
      <c r="H328" s="148" t="str">
        <f>IF(COUNT('様式第32第8表(指定１)_送電'!H379)=0,"",'様式第32第8表(指定１)_送電'!H379)</f>
        <v/>
      </c>
      <c r="I328" s="148" t="str">
        <f>IF(COUNT('様式第32第8表(指定１)_送電'!I379)=0,"",'様式第32第8表(指定１)_送電'!I379)</f>
        <v/>
      </c>
      <c r="J328" s="148" t="str">
        <f>IF(COUNT('様式第32第8表(指定１)_送電'!J379)=0,"",'様式第32第8表(指定１)_送電'!J379)</f>
        <v/>
      </c>
      <c r="K328" s="148" t="str">
        <f>IF(COUNT('様式第32第8表(指定１)_送電'!K379)=0,"",'様式第32第8表(指定１)_送電'!K379)</f>
        <v/>
      </c>
      <c r="L328" s="148" t="str">
        <f>IF(COUNT('様式第32第8表(指定１)_送電'!L379)=0,"",'様式第32第8表(指定１)_送電'!L379)</f>
        <v/>
      </c>
      <c r="M328" s="148" t="str">
        <f>IF(COUNT('様式第32第8表(指定１)_送電'!M379)=0,"",'様式第32第8表(指定１)_送電'!M379)</f>
        <v/>
      </c>
      <c r="N328" s="148" t="str">
        <f>IF(COUNT('様式第32第8表(指定１)_送電'!N379)=0,"",'様式第32第8表(指定１)_送電'!N379)</f>
        <v/>
      </c>
      <c r="O328" s="148" t="str">
        <f>IF(COUNT('様式第32第8表(指定１)_送電'!O379)=0,"",'様式第32第8表(指定１)_送電'!O379)</f>
        <v/>
      </c>
      <c r="P328" s="148" t="str">
        <f>IF(COUNT('様式第32第8表(指定１)_送電'!P379)=0,"",'様式第32第8表(指定１)_送電'!P379)</f>
        <v/>
      </c>
      <c r="Q328" s="148" t="str">
        <f>IF(COUNT('様式第32第8表(指定１)_送電'!Q379)=0,"",'様式第32第8表(指定１)_送電'!Q379)</f>
        <v/>
      </c>
      <c r="R328" s="185"/>
      <c r="T328" s="153" t="s">
        <v>271</v>
      </c>
    </row>
    <row r="329" spans="3:20" s="152" customFormat="1" ht="37.5" customHeight="1">
      <c r="C329" s="328"/>
      <c r="D329" s="328"/>
      <c r="E329" s="332" t="s">
        <v>104</v>
      </c>
      <c r="F329" s="333"/>
      <c r="G329" s="154" t="s">
        <v>263</v>
      </c>
      <c r="H329" s="155" t="str">
        <f>IF(COUNTIFS($G323:$G328,$G329,H323:H328,"&gt;=0")=0,"",SUMIF($G323:$G328,$G329,H323:H328))</f>
        <v/>
      </c>
      <c r="I329" s="155" t="str">
        <f t="shared" ref="I329:Q329" si="120">IF(COUNTIFS($G323:$G328,$G329,I323:I328,"&gt;=0")=0,"",SUMIF($G323:$G328,$G329,I323:I328))</f>
        <v/>
      </c>
      <c r="J329" s="155" t="str">
        <f t="shared" si="120"/>
        <v/>
      </c>
      <c r="K329" s="155" t="str">
        <f t="shared" si="120"/>
        <v/>
      </c>
      <c r="L329" s="155" t="str">
        <f t="shared" si="120"/>
        <v/>
      </c>
      <c r="M329" s="155" t="str">
        <f t="shared" si="120"/>
        <v/>
      </c>
      <c r="N329" s="155" t="str">
        <f t="shared" si="120"/>
        <v/>
      </c>
      <c r="O329" s="155" t="str">
        <f t="shared" si="120"/>
        <v/>
      </c>
      <c r="P329" s="155" t="str">
        <f t="shared" si="120"/>
        <v/>
      </c>
      <c r="Q329" s="155" t="str">
        <f t="shared" si="120"/>
        <v/>
      </c>
      <c r="R329" s="200"/>
      <c r="T329" s="153" t="s">
        <v>271</v>
      </c>
    </row>
    <row r="330" spans="3:20" s="152" customFormat="1" ht="37.5" customHeight="1">
      <c r="C330" s="328"/>
      <c r="D330" s="329"/>
      <c r="E330" s="334"/>
      <c r="F330" s="335"/>
      <c r="G330" s="154" t="s">
        <v>264</v>
      </c>
      <c r="H330" s="155" t="str">
        <f>IF(COUNTIFS($G323:$G328,$G330,H323:H328,"&gt;=0")=0,"",SUMIF($G323:$G328,$G330,H323:H328))</f>
        <v/>
      </c>
      <c r="I330" s="155" t="str">
        <f t="shared" ref="I330:Q330" si="121">IF(COUNTIFS($G323:$G328,$G330,I323:I328,"&gt;=0")=0,"",SUMIF($G323:$G328,$G330,I323:I328))</f>
        <v/>
      </c>
      <c r="J330" s="155" t="str">
        <f t="shared" si="121"/>
        <v/>
      </c>
      <c r="K330" s="155" t="str">
        <f t="shared" si="121"/>
        <v/>
      </c>
      <c r="L330" s="155" t="str">
        <f t="shared" si="121"/>
        <v/>
      </c>
      <c r="M330" s="155" t="str">
        <f t="shared" si="121"/>
        <v/>
      </c>
      <c r="N330" s="155" t="str">
        <f t="shared" si="121"/>
        <v/>
      </c>
      <c r="O330" s="155" t="str">
        <f t="shared" si="121"/>
        <v/>
      </c>
      <c r="P330" s="155" t="str">
        <f t="shared" si="121"/>
        <v/>
      </c>
      <c r="Q330" s="155" t="str">
        <f t="shared" si="121"/>
        <v/>
      </c>
      <c r="R330" s="200"/>
      <c r="T330" s="153" t="s">
        <v>271</v>
      </c>
    </row>
    <row r="331" spans="3:20" s="152" customFormat="1" ht="37.5" customHeight="1">
      <c r="C331" s="328"/>
      <c r="D331" s="327" t="s">
        <v>105</v>
      </c>
      <c r="E331" s="330" t="str">
        <f>IF('様式第36(自社)_送電'!E331="","",'様式第36(自社)_送電'!E331)</f>
        <v/>
      </c>
      <c r="F331" s="330" t="str">
        <f>IF('様式第36(自社)_送電'!F331="","",'様式第36(自社)_送電'!F331)</f>
        <v/>
      </c>
      <c r="G331" s="149" t="s">
        <v>263</v>
      </c>
      <c r="H331" s="184"/>
      <c r="I331" s="184"/>
      <c r="J331" s="184"/>
      <c r="K331" s="184"/>
      <c r="L331" s="184"/>
      <c r="M331" s="184"/>
      <c r="N331" s="184"/>
      <c r="O331" s="184"/>
      <c r="P331" s="184"/>
      <c r="Q331" s="184"/>
      <c r="R331" s="185"/>
    </row>
    <row r="332" spans="3:20" s="152" customFormat="1" ht="37.5" customHeight="1">
      <c r="C332" s="328"/>
      <c r="D332" s="328"/>
      <c r="E332" s="331"/>
      <c r="F332" s="331"/>
      <c r="G332" s="149" t="s">
        <v>264</v>
      </c>
      <c r="H332" s="148" t="str">
        <f>IF(COUNT('様式第32第8表(指定１)_送電'!H383)=0,"",'様式第32第8表(指定１)_送電'!H383)</f>
        <v/>
      </c>
      <c r="I332" s="148" t="str">
        <f>IF(COUNT('様式第32第8表(指定１)_送電'!I383)=0,"",'様式第32第8表(指定１)_送電'!I383)</f>
        <v/>
      </c>
      <c r="J332" s="148" t="str">
        <f>IF(COUNT('様式第32第8表(指定１)_送電'!J383)=0,"",'様式第32第8表(指定１)_送電'!J383)</f>
        <v/>
      </c>
      <c r="K332" s="148" t="str">
        <f>IF(COUNT('様式第32第8表(指定１)_送電'!K383)=0,"",'様式第32第8表(指定１)_送電'!K383)</f>
        <v/>
      </c>
      <c r="L332" s="148" t="str">
        <f>IF(COUNT('様式第32第8表(指定１)_送電'!L383)=0,"",'様式第32第8表(指定１)_送電'!L383)</f>
        <v/>
      </c>
      <c r="M332" s="148" t="str">
        <f>IF(COUNT('様式第32第8表(指定１)_送電'!M383)=0,"",'様式第32第8表(指定１)_送電'!M383)</f>
        <v/>
      </c>
      <c r="N332" s="148" t="str">
        <f>IF(COUNT('様式第32第8表(指定１)_送電'!N383)=0,"",'様式第32第8表(指定１)_送電'!N383)</f>
        <v/>
      </c>
      <c r="O332" s="148" t="str">
        <f>IF(COUNT('様式第32第8表(指定１)_送電'!O383)=0,"",'様式第32第8表(指定１)_送電'!O383)</f>
        <v/>
      </c>
      <c r="P332" s="148" t="str">
        <f>IF(COUNT('様式第32第8表(指定１)_送電'!P383)=0,"",'様式第32第8表(指定１)_送電'!P383)</f>
        <v/>
      </c>
      <c r="Q332" s="148" t="str">
        <f>IF(COUNT('様式第32第8表(指定１)_送電'!Q383)=0,"",'様式第32第8表(指定１)_送電'!Q383)</f>
        <v/>
      </c>
      <c r="R332" s="185"/>
      <c r="T332" s="153" t="s">
        <v>271</v>
      </c>
    </row>
    <row r="333" spans="3:20" s="152" customFormat="1" ht="37.5" customHeight="1">
      <c r="C333" s="328"/>
      <c r="D333" s="328"/>
      <c r="E333" s="330" t="str">
        <f>IF('様式第36(自社)_送電'!E333="","",'様式第36(自社)_送電'!E333)</f>
        <v/>
      </c>
      <c r="F333" s="330" t="str">
        <f>IF('様式第36(自社)_送電'!F333="","",'様式第36(自社)_送電'!F333)</f>
        <v/>
      </c>
      <c r="G333" s="149" t="s">
        <v>263</v>
      </c>
      <c r="H333" s="184"/>
      <c r="I333" s="184"/>
      <c r="J333" s="184"/>
      <c r="K333" s="184"/>
      <c r="L333" s="184"/>
      <c r="M333" s="184"/>
      <c r="N333" s="184"/>
      <c r="O333" s="184"/>
      <c r="P333" s="184"/>
      <c r="Q333" s="184"/>
      <c r="R333" s="185"/>
    </row>
    <row r="334" spans="3:20" s="152" customFormat="1" ht="37.5" customHeight="1">
      <c r="C334" s="328"/>
      <c r="D334" s="328"/>
      <c r="E334" s="331"/>
      <c r="F334" s="331"/>
      <c r="G334" s="149" t="s">
        <v>264</v>
      </c>
      <c r="H334" s="148" t="str">
        <f>IF(COUNT('様式第32第8表(指定１)_送電'!H385)=0,"",'様式第32第8表(指定１)_送電'!H385)</f>
        <v/>
      </c>
      <c r="I334" s="148" t="str">
        <f>IF(COUNT('様式第32第8表(指定１)_送電'!I385)=0,"",'様式第32第8表(指定１)_送電'!I385)</f>
        <v/>
      </c>
      <c r="J334" s="148" t="str">
        <f>IF(COUNT('様式第32第8表(指定１)_送電'!J385)=0,"",'様式第32第8表(指定１)_送電'!J385)</f>
        <v/>
      </c>
      <c r="K334" s="148" t="str">
        <f>IF(COUNT('様式第32第8表(指定１)_送電'!K385)=0,"",'様式第32第8表(指定１)_送電'!K385)</f>
        <v/>
      </c>
      <c r="L334" s="148" t="str">
        <f>IF(COUNT('様式第32第8表(指定１)_送電'!L385)=0,"",'様式第32第8表(指定１)_送電'!L385)</f>
        <v/>
      </c>
      <c r="M334" s="148" t="str">
        <f>IF(COUNT('様式第32第8表(指定１)_送電'!M385)=0,"",'様式第32第8表(指定１)_送電'!M385)</f>
        <v/>
      </c>
      <c r="N334" s="148" t="str">
        <f>IF(COUNT('様式第32第8表(指定１)_送電'!N385)=0,"",'様式第32第8表(指定１)_送電'!N385)</f>
        <v/>
      </c>
      <c r="O334" s="148" t="str">
        <f>IF(COUNT('様式第32第8表(指定１)_送電'!O385)=0,"",'様式第32第8表(指定１)_送電'!O385)</f>
        <v/>
      </c>
      <c r="P334" s="148" t="str">
        <f>IF(COUNT('様式第32第8表(指定１)_送電'!P385)=0,"",'様式第32第8表(指定１)_送電'!P385)</f>
        <v/>
      </c>
      <c r="Q334" s="148" t="str">
        <f>IF(COUNT('様式第32第8表(指定１)_送電'!Q385)=0,"",'様式第32第8表(指定１)_送電'!Q385)</f>
        <v/>
      </c>
      <c r="R334" s="185"/>
      <c r="T334" s="153" t="s">
        <v>271</v>
      </c>
    </row>
    <row r="335" spans="3:20" s="152" customFormat="1" ht="37.5" customHeight="1">
      <c r="C335" s="328"/>
      <c r="D335" s="328"/>
      <c r="E335" s="330" t="str">
        <f>IF('様式第36(自社)_送電'!E335="","",'様式第36(自社)_送電'!E335)</f>
        <v/>
      </c>
      <c r="F335" s="330" t="str">
        <f>IF('様式第36(自社)_送電'!F335="","",'様式第36(自社)_送電'!F335)</f>
        <v/>
      </c>
      <c r="G335" s="149" t="s">
        <v>263</v>
      </c>
      <c r="H335" s="184"/>
      <c r="I335" s="184"/>
      <c r="J335" s="184"/>
      <c r="K335" s="184"/>
      <c r="L335" s="184"/>
      <c r="M335" s="184"/>
      <c r="N335" s="184"/>
      <c r="O335" s="184"/>
      <c r="P335" s="184"/>
      <c r="Q335" s="184"/>
      <c r="R335" s="185"/>
    </row>
    <row r="336" spans="3:20" s="152" customFormat="1" ht="37.5" customHeight="1">
      <c r="C336" s="328"/>
      <c r="D336" s="328"/>
      <c r="E336" s="331"/>
      <c r="F336" s="331"/>
      <c r="G336" s="149" t="s">
        <v>264</v>
      </c>
      <c r="H336" s="148" t="str">
        <f>IF(COUNT('様式第32第8表(指定１)_送電'!H387)=0,"",'様式第32第8表(指定１)_送電'!H387)</f>
        <v/>
      </c>
      <c r="I336" s="148" t="str">
        <f>IF(COUNT('様式第32第8表(指定１)_送電'!I387)=0,"",'様式第32第8表(指定１)_送電'!I387)</f>
        <v/>
      </c>
      <c r="J336" s="148" t="str">
        <f>IF(COUNT('様式第32第8表(指定１)_送電'!J387)=0,"",'様式第32第8表(指定１)_送電'!J387)</f>
        <v/>
      </c>
      <c r="K336" s="148" t="str">
        <f>IF(COUNT('様式第32第8表(指定１)_送電'!K387)=0,"",'様式第32第8表(指定１)_送電'!K387)</f>
        <v/>
      </c>
      <c r="L336" s="148" t="str">
        <f>IF(COUNT('様式第32第8表(指定１)_送電'!L387)=0,"",'様式第32第8表(指定１)_送電'!L387)</f>
        <v/>
      </c>
      <c r="M336" s="148" t="str">
        <f>IF(COUNT('様式第32第8表(指定１)_送電'!M387)=0,"",'様式第32第8表(指定１)_送電'!M387)</f>
        <v/>
      </c>
      <c r="N336" s="148" t="str">
        <f>IF(COUNT('様式第32第8表(指定１)_送電'!N387)=0,"",'様式第32第8表(指定１)_送電'!N387)</f>
        <v/>
      </c>
      <c r="O336" s="148" t="str">
        <f>IF(COUNT('様式第32第8表(指定１)_送電'!O387)=0,"",'様式第32第8表(指定１)_送電'!O387)</f>
        <v/>
      </c>
      <c r="P336" s="148" t="str">
        <f>IF(COUNT('様式第32第8表(指定１)_送電'!P387)=0,"",'様式第32第8表(指定１)_送電'!P387)</f>
        <v/>
      </c>
      <c r="Q336" s="148" t="str">
        <f>IF(COUNT('様式第32第8表(指定１)_送電'!Q387)=0,"",'様式第32第8表(指定１)_送電'!Q387)</f>
        <v/>
      </c>
      <c r="R336" s="185"/>
      <c r="T336" s="153" t="s">
        <v>271</v>
      </c>
    </row>
    <row r="337" spans="3:20" s="152" customFormat="1" ht="37.5" customHeight="1">
      <c r="C337" s="328"/>
      <c r="D337" s="328"/>
      <c r="E337" s="332" t="s">
        <v>104</v>
      </c>
      <c r="F337" s="333"/>
      <c r="G337" s="154" t="s">
        <v>263</v>
      </c>
      <c r="H337" s="155" t="str">
        <f>IF(COUNTIFS($G331:$G336,$G337,H331:H336,"&gt;=0")=0,"",SUMIF($G331:$G336,$G337,H331:H336))</f>
        <v/>
      </c>
      <c r="I337" s="155" t="str">
        <f t="shared" ref="I337:Q337" si="122">IF(COUNTIFS($G331:$G336,$G337,I331:I336,"&gt;=0")=0,"",SUMIF($G331:$G336,$G337,I331:I336))</f>
        <v/>
      </c>
      <c r="J337" s="155" t="str">
        <f t="shared" si="122"/>
        <v/>
      </c>
      <c r="K337" s="155" t="str">
        <f t="shared" si="122"/>
        <v/>
      </c>
      <c r="L337" s="155" t="str">
        <f t="shared" si="122"/>
        <v/>
      </c>
      <c r="M337" s="155" t="str">
        <f t="shared" si="122"/>
        <v/>
      </c>
      <c r="N337" s="155" t="str">
        <f t="shared" si="122"/>
        <v/>
      </c>
      <c r="O337" s="155" t="str">
        <f t="shared" si="122"/>
        <v/>
      </c>
      <c r="P337" s="155" t="str">
        <f t="shared" si="122"/>
        <v/>
      </c>
      <c r="Q337" s="155" t="str">
        <f t="shared" si="122"/>
        <v/>
      </c>
      <c r="R337" s="200"/>
      <c r="T337" s="153" t="s">
        <v>271</v>
      </c>
    </row>
    <row r="338" spans="3:20" s="152" customFormat="1" ht="37.5" customHeight="1">
      <c r="C338" s="328"/>
      <c r="D338" s="329"/>
      <c r="E338" s="334"/>
      <c r="F338" s="335"/>
      <c r="G338" s="154" t="s">
        <v>264</v>
      </c>
      <c r="H338" s="155" t="str">
        <f>IF(COUNTIFS($G331:$G336,$G338,H331:H336,"&gt;=0")=0,"",SUMIF($G331:$G336,$G338,H331:H336))</f>
        <v/>
      </c>
      <c r="I338" s="155" t="str">
        <f t="shared" ref="I338:Q338" si="123">IF(COUNTIFS($G331:$G336,$G338,I331:I336,"&gt;=0")=0,"",SUMIF($G331:$G336,$G338,I331:I336))</f>
        <v/>
      </c>
      <c r="J338" s="155" t="str">
        <f t="shared" si="123"/>
        <v/>
      </c>
      <c r="K338" s="155" t="str">
        <f t="shared" si="123"/>
        <v/>
      </c>
      <c r="L338" s="155" t="str">
        <f t="shared" si="123"/>
        <v/>
      </c>
      <c r="M338" s="155" t="str">
        <f t="shared" si="123"/>
        <v/>
      </c>
      <c r="N338" s="155" t="str">
        <f t="shared" si="123"/>
        <v/>
      </c>
      <c r="O338" s="155" t="str">
        <f t="shared" si="123"/>
        <v/>
      </c>
      <c r="P338" s="155" t="str">
        <f t="shared" si="123"/>
        <v/>
      </c>
      <c r="Q338" s="155" t="str">
        <f t="shared" si="123"/>
        <v/>
      </c>
      <c r="R338" s="200"/>
      <c r="T338" s="153" t="s">
        <v>271</v>
      </c>
    </row>
    <row r="339" spans="3:20" s="152" customFormat="1" ht="37.5" customHeight="1">
      <c r="C339" s="328"/>
      <c r="D339" s="327" t="s">
        <v>106</v>
      </c>
      <c r="E339" s="330" t="str">
        <f>IF('様式第36(自社)_送電'!E339="","",'様式第36(自社)_送電'!E339)</f>
        <v/>
      </c>
      <c r="F339" s="330" t="str">
        <f>IF('様式第36(自社)_送電'!F339="","",'様式第36(自社)_送電'!F339)</f>
        <v/>
      </c>
      <c r="G339" s="149" t="s">
        <v>263</v>
      </c>
      <c r="H339" s="184"/>
      <c r="I339" s="184"/>
      <c r="J339" s="184"/>
      <c r="K339" s="184"/>
      <c r="L339" s="184"/>
      <c r="M339" s="184"/>
      <c r="N339" s="184"/>
      <c r="O339" s="184"/>
      <c r="P339" s="184"/>
      <c r="Q339" s="184"/>
      <c r="R339" s="185"/>
    </row>
    <row r="340" spans="3:20" s="152" customFormat="1" ht="37.5" customHeight="1">
      <c r="C340" s="328"/>
      <c r="D340" s="328"/>
      <c r="E340" s="331"/>
      <c r="F340" s="331"/>
      <c r="G340" s="149" t="s">
        <v>264</v>
      </c>
      <c r="H340" s="148" t="str">
        <f>IF(COUNT('様式第32第8表(指定１)_送電'!H391)=0,"",'様式第32第8表(指定１)_送電'!H391)</f>
        <v/>
      </c>
      <c r="I340" s="148" t="str">
        <f>IF(COUNT('様式第32第8表(指定１)_送電'!I391)=0,"",'様式第32第8表(指定１)_送電'!I391)</f>
        <v/>
      </c>
      <c r="J340" s="148" t="str">
        <f>IF(COUNT('様式第32第8表(指定１)_送電'!J391)=0,"",'様式第32第8表(指定１)_送電'!J391)</f>
        <v/>
      </c>
      <c r="K340" s="148" t="str">
        <f>IF(COUNT('様式第32第8表(指定１)_送電'!K391)=0,"",'様式第32第8表(指定１)_送電'!K391)</f>
        <v/>
      </c>
      <c r="L340" s="148" t="str">
        <f>IF(COUNT('様式第32第8表(指定１)_送電'!L391)=0,"",'様式第32第8表(指定１)_送電'!L391)</f>
        <v/>
      </c>
      <c r="M340" s="148" t="str">
        <f>IF(COUNT('様式第32第8表(指定１)_送電'!M391)=0,"",'様式第32第8表(指定１)_送電'!M391)</f>
        <v/>
      </c>
      <c r="N340" s="148" t="str">
        <f>IF(COUNT('様式第32第8表(指定１)_送電'!N391)=0,"",'様式第32第8表(指定１)_送電'!N391)</f>
        <v/>
      </c>
      <c r="O340" s="148" t="str">
        <f>IF(COUNT('様式第32第8表(指定１)_送電'!O391)=0,"",'様式第32第8表(指定１)_送電'!O391)</f>
        <v/>
      </c>
      <c r="P340" s="148" t="str">
        <f>IF(COUNT('様式第32第8表(指定１)_送電'!P391)=0,"",'様式第32第8表(指定１)_送電'!P391)</f>
        <v/>
      </c>
      <c r="Q340" s="148" t="str">
        <f>IF(COUNT('様式第32第8表(指定１)_送電'!Q391)=0,"",'様式第32第8表(指定１)_送電'!Q391)</f>
        <v/>
      </c>
      <c r="R340" s="185"/>
      <c r="T340" s="153" t="s">
        <v>271</v>
      </c>
    </row>
    <row r="341" spans="3:20" s="152" customFormat="1" ht="37.5" customHeight="1">
      <c r="C341" s="328"/>
      <c r="D341" s="328"/>
      <c r="E341" s="330" t="str">
        <f>IF('様式第36(自社)_送電'!E341="","",'様式第36(自社)_送電'!E341)</f>
        <v/>
      </c>
      <c r="F341" s="330" t="str">
        <f>IF('様式第36(自社)_送電'!F341="","",'様式第36(自社)_送電'!F341)</f>
        <v/>
      </c>
      <c r="G341" s="149" t="s">
        <v>263</v>
      </c>
      <c r="H341" s="184"/>
      <c r="I341" s="184"/>
      <c r="J341" s="184"/>
      <c r="K341" s="184"/>
      <c r="L341" s="184"/>
      <c r="M341" s="184"/>
      <c r="N341" s="184"/>
      <c r="O341" s="184"/>
      <c r="P341" s="184"/>
      <c r="Q341" s="184"/>
      <c r="R341" s="185"/>
    </row>
    <row r="342" spans="3:20" s="152" customFormat="1" ht="37.5" customHeight="1">
      <c r="C342" s="328"/>
      <c r="D342" s="328"/>
      <c r="E342" s="331"/>
      <c r="F342" s="331"/>
      <c r="G342" s="149" t="s">
        <v>264</v>
      </c>
      <c r="H342" s="148" t="str">
        <f>IF(COUNT('様式第32第8表(指定１)_送電'!H393)=0,"",'様式第32第8表(指定１)_送電'!H393)</f>
        <v/>
      </c>
      <c r="I342" s="148" t="str">
        <f>IF(COUNT('様式第32第8表(指定１)_送電'!I393)=0,"",'様式第32第8表(指定１)_送電'!I393)</f>
        <v/>
      </c>
      <c r="J342" s="148" t="str">
        <f>IF(COUNT('様式第32第8表(指定１)_送電'!J393)=0,"",'様式第32第8表(指定１)_送電'!J393)</f>
        <v/>
      </c>
      <c r="K342" s="148" t="str">
        <f>IF(COUNT('様式第32第8表(指定１)_送電'!K393)=0,"",'様式第32第8表(指定１)_送電'!K393)</f>
        <v/>
      </c>
      <c r="L342" s="148" t="str">
        <f>IF(COUNT('様式第32第8表(指定１)_送電'!L393)=0,"",'様式第32第8表(指定１)_送電'!L393)</f>
        <v/>
      </c>
      <c r="M342" s="148" t="str">
        <f>IF(COUNT('様式第32第8表(指定１)_送電'!M393)=0,"",'様式第32第8表(指定１)_送電'!M393)</f>
        <v/>
      </c>
      <c r="N342" s="148" t="str">
        <f>IF(COUNT('様式第32第8表(指定１)_送電'!N393)=0,"",'様式第32第8表(指定１)_送電'!N393)</f>
        <v/>
      </c>
      <c r="O342" s="148" t="str">
        <f>IF(COUNT('様式第32第8表(指定１)_送電'!O393)=0,"",'様式第32第8表(指定１)_送電'!O393)</f>
        <v/>
      </c>
      <c r="P342" s="148" t="str">
        <f>IF(COUNT('様式第32第8表(指定１)_送電'!P393)=0,"",'様式第32第8表(指定１)_送電'!P393)</f>
        <v/>
      </c>
      <c r="Q342" s="148" t="str">
        <f>IF(COUNT('様式第32第8表(指定１)_送電'!Q393)=0,"",'様式第32第8表(指定１)_送電'!Q393)</f>
        <v/>
      </c>
      <c r="R342" s="185"/>
      <c r="T342" s="153" t="s">
        <v>271</v>
      </c>
    </row>
    <row r="343" spans="3:20" s="152" customFormat="1" ht="37.5" customHeight="1">
      <c r="C343" s="328"/>
      <c r="D343" s="328"/>
      <c r="E343" s="330" t="str">
        <f>IF('様式第36(自社)_送電'!E343="","",'様式第36(自社)_送電'!E343)</f>
        <v/>
      </c>
      <c r="F343" s="330" t="str">
        <f>IF('様式第36(自社)_送電'!F343="","",'様式第36(自社)_送電'!F343)</f>
        <v/>
      </c>
      <c r="G343" s="149" t="s">
        <v>263</v>
      </c>
      <c r="H343" s="184"/>
      <c r="I343" s="184"/>
      <c r="J343" s="184"/>
      <c r="K343" s="184"/>
      <c r="L343" s="184"/>
      <c r="M343" s="184"/>
      <c r="N343" s="184"/>
      <c r="O343" s="184"/>
      <c r="P343" s="184"/>
      <c r="Q343" s="184"/>
      <c r="R343" s="185"/>
    </row>
    <row r="344" spans="3:20" s="152" customFormat="1" ht="37.5" customHeight="1">
      <c r="C344" s="328"/>
      <c r="D344" s="328"/>
      <c r="E344" s="331"/>
      <c r="F344" s="331"/>
      <c r="G344" s="149" t="s">
        <v>264</v>
      </c>
      <c r="H344" s="148" t="str">
        <f>IF(COUNT('様式第32第8表(指定１)_送電'!H395)=0,"",'様式第32第8表(指定１)_送電'!H395)</f>
        <v/>
      </c>
      <c r="I344" s="148" t="str">
        <f>IF(COUNT('様式第32第8表(指定１)_送電'!I395)=0,"",'様式第32第8表(指定１)_送電'!I395)</f>
        <v/>
      </c>
      <c r="J344" s="148" t="str">
        <f>IF(COUNT('様式第32第8表(指定１)_送電'!J395)=0,"",'様式第32第8表(指定１)_送電'!J395)</f>
        <v/>
      </c>
      <c r="K344" s="148" t="str">
        <f>IF(COUNT('様式第32第8表(指定１)_送電'!K395)=0,"",'様式第32第8表(指定１)_送電'!K395)</f>
        <v/>
      </c>
      <c r="L344" s="148" t="str">
        <f>IF(COUNT('様式第32第8表(指定１)_送電'!L395)=0,"",'様式第32第8表(指定１)_送電'!L395)</f>
        <v/>
      </c>
      <c r="M344" s="148" t="str">
        <f>IF(COUNT('様式第32第8表(指定１)_送電'!M395)=0,"",'様式第32第8表(指定１)_送電'!M395)</f>
        <v/>
      </c>
      <c r="N344" s="148" t="str">
        <f>IF(COUNT('様式第32第8表(指定１)_送電'!N395)=0,"",'様式第32第8表(指定１)_送電'!N395)</f>
        <v/>
      </c>
      <c r="O344" s="148" t="str">
        <f>IF(COUNT('様式第32第8表(指定１)_送電'!O395)=0,"",'様式第32第8表(指定１)_送電'!O395)</f>
        <v/>
      </c>
      <c r="P344" s="148" t="str">
        <f>IF(COUNT('様式第32第8表(指定１)_送電'!P395)=0,"",'様式第32第8表(指定１)_送電'!P395)</f>
        <v/>
      </c>
      <c r="Q344" s="148" t="str">
        <f>IF(COUNT('様式第32第8表(指定１)_送電'!Q395)=0,"",'様式第32第8表(指定１)_送電'!Q395)</f>
        <v/>
      </c>
      <c r="R344" s="185"/>
      <c r="T344" s="153" t="s">
        <v>271</v>
      </c>
    </row>
    <row r="345" spans="3:20" s="152" customFormat="1" ht="37.5" customHeight="1">
      <c r="C345" s="328"/>
      <c r="D345" s="328"/>
      <c r="E345" s="332" t="s">
        <v>104</v>
      </c>
      <c r="F345" s="333"/>
      <c r="G345" s="154" t="s">
        <v>263</v>
      </c>
      <c r="H345" s="155" t="str">
        <f>IF(COUNTIFS($G339:$G344,$G345,H339:H344,"&gt;=0")=0,"",SUMIF($G339:$G344,$G345,H339:H344))</f>
        <v/>
      </c>
      <c r="I345" s="155" t="str">
        <f t="shared" ref="I345" si="124">IF(COUNTIFS($G339:$G344,$G345,I339:I344,"&gt;=0")=0,"",SUMIF($G339:$G344,$G345,I339:I344))</f>
        <v/>
      </c>
      <c r="J345" s="155" t="str">
        <f t="shared" ref="J345" si="125">IF(COUNTIFS($G339:$G344,$G345,J339:J344,"&gt;=0")=0,"",SUMIF($G339:$G344,$G345,J339:J344))</f>
        <v/>
      </c>
      <c r="K345" s="155" t="str">
        <f t="shared" ref="K345" si="126">IF(COUNTIFS($G339:$G344,$G345,K339:K344,"&gt;=0")=0,"",SUMIF($G339:$G344,$G345,K339:K344))</f>
        <v/>
      </c>
      <c r="L345" s="155" t="str">
        <f t="shared" ref="L345" si="127">IF(COUNTIFS($G339:$G344,$G345,L339:L344,"&gt;=0")=0,"",SUMIF($G339:$G344,$G345,L339:L344))</f>
        <v/>
      </c>
      <c r="M345" s="155" t="str">
        <f t="shared" ref="M345" si="128">IF(COUNTIFS($G339:$G344,$G345,M339:M344,"&gt;=0")=0,"",SUMIF($G339:$G344,$G345,M339:M344))</f>
        <v/>
      </c>
      <c r="N345" s="155" t="str">
        <f t="shared" ref="N345" si="129">IF(COUNTIFS($G339:$G344,$G345,N339:N344,"&gt;=0")=0,"",SUMIF($G339:$G344,$G345,N339:N344))</f>
        <v/>
      </c>
      <c r="O345" s="155" t="str">
        <f t="shared" ref="O345" si="130">IF(COUNTIFS($G339:$G344,$G345,O339:O344,"&gt;=0")=0,"",SUMIF($G339:$G344,$G345,O339:O344))</f>
        <v/>
      </c>
      <c r="P345" s="155" t="str">
        <f t="shared" ref="P345" si="131">IF(COUNTIFS($G339:$G344,$G345,P339:P344,"&gt;=0")=0,"",SUMIF($G339:$G344,$G345,P339:P344))</f>
        <v/>
      </c>
      <c r="Q345" s="155" t="str">
        <f t="shared" ref="Q345" si="132">IF(COUNTIFS($G339:$G344,$G345,Q339:Q344,"&gt;=0")=0,"",SUMIF($G339:$G344,$G345,Q339:Q344))</f>
        <v/>
      </c>
      <c r="R345" s="200"/>
      <c r="T345" s="153" t="s">
        <v>271</v>
      </c>
    </row>
    <row r="346" spans="3:20" s="152" customFormat="1" ht="37.5" customHeight="1">
      <c r="C346" s="328"/>
      <c r="D346" s="329"/>
      <c r="E346" s="334"/>
      <c r="F346" s="335"/>
      <c r="G346" s="154" t="s">
        <v>264</v>
      </c>
      <c r="H346" s="155" t="str">
        <f>IF(COUNTIFS($G339:$G344,$G346,H339:H344,"&gt;=0")=0,"",SUMIF($G339:$G344,$G346,H339:H344))</f>
        <v/>
      </c>
      <c r="I346" s="155" t="str">
        <f t="shared" ref="I346:Q346" si="133">IF(COUNTIFS($G339:$G344,$G346,I339:I344,"&gt;=0")=0,"",SUMIF($G339:$G344,$G346,I339:I344))</f>
        <v/>
      </c>
      <c r="J346" s="155" t="str">
        <f t="shared" si="133"/>
        <v/>
      </c>
      <c r="K346" s="155" t="str">
        <f t="shared" si="133"/>
        <v/>
      </c>
      <c r="L346" s="155" t="str">
        <f t="shared" si="133"/>
        <v/>
      </c>
      <c r="M346" s="155" t="str">
        <f t="shared" si="133"/>
        <v/>
      </c>
      <c r="N346" s="155" t="str">
        <f t="shared" si="133"/>
        <v/>
      </c>
      <c r="O346" s="155" t="str">
        <f t="shared" si="133"/>
        <v/>
      </c>
      <c r="P346" s="155" t="str">
        <f t="shared" si="133"/>
        <v/>
      </c>
      <c r="Q346" s="155" t="str">
        <f t="shared" si="133"/>
        <v/>
      </c>
      <c r="R346" s="200"/>
      <c r="T346" s="153" t="s">
        <v>271</v>
      </c>
    </row>
    <row r="347" spans="3:20" s="152" customFormat="1" ht="37.5" customHeight="1">
      <c r="C347" s="328"/>
      <c r="D347" s="326" t="s">
        <v>107</v>
      </c>
      <c r="E347" s="326"/>
      <c r="F347" s="326"/>
      <c r="G347" s="154" t="s">
        <v>263</v>
      </c>
      <c r="H347" s="155" t="str">
        <f>IF(COUNT(H321,H329,H337,H345)=0,"",SUM(H321,H329,H337,H345))</f>
        <v/>
      </c>
      <c r="I347" s="155" t="str">
        <f t="shared" ref="I347:Q348" si="134">IF(COUNT(I321,I329,I337,I345)=0,"",SUM(I321,I329,I337,I345))</f>
        <v/>
      </c>
      <c r="J347" s="155" t="str">
        <f t="shared" si="134"/>
        <v/>
      </c>
      <c r="K347" s="155" t="str">
        <f t="shared" si="134"/>
        <v/>
      </c>
      <c r="L347" s="155" t="str">
        <f t="shared" si="134"/>
        <v/>
      </c>
      <c r="M347" s="155" t="str">
        <f t="shared" si="134"/>
        <v/>
      </c>
      <c r="N347" s="155" t="str">
        <f t="shared" si="134"/>
        <v/>
      </c>
      <c r="O347" s="155" t="str">
        <f t="shared" si="134"/>
        <v/>
      </c>
      <c r="P347" s="155" t="str">
        <f t="shared" si="134"/>
        <v/>
      </c>
      <c r="Q347" s="155" t="str">
        <f t="shared" si="134"/>
        <v/>
      </c>
      <c r="R347" s="200"/>
      <c r="T347" s="153" t="s">
        <v>271</v>
      </c>
    </row>
    <row r="348" spans="3:20" s="152" customFormat="1" ht="37.5" customHeight="1">
      <c r="C348" s="329"/>
      <c r="D348" s="326"/>
      <c r="E348" s="326"/>
      <c r="F348" s="326"/>
      <c r="G348" s="154" t="s">
        <v>264</v>
      </c>
      <c r="H348" s="155" t="str">
        <f>IF(COUNT(H322,H330,H338,H346)=0,"",SUM(H322,H330,H338,H346))</f>
        <v/>
      </c>
      <c r="I348" s="155" t="str">
        <f t="shared" si="134"/>
        <v/>
      </c>
      <c r="J348" s="155" t="str">
        <f t="shared" si="134"/>
        <v/>
      </c>
      <c r="K348" s="155" t="str">
        <f t="shared" si="134"/>
        <v/>
      </c>
      <c r="L348" s="155" t="str">
        <f t="shared" si="134"/>
        <v/>
      </c>
      <c r="M348" s="155" t="str">
        <f t="shared" si="134"/>
        <v/>
      </c>
      <c r="N348" s="155" t="str">
        <f t="shared" si="134"/>
        <v/>
      </c>
      <c r="O348" s="155" t="str">
        <f t="shared" si="134"/>
        <v/>
      </c>
      <c r="P348" s="155" t="str">
        <f t="shared" si="134"/>
        <v/>
      </c>
      <c r="Q348" s="155" t="str">
        <f t="shared" si="134"/>
        <v/>
      </c>
      <c r="R348" s="200"/>
      <c r="T348" s="153" t="s">
        <v>271</v>
      </c>
    </row>
    <row r="349" spans="3:20" s="53" customFormat="1" ht="18.75" customHeight="1">
      <c r="C349" s="54" t="s">
        <v>178</v>
      </c>
      <c r="D349" s="50"/>
      <c r="E349" s="50"/>
      <c r="F349" s="50"/>
      <c r="G349" s="51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2"/>
    </row>
    <row r="350" spans="3:20" s="53" customFormat="1" ht="18.75" customHeight="1">
      <c r="C350" s="230"/>
      <c r="D350" s="231"/>
      <c r="E350" s="231"/>
      <c r="F350" s="231"/>
      <c r="G350" s="232"/>
      <c r="H350" s="231"/>
      <c r="I350" s="231"/>
      <c r="J350" s="231"/>
      <c r="K350" s="231"/>
      <c r="L350" s="231"/>
      <c r="M350" s="231"/>
      <c r="N350" s="231"/>
      <c r="O350" s="231"/>
      <c r="P350" s="231"/>
      <c r="Q350" s="231"/>
      <c r="R350" s="233"/>
    </row>
    <row r="351" spans="3:20" s="53" customFormat="1" ht="18.75" customHeight="1">
      <c r="C351" s="230"/>
      <c r="D351" s="231"/>
      <c r="E351" s="231"/>
      <c r="F351" s="231"/>
      <c r="G351" s="232"/>
      <c r="H351" s="231"/>
      <c r="I351" s="231"/>
      <c r="J351" s="231"/>
      <c r="K351" s="231"/>
      <c r="L351" s="231"/>
      <c r="M351" s="231"/>
      <c r="N351" s="231"/>
      <c r="O351" s="231"/>
      <c r="P351" s="231"/>
      <c r="Q351" s="231"/>
      <c r="R351" s="233"/>
    </row>
    <row r="352" spans="3:20" s="53" customFormat="1" ht="18.75" customHeight="1">
      <c r="C352" s="230"/>
      <c r="D352" s="231"/>
      <c r="E352" s="231"/>
      <c r="F352" s="231"/>
      <c r="G352" s="232"/>
      <c r="H352" s="231"/>
      <c r="I352" s="231"/>
      <c r="J352" s="231"/>
      <c r="K352" s="231"/>
      <c r="L352" s="231"/>
      <c r="M352" s="231"/>
      <c r="N352" s="231"/>
      <c r="O352" s="231"/>
      <c r="P352" s="231"/>
      <c r="Q352" s="231"/>
      <c r="R352" s="233"/>
    </row>
    <row r="353" spans="3:20" s="53" customFormat="1" ht="18.75" customHeight="1">
      <c r="C353" s="230"/>
      <c r="D353" s="231"/>
      <c r="E353" s="231"/>
      <c r="F353" s="231"/>
      <c r="G353" s="232"/>
      <c r="H353" s="231"/>
      <c r="I353" s="231"/>
      <c r="J353" s="231"/>
      <c r="K353" s="231"/>
      <c r="L353" s="231"/>
      <c r="M353" s="231"/>
      <c r="N353" s="231"/>
      <c r="O353" s="231"/>
      <c r="P353" s="231"/>
      <c r="Q353" s="231"/>
      <c r="R353" s="233"/>
    </row>
    <row r="354" spans="3:20" s="53" customFormat="1" ht="18.75" customHeight="1">
      <c r="C354" s="230"/>
      <c r="D354" s="231"/>
      <c r="E354" s="231"/>
      <c r="F354" s="231"/>
      <c r="G354" s="232"/>
      <c r="H354" s="231"/>
      <c r="I354" s="231"/>
      <c r="J354" s="231"/>
      <c r="K354" s="231"/>
      <c r="L354" s="231"/>
      <c r="M354" s="231"/>
      <c r="N354" s="231"/>
      <c r="O354" s="231"/>
      <c r="P354" s="231"/>
      <c r="Q354" s="231"/>
      <c r="R354" s="233"/>
    </row>
    <row r="355" spans="3:20" s="53" customFormat="1" ht="18.75" customHeight="1">
      <c r="C355" s="230"/>
      <c r="D355" s="231"/>
      <c r="E355" s="231"/>
      <c r="F355" s="231"/>
      <c r="G355" s="232"/>
      <c r="H355" s="231"/>
      <c r="I355" s="231"/>
      <c r="J355" s="231"/>
      <c r="K355" s="231"/>
      <c r="L355" s="231"/>
      <c r="M355" s="231"/>
      <c r="N355" s="231"/>
      <c r="O355" s="231"/>
      <c r="P355" s="231"/>
      <c r="Q355" s="231"/>
      <c r="R355" s="233"/>
    </row>
    <row r="356" spans="3:20" s="53" customFormat="1" ht="18.75" customHeight="1">
      <c r="C356" s="230"/>
      <c r="D356" s="231"/>
      <c r="E356" s="231"/>
      <c r="F356" s="231"/>
      <c r="G356" s="232"/>
      <c r="H356" s="231"/>
      <c r="I356" s="231"/>
      <c r="J356" s="231"/>
      <c r="K356" s="231"/>
      <c r="L356" s="231"/>
      <c r="M356" s="231"/>
      <c r="N356" s="231"/>
      <c r="O356" s="231"/>
      <c r="P356" s="231"/>
      <c r="Q356" s="231"/>
      <c r="R356" s="233"/>
    </row>
    <row r="357" spans="3:20" s="53" customFormat="1" ht="18.75" customHeight="1">
      <c r="C357" s="230"/>
      <c r="D357" s="231"/>
      <c r="E357" s="231"/>
      <c r="F357" s="231"/>
      <c r="G357" s="232"/>
      <c r="H357" s="231"/>
      <c r="I357" s="231"/>
      <c r="J357" s="231"/>
      <c r="K357" s="231"/>
      <c r="L357" s="231"/>
      <c r="M357" s="231"/>
      <c r="N357" s="231"/>
      <c r="O357" s="231"/>
      <c r="P357" s="231"/>
      <c r="Q357" s="231"/>
      <c r="R357" s="233"/>
    </row>
    <row r="358" spans="3:20" s="53" customFormat="1" ht="18.75" customHeight="1">
      <c r="C358" s="230"/>
      <c r="D358" s="231"/>
      <c r="E358" s="231"/>
      <c r="F358" s="231"/>
      <c r="G358" s="232"/>
      <c r="H358" s="231"/>
      <c r="I358" s="231"/>
      <c r="J358" s="231"/>
      <c r="K358" s="231"/>
      <c r="L358" s="231"/>
      <c r="M358" s="231"/>
      <c r="N358" s="231"/>
      <c r="O358" s="231"/>
      <c r="P358" s="231"/>
      <c r="Q358" s="231"/>
      <c r="R358" s="233"/>
    </row>
    <row r="359" spans="3:20" ht="18.75" customHeight="1">
      <c r="C359" s="234"/>
      <c r="D359" s="234"/>
      <c r="E359" s="234"/>
      <c r="F359" s="234"/>
      <c r="G359" s="234"/>
      <c r="H359" s="235"/>
      <c r="I359" s="235"/>
      <c r="J359" s="235"/>
      <c r="K359" s="235"/>
      <c r="L359" s="235"/>
      <c r="M359" s="235"/>
      <c r="N359" s="235"/>
      <c r="O359" s="235"/>
      <c r="P359" s="235"/>
      <c r="Q359" s="235"/>
      <c r="R359" s="236"/>
    </row>
    <row r="360" spans="3:20" ht="21.95" customHeight="1">
      <c r="C360" s="39" t="s">
        <v>95</v>
      </c>
      <c r="R360" s="42"/>
    </row>
    <row r="361" spans="3:20" ht="21.95" customHeight="1">
      <c r="C361" s="39" t="s">
        <v>96</v>
      </c>
      <c r="R361" s="42"/>
    </row>
    <row r="362" spans="3:20" ht="21.95" customHeight="1">
      <c r="C362" s="43" t="s">
        <v>112</v>
      </c>
      <c r="D362" s="44"/>
      <c r="E362" s="44"/>
      <c r="F362" s="44"/>
      <c r="G362" s="44"/>
      <c r="H362" s="44"/>
      <c r="I362" s="44"/>
      <c r="J362" s="44"/>
      <c r="K362" s="44"/>
      <c r="R362" s="42"/>
    </row>
    <row r="363" spans="3:20" ht="21.95" customHeight="1">
      <c r="C363" s="38" t="s">
        <v>22</v>
      </c>
      <c r="E363" s="11" t="s">
        <v>243</v>
      </c>
      <c r="F363" s="7" t="str">
        <f>'様式第32第8表(自社)_受電'!F363</f>
        <v>（自社断面：○月○時）</v>
      </c>
      <c r="R363" s="45"/>
    </row>
    <row r="364" spans="3:20" s="46" customFormat="1" ht="21.95" customHeight="1">
      <c r="C364" s="341" t="s">
        <v>94</v>
      </c>
      <c r="D364" s="342"/>
      <c r="E364" s="345" t="s">
        <v>18</v>
      </c>
      <c r="F364" s="345" t="s">
        <v>98</v>
      </c>
      <c r="G364" s="345" t="s">
        <v>99</v>
      </c>
      <c r="H364" s="101" t="s">
        <v>100</v>
      </c>
      <c r="I364" s="102"/>
      <c r="J364" s="102"/>
      <c r="K364" s="102"/>
      <c r="L364" s="103"/>
      <c r="M364" s="101" t="s">
        <v>33</v>
      </c>
      <c r="N364" s="102"/>
      <c r="O364" s="102"/>
      <c r="P364" s="102"/>
      <c r="Q364" s="103"/>
      <c r="R364" s="347" t="s">
        <v>101</v>
      </c>
    </row>
    <row r="365" spans="3:20" s="46" customFormat="1" ht="21.95" customHeight="1">
      <c r="C365" s="343"/>
      <c r="D365" s="344"/>
      <c r="E365" s="346"/>
      <c r="F365" s="346"/>
      <c r="G365" s="346"/>
      <c r="H365" s="19">
        <f>DATE(様式一覧!$D$3,1,1)</f>
        <v>42370</v>
      </c>
      <c r="I365" s="19">
        <f>DATE(様式一覧!$D$3+1,1,1)</f>
        <v>42736</v>
      </c>
      <c r="J365" s="19">
        <f>DATE(様式一覧!$D$3+2,1,1)</f>
        <v>43101</v>
      </c>
      <c r="K365" s="19">
        <f>DATE(様式一覧!$D$3+3,1,1)</f>
        <v>43466</v>
      </c>
      <c r="L365" s="19">
        <f>DATE(様式一覧!$D$3+4,1,1)</f>
        <v>43831</v>
      </c>
      <c r="M365" s="19">
        <f>DATE(様式一覧!$D$3+5,1,1)</f>
        <v>44197</v>
      </c>
      <c r="N365" s="19">
        <f>DATE(様式一覧!$D$3+6,1,1)</f>
        <v>44562</v>
      </c>
      <c r="O365" s="19">
        <f>DATE(様式一覧!$D$3+7,1,1)</f>
        <v>44927</v>
      </c>
      <c r="P365" s="19">
        <f>DATE(様式一覧!$D$3+8,1,1)</f>
        <v>45292</v>
      </c>
      <c r="Q365" s="19">
        <f>DATE(様式一覧!$D$3+9,1,1)</f>
        <v>45658</v>
      </c>
      <c r="R365" s="348"/>
    </row>
    <row r="366" spans="3:20" s="152" customFormat="1" ht="37.5" customHeight="1">
      <c r="C366" s="327" t="s">
        <v>108</v>
      </c>
      <c r="D366" s="327" t="s">
        <v>103</v>
      </c>
      <c r="E366" s="330" t="str">
        <f>IF('様式第36(自社)_送電'!E366="","",'様式第36(自社)_送電'!E366)</f>
        <v/>
      </c>
      <c r="F366" s="330" t="str">
        <f>IF('様式第36(自社)_送電'!F366="","",'様式第36(自社)_送電'!F366)</f>
        <v/>
      </c>
      <c r="G366" s="149" t="s">
        <v>263</v>
      </c>
      <c r="H366" s="184"/>
      <c r="I366" s="184"/>
      <c r="J366" s="184"/>
      <c r="K366" s="184"/>
      <c r="L366" s="184"/>
      <c r="M366" s="184"/>
      <c r="N366" s="184"/>
      <c r="O366" s="184"/>
      <c r="P366" s="184"/>
      <c r="Q366" s="184"/>
      <c r="R366" s="185"/>
    </row>
    <row r="367" spans="3:20" s="152" customFormat="1" ht="37.5" customHeight="1">
      <c r="C367" s="328"/>
      <c r="D367" s="328"/>
      <c r="E367" s="331"/>
      <c r="F367" s="331"/>
      <c r="G367" s="149" t="s">
        <v>264</v>
      </c>
      <c r="H367" s="148" t="str">
        <f>IF(COUNT('様式第32第8表(指定１)_送電'!H418)=0,"",'様式第32第8表(指定１)_送電'!H418)</f>
        <v/>
      </c>
      <c r="I367" s="148" t="str">
        <f>IF(COUNT('様式第32第8表(指定１)_送電'!I418)=0,"",'様式第32第8表(指定１)_送電'!I418)</f>
        <v/>
      </c>
      <c r="J367" s="148" t="str">
        <f>IF(COUNT('様式第32第8表(指定１)_送電'!J418)=0,"",'様式第32第8表(指定１)_送電'!J418)</f>
        <v/>
      </c>
      <c r="K367" s="148" t="str">
        <f>IF(COUNT('様式第32第8表(指定１)_送電'!K418)=0,"",'様式第32第8表(指定１)_送電'!K418)</f>
        <v/>
      </c>
      <c r="L367" s="148" t="str">
        <f>IF(COUNT('様式第32第8表(指定１)_送電'!L418)=0,"",'様式第32第8表(指定１)_送電'!L418)</f>
        <v/>
      </c>
      <c r="M367" s="148" t="str">
        <f>IF(COUNT('様式第32第8表(指定１)_送電'!M418)=0,"",'様式第32第8表(指定１)_送電'!M418)</f>
        <v/>
      </c>
      <c r="N367" s="148" t="str">
        <f>IF(COUNT('様式第32第8表(指定１)_送電'!N418)=0,"",'様式第32第8表(指定１)_送電'!N418)</f>
        <v/>
      </c>
      <c r="O367" s="148" t="str">
        <f>IF(COUNT('様式第32第8表(指定１)_送電'!O418)=0,"",'様式第32第8表(指定１)_送電'!O418)</f>
        <v/>
      </c>
      <c r="P367" s="148" t="str">
        <f>IF(COUNT('様式第32第8表(指定１)_送電'!P418)=0,"",'様式第32第8表(指定１)_送電'!P418)</f>
        <v/>
      </c>
      <c r="Q367" s="148" t="str">
        <f>IF(COUNT('様式第32第8表(指定１)_送電'!Q418)=0,"",'様式第32第8表(指定１)_送電'!Q418)</f>
        <v/>
      </c>
      <c r="R367" s="185"/>
      <c r="T367" s="153" t="s">
        <v>271</v>
      </c>
    </row>
    <row r="368" spans="3:20" s="152" customFormat="1" ht="37.5" customHeight="1">
      <c r="C368" s="328"/>
      <c r="D368" s="328"/>
      <c r="E368" s="330" t="str">
        <f>IF('様式第36(自社)_送電'!E368="","",'様式第36(自社)_送電'!E368)</f>
        <v/>
      </c>
      <c r="F368" s="330" t="str">
        <f>IF('様式第36(自社)_送電'!F368="","",'様式第36(自社)_送電'!F368)</f>
        <v/>
      </c>
      <c r="G368" s="149" t="s">
        <v>263</v>
      </c>
      <c r="H368" s="184"/>
      <c r="I368" s="184"/>
      <c r="J368" s="184"/>
      <c r="K368" s="184"/>
      <c r="L368" s="184"/>
      <c r="M368" s="184"/>
      <c r="N368" s="184"/>
      <c r="O368" s="184"/>
      <c r="P368" s="184"/>
      <c r="Q368" s="184"/>
      <c r="R368" s="185"/>
    </row>
    <row r="369" spans="3:20" s="152" customFormat="1" ht="37.5" customHeight="1">
      <c r="C369" s="328"/>
      <c r="D369" s="328"/>
      <c r="E369" s="331"/>
      <c r="F369" s="331"/>
      <c r="G369" s="149" t="s">
        <v>264</v>
      </c>
      <c r="H369" s="148" t="str">
        <f>IF(COUNT('様式第32第8表(指定１)_送電'!H420)=0,"",'様式第32第8表(指定１)_送電'!H420)</f>
        <v/>
      </c>
      <c r="I369" s="148" t="str">
        <f>IF(COUNT('様式第32第8表(指定１)_送電'!I420)=0,"",'様式第32第8表(指定１)_送電'!I420)</f>
        <v/>
      </c>
      <c r="J369" s="148" t="str">
        <f>IF(COUNT('様式第32第8表(指定１)_送電'!J420)=0,"",'様式第32第8表(指定１)_送電'!J420)</f>
        <v/>
      </c>
      <c r="K369" s="148" t="str">
        <f>IF(COUNT('様式第32第8表(指定１)_送電'!K420)=0,"",'様式第32第8表(指定１)_送電'!K420)</f>
        <v/>
      </c>
      <c r="L369" s="148" t="str">
        <f>IF(COUNT('様式第32第8表(指定１)_送電'!L420)=0,"",'様式第32第8表(指定１)_送電'!L420)</f>
        <v/>
      </c>
      <c r="M369" s="148" t="str">
        <f>IF(COUNT('様式第32第8表(指定１)_送電'!M420)=0,"",'様式第32第8表(指定１)_送電'!M420)</f>
        <v/>
      </c>
      <c r="N369" s="148" t="str">
        <f>IF(COUNT('様式第32第8表(指定１)_送電'!N420)=0,"",'様式第32第8表(指定１)_送電'!N420)</f>
        <v/>
      </c>
      <c r="O369" s="148" t="str">
        <f>IF(COUNT('様式第32第8表(指定１)_送電'!O420)=0,"",'様式第32第8表(指定１)_送電'!O420)</f>
        <v/>
      </c>
      <c r="P369" s="148" t="str">
        <f>IF(COUNT('様式第32第8表(指定１)_送電'!P420)=0,"",'様式第32第8表(指定１)_送電'!P420)</f>
        <v/>
      </c>
      <c r="Q369" s="148" t="str">
        <f>IF(COUNT('様式第32第8表(指定１)_送電'!Q420)=0,"",'様式第32第8表(指定１)_送電'!Q420)</f>
        <v/>
      </c>
      <c r="R369" s="185"/>
      <c r="T369" s="153" t="s">
        <v>271</v>
      </c>
    </row>
    <row r="370" spans="3:20" s="152" customFormat="1" ht="37.5" customHeight="1">
      <c r="C370" s="328"/>
      <c r="D370" s="328"/>
      <c r="E370" s="330" t="str">
        <f>IF('様式第36(自社)_送電'!E370="","",'様式第36(自社)_送電'!E370)</f>
        <v/>
      </c>
      <c r="F370" s="330" t="str">
        <f>IF('様式第36(自社)_送電'!F370="","",'様式第36(自社)_送電'!F370)</f>
        <v/>
      </c>
      <c r="G370" s="149" t="s">
        <v>263</v>
      </c>
      <c r="H370" s="184"/>
      <c r="I370" s="184"/>
      <c r="J370" s="184"/>
      <c r="K370" s="184"/>
      <c r="L370" s="184"/>
      <c r="M370" s="184"/>
      <c r="N370" s="184"/>
      <c r="O370" s="184"/>
      <c r="P370" s="184"/>
      <c r="Q370" s="184"/>
      <c r="R370" s="185"/>
    </row>
    <row r="371" spans="3:20" s="152" customFormat="1" ht="37.5" customHeight="1">
      <c r="C371" s="328"/>
      <c r="D371" s="328"/>
      <c r="E371" s="331"/>
      <c r="F371" s="331"/>
      <c r="G371" s="149" t="s">
        <v>264</v>
      </c>
      <c r="H371" s="148" t="str">
        <f>IF(COUNT('様式第32第8表(指定１)_送電'!H422)=0,"",'様式第32第8表(指定１)_送電'!H422)</f>
        <v/>
      </c>
      <c r="I371" s="148" t="str">
        <f>IF(COUNT('様式第32第8表(指定１)_送電'!I422)=0,"",'様式第32第8表(指定１)_送電'!I422)</f>
        <v/>
      </c>
      <c r="J371" s="148" t="str">
        <f>IF(COUNT('様式第32第8表(指定１)_送電'!J422)=0,"",'様式第32第8表(指定１)_送電'!J422)</f>
        <v/>
      </c>
      <c r="K371" s="148" t="str">
        <f>IF(COUNT('様式第32第8表(指定１)_送電'!K422)=0,"",'様式第32第8表(指定１)_送電'!K422)</f>
        <v/>
      </c>
      <c r="L371" s="148" t="str">
        <f>IF(COUNT('様式第32第8表(指定１)_送電'!L422)=0,"",'様式第32第8表(指定１)_送電'!L422)</f>
        <v/>
      </c>
      <c r="M371" s="148" t="str">
        <f>IF(COUNT('様式第32第8表(指定１)_送電'!M422)=0,"",'様式第32第8表(指定１)_送電'!M422)</f>
        <v/>
      </c>
      <c r="N371" s="148" t="str">
        <f>IF(COUNT('様式第32第8表(指定１)_送電'!N422)=0,"",'様式第32第8表(指定１)_送電'!N422)</f>
        <v/>
      </c>
      <c r="O371" s="148" t="str">
        <f>IF(COUNT('様式第32第8表(指定１)_送電'!O422)=0,"",'様式第32第8表(指定１)_送電'!O422)</f>
        <v/>
      </c>
      <c r="P371" s="148" t="str">
        <f>IF(COUNT('様式第32第8表(指定１)_送電'!P422)=0,"",'様式第32第8表(指定１)_送電'!P422)</f>
        <v/>
      </c>
      <c r="Q371" s="148" t="str">
        <f>IF(COUNT('様式第32第8表(指定１)_送電'!Q422)=0,"",'様式第32第8表(指定１)_送電'!Q422)</f>
        <v/>
      </c>
      <c r="R371" s="185"/>
      <c r="T371" s="153" t="s">
        <v>271</v>
      </c>
    </row>
    <row r="372" spans="3:20" s="152" customFormat="1" ht="37.5" customHeight="1">
      <c r="C372" s="328"/>
      <c r="D372" s="328"/>
      <c r="E372" s="332" t="s">
        <v>104</v>
      </c>
      <c r="F372" s="333"/>
      <c r="G372" s="154" t="s">
        <v>263</v>
      </c>
      <c r="H372" s="155" t="str">
        <f>IF(COUNTIFS($G366:$G371,$G372,H366:H371,"&gt;=0")=0,"",SUMIF($G366:$G371,$G372,H366:H371))</f>
        <v/>
      </c>
      <c r="I372" s="155" t="str">
        <f t="shared" ref="I372:Q372" si="135">IF(COUNTIFS($G366:$G371,$G372,I366:I371,"&gt;=0")=0,"",SUMIF($G366:$G371,$G372,I366:I371))</f>
        <v/>
      </c>
      <c r="J372" s="155" t="str">
        <f t="shared" si="135"/>
        <v/>
      </c>
      <c r="K372" s="155" t="str">
        <f t="shared" si="135"/>
        <v/>
      </c>
      <c r="L372" s="155" t="str">
        <f t="shared" si="135"/>
        <v/>
      </c>
      <c r="M372" s="155" t="str">
        <f t="shared" si="135"/>
        <v/>
      </c>
      <c r="N372" s="155" t="str">
        <f t="shared" si="135"/>
        <v/>
      </c>
      <c r="O372" s="155" t="str">
        <f t="shared" si="135"/>
        <v/>
      </c>
      <c r="P372" s="155" t="str">
        <f t="shared" si="135"/>
        <v/>
      </c>
      <c r="Q372" s="155" t="str">
        <f t="shared" si="135"/>
        <v/>
      </c>
      <c r="R372" s="200"/>
      <c r="T372" s="153" t="s">
        <v>271</v>
      </c>
    </row>
    <row r="373" spans="3:20" s="152" customFormat="1" ht="37.5" customHeight="1">
      <c r="C373" s="328"/>
      <c r="D373" s="329"/>
      <c r="E373" s="334"/>
      <c r="F373" s="335"/>
      <c r="G373" s="154" t="s">
        <v>264</v>
      </c>
      <c r="H373" s="155" t="str">
        <f>IF(COUNTIFS($G366:$G371,$G373,H366:H371,"&gt;=0")=0,"",SUMIF($G366:$G371,$G373,H366:H371))</f>
        <v/>
      </c>
      <c r="I373" s="155" t="str">
        <f t="shared" ref="I373:Q373" si="136">IF(COUNTIFS($G366:$G371,$G373,I366:I371,"&gt;=0")=0,"",SUMIF($G366:$G371,$G373,I366:I371))</f>
        <v/>
      </c>
      <c r="J373" s="155" t="str">
        <f t="shared" si="136"/>
        <v/>
      </c>
      <c r="K373" s="155" t="str">
        <f t="shared" si="136"/>
        <v/>
      </c>
      <c r="L373" s="155" t="str">
        <f t="shared" si="136"/>
        <v/>
      </c>
      <c r="M373" s="155" t="str">
        <f t="shared" si="136"/>
        <v/>
      </c>
      <c r="N373" s="155" t="str">
        <f t="shared" si="136"/>
        <v/>
      </c>
      <c r="O373" s="155" t="str">
        <f t="shared" si="136"/>
        <v/>
      </c>
      <c r="P373" s="155" t="str">
        <f t="shared" si="136"/>
        <v/>
      </c>
      <c r="Q373" s="155" t="str">
        <f t="shared" si="136"/>
        <v/>
      </c>
      <c r="R373" s="200"/>
      <c r="T373" s="153" t="s">
        <v>271</v>
      </c>
    </row>
    <row r="374" spans="3:20" s="152" customFormat="1" ht="37.5" customHeight="1">
      <c r="C374" s="328"/>
      <c r="D374" s="327" t="s">
        <v>211</v>
      </c>
      <c r="E374" s="330" t="str">
        <f>IF('様式第36(自社)_送電'!E374="","",'様式第36(自社)_送電'!E374)</f>
        <v/>
      </c>
      <c r="F374" s="330" t="str">
        <f>IF('様式第36(自社)_送電'!F374="","",'様式第36(自社)_送電'!F374)</f>
        <v/>
      </c>
      <c r="G374" s="149" t="s">
        <v>263</v>
      </c>
      <c r="H374" s="184"/>
      <c r="I374" s="184"/>
      <c r="J374" s="184"/>
      <c r="K374" s="184"/>
      <c r="L374" s="184"/>
      <c r="M374" s="184"/>
      <c r="N374" s="184"/>
      <c r="O374" s="184"/>
      <c r="P374" s="184"/>
      <c r="Q374" s="184"/>
      <c r="R374" s="185"/>
    </row>
    <row r="375" spans="3:20" s="152" customFormat="1" ht="37.5" customHeight="1">
      <c r="C375" s="328"/>
      <c r="D375" s="328"/>
      <c r="E375" s="331"/>
      <c r="F375" s="331"/>
      <c r="G375" s="149" t="s">
        <v>264</v>
      </c>
      <c r="H375" s="148" t="str">
        <f>IF(COUNT('様式第32第8表(指定１)_送電'!H426)=0,"",'様式第32第8表(指定１)_送電'!H426)</f>
        <v/>
      </c>
      <c r="I375" s="148" t="str">
        <f>IF(COUNT('様式第32第8表(指定１)_送電'!I426)=0,"",'様式第32第8表(指定１)_送電'!I426)</f>
        <v/>
      </c>
      <c r="J375" s="148" t="str">
        <f>IF(COUNT('様式第32第8表(指定１)_送電'!J426)=0,"",'様式第32第8表(指定１)_送電'!J426)</f>
        <v/>
      </c>
      <c r="K375" s="148" t="str">
        <f>IF(COUNT('様式第32第8表(指定１)_送電'!K426)=0,"",'様式第32第8表(指定１)_送電'!K426)</f>
        <v/>
      </c>
      <c r="L375" s="148" t="str">
        <f>IF(COUNT('様式第32第8表(指定１)_送電'!L426)=0,"",'様式第32第8表(指定１)_送電'!L426)</f>
        <v/>
      </c>
      <c r="M375" s="148" t="str">
        <f>IF(COUNT('様式第32第8表(指定１)_送電'!M426)=0,"",'様式第32第8表(指定１)_送電'!M426)</f>
        <v/>
      </c>
      <c r="N375" s="148" t="str">
        <f>IF(COUNT('様式第32第8表(指定１)_送電'!N426)=0,"",'様式第32第8表(指定１)_送電'!N426)</f>
        <v/>
      </c>
      <c r="O375" s="148" t="str">
        <f>IF(COUNT('様式第32第8表(指定１)_送電'!O426)=0,"",'様式第32第8表(指定１)_送電'!O426)</f>
        <v/>
      </c>
      <c r="P375" s="148" t="str">
        <f>IF(COUNT('様式第32第8表(指定１)_送電'!P426)=0,"",'様式第32第8表(指定１)_送電'!P426)</f>
        <v/>
      </c>
      <c r="Q375" s="148" t="str">
        <f>IF(COUNT('様式第32第8表(指定１)_送電'!Q426)=0,"",'様式第32第8表(指定１)_送電'!Q426)</f>
        <v/>
      </c>
      <c r="R375" s="185"/>
      <c r="T375" s="153" t="s">
        <v>271</v>
      </c>
    </row>
    <row r="376" spans="3:20" s="152" customFormat="1" ht="37.5" customHeight="1">
      <c r="C376" s="328"/>
      <c r="D376" s="328"/>
      <c r="E376" s="330" t="str">
        <f>IF('様式第36(自社)_送電'!E376="","",'様式第36(自社)_送電'!E376)</f>
        <v/>
      </c>
      <c r="F376" s="330" t="str">
        <f>IF('様式第36(自社)_送電'!F376="","",'様式第36(自社)_送電'!F376)</f>
        <v/>
      </c>
      <c r="G376" s="149" t="s">
        <v>263</v>
      </c>
      <c r="H376" s="184"/>
      <c r="I376" s="184"/>
      <c r="J376" s="184"/>
      <c r="K376" s="184"/>
      <c r="L376" s="184"/>
      <c r="M376" s="184"/>
      <c r="N376" s="184"/>
      <c r="O376" s="184"/>
      <c r="P376" s="184"/>
      <c r="Q376" s="184"/>
      <c r="R376" s="185"/>
    </row>
    <row r="377" spans="3:20" s="152" customFormat="1" ht="37.5" customHeight="1">
      <c r="C377" s="328"/>
      <c r="D377" s="328"/>
      <c r="E377" s="331"/>
      <c r="F377" s="331"/>
      <c r="G377" s="149" t="s">
        <v>264</v>
      </c>
      <c r="H377" s="148" t="str">
        <f>IF(COUNT('様式第32第8表(指定１)_送電'!H428)=0,"",'様式第32第8表(指定１)_送電'!H428)</f>
        <v/>
      </c>
      <c r="I377" s="148" t="str">
        <f>IF(COUNT('様式第32第8表(指定１)_送電'!I428)=0,"",'様式第32第8表(指定１)_送電'!I428)</f>
        <v/>
      </c>
      <c r="J377" s="148" t="str">
        <f>IF(COUNT('様式第32第8表(指定１)_送電'!J428)=0,"",'様式第32第8表(指定１)_送電'!J428)</f>
        <v/>
      </c>
      <c r="K377" s="148" t="str">
        <f>IF(COUNT('様式第32第8表(指定１)_送電'!K428)=0,"",'様式第32第8表(指定１)_送電'!K428)</f>
        <v/>
      </c>
      <c r="L377" s="148" t="str">
        <f>IF(COUNT('様式第32第8表(指定１)_送電'!L428)=0,"",'様式第32第8表(指定１)_送電'!L428)</f>
        <v/>
      </c>
      <c r="M377" s="148" t="str">
        <f>IF(COUNT('様式第32第8表(指定１)_送電'!M428)=0,"",'様式第32第8表(指定１)_送電'!M428)</f>
        <v/>
      </c>
      <c r="N377" s="148" t="str">
        <f>IF(COUNT('様式第32第8表(指定１)_送電'!N428)=0,"",'様式第32第8表(指定１)_送電'!N428)</f>
        <v/>
      </c>
      <c r="O377" s="148" t="str">
        <f>IF(COUNT('様式第32第8表(指定１)_送電'!O428)=0,"",'様式第32第8表(指定１)_送電'!O428)</f>
        <v/>
      </c>
      <c r="P377" s="148" t="str">
        <f>IF(COUNT('様式第32第8表(指定１)_送電'!P428)=0,"",'様式第32第8表(指定１)_送電'!P428)</f>
        <v/>
      </c>
      <c r="Q377" s="148" t="str">
        <f>IF(COUNT('様式第32第8表(指定１)_送電'!Q428)=0,"",'様式第32第8表(指定１)_送電'!Q428)</f>
        <v/>
      </c>
      <c r="R377" s="185"/>
      <c r="T377" s="153" t="s">
        <v>271</v>
      </c>
    </row>
    <row r="378" spans="3:20" s="152" customFormat="1" ht="37.5" customHeight="1">
      <c r="C378" s="328"/>
      <c r="D378" s="328"/>
      <c r="E378" s="330" t="str">
        <f>IF('様式第36(自社)_送電'!E378="","",'様式第36(自社)_送電'!E378)</f>
        <v/>
      </c>
      <c r="F378" s="330" t="str">
        <f>IF('様式第36(自社)_送電'!F378="","",'様式第36(自社)_送電'!F378)</f>
        <v/>
      </c>
      <c r="G378" s="149" t="s">
        <v>263</v>
      </c>
      <c r="H378" s="184"/>
      <c r="I378" s="184"/>
      <c r="J378" s="184"/>
      <c r="K378" s="184"/>
      <c r="L378" s="184"/>
      <c r="M378" s="184"/>
      <c r="N378" s="184"/>
      <c r="O378" s="184"/>
      <c r="P378" s="184"/>
      <c r="Q378" s="184"/>
      <c r="R378" s="185"/>
    </row>
    <row r="379" spans="3:20" s="152" customFormat="1" ht="37.5" customHeight="1">
      <c r="C379" s="328"/>
      <c r="D379" s="328"/>
      <c r="E379" s="331"/>
      <c r="F379" s="331"/>
      <c r="G379" s="149" t="s">
        <v>264</v>
      </c>
      <c r="H379" s="148" t="str">
        <f>IF(COUNT('様式第32第8表(指定１)_送電'!H430)=0,"",'様式第32第8表(指定１)_送電'!H430)</f>
        <v/>
      </c>
      <c r="I379" s="148" t="str">
        <f>IF(COUNT('様式第32第8表(指定１)_送電'!I430)=0,"",'様式第32第8表(指定１)_送電'!I430)</f>
        <v/>
      </c>
      <c r="J379" s="148" t="str">
        <f>IF(COUNT('様式第32第8表(指定１)_送電'!J430)=0,"",'様式第32第8表(指定１)_送電'!J430)</f>
        <v/>
      </c>
      <c r="K379" s="148" t="str">
        <f>IF(COUNT('様式第32第8表(指定１)_送電'!K430)=0,"",'様式第32第8表(指定１)_送電'!K430)</f>
        <v/>
      </c>
      <c r="L379" s="148" t="str">
        <f>IF(COUNT('様式第32第8表(指定１)_送電'!L430)=0,"",'様式第32第8表(指定１)_送電'!L430)</f>
        <v/>
      </c>
      <c r="M379" s="148" t="str">
        <f>IF(COUNT('様式第32第8表(指定１)_送電'!M430)=0,"",'様式第32第8表(指定１)_送電'!M430)</f>
        <v/>
      </c>
      <c r="N379" s="148" t="str">
        <f>IF(COUNT('様式第32第8表(指定１)_送電'!N430)=0,"",'様式第32第8表(指定１)_送電'!N430)</f>
        <v/>
      </c>
      <c r="O379" s="148" t="str">
        <f>IF(COUNT('様式第32第8表(指定１)_送電'!O430)=0,"",'様式第32第8表(指定１)_送電'!O430)</f>
        <v/>
      </c>
      <c r="P379" s="148" t="str">
        <f>IF(COUNT('様式第32第8表(指定１)_送電'!P430)=0,"",'様式第32第8表(指定１)_送電'!P430)</f>
        <v/>
      </c>
      <c r="Q379" s="148" t="str">
        <f>IF(COUNT('様式第32第8表(指定１)_送電'!Q430)=0,"",'様式第32第8表(指定１)_送電'!Q430)</f>
        <v/>
      </c>
      <c r="R379" s="185"/>
      <c r="T379" s="153" t="s">
        <v>271</v>
      </c>
    </row>
    <row r="380" spans="3:20" s="152" customFormat="1" ht="37.5" customHeight="1">
      <c r="C380" s="328"/>
      <c r="D380" s="328"/>
      <c r="E380" s="332" t="s">
        <v>104</v>
      </c>
      <c r="F380" s="333"/>
      <c r="G380" s="154" t="s">
        <v>263</v>
      </c>
      <c r="H380" s="155" t="str">
        <f>IF(COUNTIFS($G374:$G379,$G380,H374:H379,"&gt;=0")=0,"",SUMIF($G374:$G379,$G380,H374:H379))</f>
        <v/>
      </c>
      <c r="I380" s="155" t="str">
        <f t="shared" ref="I380:Q380" si="137">IF(COUNTIFS($G374:$G379,$G380,I374:I379,"&gt;=0")=0,"",SUMIF($G374:$G379,$G380,I374:I379))</f>
        <v/>
      </c>
      <c r="J380" s="155" t="str">
        <f t="shared" si="137"/>
        <v/>
      </c>
      <c r="K380" s="155" t="str">
        <f t="shared" si="137"/>
        <v/>
      </c>
      <c r="L380" s="155" t="str">
        <f t="shared" si="137"/>
        <v/>
      </c>
      <c r="M380" s="155" t="str">
        <f t="shared" si="137"/>
        <v/>
      </c>
      <c r="N380" s="155" t="str">
        <f t="shared" si="137"/>
        <v/>
      </c>
      <c r="O380" s="155" t="str">
        <f t="shared" si="137"/>
        <v/>
      </c>
      <c r="P380" s="155" t="str">
        <f t="shared" si="137"/>
        <v/>
      </c>
      <c r="Q380" s="155" t="str">
        <f t="shared" si="137"/>
        <v/>
      </c>
      <c r="R380" s="200"/>
      <c r="T380" s="153" t="s">
        <v>271</v>
      </c>
    </row>
    <row r="381" spans="3:20" s="152" customFormat="1" ht="37.5" customHeight="1">
      <c r="C381" s="328"/>
      <c r="D381" s="329"/>
      <c r="E381" s="334"/>
      <c r="F381" s="335"/>
      <c r="G381" s="154" t="s">
        <v>264</v>
      </c>
      <c r="H381" s="155" t="str">
        <f>IF(COUNTIFS($G374:$G379,$G381,H374:H379,"&gt;=0")=0,"",SUMIF($G374:$G379,$G381,H374:H379))</f>
        <v/>
      </c>
      <c r="I381" s="155" t="str">
        <f t="shared" ref="I381:Q381" si="138">IF(COUNTIFS($G374:$G379,$G381,I374:I379,"&gt;=0")=0,"",SUMIF($G374:$G379,$G381,I374:I379))</f>
        <v/>
      </c>
      <c r="J381" s="155" t="str">
        <f t="shared" si="138"/>
        <v/>
      </c>
      <c r="K381" s="155" t="str">
        <f t="shared" si="138"/>
        <v/>
      </c>
      <c r="L381" s="155" t="str">
        <f t="shared" si="138"/>
        <v/>
      </c>
      <c r="M381" s="155" t="str">
        <f t="shared" si="138"/>
        <v/>
      </c>
      <c r="N381" s="155" t="str">
        <f t="shared" si="138"/>
        <v/>
      </c>
      <c r="O381" s="155" t="str">
        <f t="shared" si="138"/>
        <v/>
      </c>
      <c r="P381" s="155" t="str">
        <f t="shared" si="138"/>
        <v/>
      </c>
      <c r="Q381" s="155" t="str">
        <f t="shared" si="138"/>
        <v/>
      </c>
      <c r="R381" s="200"/>
      <c r="T381" s="153" t="s">
        <v>271</v>
      </c>
    </row>
    <row r="382" spans="3:20" s="152" customFormat="1" ht="37.5" customHeight="1">
      <c r="C382" s="328"/>
      <c r="D382" s="327" t="s">
        <v>105</v>
      </c>
      <c r="E382" s="330" t="str">
        <f>IF('様式第36(自社)_送電'!E382="","",'様式第36(自社)_送電'!E382)</f>
        <v/>
      </c>
      <c r="F382" s="330" t="str">
        <f>IF('様式第36(自社)_送電'!F382="","",'様式第36(自社)_送電'!F382)</f>
        <v/>
      </c>
      <c r="G382" s="149" t="s">
        <v>263</v>
      </c>
      <c r="H382" s="184"/>
      <c r="I382" s="184"/>
      <c r="J382" s="184"/>
      <c r="K382" s="184"/>
      <c r="L382" s="184"/>
      <c r="M382" s="184"/>
      <c r="N382" s="184"/>
      <c r="O382" s="184"/>
      <c r="P382" s="184"/>
      <c r="Q382" s="184"/>
      <c r="R382" s="185"/>
    </row>
    <row r="383" spans="3:20" s="152" customFormat="1" ht="37.5" customHeight="1">
      <c r="C383" s="328"/>
      <c r="D383" s="328"/>
      <c r="E383" s="331"/>
      <c r="F383" s="331"/>
      <c r="G383" s="149" t="s">
        <v>264</v>
      </c>
      <c r="H383" s="148" t="str">
        <f>IF(COUNT('様式第32第8表(指定１)_送電'!H434)=0,"",'様式第32第8表(指定１)_送電'!H434)</f>
        <v/>
      </c>
      <c r="I383" s="148" t="str">
        <f>IF(COUNT('様式第32第8表(指定１)_送電'!I434)=0,"",'様式第32第8表(指定１)_送電'!I434)</f>
        <v/>
      </c>
      <c r="J383" s="148" t="str">
        <f>IF(COUNT('様式第32第8表(指定１)_送電'!J434)=0,"",'様式第32第8表(指定１)_送電'!J434)</f>
        <v/>
      </c>
      <c r="K383" s="148" t="str">
        <f>IF(COUNT('様式第32第8表(指定１)_送電'!K434)=0,"",'様式第32第8表(指定１)_送電'!K434)</f>
        <v/>
      </c>
      <c r="L383" s="148" t="str">
        <f>IF(COUNT('様式第32第8表(指定１)_送電'!L434)=0,"",'様式第32第8表(指定１)_送電'!L434)</f>
        <v/>
      </c>
      <c r="M383" s="148" t="str">
        <f>IF(COUNT('様式第32第8表(指定１)_送電'!M434)=0,"",'様式第32第8表(指定１)_送電'!M434)</f>
        <v/>
      </c>
      <c r="N383" s="148" t="str">
        <f>IF(COUNT('様式第32第8表(指定１)_送電'!N434)=0,"",'様式第32第8表(指定１)_送電'!N434)</f>
        <v/>
      </c>
      <c r="O383" s="148" t="str">
        <f>IF(COUNT('様式第32第8表(指定１)_送電'!O434)=0,"",'様式第32第8表(指定１)_送電'!O434)</f>
        <v/>
      </c>
      <c r="P383" s="148" t="str">
        <f>IF(COUNT('様式第32第8表(指定１)_送電'!P434)=0,"",'様式第32第8表(指定１)_送電'!P434)</f>
        <v/>
      </c>
      <c r="Q383" s="148" t="str">
        <f>IF(COUNT('様式第32第8表(指定１)_送電'!Q434)=0,"",'様式第32第8表(指定１)_送電'!Q434)</f>
        <v/>
      </c>
      <c r="R383" s="185"/>
      <c r="T383" s="153" t="s">
        <v>271</v>
      </c>
    </row>
    <row r="384" spans="3:20" s="152" customFormat="1" ht="37.5" customHeight="1">
      <c r="C384" s="328"/>
      <c r="D384" s="328"/>
      <c r="E384" s="330" t="str">
        <f>IF('様式第36(自社)_送電'!E384="","",'様式第36(自社)_送電'!E384)</f>
        <v/>
      </c>
      <c r="F384" s="330" t="str">
        <f>IF('様式第36(自社)_送電'!F384="","",'様式第36(自社)_送電'!F384)</f>
        <v/>
      </c>
      <c r="G384" s="149" t="s">
        <v>263</v>
      </c>
      <c r="H384" s="184"/>
      <c r="I384" s="184"/>
      <c r="J384" s="184"/>
      <c r="K384" s="184"/>
      <c r="L384" s="184"/>
      <c r="M384" s="184"/>
      <c r="N384" s="184"/>
      <c r="O384" s="184"/>
      <c r="P384" s="184"/>
      <c r="Q384" s="184"/>
      <c r="R384" s="185"/>
    </row>
    <row r="385" spans="3:20" s="152" customFormat="1" ht="37.5" customHeight="1">
      <c r="C385" s="328"/>
      <c r="D385" s="328"/>
      <c r="E385" s="331"/>
      <c r="F385" s="331"/>
      <c r="G385" s="149" t="s">
        <v>264</v>
      </c>
      <c r="H385" s="148" t="str">
        <f>IF(COUNT('様式第32第8表(指定１)_送電'!H436)=0,"",'様式第32第8表(指定１)_送電'!H436)</f>
        <v/>
      </c>
      <c r="I385" s="148" t="str">
        <f>IF(COUNT('様式第32第8表(指定１)_送電'!I436)=0,"",'様式第32第8表(指定１)_送電'!I436)</f>
        <v/>
      </c>
      <c r="J385" s="148" t="str">
        <f>IF(COUNT('様式第32第8表(指定１)_送電'!J436)=0,"",'様式第32第8表(指定１)_送電'!J436)</f>
        <v/>
      </c>
      <c r="K385" s="148" t="str">
        <f>IF(COUNT('様式第32第8表(指定１)_送電'!K436)=0,"",'様式第32第8表(指定１)_送電'!K436)</f>
        <v/>
      </c>
      <c r="L385" s="148" t="str">
        <f>IF(COUNT('様式第32第8表(指定１)_送電'!L436)=0,"",'様式第32第8表(指定１)_送電'!L436)</f>
        <v/>
      </c>
      <c r="M385" s="148" t="str">
        <f>IF(COUNT('様式第32第8表(指定１)_送電'!M436)=0,"",'様式第32第8表(指定１)_送電'!M436)</f>
        <v/>
      </c>
      <c r="N385" s="148" t="str">
        <f>IF(COUNT('様式第32第8表(指定１)_送電'!N436)=0,"",'様式第32第8表(指定１)_送電'!N436)</f>
        <v/>
      </c>
      <c r="O385" s="148" t="str">
        <f>IF(COUNT('様式第32第8表(指定１)_送電'!O436)=0,"",'様式第32第8表(指定１)_送電'!O436)</f>
        <v/>
      </c>
      <c r="P385" s="148" t="str">
        <f>IF(COUNT('様式第32第8表(指定１)_送電'!P436)=0,"",'様式第32第8表(指定１)_送電'!P436)</f>
        <v/>
      </c>
      <c r="Q385" s="148" t="str">
        <f>IF(COUNT('様式第32第8表(指定１)_送電'!Q436)=0,"",'様式第32第8表(指定１)_送電'!Q436)</f>
        <v/>
      </c>
      <c r="R385" s="185"/>
      <c r="T385" s="153" t="s">
        <v>271</v>
      </c>
    </row>
    <row r="386" spans="3:20" s="152" customFormat="1" ht="37.5" customHeight="1">
      <c r="C386" s="328"/>
      <c r="D386" s="328"/>
      <c r="E386" s="330" t="str">
        <f>IF('様式第36(自社)_送電'!E386="","",'様式第36(自社)_送電'!E386)</f>
        <v/>
      </c>
      <c r="F386" s="330" t="str">
        <f>IF('様式第36(自社)_送電'!F386="","",'様式第36(自社)_送電'!F386)</f>
        <v/>
      </c>
      <c r="G386" s="149" t="s">
        <v>263</v>
      </c>
      <c r="H386" s="184"/>
      <c r="I386" s="184"/>
      <c r="J386" s="184"/>
      <c r="K386" s="184"/>
      <c r="L386" s="184"/>
      <c r="M386" s="184"/>
      <c r="N386" s="184"/>
      <c r="O386" s="184"/>
      <c r="P386" s="184"/>
      <c r="Q386" s="184"/>
      <c r="R386" s="185"/>
    </row>
    <row r="387" spans="3:20" s="152" customFormat="1" ht="37.5" customHeight="1">
      <c r="C387" s="328"/>
      <c r="D387" s="328"/>
      <c r="E387" s="331"/>
      <c r="F387" s="331"/>
      <c r="G387" s="149" t="s">
        <v>264</v>
      </c>
      <c r="H387" s="148" t="str">
        <f>IF(COUNT('様式第32第8表(指定１)_送電'!H438)=0,"",'様式第32第8表(指定１)_送電'!H438)</f>
        <v/>
      </c>
      <c r="I387" s="148" t="str">
        <f>IF(COUNT('様式第32第8表(指定１)_送電'!I438)=0,"",'様式第32第8表(指定１)_送電'!I438)</f>
        <v/>
      </c>
      <c r="J387" s="148" t="str">
        <f>IF(COUNT('様式第32第8表(指定１)_送電'!J438)=0,"",'様式第32第8表(指定１)_送電'!J438)</f>
        <v/>
      </c>
      <c r="K387" s="148" t="str">
        <f>IF(COUNT('様式第32第8表(指定１)_送電'!K438)=0,"",'様式第32第8表(指定１)_送電'!K438)</f>
        <v/>
      </c>
      <c r="L387" s="148" t="str">
        <f>IF(COUNT('様式第32第8表(指定１)_送電'!L438)=0,"",'様式第32第8表(指定１)_送電'!L438)</f>
        <v/>
      </c>
      <c r="M387" s="148" t="str">
        <f>IF(COUNT('様式第32第8表(指定１)_送電'!M438)=0,"",'様式第32第8表(指定１)_送電'!M438)</f>
        <v/>
      </c>
      <c r="N387" s="148" t="str">
        <f>IF(COUNT('様式第32第8表(指定１)_送電'!N438)=0,"",'様式第32第8表(指定１)_送電'!N438)</f>
        <v/>
      </c>
      <c r="O387" s="148" t="str">
        <f>IF(COUNT('様式第32第8表(指定１)_送電'!O438)=0,"",'様式第32第8表(指定１)_送電'!O438)</f>
        <v/>
      </c>
      <c r="P387" s="148" t="str">
        <f>IF(COUNT('様式第32第8表(指定１)_送電'!P438)=0,"",'様式第32第8表(指定１)_送電'!P438)</f>
        <v/>
      </c>
      <c r="Q387" s="148" t="str">
        <f>IF(COUNT('様式第32第8表(指定１)_送電'!Q438)=0,"",'様式第32第8表(指定１)_送電'!Q438)</f>
        <v/>
      </c>
      <c r="R387" s="185"/>
      <c r="T387" s="153" t="s">
        <v>271</v>
      </c>
    </row>
    <row r="388" spans="3:20" s="152" customFormat="1" ht="37.5" customHeight="1">
      <c r="C388" s="328"/>
      <c r="D388" s="328"/>
      <c r="E388" s="332" t="s">
        <v>104</v>
      </c>
      <c r="F388" s="333"/>
      <c r="G388" s="154" t="s">
        <v>263</v>
      </c>
      <c r="H388" s="155" t="str">
        <f>IF(COUNTIFS($G382:$G387,$G388,H382:H387,"&gt;=0")=0,"",SUMIF($G382:$G387,$G388,H382:H387))</f>
        <v/>
      </c>
      <c r="I388" s="155" t="str">
        <f t="shared" ref="I388:Q388" si="139">IF(COUNTIFS($G382:$G387,$G388,I382:I387,"&gt;=0")=0,"",SUMIF($G382:$G387,$G388,I382:I387))</f>
        <v/>
      </c>
      <c r="J388" s="155" t="str">
        <f t="shared" si="139"/>
        <v/>
      </c>
      <c r="K388" s="155" t="str">
        <f t="shared" si="139"/>
        <v/>
      </c>
      <c r="L388" s="155" t="str">
        <f t="shared" si="139"/>
        <v/>
      </c>
      <c r="M388" s="155" t="str">
        <f t="shared" si="139"/>
        <v/>
      </c>
      <c r="N388" s="155" t="str">
        <f t="shared" si="139"/>
        <v/>
      </c>
      <c r="O388" s="155" t="str">
        <f t="shared" si="139"/>
        <v/>
      </c>
      <c r="P388" s="155" t="str">
        <f t="shared" si="139"/>
        <v/>
      </c>
      <c r="Q388" s="155" t="str">
        <f t="shared" si="139"/>
        <v/>
      </c>
      <c r="R388" s="200"/>
      <c r="T388" s="153" t="s">
        <v>271</v>
      </c>
    </row>
    <row r="389" spans="3:20" s="152" customFormat="1" ht="37.5" customHeight="1">
      <c r="C389" s="328"/>
      <c r="D389" s="329"/>
      <c r="E389" s="334"/>
      <c r="F389" s="335"/>
      <c r="G389" s="154" t="s">
        <v>264</v>
      </c>
      <c r="H389" s="155" t="str">
        <f>IF(COUNTIFS($G382:$G387,$G389,H382:H387,"&gt;=0")=0,"",SUMIF($G382:$G387,$G389,H382:H387))</f>
        <v/>
      </c>
      <c r="I389" s="155" t="str">
        <f t="shared" ref="I389:Q389" si="140">IF(COUNTIFS($G382:$G387,$G389,I382:I387,"&gt;=0")=0,"",SUMIF($G382:$G387,$G389,I382:I387))</f>
        <v/>
      </c>
      <c r="J389" s="155" t="str">
        <f t="shared" si="140"/>
        <v/>
      </c>
      <c r="K389" s="155" t="str">
        <f t="shared" si="140"/>
        <v/>
      </c>
      <c r="L389" s="155" t="str">
        <f t="shared" si="140"/>
        <v/>
      </c>
      <c r="M389" s="155" t="str">
        <f t="shared" si="140"/>
        <v/>
      </c>
      <c r="N389" s="155" t="str">
        <f t="shared" si="140"/>
        <v/>
      </c>
      <c r="O389" s="155" t="str">
        <f t="shared" si="140"/>
        <v/>
      </c>
      <c r="P389" s="155" t="str">
        <f t="shared" si="140"/>
        <v/>
      </c>
      <c r="Q389" s="155" t="str">
        <f t="shared" si="140"/>
        <v/>
      </c>
      <c r="R389" s="200"/>
      <c r="T389" s="153" t="s">
        <v>271</v>
      </c>
    </row>
    <row r="390" spans="3:20" s="152" customFormat="1" ht="37.5" customHeight="1">
      <c r="C390" s="328"/>
      <c r="D390" s="327" t="s">
        <v>106</v>
      </c>
      <c r="E390" s="330" t="str">
        <f>IF('様式第36(自社)_送電'!E390="","",'様式第36(自社)_送電'!E390)</f>
        <v/>
      </c>
      <c r="F390" s="330" t="str">
        <f>IF('様式第36(自社)_送電'!F390="","",'様式第36(自社)_送電'!F390)</f>
        <v/>
      </c>
      <c r="G390" s="149" t="s">
        <v>263</v>
      </c>
      <c r="H390" s="184"/>
      <c r="I390" s="184"/>
      <c r="J390" s="184"/>
      <c r="K390" s="184"/>
      <c r="L390" s="184"/>
      <c r="M390" s="184"/>
      <c r="N390" s="184"/>
      <c r="O390" s="184"/>
      <c r="P390" s="184"/>
      <c r="Q390" s="184"/>
      <c r="R390" s="185"/>
    </row>
    <row r="391" spans="3:20" s="152" customFormat="1" ht="37.5" customHeight="1">
      <c r="C391" s="328"/>
      <c r="D391" s="328"/>
      <c r="E391" s="331"/>
      <c r="F391" s="331"/>
      <c r="G391" s="149" t="s">
        <v>264</v>
      </c>
      <c r="H391" s="148" t="str">
        <f>IF(COUNT('様式第32第8表(指定１)_送電'!H442)=0,"",'様式第32第8表(指定１)_送電'!H442)</f>
        <v/>
      </c>
      <c r="I391" s="148" t="str">
        <f>IF(COUNT('様式第32第8表(指定１)_送電'!I442)=0,"",'様式第32第8表(指定１)_送電'!I442)</f>
        <v/>
      </c>
      <c r="J391" s="148" t="str">
        <f>IF(COUNT('様式第32第8表(指定１)_送電'!J442)=0,"",'様式第32第8表(指定１)_送電'!J442)</f>
        <v/>
      </c>
      <c r="K391" s="148" t="str">
        <f>IF(COUNT('様式第32第8表(指定１)_送電'!K442)=0,"",'様式第32第8表(指定１)_送電'!K442)</f>
        <v/>
      </c>
      <c r="L391" s="148" t="str">
        <f>IF(COUNT('様式第32第8表(指定１)_送電'!L442)=0,"",'様式第32第8表(指定１)_送電'!L442)</f>
        <v/>
      </c>
      <c r="M391" s="148" t="str">
        <f>IF(COUNT('様式第32第8表(指定１)_送電'!M442)=0,"",'様式第32第8表(指定１)_送電'!M442)</f>
        <v/>
      </c>
      <c r="N391" s="148" t="str">
        <f>IF(COUNT('様式第32第8表(指定１)_送電'!N442)=0,"",'様式第32第8表(指定１)_送電'!N442)</f>
        <v/>
      </c>
      <c r="O391" s="148" t="str">
        <f>IF(COUNT('様式第32第8表(指定１)_送電'!O442)=0,"",'様式第32第8表(指定１)_送電'!O442)</f>
        <v/>
      </c>
      <c r="P391" s="148" t="str">
        <f>IF(COUNT('様式第32第8表(指定１)_送電'!P442)=0,"",'様式第32第8表(指定１)_送電'!P442)</f>
        <v/>
      </c>
      <c r="Q391" s="148" t="str">
        <f>IF(COUNT('様式第32第8表(指定１)_送電'!Q442)=0,"",'様式第32第8表(指定１)_送電'!Q442)</f>
        <v/>
      </c>
      <c r="R391" s="185"/>
      <c r="T391" s="153" t="s">
        <v>271</v>
      </c>
    </row>
    <row r="392" spans="3:20" s="152" customFormat="1" ht="37.5" customHeight="1">
      <c r="C392" s="328"/>
      <c r="D392" s="328"/>
      <c r="E392" s="330" t="str">
        <f>IF('様式第36(自社)_送電'!E392="","",'様式第36(自社)_送電'!E392)</f>
        <v/>
      </c>
      <c r="F392" s="330" t="str">
        <f>IF('様式第36(自社)_送電'!F392="","",'様式第36(自社)_送電'!F392)</f>
        <v/>
      </c>
      <c r="G392" s="149" t="s">
        <v>263</v>
      </c>
      <c r="H392" s="184"/>
      <c r="I392" s="184"/>
      <c r="J392" s="184"/>
      <c r="K392" s="184"/>
      <c r="L392" s="184"/>
      <c r="M392" s="184"/>
      <c r="N392" s="184"/>
      <c r="O392" s="184"/>
      <c r="P392" s="184"/>
      <c r="Q392" s="184"/>
      <c r="R392" s="185"/>
    </row>
    <row r="393" spans="3:20" s="152" customFormat="1" ht="37.5" customHeight="1">
      <c r="C393" s="328"/>
      <c r="D393" s="328"/>
      <c r="E393" s="331"/>
      <c r="F393" s="331"/>
      <c r="G393" s="149" t="s">
        <v>264</v>
      </c>
      <c r="H393" s="148" t="str">
        <f>IF(COUNT('様式第32第8表(指定１)_送電'!H444)=0,"",'様式第32第8表(指定１)_送電'!H444)</f>
        <v/>
      </c>
      <c r="I393" s="148" t="str">
        <f>IF(COUNT('様式第32第8表(指定１)_送電'!I444)=0,"",'様式第32第8表(指定１)_送電'!I444)</f>
        <v/>
      </c>
      <c r="J393" s="148" t="str">
        <f>IF(COUNT('様式第32第8表(指定１)_送電'!J444)=0,"",'様式第32第8表(指定１)_送電'!J444)</f>
        <v/>
      </c>
      <c r="K393" s="148" t="str">
        <f>IF(COUNT('様式第32第8表(指定１)_送電'!K444)=0,"",'様式第32第8表(指定１)_送電'!K444)</f>
        <v/>
      </c>
      <c r="L393" s="148" t="str">
        <f>IF(COUNT('様式第32第8表(指定１)_送電'!L444)=0,"",'様式第32第8表(指定１)_送電'!L444)</f>
        <v/>
      </c>
      <c r="M393" s="148" t="str">
        <f>IF(COUNT('様式第32第8表(指定１)_送電'!M444)=0,"",'様式第32第8表(指定１)_送電'!M444)</f>
        <v/>
      </c>
      <c r="N393" s="148" t="str">
        <f>IF(COUNT('様式第32第8表(指定１)_送電'!N444)=0,"",'様式第32第8表(指定１)_送電'!N444)</f>
        <v/>
      </c>
      <c r="O393" s="148" t="str">
        <f>IF(COUNT('様式第32第8表(指定１)_送電'!O444)=0,"",'様式第32第8表(指定１)_送電'!O444)</f>
        <v/>
      </c>
      <c r="P393" s="148" t="str">
        <f>IF(COUNT('様式第32第8表(指定１)_送電'!P444)=0,"",'様式第32第8表(指定１)_送電'!P444)</f>
        <v/>
      </c>
      <c r="Q393" s="148" t="str">
        <f>IF(COUNT('様式第32第8表(指定１)_送電'!Q444)=0,"",'様式第32第8表(指定１)_送電'!Q444)</f>
        <v/>
      </c>
      <c r="R393" s="185"/>
      <c r="T393" s="153" t="s">
        <v>271</v>
      </c>
    </row>
    <row r="394" spans="3:20" s="152" customFormat="1" ht="37.5" customHeight="1">
      <c r="C394" s="328"/>
      <c r="D394" s="328"/>
      <c r="E394" s="330" t="str">
        <f>IF('様式第36(自社)_送電'!E394="","",'様式第36(自社)_送電'!E394)</f>
        <v/>
      </c>
      <c r="F394" s="330" t="str">
        <f>IF('様式第36(自社)_送電'!F394="","",'様式第36(自社)_送電'!F394)</f>
        <v/>
      </c>
      <c r="G394" s="149" t="s">
        <v>263</v>
      </c>
      <c r="H394" s="184"/>
      <c r="I394" s="184"/>
      <c r="J394" s="184"/>
      <c r="K394" s="184"/>
      <c r="L394" s="184"/>
      <c r="M394" s="184"/>
      <c r="N394" s="184"/>
      <c r="O394" s="184"/>
      <c r="P394" s="184"/>
      <c r="Q394" s="184"/>
      <c r="R394" s="185"/>
    </row>
    <row r="395" spans="3:20" s="152" customFormat="1" ht="37.5" customHeight="1">
      <c r="C395" s="328"/>
      <c r="D395" s="328"/>
      <c r="E395" s="331"/>
      <c r="F395" s="331"/>
      <c r="G395" s="149" t="s">
        <v>264</v>
      </c>
      <c r="H395" s="148" t="str">
        <f>IF(COUNT('様式第32第8表(指定１)_送電'!H446)=0,"",'様式第32第8表(指定１)_送電'!H446)</f>
        <v/>
      </c>
      <c r="I395" s="148" t="str">
        <f>IF(COUNT('様式第32第8表(指定１)_送電'!I446)=0,"",'様式第32第8表(指定１)_送電'!I446)</f>
        <v/>
      </c>
      <c r="J395" s="148" t="str">
        <f>IF(COUNT('様式第32第8表(指定１)_送電'!J446)=0,"",'様式第32第8表(指定１)_送電'!J446)</f>
        <v/>
      </c>
      <c r="K395" s="148" t="str">
        <f>IF(COUNT('様式第32第8表(指定１)_送電'!K446)=0,"",'様式第32第8表(指定１)_送電'!K446)</f>
        <v/>
      </c>
      <c r="L395" s="148" t="str">
        <f>IF(COUNT('様式第32第8表(指定１)_送電'!L446)=0,"",'様式第32第8表(指定１)_送電'!L446)</f>
        <v/>
      </c>
      <c r="M395" s="148" t="str">
        <f>IF(COUNT('様式第32第8表(指定１)_送電'!M446)=0,"",'様式第32第8表(指定１)_送電'!M446)</f>
        <v/>
      </c>
      <c r="N395" s="148" t="str">
        <f>IF(COUNT('様式第32第8表(指定１)_送電'!N446)=0,"",'様式第32第8表(指定１)_送電'!N446)</f>
        <v/>
      </c>
      <c r="O395" s="148" t="str">
        <f>IF(COUNT('様式第32第8表(指定１)_送電'!O446)=0,"",'様式第32第8表(指定１)_送電'!O446)</f>
        <v/>
      </c>
      <c r="P395" s="148" t="str">
        <f>IF(COUNT('様式第32第8表(指定１)_送電'!P446)=0,"",'様式第32第8表(指定１)_送電'!P446)</f>
        <v/>
      </c>
      <c r="Q395" s="148" t="str">
        <f>IF(COUNT('様式第32第8表(指定１)_送電'!Q446)=0,"",'様式第32第8表(指定１)_送電'!Q446)</f>
        <v/>
      </c>
      <c r="R395" s="185"/>
      <c r="T395" s="153" t="s">
        <v>271</v>
      </c>
    </row>
    <row r="396" spans="3:20" s="152" customFormat="1" ht="37.5" customHeight="1">
      <c r="C396" s="328"/>
      <c r="D396" s="328"/>
      <c r="E396" s="332" t="s">
        <v>104</v>
      </c>
      <c r="F396" s="333"/>
      <c r="G396" s="154" t="s">
        <v>263</v>
      </c>
      <c r="H396" s="155" t="str">
        <f>IF(COUNTIFS($G390:$G395,$G396,H390:H395,"&gt;=0")=0,"",SUMIF($G390:$G395,$G396,H390:H395))</f>
        <v/>
      </c>
      <c r="I396" s="155" t="str">
        <f t="shared" ref="I396" si="141">IF(COUNTIFS($G390:$G395,$G396,I390:I395,"&gt;=0")=0,"",SUMIF($G390:$G395,$G396,I390:I395))</f>
        <v/>
      </c>
      <c r="J396" s="155" t="str">
        <f t="shared" ref="J396" si="142">IF(COUNTIFS($G390:$G395,$G396,J390:J395,"&gt;=0")=0,"",SUMIF($G390:$G395,$G396,J390:J395))</f>
        <v/>
      </c>
      <c r="K396" s="155" t="str">
        <f t="shared" ref="K396" si="143">IF(COUNTIFS($G390:$G395,$G396,K390:K395,"&gt;=0")=0,"",SUMIF($G390:$G395,$G396,K390:K395))</f>
        <v/>
      </c>
      <c r="L396" s="155" t="str">
        <f t="shared" ref="L396" si="144">IF(COUNTIFS($G390:$G395,$G396,L390:L395,"&gt;=0")=0,"",SUMIF($G390:$G395,$G396,L390:L395))</f>
        <v/>
      </c>
      <c r="M396" s="155" t="str">
        <f t="shared" ref="M396" si="145">IF(COUNTIFS($G390:$G395,$G396,M390:M395,"&gt;=0")=0,"",SUMIF($G390:$G395,$G396,M390:M395))</f>
        <v/>
      </c>
      <c r="N396" s="155" t="str">
        <f t="shared" ref="N396" si="146">IF(COUNTIFS($G390:$G395,$G396,N390:N395,"&gt;=0")=0,"",SUMIF($G390:$G395,$G396,N390:N395))</f>
        <v/>
      </c>
      <c r="O396" s="155" t="str">
        <f t="shared" ref="O396" si="147">IF(COUNTIFS($G390:$G395,$G396,O390:O395,"&gt;=0")=0,"",SUMIF($G390:$G395,$G396,O390:O395))</f>
        <v/>
      </c>
      <c r="P396" s="155" t="str">
        <f t="shared" ref="P396" si="148">IF(COUNTIFS($G390:$G395,$G396,P390:P395,"&gt;=0")=0,"",SUMIF($G390:$G395,$G396,P390:P395))</f>
        <v/>
      </c>
      <c r="Q396" s="155" t="str">
        <f t="shared" ref="Q396" si="149">IF(COUNTIFS($G390:$G395,$G396,Q390:Q395,"&gt;=0")=0,"",SUMIF($G390:$G395,$G396,Q390:Q395))</f>
        <v/>
      </c>
      <c r="R396" s="200"/>
      <c r="T396" s="153" t="s">
        <v>271</v>
      </c>
    </row>
    <row r="397" spans="3:20" s="152" customFormat="1" ht="37.5" customHeight="1">
      <c r="C397" s="328"/>
      <c r="D397" s="329"/>
      <c r="E397" s="334"/>
      <c r="F397" s="335"/>
      <c r="G397" s="154" t="s">
        <v>264</v>
      </c>
      <c r="H397" s="155" t="str">
        <f>IF(COUNTIFS($G390:$G395,$G397,H390:H395,"&gt;=0")=0,"",SUMIF($G390:$G395,$G397,H390:H395))</f>
        <v/>
      </c>
      <c r="I397" s="155" t="str">
        <f t="shared" ref="I397:Q397" si="150">IF(COUNTIFS($G390:$G395,$G397,I390:I395,"&gt;=0")=0,"",SUMIF($G390:$G395,$G397,I390:I395))</f>
        <v/>
      </c>
      <c r="J397" s="155" t="str">
        <f t="shared" si="150"/>
        <v/>
      </c>
      <c r="K397" s="155" t="str">
        <f t="shared" si="150"/>
        <v/>
      </c>
      <c r="L397" s="155" t="str">
        <f t="shared" si="150"/>
        <v/>
      </c>
      <c r="M397" s="155" t="str">
        <f t="shared" si="150"/>
        <v/>
      </c>
      <c r="N397" s="155" t="str">
        <f t="shared" si="150"/>
        <v/>
      </c>
      <c r="O397" s="155" t="str">
        <f t="shared" si="150"/>
        <v/>
      </c>
      <c r="P397" s="155" t="str">
        <f t="shared" si="150"/>
        <v/>
      </c>
      <c r="Q397" s="155" t="str">
        <f t="shared" si="150"/>
        <v/>
      </c>
      <c r="R397" s="200"/>
      <c r="T397" s="153" t="s">
        <v>271</v>
      </c>
    </row>
    <row r="398" spans="3:20" s="152" customFormat="1" ht="37.5" customHeight="1">
      <c r="C398" s="328"/>
      <c r="D398" s="326" t="s">
        <v>107</v>
      </c>
      <c r="E398" s="326"/>
      <c r="F398" s="326"/>
      <c r="G398" s="154" t="s">
        <v>263</v>
      </c>
      <c r="H398" s="155" t="str">
        <f>IF(COUNT(H372,H380,H388,H396)=0,"",SUM(H372,H380,H388,H396))</f>
        <v/>
      </c>
      <c r="I398" s="155" t="str">
        <f t="shared" ref="I398:Q399" si="151">IF(COUNT(I372,I380,I388,I396)=0,"",SUM(I372,I380,I388,I396))</f>
        <v/>
      </c>
      <c r="J398" s="155" t="str">
        <f t="shared" si="151"/>
        <v/>
      </c>
      <c r="K398" s="155" t="str">
        <f t="shared" si="151"/>
        <v/>
      </c>
      <c r="L398" s="155" t="str">
        <f t="shared" si="151"/>
        <v/>
      </c>
      <c r="M398" s="155" t="str">
        <f t="shared" si="151"/>
        <v/>
      </c>
      <c r="N398" s="155" t="str">
        <f t="shared" si="151"/>
        <v/>
      </c>
      <c r="O398" s="155" t="str">
        <f t="shared" si="151"/>
        <v/>
      </c>
      <c r="P398" s="155" t="str">
        <f t="shared" si="151"/>
        <v/>
      </c>
      <c r="Q398" s="155" t="str">
        <f t="shared" si="151"/>
        <v/>
      </c>
      <c r="R398" s="200"/>
      <c r="T398" s="153" t="s">
        <v>271</v>
      </c>
    </row>
    <row r="399" spans="3:20" s="152" customFormat="1" ht="37.5" customHeight="1">
      <c r="C399" s="329"/>
      <c r="D399" s="326"/>
      <c r="E399" s="326"/>
      <c r="F399" s="326"/>
      <c r="G399" s="154" t="s">
        <v>264</v>
      </c>
      <c r="H399" s="155" t="str">
        <f>IF(COUNT(H373,H381,H389,H397)=0,"",SUM(H373,H381,H389,H397))</f>
        <v/>
      </c>
      <c r="I399" s="155" t="str">
        <f t="shared" si="151"/>
        <v/>
      </c>
      <c r="J399" s="155" t="str">
        <f t="shared" si="151"/>
        <v/>
      </c>
      <c r="K399" s="155" t="str">
        <f t="shared" si="151"/>
        <v/>
      </c>
      <c r="L399" s="155" t="str">
        <f t="shared" si="151"/>
        <v/>
      </c>
      <c r="M399" s="155" t="str">
        <f t="shared" si="151"/>
        <v/>
      </c>
      <c r="N399" s="155" t="str">
        <f t="shared" si="151"/>
        <v/>
      </c>
      <c r="O399" s="155" t="str">
        <f t="shared" si="151"/>
        <v/>
      </c>
      <c r="P399" s="155" t="str">
        <f t="shared" si="151"/>
        <v/>
      </c>
      <c r="Q399" s="155" t="str">
        <f t="shared" si="151"/>
        <v/>
      </c>
      <c r="R399" s="200"/>
      <c r="T399" s="153" t="s">
        <v>271</v>
      </c>
    </row>
    <row r="400" spans="3:20" s="53" customFormat="1" ht="18.75" customHeight="1">
      <c r="C400" s="54" t="s">
        <v>178</v>
      </c>
      <c r="D400" s="50"/>
      <c r="E400" s="50"/>
      <c r="F400" s="50"/>
      <c r="G400" s="51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2"/>
    </row>
    <row r="401" spans="3:18" s="53" customFormat="1" ht="18.75" customHeight="1">
      <c r="C401" s="230"/>
      <c r="D401" s="231"/>
      <c r="E401" s="231"/>
      <c r="F401" s="231"/>
      <c r="G401" s="232"/>
      <c r="H401" s="231"/>
      <c r="I401" s="231"/>
      <c r="J401" s="231"/>
      <c r="K401" s="231"/>
      <c r="L401" s="231"/>
      <c r="M401" s="231"/>
      <c r="N401" s="231"/>
      <c r="O401" s="231"/>
      <c r="P401" s="231"/>
      <c r="Q401" s="231"/>
      <c r="R401" s="233"/>
    </row>
    <row r="402" spans="3:18" s="53" customFormat="1" ht="18.75" customHeight="1">
      <c r="C402" s="230"/>
      <c r="D402" s="231"/>
      <c r="E402" s="231"/>
      <c r="F402" s="231"/>
      <c r="G402" s="232"/>
      <c r="H402" s="231"/>
      <c r="I402" s="231"/>
      <c r="J402" s="231"/>
      <c r="K402" s="231"/>
      <c r="L402" s="231"/>
      <c r="M402" s="231"/>
      <c r="N402" s="231"/>
      <c r="O402" s="231"/>
      <c r="P402" s="231"/>
      <c r="Q402" s="231"/>
      <c r="R402" s="233"/>
    </row>
    <row r="403" spans="3:18" s="53" customFormat="1" ht="18.75" customHeight="1">
      <c r="C403" s="230"/>
      <c r="D403" s="231"/>
      <c r="E403" s="231"/>
      <c r="F403" s="231"/>
      <c r="G403" s="232"/>
      <c r="H403" s="231"/>
      <c r="I403" s="231"/>
      <c r="J403" s="231"/>
      <c r="K403" s="231"/>
      <c r="L403" s="231"/>
      <c r="M403" s="231"/>
      <c r="N403" s="231"/>
      <c r="O403" s="231"/>
      <c r="P403" s="231"/>
      <c r="Q403" s="231"/>
      <c r="R403" s="233"/>
    </row>
    <row r="404" spans="3:18" s="53" customFormat="1" ht="18.75" customHeight="1">
      <c r="C404" s="230"/>
      <c r="D404" s="231"/>
      <c r="E404" s="231"/>
      <c r="F404" s="231"/>
      <c r="G404" s="232"/>
      <c r="H404" s="231"/>
      <c r="I404" s="231"/>
      <c r="J404" s="231"/>
      <c r="K404" s="231"/>
      <c r="L404" s="231"/>
      <c r="M404" s="231"/>
      <c r="N404" s="231"/>
      <c r="O404" s="231"/>
      <c r="P404" s="231"/>
      <c r="Q404" s="231"/>
      <c r="R404" s="233"/>
    </row>
    <row r="405" spans="3:18" s="53" customFormat="1" ht="18.75" customHeight="1">
      <c r="C405" s="230"/>
      <c r="D405" s="231"/>
      <c r="E405" s="231"/>
      <c r="F405" s="231"/>
      <c r="G405" s="232"/>
      <c r="H405" s="231"/>
      <c r="I405" s="231"/>
      <c r="J405" s="231"/>
      <c r="K405" s="231"/>
      <c r="L405" s="231"/>
      <c r="M405" s="231"/>
      <c r="N405" s="231"/>
      <c r="O405" s="231"/>
      <c r="P405" s="231"/>
      <c r="Q405" s="231"/>
      <c r="R405" s="233"/>
    </row>
    <row r="406" spans="3:18" s="53" customFormat="1" ht="18.75" customHeight="1">
      <c r="C406" s="230"/>
      <c r="D406" s="231"/>
      <c r="E406" s="231"/>
      <c r="F406" s="231"/>
      <c r="G406" s="232"/>
      <c r="H406" s="231"/>
      <c r="I406" s="231"/>
      <c r="J406" s="231"/>
      <c r="K406" s="231"/>
      <c r="L406" s="231"/>
      <c r="M406" s="231"/>
      <c r="N406" s="231"/>
      <c r="O406" s="231"/>
      <c r="P406" s="231"/>
      <c r="Q406" s="231"/>
      <c r="R406" s="233"/>
    </row>
    <row r="407" spans="3:18" s="53" customFormat="1" ht="18.75" customHeight="1">
      <c r="C407" s="230"/>
      <c r="D407" s="231"/>
      <c r="E407" s="231"/>
      <c r="F407" s="231"/>
      <c r="G407" s="232"/>
      <c r="H407" s="231"/>
      <c r="I407" s="231"/>
      <c r="J407" s="231"/>
      <c r="K407" s="231"/>
      <c r="L407" s="231"/>
      <c r="M407" s="231"/>
      <c r="N407" s="231"/>
      <c r="O407" s="231"/>
      <c r="P407" s="231"/>
      <c r="Q407" s="231"/>
      <c r="R407" s="233"/>
    </row>
    <row r="408" spans="3:18" s="53" customFormat="1" ht="18.75" customHeight="1">
      <c r="C408" s="230"/>
      <c r="D408" s="231"/>
      <c r="E408" s="231"/>
      <c r="F408" s="231"/>
      <c r="G408" s="232"/>
      <c r="H408" s="231"/>
      <c r="I408" s="231"/>
      <c r="J408" s="231"/>
      <c r="K408" s="231"/>
      <c r="L408" s="231"/>
      <c r="M408" s="231"/>
      <c r="N408" s="231"/>
      <c r="O408" s="231"/>
      <c r="P408" s="231"/>
      <c r="Q408" s="231"/>
      <c r="R408" s="233"/>
    </row>
    <row r="409" spans="3:18" s="53" customFormat="1" ht="18.75" customHeight="1">
      <c r="C409" s="230"/>
      <c r="D409" s="231"/>
      <c r="E409" s="231"/>
      <c r="F409" s="231"/>
      <c r="G409" s="232"/>
      <c r="H409" s="231"/>
      <c r="I409" s="231"/>
      <c r="J409" s="231"/>
      <c r="K409" s="231"/>
      <c r="L409" s="231"/>
      <c r="M409" s="231"/>
      <c r="N409" s="231"/>
      <c r="O409" s="231"/>
      <c r="P409" s="231"/>
      <c r="Q409" s="231"/>
      <c r="R409" s="233"/>
    </row>
    <row r="410" spans="3:18" ht="18.75" customHeight="1">
      <c r="C410" s="234"/>
      <c r="D410" s="234"/>
      <c r="E410" s="234"/>
      <c r="F410" s="234"/>
      <c r="G410" s="234"/>
      <c r="H410" s="235"/>
      <c r="I410" s="235"/>
      <c r="J410" s="235"/>
      <c r="K410" s="235"/>
      <c r="L410" s="235"/>
      <c r="M410" s="235"/>
      <c r="N410" s="235"/>
      <c r="O410" s="235"/>
      <c r="P410" s="235"/>
      <c r="Q410" s="235"/>
      <c r="R410" s="236"/>
    </row>
    <row r="411" spans="3:18" ht="21.95" customHeight="1">
      <c r="C411" s="39" t="s">
        <v>95</v>
      </c>
      <c r="R411" s="42"/>
    </row>
    <row r="412" spans="3:18" ht="21.95" customHeight="1">
      <c r="C412" s="39" t="s">
        <v>96</v>
      </c>
      <c r="R412" s="42"/>
    </row>
    <row r="413" spans="3:18" ht="21.95" customHeight="1">
      <c r="C413" s="43" t="s">
        <v>112</v>
      </c>
      <c r="D413" s="44"/>
      <c r="E413" s="44"/>
      <c r="F413" s="44"/>
      <c r="G413" s="44"/>
      <c r="H413" s="44"/>
      <c r="I413" s="44"/>
      <c r="J413" s="44"/>
      <c r="K413" s="44"/>
      <c r="R413" s="42"/>
    </row>
    <row r="414" spans="3:18" ht="21.95" customHeight="1">
      <c r="C414" s="38" t="s">
        <v>22</v>
      </c>
      <c r="E414" s="11" t="s">
        <v>248</v>
      </c>
      <c r="F414" s="7" t="str">
        <f>'様式第32第8表(自社)_受電'!F414</f>
        <v>（自社断面：○月○時）</v>
      </c>
      <c r="R414" s="45"/>
    </row>
    <row r="415" spans="3:18" s="46" customFormat="1" ht="21.95" customHeight="1">
      <c r="C415" s="341" t="s">
        <v>94</v>
      </c>
      <c r="D415" s="342"/>
      <c r="E415" s="345" t="s">
        <v>18</v>
      </c>
      <c r="F415" s="345" t="s">
        <v>98</v>
      </c>
      <c r="G415" s="345" t="s">
        <v>99</v>
      </c>
      <c r="H415" s="101" t="s">
        <v>100</v>
      </c>
      <c r="I415" s="102"/>
      <c r="J415" s="102"/>
      <c r="K415" s="102"/>
      <c r="L415" s="103"/>
      <c r="M415" s="101" t="s">
        <v>33</v>
      </c>
      <c r="N415" s="102"/>
      <c r="O415" s="102"/>
      <c r="P415" s="102"/>
      <c r="Q415" s="103"/>
      <c r="R415" s="347" t="s">
        <v>101</v>
      </c>
    </row>
    <row r="416" spans="3:18" s="46" customFormat="1" ht="21.95" customHeight="1">
      <c r="C416" s="343"/>
      <c r="D416" s="344"/>
      <c r="E416" s="346"/>
      <c r="F416" s="346"/>
      <c r="G416" s="346"/>
      <c r="H416" s="19">
        <f>DATE(様式一覧!$D$3,1,1)</f>
        <v>42370</v>
      </c>
      <c r="I416" s="19">
        <f>DATE(様式一覧!$D$3+1,1,1)</f>
        <v>42736</v>
      </c>
      <c r="J416" s="19">
        <f>DATE(様式一覧!$D$3+2,1,1)</f>
        <v>43101</v>
      </c>
      <c r="K416" s="19">
        <f>DATE(様式一覧!$D$3+3,1,1)</f>
        <v>43466</v>
      </c>
      <c r="L416" s="19">
        <f>DATE(様式一覧!$D$3+4,1,1)</f>
        <v>43831</v>
      </c>
      <c r="M416" s="19">
        <f>DATE(様式一覧!$D$3+5,1,1)</f>
        <v>44197</v>
      </c>
      <c r="N416" s="19">
        <f>DATE(様式一覧!$D$3+6,1,1)</f>
        <v>44562</v>
      </c>
      <c r="O416" s="19">
        <f>DATE(様式一覧!$D$3+7,1,1)</f>
        <v>44927</v>
      </c>
      <c r="P416" s="19">
        <f>DATE(様式一覧!$D$3+8,1,1)</f>
        <v>45292</v>
      </c>
      <c r="Q416" s="19">
        <f>DATE(様式一覧!$D$3+9,1,1)</f>
        <v>45658</v>
      </c>
      <c r="R416" s="348"/>
    </row>
    <row r="417" spans="3:20" s="152" customFormat="1" ht="37.5" customHeight="1">
      <c r="C417" s="327" t="s">
        <v>108</v>
      </c>
      <c r="D417" s="327" t="s">
        <v>103</v>
      </c>
      <c r="E417" s="330" t="str">
        <f>IF('様式第36(自社)_送電'!E417="","",'様式第36(自社)_送電'!E417)</f>
        <v/>
      </c>
      <c r="F417" s="330" t="str">
        <f>IF('様式第36(自社)_送電'!F417="","",'様式第36(自社)_送電'!F417)</f>
        <v/>
      </c>
      <c r="G417" s="149" t="s">
        <v>263</v>
      </c>
      <c r="H417" s="184"/>
      <c r="I417" s="184"/>
      <c r="J417" s="184"/>
      <c r="K417" s="184"/>
      <c r="L417" s="184"/>
      <c r="M417" s="184"/>
      <c r="N417" s="184"/>
      <c r="O417" s="184"/>
      <c r="P417" s="184"/>
      <c r="Q417" s="184"/>
      <c r="R417" s="185"/>
    </row>
    <row r="418" spans="3:20" s="152" customFormat="1" ht="37.5" customHeight="1">
      <c r="C418" s="328"/>
      <c r="D418" s="328"/>
      <c r="E418" s="331"/>
      <c r="F418" s="331"/>
      <c r="G418" s="149" t="s">
        <v>264</v>
      </c>
      <c r="H418" s="148" t="str">
        <f>IF(COUNT('様式第32第8表(指定１)_送電'!H469)=0,"",'様式第32第8表(指定１)_送電'!H469)</f>
        <v/>
      </c>
      <c r="I418" s="148" t="str">
        <f>IF(COUNT('様式第32第8表(指定１)_送電'!I469)=0,"",'様式第32第8表(指定１)_送電'!I469)</f>
        <v/>
      </c>
      <c r="J418" s="148" t="str">
        <f>IF(COUNT('様式第32第8表(指定１)_送電'!J469)=0,"",'様式第32第8表(指定１)_送電'!J469)</f>
        <v/>
      </c>
      <c r="K418" s="148" t="str">
        <f>IF(COUNT('様式第32第8表(指定１)_送電'!K469)=0,"",'様式第32第8表(指定１)_送電'!K469)</f>
        <v/>
      </c>
      <c r="L418" s="148" t="str">
        <f>IF(COUNT('様式第32第8表(指定１)_送電'!L469)=0,"",'様式第32第8表(指定１)_送電'!L469)</f>
        <v/>
      </c>
      <c r="M418" s="148" t="str">
        <f>IF(COUNT('様式第32第8表(指定１)_送電'!M469)=0,"",'様式第32第8表(指定１)_送電'!M469)</f>
        <v/>
      </c>
      <c r="N418" s="148" t="str">
        <f>IF(COUNT('様式第32第8表(指定１)_送電'!N469)=0,"",'様式第32第8表(指定１)_送電'!N469)</f>
        <v/>
      </c>
      <c r="O418" s="148" t="str">
        <f>IF(COUNT('様式第32第8表(指定１)_送電'!O469)=0,"",'様式第32第8表(指定１)_送電'!O469)</f>
        <v/>
      </c>
      <c r="P418" s="148" t="str">
        <f>IF(COUNT('様式第32第8表(指定１)_送電'!P469)=0,"",'様式第32第8表(指定１)_送電'!P469)</f>
        <v/>
      </c>
      <c r="Q418" s="148" t="str">
        <f>IF(COUNT('様式第32第8表(指定１)_送電'!Q469)=0,"",'様式第32第8表(指定１)_送電'!Q469)</f>
        <v/>
      </c>
      <c r="R418" s="185"/>
      <c r="T418" s="153" t="s">
        <v>271</v>
      </c>
    </row>
    <row r="419" spans="3:20" s="152" customFormat="1" ht="37.5" customHeight="1">
      <c r="C419" s="328"/>
      <c r="D419" s="328"/>
      <c r="E419" s="330" t="str">
        <f>IF('様式第36(自社)_送電'!E419="","",'様式第36(自社)_送電'!E419)</f>
        <v/>
      </c>
      <c r="F419" s="330" t="str">
        <f>IF('様式第36(自社)_送電'!F419="","",'様式第36(自社)_送電'!F419)</f>
        <v/>
      </c>
      <c r="G419" s="149" t="s">
        <v>263</v>
      </c>
      <c r="H419" s="184"/>
      <c r="I419" s="184"/>
      <c r="J419" s="184"/>
      <c r="K419" s="184"/>
      <c r="L419" s="184"/>
      <c r="M419" s="184"/>
      <c r="N419" s="184"/>
      <c r="O419" s="184"/>
      <c r="P419" s="184"/>
      <c r="Q419" s="184"/>
      <c r="R419" s="185"/>
    </row>
    <row r="420" spans="3:20" s="152" customFormat="1" ht="37.5" customHeight="1">
      <c r="C420" s="328"/>
      <c r="D420" s="328"/>
      <c r="E420" s="331"/>
      <c r="F420" s="331"/>
      <c r="G420" s="149" t="s">
        <v>264</v>
      </c>
      <c r="H420" s="148" t="str">
        <f>IF(COUNT('様式第32第8表(指定１)_送電'!H471)=0,"",'様式第32第8表(指定１)_送電'!H471)</f>
        <v/>
      </c>
      <c r="I420" s="148" t="str">
        <f>IF(COUNT('様式第32第8表(指定１)_送電'!I471)=0,"",'様式第32第8表(指定１)_送電'!I471)</f>
        <v/>
      </c>
      <c r="J420" s="148" t="str">
        <f>IF(COUNT('様式第32第8表(指定１)_送電'!J471)=0,"",'様式第32第8表(指定１)_送電'!J471)</f>
        <v/>
      </c>
      <c r="K420" s="148" t="str">
        <f>IF(COUNT('様式第32第8表(指定１)_送電'!K471)=0,"",'様式第32第8表(指定１)_送電'!K471)</f>
        <v/>
      </c>
      <c r="L420" s="148" t="str">
        <f>IF(COUNT('様式第32第8表(指定１)_送電'!L471)=0,"",'様式第32第8表(指定１)_送電'!L471)</f>
        <v/>
      </c>
      <c r="M420" s="148" t="str">
        <f>IF(COUNT('様式第32第8表(指定１)_送電'!M471)=0,"",'様式第32第8表(指定１)_送電'!M471)</f>
        <v/>
      </c>
      <c r="N420" s="148" t="str">
        <f>IF(COUNT('様式第32第8表(指定１)_送電'!N471)=0,"",'様式第32第8表(指定１)_送電'!N471)</f>
        <v/>
      </c>
      <c r="O420" s="148" t="str">
        <f>IF(COUNT('様式第32第8表(指定１)_送電'!O471)=0,"",'様式第32第8表(指定１)_送電'!O471)</f>
        <v/>
      </c>
      <c r="P420" s="148" t="str">
        <f>IF(COUNT('様式第32第8表(指定１)_送電'!P471)=0,"",'様式第32第8表(指定１)_送電'!P471)</f>
        <v/>
      </c>
      <c r="Q420" s="148" t="str">
        <f>IF(COUNT('様式第32第8表(指定１)_送電'!Q471)=0,"",'様式第32第8表(指定１)_送電'!Q471)</f>
        <v/>
      </c>
      <c r="R420" s="185"/>
      <c r="T420" s="153" t="s">
        <v>271</v>
      </c>
    </row>
    <row r="421" spans="3:20" s="152" customFormat="1" ht="37.5" customHeight="1">
      <c r="C421" s="328"/>
      <c r="D421" s="328"/>
      <c r="E421" s="330" t="str">
        <f>IF('様式第36(自社)_送電'!E421="","",'様式第36(自社)_送電'!E421)</f>
        <v/>
      </c>
      <c r="F421" s="330" t="str">
        <f>IF('様式第36(自社)_送電'!F421="","",'様式第36(自社)_送電'!F421)</f>
        <v/>
      </c>
      <c r="G421" s="149" t="s">
        <v>263</v>
      </c>
      <c r="H421" s="184"/>
      <c r="I421" s="184"/>
      <c r="J421" s="184"/>
      <c r="K421" s="184"/>
      <c r="L421" s="184"/>
      <c r="M421" s="184"/>
      <c r="N421" s="184"/>
      <c r="O421" s="184"/>
      <c r="P421" s="184"/>
      <c r="Q421" s="184"/>
      <c r="R421" s="185"/>
    </row>
    <row r="422" spans="3:20" s="152" customFormat="1" ht="37.5" customHeight="1">
      <c r="C422" s="328"/>
      <c r="D422" s="328"/>
      <c r="E422" s="331"/>
      <c r="F422" s="331"/>
      <c r="G422" s="149" t="s">
        <v>264</v>
      </c>
      <c r="H422" s="148" t="str">
        <f>IF(COUNT('様式第32第8表(指定１)_送電'!H473)=0,"",'様式第32第8表(指定１)_送電'!H473)</f>
        <v/>
      </c>
      <c r="I422" s="148" t="str">
        <f>IF(COUNT('様式第32第8表(指定１)_送電'!I473)=0,"",'様式第32第8表(指定１)_送電'!I473)</f>
        <v/>
      </c>
      <c r="J422" s="148" t="str">
        <f>IF(COUNT('様式第32第8表(指定１)_送電'!J473)=0,"",'様式第32第8表(指定１)_送電'!J473)</f>
        <v/>
      </c>
      <c r="K422" s="148" t="str">
        <f>IF(COUNT('様式第32第8表(指定１)_送電'!K473)=0,"",'様式第32第8表(指定１)_送電'!K473)</f>
        <v/>
      </c>
      <c r="L422" s="148" t="str">
        <f>IF(COUNT('様式第32第8表(指定１)_送電'!L473)=0,"",'様式第32第8表(指定１)_送電'!L473)</f>
        <v/>
      </c>
      <c r="M422" s="148" t="str">
        <f>IF(COUNT('様式第32第8表(指定１)_送電'!M473)=0,"",'様式第32第8表(指定１)_送電'!M473)</f>
        <v/>
      </c>
      <c r="N422" s="148" t="str">
        <f>IF(COUNT('様式第32第8表(指定１)_送電'!N473)=0,"",'様式第32第8表(指定１)_送電'!N473)</f>
        <v/>
      </c>
      <c r="O422" s="148" t="str">
        <f>IF(COUNT('様式第32第8表(指定１)_送電'!O473)=0,"",'様式第32第8表(指定１)_送電'!O473)</f>
        <v/>
      </c>
      <c r="P422" s="148" t="str">
        <f>IF(COUNT('様式第32第8表(指定１)_送電'!P473)=0,"",'様式第32第8表(指定１)_送電'!P473)</f>
        <v/>
      </c>
      <c r="Q422" s="148" t="str">
        <f>IF(COUNT('様式第32第8表(指定１)_送電'!Q473)=0,"",'様式第32第8表(指定１)_送電'!Q473)</f>
        <v/>
      </c>
      <c r="R422" s="185"/>
      <c r="T422" s="153" t="s">
        <v>271</v>
      </c>
    </row>
    <row r="423" spans="3:20" s="152" customFormat="1" ht="37.5" customHeight="1">
      <c r="C423" s="328"/>
      <c r="D423" s="328"/>
      <c r="E423" s="332" t="s">
        <v>104</v>
      </c>
      <c r="F423" s="333"/>
      <c r="G423" s="154" t="s">
        <v>263</v>
      </c>
      <c r="H423" s="155" t="str">
        <f>IF(COUNTIFS($G417:$G422,$G423,H417:H422,"&gt;=0")=0,"",SUMIF($G417:$G422,$G423,H417:H422))</f>
        <v/>
      </c>
      <c r="I423" s="155" t="str">
        <f t="shared" ref="I423:Q423" si="152">IF(COUNTIFS($G417:$G422,$G423,I417:I422,"&gt;=0")=0,"",SUMIF($G417:$G422,$G423,I417:I422))</f>
        <v/>
      </c>
      <c r="J423" s="155" t="str">
        <f t="shared" si="152"/>
        <v/>
      </c>
      <c r="K423" s="155" t="str">
        <f t="shared" si="152"/>
        <v/>
      </c>
      <c r="L423" s="155" t="str">
        <f t="shared" si="152"/>
        <v/>
      </c>
      <c r="M423" s="155" t="str">
        <f t="shared" si="152"/>
        <v/>
      </c>
      <c r="N423" s="155" t="str">
        <f t="shared" si="152"/>
        <v/>
      </c>
      <c r="O423" s="155" t="str">
        <f t="shared" si="152"/>
        <v/>
      </c>
      <c r="P423" s="155" t="str">
        <f t="shared" si="152"/>
        <v/>
      </c>
      <c r="Q423" s="155" t="str">
        <f t="shared" si="152"/>
        <v/>
      </c>
      <c r="R423" s="200"/>
      <c r="T423" s="153" t="s">
        <v>271</v>
      </c>
    </row>
    <row r="424" spans="3:20" s="152" customFormat="1" ht="37.5" customHeight="1">
      <c r="C424" s="328"/>
      <c r="D424" s="329"/>
      <c r="E424" s="334"/>
      <c r="F424" s="335"/>
      <c r="G424" s="154" t="s">
        <v>264</v>
      </c>
      <c r="H424" s="155" t="str">
        <f>IF(COUNTIFS($G417:$G422,$G424,H417:H422,"&gt;=0")=0,"",SUMIF($G417:$G422,$G424,H417:H422))</f>
        <v/>
      </c>
      <c r="I424" s="155" t="str">
        <f t="shared" ref="I424:Q424" si="153">IF(COUNTIFS($G417:$G422,$G424,I417:I422,"&gt;=0")=0,"",SUMIF($G417:$G422,$G424,I417:I422))</f>
        <v/>
      </c>
      <c r="J424" s="155" t="str">
        <f t="shared" si="153"/>
        <v/>
      </c>
      <c r="K424" s="155" t="str">
        <f t="shared" si="153"/>
        <v/>
      </c>
      <c r="L424" s="155" t="str">
        <f t="shared" si="153"/>
        <v/>
      </c>
      <c r="M424" s="155" t="str">
        <f t="shared" si="153"/>
        <v/>
      </c>
      <c r="N424" s="155" t="str">
        <f t="shared" si="153"/>
        <v/>
      </c>
      <c r="O424" s="155" t="str">
        <f t="shared" si="153"/>
        <v/>
      </c>
      <c r="P424" s="155" t="str">
        <f t="shared" si="153"/>
        <v/>
      </c>
      <c r="Q424" s="155" t="str">
        <f t="shared" si="153"/>
        <v/>
      </c>
      <c r="R424" s="200"/>
      <c r="T424" s="153" t="s">
        <v>271</v>
      </c>
    </row>
    <row r="425" spans="3:20" s="152" customFormat="1" ht="37.5" customHeight="1">
      <c r="C425" s="328"/>
      <c r="D425" s="327" t="s">
        <v>211</v>
      </c>
      <c r="E425" s="330" t="str">
        <f>IF('様式第36(自社)_送電'!E425="","",'様式第36(自社)_送電'!E425)</f>
        <v/>
      </c>
      <c r="F425" s="330" t="str">
        <f>IF('様式第36(自社)_送電'!F425="","",'様式第36(自社)_送電'!F425)</f>
        <v/>
      </c>
      <c r="G425" s="149" t="s">
        <v>263</v>
      </c>
      <c r="H425" s="184"/>
      <c r="I425" s="184"/>
      <c r="J425" s="184"/>
      <c r="K425" s="184"/>
      <c r="L425" s="184"/>
      <c r="M425" s="184"/>
      <c r="N425" s="184"/>
      <c r="O425" s="184"/>
      <c r="P425" s="184"/>
      <c r="Q425" s="184"/>
      <c r="R425" s="185"/>
    </row>
    <row r="426" spans="3:20" s="152" customFormat="1" ht="37.5" customHeight="1">
      <c r="C426" s="328"/>
      <c r="D426" s="328"/>
      <c r="E426" s="331"/>
      <c r="F426" s="331"/>
      <c r="G426" s="149" t="s">
        <v>264</v>
      </c>
      <c r="H426" s="148" t="str">
        <f>IF(COUNT('様式第32第8表(指定１)_送電'!H477)=0,"",'様式第32第8表(指定１)_送電'!H477)</f>
        <v/>
      </c>
      <c r="I426" s="148" t="str">
        <f>IF(COUNT('様式第32第8表(指定１)_送電'!I477)=0,"",'様式第32第8表(指定１)_送電'!I477)</f>
        <v/>
      </c>
      <c r="J426" s="148" t="str">
        <f>IF(COUNT('様式第32第8表(指定１)_送電'!J477)=0,"",'様式第32第8表(指定１)_送電'!J477)</f>
        <v/>
      </c>
      <c r="K426" s="148" t="str">
        <f>IF(COUNT('様式第32第8表(指定１)_送電'!K477)=0,"",'様式第32第8表(指定１)_送電'!K477)</f>
        <v/>
      </c>
      <c r="L426" s="148" t="str">
        <f>IF(COUNT('様式第32第8表(指定１)_送電'!L477)=0,"",'様式第32第8表(指定１)_送電'!L477)</f>
        <v/>
      </c>
      <c r="M426" s="148" t="str">
        <f>IF(COUNT('様式第32第8表(指定１)_送電'!M477)=0,"",'様式第32第8表(指定１)_送電'!M477)</f>
        <v/>
      </c>
      <c r="N426" s="148" t="str">
        <f>IF(COUNT('様式第32第8表(指定１)_送電'!N477)=0,"",'様式第32第8表(指定１)_送電'!N477)</f>
        <v/>
      </c>
      <c r="O426" s="148" t="str">
        <f>IF(COUNT('様式第32第8表(指定１)_送電'!O477)=0,"",'様式第32第8表(指定１)_送電'!O477)</f>
        <v/>
      </c>
      <c r="P426" s="148" t="str">
        <f>IF(COUNT('様式第32第8表(指定１)_送電'!P477)=0,"",'様式第32第8表(指定１)_送電'!P477)</f>
        <v/>
      </c>
      <c r="Q426" s="148" t="str">
        <f>IF(COUNT('様式第32第8表(指定１)_送電'!Q477)=0,"",'様式第32第8表(指定１)_送電'!Q477)</f>
        <v/>
      </c>
      <c r="R426" s="185"/>
      <c r="T426" s="153" t="s">
        <v>271</v>
      </c>
    </row>
    <row r="427" spans="3:20" s="152" customFormat="1" ht="37.5" customHeight="1">
      <c r="C427" s="328"/>
      <c r="D427" s="328"/>
      <c r="E427" s="330" t="str">
        <f>IF('様式第36(自社)_送電'!E427="","",'様式第36(自社)_送電'!E427)</f>
        <v/>
      </c>
      <c r="F427" s="330" t="str">
        <f>IF('様式第36(自社)_送電'!F427="","",'様式第36(自社)_送電'!F427)</f>
        <v/>
      </c>
      <c r="G427" s="149" t="s">
        <v>263</v>
      </c>
      <c r="H427" s="184"/>
      <c r="I427" s="184"/>
      <c r="J427" s="184"/>
      <c r="K427" s="184"/>
      <c r="L427" s="184"/>
      <c r="M427" s="184"/>
      <c r="N427" s="184"/>
      <c r="O427" s="184"/>
      <c r="P427" s="184"/>
      <c r="Q427" s="184"/>
      <c r="R427" s="185"/>
    </row>
    <row r="428" spans="3:20" s="152" customFormat="1" ht="37.5" customHeight="1">
      <c r="C428" s="328"/>
      <c r="D428" s="328"/>
      <c r="E428" s="331"/>
      <c r="F428" s="331"/>
      <c r="G428" s="149" t="s">
        <v>264</v>
      </c>
      <c r="H428" s="148" t="str">
        <f>IF(COUNT('様式第32第8表(指定１)_送電'!H479)=0,"",'様式第32第8表(指定１)_送電'!H479)</f>
        <v/>
      </c>
      <c r="I428" s="148" t="str">
        <f>IF(COUNT('様式第32第8表(指定１)_送電'!I479)=0,"",'様式第32第8表(指定１)_送電'!I479)</f>
        <v/>
      </c>
      <c r="J428" s="148" t="str">
        <f>IF(COUNT('様式第32第8表(指定１)_送電'!J479)=0,"",'様式第32第8表(指定１)_送電'!J479)</f>
        <v/>
      </c>
      <c r="K428" s="148" t="str">
        <f>IF(COUNT('様式第32第8表(指定１)_送電'!K479)=0,"",'様式第32第8表(指定１)_送電'!K479)</f>
        <v/>
      </c>
      <c r="L428" s="148" t="str">
        <f>IF(COUNT('様式第32第8表(指定１)_送電'!L479)=0,"",'様式第32第8表(指定１)_送電'!L479)</f>
        <v/>
      </c>
      <c r="M428" s="148" t="str">
        <f>IF(COUNT('様式第32第8表(指定１)_送電'!M479)=0,"",'様式第32第8表(指定１)_送電'!M479)</f>
        <v/>
      </c>
      <c r="N428" s="148" t="str">
        <f>IF(COUNT('様式第32第8表(指定１)_送電'!N479)=0,"",'様式第32第8表(指定１)_送電'!N479)</f>
        <v/>
      </c>
      <c r="O428" s="148" t="str">
        <f>IF(COUNT('様式第32第8表(指定１)_送電'!O479)=0,"",'様式第32第8表(指定１)_送電'!O479)</f>
        <v/>
      </c>
      <c r="P428" s="148" t="str">
        <f>IF(COUNT('様式第32第8表(指定１)_送電'!P479)=0,"",'様式第32第8表(指定１)_送電'!P479)</f>
        <v/>
      </c>
      <c r="Q428" s="148" t="str">
        <f>IF(COUNT('様式第32第8表(指定１)_送電'!Q479)=0,"",'様式第32第8表(指定１)_送電'!Q479)</f>
        <v/>
      </c>
      <c r="R428" s="185"/>
      <c r="T428" s="153" t="s">
        <v>271</v>
      </c>
    </row>
    <row r="429" spans="3:20" s="152" customFormat="1" ht="37.5" customHeight="1">
      <c r="C429" s="328"/>
      <c r="D429" s="328"/>
      <c r="E429" s="330" t="str">
        <f>IF('様式第36(自社)_送電'!E429="","",'様式第36(自社)_送電'!E429)</f>
        <v/>
      </c>
      <c r="F429" s="330" t="str">
        <f>IF('様式第36(自社)_送電'!F429="","",'様式第36(自社)_送電'!F429)</f>
        <v/>
      </c>
      <c r="G429" s="149" t="s">
        <v>263</v>
      </c>
      <c r="H429" s="184"/>
      <c r="I429" s="184"/>
      <c r="J429" s="184"/>
      <c r="K429" s="184"/>
      <c r="L429" s="184"/>
      <c r="M429" s="184"/>
      <c r="N429" s="184"/>
      <c r="O429" s="184"/>
      <c r="P429" s="184"/>
      <c r="Q429" s="184"/>
      <c r="R429" s="185"/>
    </row>
    <row r="430" spans="3:20" s="152" customFormat="1" ht="37.5" customHeight="1">
      <c r="C430" s="328"/>
      <c r="D430" s="328"/>
      <c r="E430" s="331"/>
      <c r="F430" s="331"/>
      <c r="G430" s="149" t="s">
        <v>264</v>
      </c>
      <c r="H430" s="148" t="str">
        <f>IF(COUNT('様式第32第8表(指定１)_送電'!H481)=0,"",'様式第32第8表(指定１)_送電'!H481)</f>
        <v/>
      </c>
      <c r="I430" s="148" t="str">
        <f>IF(COUNT('様式第32第8表(指定１)_送電'!I481)=0,"",'様式第32第8表(指定１)_送電'!I481)</f>
        <v/>
      </c>
      <c r="J430" s="148" t="str">
        <f>IF(COUNT('様式第32第8表(指定１)_送電'!J481)=0,"",'様式第32第8表(指定１)_送電'!J481)</f>
        <v/>
      </c>
      <c r="K430" s="148" t="str">
        <f>IF(COUNT('様式第32第8表(指定１)_送電'!K481)=0,"",'様式第32第8表(指定１)_送電'!K481)</f>
        <v/>
      </c>
      <c r="L430" s="148" t="str">
        <f>IF(COUNT('様式第32第8表(指定１)_送電'!L481)=0,"",'様式第32第8表(指定１)_送電'!L481)</f>
        <v/>
      </c>
      <c r="M430" s="148" t="str">
        <f>IF(COUNT('様式第32第8表(指定１)_送電'!M481)=0,"",'様式第32第8表(指定１)_送電'!M481)</f>
        <v/>
      </c>
      <c r="N430" s="148" t="str">
        <f>IF(COUNT('様式第32第8表(指定１)_送電'!N481)=0,"",'様式第32第8表(指定１)_送電'!N481)</f>
        <v/>
      </c>
      <c r="O430" s="148" t="str">
        <f>IF(COUNT('様式第32第8表(指定１)_送電'!O481)=0,"",'様式第32第8表(指定１)_送電'!O481)</f>
        <v/>
      </c>
      <c r="P430" s="148" t="str">
        <f>IF(COUNT('様式第32第8表(指定１)_送電'!P481)=0,"",'様式第32第8表(指定１)_送電'!P481)</f>
        <v/>
      </c>
      <c r="Q430" s="148" t="str">
        <f>IF(COUNT('様式第32第8表(指定１)_送電'!Q481)=0,"",'様式第32第8表(指定１)_送電'!Q481)</f>
        <v/>
      </c>
      <c r="R430" s="185"/>
      <c r="T430" s="153" t="s">
        <v>271</v>
      </c>
    </row>
    <row r="431" spans="3:20" s="152" customFormat="1" ht="37.5" customHeight="1">
      <c r="C431" s="328"/>
      <c r="D431" s="328"/>
      <c r="E431" s="332" t="s">
        <v>104</v>
      </c>
      <c r="F431" s="333"/>
      <c r="G431" s="154" t="s">
        <v>263</v>
      </c>
      <c r="H431" s="155" t="str">
        <f>IF(COUNTIFS($G425:$G430,$G431,H425:H430,"&gt;=0")=0,"",SUMIF($G425:$G430,$G431,H425:H430))</f>
        <v/>
      </c>
      <c r="I431" s="155" t="str">
        <f t="shared" ref="I431:Q431" si="154">IF(COUNTIFS($G425:$G430,$G431,I425:I430,"&gt;=0")=0,"",SUMIF($G425:$G430,$G431,I425:I430))</f>
        <v/>
      </c>
      <c r="J431" s="155" t="str">
        <f t="shared" si="154"/>
        <v/>
      </c>
      <c r="K431" s="155" t="str">
        <f t="shared" si="154"/>
        <v/>
      </c>
      <c r="L431" s="155" t="str">
        <f t="shared" si="154"/>
        <v/>
      </c>
      <c r="M431" s="155" t="str">
        <f t="shared" si="154"/>
        <v/>
      </c>
      <c r="N431" s="155" t="str">
        <f t="shared" si="154"/>
        <v/>
      </c>
      <c r="O431" s="155" t="str">
        <f t="shared" si="154"/>
        <v/>
      </c>
      <c r="P431" s="155" t="str">
        <f t="shared" si="154"/>
        <v/>
      </c>
      <c r="Q431" s="155" t="str">
        <f t="shared" si="154"/>
        <v/>
      </c>
      <c r="R431" s="200"/>
      <c r="T431" s="153" t="s">
        <v>271</v>
      </c>
    </row>
    <row r="432" spans="3:20" s="152" customFormat="1" ht="37.5" customHeight="1">
      <c r="C432" s="328"/>
      <c r="D432" s="329"/>
      <c r="E432" s="334"/>
      <c r="F432" s="335"/>
      <c r="G432" s="154" t="s">
        <v>264</v>
      </c>
      <c r="H432" s="155" t="str">
        <f>IF(COUNTIFS($G425:$G430,$G432,H425:H430,"&gt;=0")=0,"",SUMIF($G425:$G430,$G432,H425:H430))</f>
        <v/>
      </c>
      <c r="I432" s="155" t="str">
        <f t="shared" ref="I432:Q432" si="155">IF(COUNTIFS($G425:$G430,$G432,I425:I430,"&gt;=0")=0,"",SUMIF($G425:$G430,$G432,I425:I430))</f>
        <v/>
      </c>
      <c r="J432" s="155" t="str">
        <f t="shared" si="155"/>
        <v/>
      </c>
      <c r="K432" s="155" t="str">
        <f t="shared" si="155"/>
        <v/>
      </c>
      <c r="L432" s="155" t="str">
        <f t="shared" si="155"/>
        <v/>
      </c>
      <c r="M432" s="155" t="str">
        <f t="shared" si="155"/>
        <v/>
      </c>
      <c r="N432" s="155" t="str">
        <f t="shared" si="155"/>
        <v/>
      </c>
      <c r="O432" s="155" t="str">
        <f t="shared" si="155"/>
        <v/>
      </c>
      <c r="P432" s="155" t="str">
        <f t="shared" si="155"/>
        <v/>
      </c>
      <c r="Q432" s="155" t="str">
        <f t="shared" si="155"/>
        <v/>
      </c>
      <c r="R432" s="200"/>
      <c r="T432" s="153" t="s">
        <v>271</v>
      </c>
    </row>
    <row r="433" spans="3:20" s="152" customFormat="1" ht="37.5" customHeight="1">
      <c r="C433" s="328"/>
      <c r="D433" s="327" t="s">
        <v>105</v>
      </c>
      <c r="E433" s="330" t="str">
        <f>IF('様式第36(自社)_送電'!E433="","",'様式第36(自社)_送電'!E433)</f>
        <v/>
      </c>
      <c r="F433" s="330" t="str">
        <f>IF('様式第36(自社)_送電'!F433="","",'様式第36(自社)_送電'!F433)</f>
        <v/>
      </c>
      <c r="G433" s="149" t="s">
        <v>263</v>
      </c>
      <c r="H433" s="184"/>
      <c r="I433" s="184"/>
      <c r="J433" s="184"/>
      <c r="K433" s="184"/>
      <c r="L433" s="184"/>
      <c r="M433" s="184"/>
      <c r="N433" s="184"/>
      <c r="O433" s="184"/>
      <c r="P433" s="184"/>
      <c r="Q433" s="184"/>
      <c r="R433" s="185"/>
    </row>
    <row r="434" spans="3:20" s="152" customFormat="1" ht="37.5" customHeight="1">
      <c r="C434" s="328"/>
      <c r="D434" s="328"/>
      <c r="E434" s="331"/>
      <c r="F434" s="331"/>
      <c r="G434" s="149" t="s">
        <v>264</v>
      </c>
      <c r="H434" s="148" t="str">
        <f>IF(COUNT('様式第32第8表(指定１)_送電'!H485)=0,"",'様式第32第8表(指定１)_送電'!H485)</f>
        <v/>
      </c>
      <c r="I434" s="148" t="str">
        <f>IF(COUNT('様式第32第8表(指定１)_送電'!I485)=0,"",'様式第32第8表(指定１)_送電'!I485)</f>
        <v/>
      </c>
      <c r="J434" s="148" t="str">
        <f>IF(COUNT('様式第32第8表(指定１)_送電'!J485)=0,"",'様式第32第8表(指定１)_送電'!J485)</f>
        <v/>
      </c>
      <c r="K434" s="148" t="str">
        <f>IF(COUNT('様式第32第8表(指定１)_送電'!K485)=0,"",'様式第32第8表(指定１)_送電'!K485)</f>
        <v/>
      </c>
      <c r="L434" s="148" t="str">
        <f>IF(COUNT('様式第32第8表(指定１)_送電'!L485)=0,"",'様式第32第8表(指定１)_送電'!L485)</f>
        <v/>
      </c>
      <c r="M434" s="148" t="str">
        <f>IF(COUNT('様式第32第8表(指定１)_送電'!M485)=0,"",'様式第32第8表(指定１)_送電'!M485)</f>
        <v/>
      </c>
      <c r="N434" s="148" t="str">
        <f>IF(COUNT('様式第32第8表(指定１)_送電'!N485)=0,"",'様式第32第8表(指定１)_送電'!N485)</f>
        <v/>
      </c>
      <c r="O434" s="148" t="str">
        <f>IF(COUNT('様式第32第8表(指定１)_送電'!O485)=0,"",'様式第32第8表(指定１)_送電'!O485)</f>
        <v/>
      </c>
      <c r="P434" s="148" t="str">
        <f>IF(COUNT('様式第32第8表(指定１)_送電'!P485)=0,"",'様式第32第8表(指定１)_送電'!P485)</f>
        <v/>
      </c>
      <c r="Q434" s="148" t="str">
        <f>IF(COUNT('様式第32第8表(指定１)_送電'!Q485)=0,"",'様式第32第8表(指定１)_送電'!Q485)</f>
        <v/>
      </c>
      <c r="R434" s="185"/>
      <c r="T434" s="153" t="s">
        <v>271</v>
      </c>
    </row>
    <row r="435" spans="3:20" s="152" customFormat="1" ht="37.5" customHeight="1">
      <c r="C435" s="328"/>
      <c r="D435" s="328"/>
      <c r="E435" s="330" t="str">
        <f>IF('様式第36(自社)_送電'!E435="","",'様式第36(自社)_送電'!E435)</f>
        <v/>
      </c>
      <c r="F435" s="330" t="str">
        <f>IF('様式第36(自社)_送電'!F435="","",'様式第36(自社)_送電'!F435)</f>
        <v/>
      </c>
      <c r="G435" s="149" t="s">
        <v>263</v>
      </c>
      <c r="H435" s="184"/>
      <c r="I435" s="184"/>
      <c r="J435" s="184"/>
      <c r="K435" s="184"/>
      <c r="L435" s="184"/>
      <c r="M435" s="184"/>
      <c r="N435" s="184"/>
      <c r="O435" s="184"/>
      <c r="P435" s="184"/>
      <c r="Q435" s="184"/>
      <c r="R435" s="185"/>
    </row>
    <row r="436" spans="3:20" s="152" customFormat="1" ht="37.5" customHeight="1">
      <c r="C436" s="328"/>
      <c r="D436" s="328"/>
      <c r="E436" s="331"/>
      <c r="F436" s="331"/>
      <c r="G436" s="149" t="s">
        <v>264</v>
      </c>
      <c r="H436" s="148" t="str">
        <f>IF(COUNT('様式第32第8表(指定１)_送電'!H487)=0,"",'様式第32第8表(指定１)_送電'!H487)</f>
        <v/>
      </c>
      <c r="I436" s="148" t="str">
        <f>IF(COUNT('様式第32第8表(指定１)_送電'!I487)=0,"",'様式第32第8表(指定１)_送電'!I487)</f>
        <v/>
      </c>
      <c r="J436" s="148" t="str">
        <f>IF(COUNT('様式第32第8表(指定１)_送電'!J487)=0,"",'様式第32第8表(指定１)_送電'!J487)</f>
        <v/>
      </c>
      <c r="K436" s="148" t="str">
        <f>IF(COUNT('様式第32第8表(指定１)_送電'!K487)=0,"",'様式第32第8表(指定１)_送電'!K487)</f>
        <v/>
      </c>
      <c r="L436" s="148" t="str">
        <f>IF(COUNT('様式第32第8表(指定１)_送電'!L487)=0,"",'様式第32第8表(指定１)_送電'!L487)</f>
        <v/>
      </c>
      <c r="M436" s="148" t="str">
        <f>IF(COUNT('様式第32第8表(指定１)_送電'!M487)=0,"",'様式第32第8表(指定１)_送電'!M487)</f>
        <v/>
      </c>
      <c r="N436" s="148" t="str">
        <f>IF(COUNT('様式第32第8表(指定１)_送電'!N487)=0,"",'様式第32第8表(指定１)_送電'!N487)</f>
        <v/>
      </c>
      <c r="O436" s="148" t="str">
        <f>IF(COUNT('様式第32第8表(指定１)_送電'!O487)=0,"",'様式第32第8表(指定１)_送電'!O487)</f>
        <v/>
      </c>
      <c r="P436" s="148" t="str">
        <f>IF(COUNT('様式第32第8表(指定１)_送電'!P487)=0,"",'様式第32第8表(指定１)_送電'!P487)</f>
        <v/>
      </c>
      <c r="Q436" s="148" t="str">
        <f>IF(COUNT('様式第32第8表(指定１)_送電'!Q487)=0,"",'様式第32第8表(指定１)_送電'!Q487)</f>
        <v/>
      </c>
      <c r="R436" s="185"/>
      <c r="T436" s="153" t="s">
        <v>271</v>
      </c>
    </row>
    <row r="437" spans="3:20" s="152" customFormat="1" ht="37.5" customHeight="1">
      <c r="C437" s="328"/>
      <c r="D437" s="328"/>
      <c r="E437" s="330" t="str">
        <f>IF('様式第36(自社)_送電'!E437="","",'様式第36(自社)_送電'!E437)</f>
        <v/>
      </c>
      <c r="F437" s="330" t="str">
        <f>IF('様式第36(自社)_送電'!F437="","",'様式第36(自社)_送電'!F437)</f>
        <v/>
      </c>
      <c r="G437" s="149" t="s">
        <v>263</v>
      </c>
      <c r="H437" s="184"/>
      <c r="I437" s="184"/>
      <c r="J437" s="184"/>
      <c r="K437" s="184"/>
      <c r="L437" s="184"/>
      <c r="M437" s="184"/>
      <c r="N437" s="184"/>
      <c r="O437" s="184"/>
      <c r="P437" s="184"/>
      <c r="Q437" s="184"/>
      <c r="R437" s="185"/>
    </row>
    <row r="438" spans="3:20" s="152" customFormat="1" ht="37.5" customHeight="1">
      <c r="C438" s="328"/>
      <c r="D438" s="328"/>
      <c r="E438" s="331"/>
      <c r="F438" s="331"/>
      <c r="G438" s="149" t="s">
        <v>264</v>
      </c>
      <c r="H438" s="148" t="str">
        <f>IF(COUNT('様式第32第8表(指定１)_送電'!H489)=0,"",'様式第32第8表(指定１)_送電'!H489)</f>
        <v/>
      </c>
      <c r="I438" s="148" t="str">
        <f>IF(COUNT('様式第32第8表(指定１)_送電'!I489)=0,"",'様式第32第8表(指定１)_送電'!I489)</f>
        <v/>
      </c>
      <c r="J438" s="148" t="str">
        <f>IF(COUNT('様式第32第8表(指定１)_送電'!J489)=0,"",'様式第32第8表(指定１)_送電'!J489)</f>
        <v/>
      </c>
      <c r="K438" s="148" t="str">
        <f>IF(COUNT('様式第32第8表(指定１)_送電'!K489)=0,"",'様式第32第8表(指定１)_送電'!K489)</f>
        <v/>
      </c>
      <c r="L438" s="148" t="str">
        <f>IF(COUNT('様式第32第8表(指定１)_送電'!L489)=0,"",'様式第32第8表(指定１)_送電'!L489)</f>
        <v/>
      </c>
      <c r="M438" s="148" t="str">
        <f>IF(COUNT('様式第32第8表(指定１)_送電'!M489)=0,"",'様式第32第8表(指定１)_送電'!M489)</f>
        <v/>
      </c>
      <c r="N438" s="148" t="str">
        <f>IF(COUNT('様式第32第8表(指定１)_送電'!N489)=0,"",'様式第32第8表(指定１)_送電'!N489)</f>
        <v/>
      </c>
      <c r="O438" s="148" t="str">
        <f>IF(COUNT('様式第32第8表(指定１)_送電'!O489)=0,"",'様式第32第8表(指定１)_送電'!O489)</f>
        <v/>
      </c>
      <c r="P438" s="148" t="str">
        <f>IF(COUNT('様式第32第8表(指定１)_送電'!P489)=0,"",'様式第32第8表(指定１)_送電'!P489)</f>
        <v/>
      </c>
      <c r="Q438" s="148" t="str">
        <f>IF(COUNT('様式第32第8表(指定１)_送電'!Q489)=0,"",'様式第32第8表(指定１)_送電'!Q489)</f>
        <v/>
      </c>
      <c r="R438" s="185"/>
      <c r="T438" s="153" t="s">
        <v>271</v>
      </c>
    </row>
    <row r="439" spans="3:20" s="152" customFormat="1" ht="37.5" customHeight="1">
      <c r="C439" s="328"/>
      <c r="D439" s="328"/>
      <c r="E439" s="332" t="s">
        <v>104</v>
      </c>
      <c r="F439" s="333"/>
      <c r="G439" s="154" t="s">
        <v>263</v>
      </c>
      <c r="H439" s="155" t="str">
        <f>IF(COUNTIFS($G433:$G438,$G439,H433:H438,"&gt;=0")=0,"",SUMIF($G433:$G438,$G439,H433:H438))</f>
        <v/>
      </c>
      <c r="I439" s="155" t="str">
        <f t="shared" ref="I439:Q439" si="156">IF(COUNTIFS($G433:$G438,$G439,I433:I438,"&gt;=0")=0,"",SUMIF($G433:$G438,$G439,I433:I438))</f>
        <v/>
      </c>
      <c r="J439" s="155" t="str">
        <f t="shared" si="156"/>
        <v/>
      </c>
      <c r="K439" s="155" t="str">
        <f t="shared" si="156"/>
        <v/>
      </c>
      <c r="L439" s="155" t="str">
        <f t="shared" si="156"/>
        <v/>
      </c>
      <c r="M439" s="155" t="str">
        <f t="shared" si="156"/>
        <v/>
      </c>
      <c r="N439" s="155" t="str">
        <f t="shared" si="156"/>
        <v/>
      </c>
      <c r="O439" s="155" t="str">
        <f t="shared" si="156"/>
        <v/>
      </c>
      <c r="P439" s="155" t="str">
        <f t="shared" si="156"/>
        <v/>
      </c>
      <c r="Q439" s="155" t="str">
        <f t="shared" si="156"/>
        <v/>
      </c>
      <c r="R439" s="200"/>
      <c r="T439" s="153" t="s">
        <v>271</v>
      </c>
    </row>
    <row r="440" spans="3:20" s="152" customFormat="1" ht="37.5" customHeight="1">
      <c r="C440" s="328"/>
      <c r="D440" s="329"/>
      <c r="E440" s="334"/>
      <c r="F440" s="335"/>
      <c r="G440" s="154" t="s">
        <v>264</v>
      </c>
      <c r="H440" s="155" t="str">
        <f>IF(COUNTIFS($G433:$G438,$G440,H433:H438,"&gt;=0")=0,"",SUMIF($G433:$G438,$G440,H433:H438))</f>
        <v/>
      </c>
      <c r="I440" s="155" t="str">
        <f t="shared" ref="I440:Q440" si="157">IF(COUNTIFS($G433:$G438,$G440,I433:I438,"&gt;=0")=0,"",SUMIF($G433:$G438,$G440,I433:I438))</f>
        <v/>
      </c>
      <c r="J440" s="155" t="str">
        <f t="shared" si="157"/>
        <v/>
      </c>
      <c r="K440" s="155" t="str">
        <f t="shared" si="157"/>
        <v/>
      </c>
      <c r="L440" s="155" t="str">
        <f t="shared" si="157"/>
        <v/>
      </c>
      <c r="M440" s="155" t="str">
        <f t="shared" si="157"/>
        <v/>
      </c>
      <c r="N440" s="155" t="str">
        <f t="shared" si="157"/>
        <v/>
      </c>
      <c r="O440" s="155" t="str">
        <f t="shared" si="157"/>
        <v/>
      </c>
      <c r="P440" s="155" t="str">
        <f t="shared" si="157"/>
        <v/>
      </c>
      <c r="Q440" s="155" t="str">
        <f t="shared" si="157"/>
        <v/>
      </c>
      <c r="R440" s="200"/>
      <c r="T440" s="153" t="s">
        <v>271</v>
      </c>
    </row>
    <row r="441" spans="3:20" s="152" customFormat="1" ht="37.5" customHeight="1">
      <c r="C441" s="328"/>
      <c r="D441" s="327" t="s">
        <v>106</v>
      </c>
      <c r="E441" s="330" t="str">
        <f>IF('様式第36(自社)_送電'!E441="","",'様式第36(自社)_送電'!E441)</f>
        <v/>
      </c>
      <c r="F441" s="330" t="str">
        <f>IF('様式第36(自社)_送電'!F441="","",'様式第36(自社)_送電'!F441)</f>
        <v/>
      </c>
      <c r="G441" s="149" t="s">
        <v>263</v>
      </c>
      <c r="H441" s="184"/>
      <c r="I441" s="184"/>
      <c r="J441" s="184"/>
      <c r="K441" s="184"/>
      <c r="L441" s="184"/>
      <c r="M441" s="184"/>
      <c r="N441" s="184"/>
      <c r="O441" s="184"/>
      <c r="P441" s="184"/>
      <c r="Q441" s="184"/>
      <c r="R441" s="185"/>
    </row>
    <row r="442" spans="3:20" s="152" customFormat="1" ht="37.5" customHeight="1">
      <c r="C442" s="328"/>
      <c r="D442" s="328"/>
      <c r="E442" s="331"/>
      <c r="F442" s="331"/>
      <c r="G442" s="149" t="s">
        <v>264</v>
      </c>
      <c r="H442" s="148" t="str">
        <f>IF(COUNT('様式第32第8表(指定１)_送電'!H493)=0,"",'様式第32第8表(指定１)_送電'!H493)</f>
        <v/>
      </c>
      <c r="I442" s="148" t="str">
        <f>IF(COUNT('様式第32第8表(指定１)_送電'!I493)=0,"",'様式第32第8表(指定１)_送電'!I493)</f>
        <v/>
      </c>
      <c r="J442" s="148" t="str">
        <f>IF(COUNT('様式第32第8表(指定１)_送電'!J493)=0,"",'様式第32第8表(指定１)_送電'!J493)</f>
        <v/>
      </c>
      <c r="K442" s="148" t="str">
        <f>IF(COUNT('様式第32第8表(指定１)_送電'!K493)=0,"",'様式第32第8表(指定１)_送電'!K493)</f>
        <v/>
      </c>
      <c r="L442" s="148" t="str">
        <f>IF(COUNT('様式第32第8表(指定１)_送電'!L493)=0,"",'様式第32第8表(指定１)_送電'!L493)</f>
        <v/>
      </c>
      <c r="M442" s="148" t="str">
        <f>IF(COUNT('様式第32第8表(指定１)_送電'!M493)=0,"",'様式第32第8表(指定１)_送電'!M493)</f>
        <v/>
      </c>
      <c r="N442" s="148" t="str">
        <f>IF(COUNT('様式第32第8表(指定１)_送電'!N493)=0,"",'様式第32第8表(指定１)_送電'!N493)</f>
        <v/>
      </c>
      <c r="O442" s="148" t="str">
        <f>IF(COUNT('様式第32第8表(指定１)_送電'!O493)=0,"",'様式第32第8表(指定１)_送電'!O493)</f>
        <v/>
      </c>
      <c r="P442" s="148" t="str">
        <f>IF(COUNT('様式第32第8表(指定１)_送電'!P493)=0,"",'様式第32第8表(指定１)_送電'!P493)</f>
        <v/>
      </c>
      <c r="Q442" s="148" t="str">
        <f>IF(COUNT('様式第32第8表(指定１)_送電'!Q493)=0,"",'様式第32第8表(指定１)_送電'!Q493)</f>
        <v/>
      </c>
      <c r="R442" s="185"/>
      <c r="T442" s="153" t="s">
        <v>271</v>
      </c>
    </row>
    <row r="443" spans="3:20" s="152" customFormat="1" ht="37.5" customHeight="1">
      <c r="C443" s="328"/>
      <c r="D443" s="328"/>
      <c r="E443" s="330" t="str">
        <f>IF('様式第36(自社)_送電'!E443="","",'様式第36(自社)_送電'!E443)</f>
        <v/>
      </c>
      <c r="F443" s="330" t="str">
        <f>IF('様式第36(自社)_送電'!F443="","",'様式第36(自社)_送電'!F443)</f>
        <v/>
      </c>
      <c r="G443" s="149" t="s">
        <v>263</v>
      </c>
      <c r="H443" s="184"/>
      <c r="I443" s="184"/>
      <c r="J443" s="184"/>
      <c r="K443" s="184"/>
      <c r="L443" s="184"/>
      <c r="M443" s="184"/>
      <c r="N443" s="184"/>
      <c r="O443" s="184"/>
      <c r="P443" s="184"/>
      <c r="Q443" s="184"/>
      <c r="R443" s="185"/>
    </row>
    <row r="444" spans="3:20" s="152" customFormat="1" ht="37.5" customHeight="1">
      <c r="C444" s="328"/>
      <c r="D444" s="328"/>
      <c r="E444" s="331"/>
      <c r="F444" s="331"/>
      <c r="G444" s="149" t="s">
        <v>264</v>
      </c>
      <c r="H444" s="148" t="str">
        <f>IF(COUNT('様式第32第8表(指定１)_送電'!H495)=0,"",'様式第32第8表(指定１)_送電'!H495)</f>
        <v/>
      </c>
      <c r="I444" s="148" t="str">
        <f>IF(COUNT('様式第32第8表(指定１)_送電'!I495)=0,"",'様式第32第8表(指定１)_送電'!I495)</f>
        <v/>
      </c>
      <c r="J444" s="148" t="str">
        <f>IF(COUNT('様式第32第8表(指定１)_送電'!J495)=0,"",'様式第32第8表(指定１)_送電'!J495)</f>
        <v/>
      </c>
      <c r="K444" s="148" t="str">
        <f>IF(COUNT('様式第32第8表(指定１)_送電'!K495)=0,"",'様式第32第8表(指定１)_送電'!K495)</f>
        <v/>
      </c>
      <c r="L444" s="148" t="str">
        <f>IF(COUNT('様式第32第8表(指定１)_送電'!L495)=0,"",'様式第32第8表(指定１)_送電'!L495)</f>
        <v/>
      </c>
      <c r="M444" s="148" t="str">
        <f>IF(COUNT('様式第32第8表(指定１)_送電'!M495)=0,"",'様式第32第8表(指定１)_送電'!M495)</f>
        <v/>
      </c>
      <c r="N444" s="148" t="str">
        <f>IF(COUNT('様式第32第8表(指定１)_送電'!N495)=0,"",'様式第32第8表(指定１)_送電'!N495)</f>
        <v/>
      </c>
      <c r="O444" s="148" t="str">
        <f>IF(COUNT('様式第32第8表(指定１)_送電'!O495)=0,"",'様式第32第8表(指定１)_送電'!O495)</f>
        <v/>
      </c>
      <c r="P444" s="148" t="str">
        <f>IF(COUNT('様式第32第8表(指定１)_送電'!P495)=0,"",'様式第32第8表(指定１)_送電'!P495)</f>
        <v/>
      </c>
      <c r="Q444" s="148" t="str">
        <f>IF(COUNT('様式第32第8表(指定１)_送電'!Q495)=0,"",'様式第32第8表(指定１)_送電'!Q495)</f>
        <v/>
      </c>
      <c r="R444" s="185"/>
      <c r="T444" s="153" t="s">
        <v>271</v>
      </c>
    </row>
    <row r="445" spans="3:20" s="152" customFormat="1" ht="37.5" customHeight="1">
      <c r="C445" s="328"/>
      <c r="D445" s="328"/>
      <c r="E445" s="330" t="str">
        <f>IF('様式第36(自社)_送電'!E445="","",'様式第36(自社)_送電'!E445)</f>
        <v/>
      </c>
      <c r="F445" s="330" t="str">
        <f>IF('様式第36(自社)_送電'!F445="","",'様式第36(自社)_送電'!F445)</f>
        <v/>
      </c>
      <c r="G445" s="149" t="s">
        <v>263</v>
      </c>
      <c r="H445" s="184"/>
      <c r="I445" s="184"/>
      <c r="J445" s="184"/>
      <c r="K445" s="184"/>
      <c r="L445" s="184"/>
      <c r="M445" s="184"/>
      <c r="N445" s="184"/>
      <c r="O445" s="184"/>
      <c r="P445" s="184"/>
      <c r="Q445" s="184"/>
      <c r="R445" s="185"/>
    </row>
    <row r="446" spans="3:20" s="152" customFormat="1" ht="37.5" customHeight="1">
      <c r="C446" s="328"/>
      <c r="D446" s="328"/>
      <c r="E446" s="331"/>
      <c r="F446" s="331"/>
      <c r="G446" s="149" t="s">
        <v>264</v>
      </c>
      <c r="H446" s="148" t="str">
        <f>IF(COUNT('様式第32第8表(指定１)_送電'!H497)=0,"",'様式第32第8表(指定１)_送電'!H497)</f>
        <v/>
      </c>
      <c r="I446" s="148" t="str">
        <f>IF(COUNT('様式第32第8表(指定１)_送電'!I497)=0,"",'様式第32第8表(指定１)_送電'!I497)</f>
        <v/>
      </c>
      <c r="J446" s="148" t="str">
        <f>IF(COUNT('様式第32第8表(指定１)_送電'!J497)=0,"",'様式第32第8表(指定１)_送電'!J497)</f>
        <v/>
      </c>
      <c r="K446" s="148" t="str">
        <f>IF(COUNT('様式第32第8表(指定１)_送電'!K497)=0,"",'様式第32第8表(指定１)_送電'!K497)</f>
        <v/>
      </c>
      <c r="L446" s="148" t="str">
        <f>IF(COUNT('様式第32第8表(指定１)_送電'!L497)=0,"",'様式第32第8表(指定１)_送電'!L497)</f>
        <v/>
      </c>
      <c r="M446" s="148" t="str">
        <f>IF(COUNT('様式第32第8表(指定１)_送電'!M497)=0,"",'様式第32第8表(指定１)_送電'!M497)</f>
        <v/>
      </c>
      <c r="N446" s="148" t="str">
        <f>IF(COUNT('様式第32第8表(指定１)_送電'!N497)=0,"",'様式第32第8表(指定１)_送電'!N497)</f>
        <v/>
      </c>
      <c r="O446" s="148" t="str">
        <f>IF(COUNT('様式第32第8表(指定１)_送電'!O497)=0,"",'様式第32第8表(指定１)_送電'!O497)</f>
        <v/>
      </c>
      <c r="P446" s="148" t="str">
        <f>IF(COUNT('様式第32第8表(指定１)_送電'!P497)=0,"",'様式第32第8表(指定１)_送電'!P497)</f>
        <v/>
      </c>
      <c r="Q446" s="148" t="str">
        <f>IF(COUNT('様式第32第8表(指定１)_送電'!Q497)=0,"",'様式第32第8表(指定１)_送電'!Q497)</f>
        <v/>
      </c>
      <c r="R446" s="185"/>
      <c r="T446" s="153" t="s">
        <v>271</v>
      </c>
    </row>
    <row r="447" spans="3:20" s="152" customFormat="1" ht="37.5" customHeight="1">
      <c r="C447" s="328"/>
      <c r="D447" s="328"/>
      <c r="E447" s="332" t="s">
        <v>104</v>
      </c>
      <c r="F447" s="333"/>
      <c r="G447" s="154" t="s">
        <v>263</v>
      </c>
      <c r="H447" s="155" t="str">
        <f>IF(COUNTIFS($G441:$G446,$G447,H441:H446,"&gt;=0")=0,"",SUMIF($G441:$G446,$G447,H441:H446))</f>
        <v/>
      </c>
      <c r="I447" s="155" t="str">
        <f t="shared" ref="I447" si="158">IF(COUNTIFS($G441:$G446,$G447,I441:I446,"&gt;=0")=0,"",SUMIF($G441:$G446,$G447,I441:I446))</f>
        <v/>
      </c>
      <c r="J447" s="155" t="str">
        <f t="shared" ref="J447" si="159">IF(COUNTIFS($G441:$G446,$G447,J441:J446,"&gt;=0")=0,"",SUMIF($G441:$G446,$G447,J441:J446))</f>
        <v/>
      </c>
      <c r="K447" s="155" t="str">
        <f t="shared" ref="K447" si="160">IF(COUNTIFS($G441:$G446,$G447,K441:K446,"&gt;=0")=0,"",SUMIF($G441:$G446,$G447,K441:K446))</f>
        <v/>
      </c>
      <c r="L447" s="155" t="str">
        <f t="shared" ref="L447" si="161">IF(COUNTIFS($G441:$G446,$G447,L441:L446,"&gt;=0")=0,"",SUMIF($G441:$G446,$G447,L441:L446))</f>
        <v/>
      </c>
      <c r="M447" s="155" t="str">
        <f t="shared" ref="M447" si="162">IF(COUNTIFS($G441:$G446,$G447,M441:M446,"&gt;=0")=0,"",SUMIF($G441:$G446,$G447,M441:M446))</f>
        <v/>
      </c>
      <c r="N447" s="155" t="str">
        <f t="shared" ref="N447" si="163">IF(COUNTIFS($G441:$G446,$G447,N441:N446,"&gt;=0")=0,"",SUMIF($G441:$G446,$G447,N441:N446))</f>
        <v/>
      </c>
      <c r="O447" s="155" t="str">
        <f t="shared" ref="O447" si="164">IF(COUNTIFS($G441:$G446,$G447,O441:O446,"&gt;=0")=0,"",SUMIF($G441:$G446,$G447,O441:O446))</f>
        <v/>
      </c>
      <c r="P447" s="155" t="str">
        <f t="shared" ref="P447" si="165">IF(COUNTIFS($G441:$G446,$G447,P441:P446,"&gt;=0")=0,"",SUMIF($G441:$G446,$G447,P441:P446))</f>
        <v/>
      </c>
      <c r="Q447" s="155" t="str">
        <f t="shared" ref="Q447" si="166">IF(COUNTIFS($G441:$G446,$G447,Q441:Q446,"&gt;=0")=0,"",SUMIF($G441:$G446,$G447,Q441:Q446))</f>
        <v/>
      </c>
      <c r="R447" s="200"/>
      <c r="T447" s="153" t="s">
        <v>271</v>
      </c>
    </row>
    <row r="448" spans="3:20" s="152" customFormat="1" ht="37.5" customHeight="1">
      <c r="C448" s="328"/>
      <c r="D448" s="329"/>
      <c r="E448" s="334"/>
      <c r="F448" s="335"/>
      <c r="G448" s="154" t="s">
        <v>264</v>
      </c>
      <c r="H448" s="155" t="str">
        <f>IF(COUNTIFS($G441:$G446,$G448,H441:H446,"&gt;=0")=0,"",SUMIF($G441:$G446,$G448,H441:H446))</f>
        <v/>
      </c>
      <c r="I448" s="155" t="str">
        <f t="shared" ref="I448:Q448" si="167">IF(COUNTIFS($G441:$G446,$G448,I441:I446,"&gt;=0")=0,"",SUMIF($G441:$G446,$G448,I441:I446))</f>
        <v/>
      </c>
      <c r="J448" s="155" t="str">
        <f t="shared" si="167"/>
        <v/>
      </c>
      <c r="K448" s="155" t="str">
        <f t="shared" si="167"/>
        <v/>
      </c>
      <c r="L448" s="155" t="str">
        <f t="shared" si="167"/>
        <v/>
      </c>
      <c r="M448" s="155" t="str">
        <f t="shared" si="167"/>
        <v/>
      </c>
      <c r="N448" s="155" t="str">
        <f t="shared" si="167"/>
        <v/>
      </c>
      <c r="O448" s="155" t="str">
        <f t="shared" si="167"/>
        <v/>
      </c>
      <c r="P448" s="155" t="str">
        <f t="shared" si="167"/>
        <v/>
      </c>
      <c r="Q448" s="155" t="str">
        <f t="shared" si="167"/>
        <v/>
      </c>
      <c r="R448" s="200"/>
      <c r="T448" s="153" t="s">
        <v>271</v>
      </c>
    </row>
    <row r="449" spans="3:20" s="152" customFormat="1" ht="37.5" customHeight="1">
      <c r="C449" s="328"/>
      <c r="D449" s="326" t="s">
        <v>107</v>
      </c>
      <c r="E449" s="326"/>
      <c r="F449" s="326"/>
      <c r="G449" s="154" t="s">
        <v>263</v>
      </c>
      <c r="H449" s="155" t="str">
        <f>IF(COUNT(H423,H431,H439,H447)=0,"",SUM(H423,H431,H439,H447))</f>
        <v/>
      </c>
      <c r="I449" s="155" t="str">
        <f t="shared" ref="I449:Q450" si="168">IF(COUNT(I423,I431,I439,I447)=0,"",SUM(I423,I431,I439,I447))</f>
        <v/>
      </c>
      <c r="J449" s="155" t="str">
        <f t="shared" si="168"/>
        <v/>
      </c>
      <c r="K449" s="155" t="str">
        <f t="shared" si="168"/>
        <v/>
      </c>
      <c r="L449" s="155" t="str">
        <f t="shared" si="168"/>
        <v/>
      </c>
      <c r="M449" s="155" t="str">
        <f t="shared" si="168"/>
        <v/>
      </c>
      <c r="N449" s="155" t="str">
        <f t="shared" si="168"/>
        <v/>
      </c>
      <c r="O449" s="155" t="str">
        <f t="shared" si="168"/>
        <v/>
      </c>
      <c r="P449" s="155" t="str">
        <f t="shared" si="168"/>
        <v/>
      </c>
      <c r="Q449" s="155" t="str">
        <f t="shared" si="168"/>
        <v/>
      </c>
      <c r="R449" s="200"/>
      <c r="T449" s="153" t="s">
        <v>271</v>
      </c>
    </row>
    <row r="450" spans="3:20" s="152" customFormat="1" ht="37.5" customHeight="1">
      <c r="C450" s="329"/>
      <c r="D450" s="326"/>
      <c r="E450" s="326"/>
      <c r="F450" s="326"/>
      <c r="G450" s="154" t="s">
        <v>264</v>
      </c>
      <c r="H450" s="155" t="str">
        <f>IF(COUNT(H424,H432,H440,H448)=0,"",SUM(H424,H432,H440,H448))</f>
        <v/>
      </c>
      <c r="I450" s="155" t="str">
        <f t="shared" si="168"/>
        <v/>
      </c>
      <c r="J450" s="155" t="str">
        <f t="shared" si="168"/>
        <v/>
      </c>
      <c r="K450" s="155" t="str">
        <f t="shared" si="168"/>
        <v/>
      </c>
      <c r="L450" s="155" t="str">
        <f t="shared" si="168"/>
        <v/>
      </c>
      <c r="M450" s="155" t="str">
        <f t="shared" si="168"/>
        <v/>
      </c>
      <c r="N450" s="155" t="str">
        <f t="shared" si="168"/>
        <v/>
      </c>
      <c r="O450" s="155" t="str">
        <f t="shared" si="168"/>
        <v/>
      </c>
      <c r="P450" s="155" t="str">
        <f t="shared" si="168"/>
        <v/>
      </c>
      <c r="Q450" s="155" t="str">
        <f t="shared" si="168"/>
        <v/>
      </c>
      <c r="R450" s="200"/>
      <c r="T450" s="153" t="s">
        <v>271</v>
      </c>
    </row>
    <row r="451" spans="3:20" s="53" customFormat="1" ht="18.75" customHeight="1">
      <c r="C451" s="54" t="s">
        <v>178</v>
      </c>
      <c r="D451" s="50"/>
      <c r="E451" s="50"/>
      <c r="F451" s="50"/>
      <c r="G451" s="51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2"/>
    </row>
    <row r="452" spans="3:20" s="53" customFormat="1" ht="18.75" customHeight="1">
      <c r="C452" s="230"/>
      <c r="D452" s="231"/>
      <c r="E452" s="231"/>
      <c r="F452" s="231"/>
      <c r="G452" s="232"/>
      <c r="H452" s="231"/>
      <c r="I452" s="231"/>
      <c r="J452" s="231"/>
      <c r="K452" s="231"/>
      <c r="L452" s="231"/>
      <c r="M452" s="231"/>
      <c r="N452" s="231"/>
      <c r="O452" s="231"/>
      <c r="P452" s="231"/>
      <c r="Q452" s="231"/>
      <c r="R452" s="233"/>
    </row>
    <row r="453" spans="3:20" s="53" customFormat="1" ht="18.75" customHeight="1">
      <c r="C453" s="230"/>
      <c r="D453" s="231"/>
      <c r="E453" s="231"/>
      <c r="F453" s="231"/>
      <c r="G453" s="232"/>
      <c r="H453" s="231"/>
      <c r="I453" s="231"/>
      <c r="J453" s="231"/>
      <c r="K453" s="231"/>
      <c r="L453" s="231"/>
      <c r="M453" s="231"/>
      <c r="N453" s="231"/>
      <c r="O453" s="231"/>
      <c r="P453" s="231"/>
      <c r="Q453" s="231"/>
      <c r="R453" s="233"/>
    </row>
    <row r="454" spans="3:20" s="53" customFormat="1" ht="18.75" customHeight="1">
      <c r="C454" s="230"/>
      <c r="D454" s="231"/>
      <c r="E454" s="231"/>
      <c r="F454" s="231"/>
      <c r="G454" s="232"/>
      <c r="H454" s="231"/>
      <c r="I454" s="231"/>
      <c r="J454" s="231"/>
      <c r="K454" s="231"/>
      <c r="L454" s="231"/>
      <c r="M454" s="231"/>
      <c r="N454" s="231"/>
      <c r="O454" s="231"/>
      <c r="P454" s="231"/>
      <c r="Q454" s="231"/>
      <c r="R454" s="233"/>
    </row>
    <row r="455" spans="3:20" s="53" customFormat="1" ht="18.75" customHeight="1">
      <c r="C455" s="230"/>
      <c r="D455" s="231"/>
      <c r="E455" s="231"/>
      <c r="F455" s="231"/>
      <c r="G455" s="232"/>
      <c r="H455" s="231"/>
      <c r="I455" s="231"/>
      <c r="J455" s="231"/>
      <c r="K455" s="231"/>
      <c r="L455" s="231"/>
      <c r="M455" s="231"/>
      <c r="N455" s="231"/>
      <c r="O455" s="231"/>
      <c r="P455" s="231"/>
      <c r="Q455" s="231"/>
      <c r="R455" s="233"/>
    </row>
    <row r="456" spans="3:20" s="53" customFormat="1" ht="18.75" customHeight="1">
      <c r="C456" s="230"/>
      <c r="D456" s="231"/>
      <c r="E456" s="231"/>
      <c r="F456" s="231"/>
      <c r="G456" s="232"/>
      <c r="H456" s="231"/>
      <c r="I456" s="231"/>
      <c r="J456" s="231"/>
      <c r="K456" s="231"/>
      <c r="L456" s="231"/>
      <c r="M456" s="231"/>
      <c r="N456" s="231"/>
      <c r="O456" s="231"/>
      <c r="P456" s="231"/>
      <c r="Q456" s="231"/>
      <c r="R456" s="233"/>
    </row>
    <row r="457" spans="3:20" s="53" customFormat="1" ht="18.75" customHeight="1">
      <c r="C457" s="230"/>
      <c r="D457" s="231"/>
      <c r="E457" s="231"/>
      <c r="F457" s="231"/>
      <c r="G457" s="232"/>
      <c r="H457" s="231"/>
      <c r="I457" s="231"/>
      <c r="J457" s="231"/>
      <c r="K457" s="231"/>
      <c r="L457" s="231"/>
      <c r="M457" s="231"/>
      <c r="N457" s="231"/>
      <c r="O457" s="231"/>
      <c r="P457" s="231"/>
      <c r="Q457" s="231"/>
      <c r="R457" s="233"/>
    </row>
    <row r="458" spans="3:20" s="53" customFormat="1" ht="18.75" customHeight="1">
      <c r="C458" s="230"/>
      <c r="D458" s="231"/>
      <c r="E458" s="231"/>
      <c r="F458" s="231"/>
      <c r="G458" s="232"/>
      <c r="H458" s="231"/>
      <c r="I458" s="231"/>
      <c r="J458" s="231"/>
      <c r="K458" s="231"/>
      <c r="L458" s="231"/>
      <c r="M458" s="231"/>
      <c r="N458" s="231"/>
      <c r="O458" s="231"/>
      <c r="P458" s="231"/>
      <c r="Q458" s="231"/>
      <c r="R458" s="233"/>
    </row>
    <row r="459" spans="3:20" s="53" customFormat="1" ht="18.75" customHeight="1">
      <c r="C459" s="230"/>
      <c r="D459" s="231"/>
      <c r="E459" s="231"/>
      <c r="F459" s="231"/>
      <c r="G459" s="232"/>
      <c r="H459" s="231"/>
      <c r="I459" s="231"/>
      <c r="J459" s="231"/>
      <c r="K459" s="231"/>
      <c r="L459" s="231"/>
      <c r="M459" s="231"/>
      <c r="N459" s="231"/>
      <c r="O459" s="231"/>
      <c r="P459" s="231"/>
      <c r="Q459" s="231"/>
      <c r="R459" s="233"/>
    </row>
    <row r="460" spans="3:20" s="53" customFormat="1" ht="18.75" customHeight="1">
      <c r="C460" s="230"/>
      <c r="D460" s="231"/>
      <c r="E460" s="231"/>
      <c r="F460" s="231"/>
      <c r="G460" s="232"/>
      <c r="H460" s="231"/>
      <c r="I460" s="231"/>
      <c r="J460" s="231"/>
      <c r="K460" s="231"/>
      <c r="L460" s="231"/>
      <c r="M460" s="231"/>
      <c r="N460" s="231"/>
      <c r="O460" s="231"/>
      <c r="P460" s="231"/>
      <c r="Q460" s="231"/>
      <c r="R460" s="233"/>
    </row>
    <row r="461" spans="3:20" ht="18.75" customHeight="1">
      <c r="C461" s="234"/>
      <c r="D461" s="234"/>
      <c r="E461" s="234"/>
      <c r="F461" s="234"/>
      <c r="G461" s="234"/>
      <c r="H461" s="235"/>
      <c r="I461" s="235"/>
      <c r="J461" s="235"/>
      <c r="K461" s="235"/>
      <c r="L461" s="235"/>
      <c r="M461" s="235"/>
      <c r="N461" s="235"/>
      <c r="O461" s="235"/>
      <c r="P461" s="235"/>
      <c r="Q461" s="235"/>
      <c r="R461" s="236"/>
    </row>
    <row r="462" spans="3:20" ht="21.95" customHeight="1">
      <c r="C462" s="39" t="s">
        <v>95</v>
      </c>
      <c r="R462" s="42"/>
    </row>
    <row r="463" spans="3:20" ht="21.95" customHeight="1">
      <c r="C463" s="39" t="s">
        <v>96</v>
      </c>
      <c r="R463" s="42"/>
    </row>
    <row r="464" spans="3:20" ht="21.95" customHeight="1">
      <c r="C464" s="43" t="s">
        <v>112</v>
      </c>
      <c r="D464" s="44"/>
      <c r="E464" s="44"/>
      <c r="F464" s="44"/>
      <c r="G464" s="44"/>
      <c r="H464" s="44"/>
      <c r="I464" s="44"/>
      <c r="J464" s="44"/>
      <c r="K464" s="44"/>
      <c r="R464" s="42"/>
    </row>
    <row r="465" spans="3:20" ht="21.95" customHeight="1">
      <c r="C465" s="38" t="s">
        <v>22</v>
      </c>
      <c r="E465" s="11" t="s">
        <v>249</v>
      </c>
      <c r="F465" s="7" t="str">
        <f>'様式第32第8表(自社)_受電'!F465</f>
        <v>（自社断面：○月○時）</v>
      </c>
      <c r="R465" s="45"/>
    </row>
    <row r="466" spans="3:20" s="46" customFormat="1" ht="21.95" customHeight="1">
      <c r="C466" s="341" t="s">
        <v>94</v>
      </c>
      <c r="D466" s="342"/>
      <c r="E466" s="345" t="s">
        <v>18</v>
      </c>
      <c r="F466" s="345" t="s">
        <v>98</v>
      </c>
      <c r="G466" s="345" t="s">
        <v>99</v>
      </c>
      <c r="H466" s="101" t="s">
        <v>100</v>
      </c>
      <c r="I466" s="102"/>
      <c r="J466" s="102"/>
      <c r="K466" s="102"/>
      <c r="L466" s="103"/>
      <c r="M466" s="101" t="s">
        <v>33</v>
      </c>
      <c r="N466" s="102"/>
      <c r="O466" s="102"/>
      <c r="P466" s="102"/>
      <c r="Q466" s="103"/>
      <c r="R466" s="347" t="s">
        <v>101</v>
      </c>
    </row>
    <row r="467" spans="3:20" s="46" customFormat="1" ht="21.95" customHeight="1">
      <c r="C467" s="343"/>
      <c r="D467" s="344"/>
      <c r="E467" s="346"/>
      <c r="F467" s="346"/>
      <c r="G467" s="346"/>
      <c r="H467" s="19">
        <f>DATE(様式一覧!$D$3,1,1)</f>
        <v>42370</v>
      </c>
      <c r="I467" s="19">
        <f>DATE(様式一覧!$D$3+1,1,1)</f>
        <v>42736</v>
      </c>
      <c r="J467" s="19">
        <f>DATE(様式一覧!$D$3+2,1,1)</f>
        <v>43101</v>
      </c>
      <c r="K467" s="19">
        <f>DATE(様式一覧!$D$3+3,1,1)</f>
        <v>43466</v>
      </c>
      <c r="L467" s="19">
        <f>DATE(様式一覧!$D$3+4,1,1)</f>
        <v>43831</v>
      </c>
      <c r="M467" s="19">
        <f>DATE(様式一覧!$D$3+5,1,1)</f>
        <v>44197</v>
      </c>
      <c r="N467" s="19">
        <f>DATE(様式一覧!$D$3+6,1,1)</f>
        <v>44562</v>
      </c>
      <c r="O467" s="19">
        <f>DATE(様式一覧!$D$3+7,1,1)</f>
        <v>44927</v>
      </c>
      <c r="P467" s="19">
        <f>DATE(様式一覧!$D$3+8,1,1)</f>
        <v>45292</v>
      </c>
      <c r="Q467" s="19">
        <f>DATE(様式一覧!$D$3+9,1,1)</f>
        <v>45658</v>
      </c>
      <c r="R467" s="348"/>
    </row>
    <row r="468" spans="3:20" s="152" customFormat="1" ht="37.5" customHeight="1">
      <c r="C468" s="327" t="s">
        <v>108</v>
      </c>
      <c r="D468" s="327" t="s">
        <v>103</v>
      </c>
      <c r="E468" s="330" t="str">
        <f>IF('様式第36(自社)_送電'!E468="","",'様式第36(自社)_送電'!E468)</f>
        <v/>
      </c>
      <c r="F468" s="330" t="str">
        <f>IF('様式第36(自社)_送電'!F468="","",'様式第36(自社)_送電'!F468)</f>
        <v/>
      </c>
      <c r="G468" s="149" t="s">
        <v>263</v>
      </c>
      <c r="H468" s="184"/>
      <c r="I468" s="184"/>
      <c r="J468" s="184"/>
      <c r="K468" s="184"/>
      <c r="L468" s="184"/>
      <c r="M468" s="184"/>
      <c r="N468" s="184"/>
      <c r="O468" s="184"/>
      <c r="P468" s="184"/>
      <c r="Q468" s="184"/>
      <c r="R468" s="185"/>
    </row>
    <row r="469" spans="3:20" s="152" customFormat="1" ht="37.5" customHeight="1">
      <c r="C469" s="328"/>
      <c r="D469" s="328"/>
      <c r="E469" s="331"/>
      <c r="F469" s="331"/>
      <c r="G469" s="149" t="s">
        <v>264</v>
      </c>
      <c r="H469" s="148" t="str">
        <f>IF(COUNT('様式第32第8表(指定１)_送電'!H520)=0,"",'様式第32第8表(指定１)_送電'!H520)</f>
        <v/>
      </c>
      <c r="I469" s="148" t="str">
        <f>IF(COUNT('様式第32第8表(指定１)_送電'!I520)=0,"",'様式第32第8表(指定１)_送電'!I520)</f>
        <v/>
      </c>
      <c r="J469" s="148" t="str">
        <f>IF(COUNT('様式第32第8表(指定１)_送電'!J520)=0,"",'様式第32第8表(指定１)_送電'!J520)</f>
        <v/>
      </c>
      <c r="K469" s="148" t="str">
        <f>IF(COUNT('様式第32第8表(指定１)_送電'!K520)=0,"",'様式第32第8表(指定１)_送電'!K520)</f>
        <v/>
      </c>
      <c r="L469" s="148" t="str">
        <f>IF(COUNT('様式第32第8表(指定１)_送電'!L520)=0,"",'様式第32第8表(指定１)_送電'!L520)</f>
        <v/>
      </c>
      <c r="M469" s="148" t="str">
        <f>IF(COUNT('様式第32第8表(指定１)_送電'!M520)=0,"",'様式第32第8表(指定１)_送電'!M520)</f>
        <v/>
      </c>
      <c r="N469" s="148" t="str">
        <f>IF(COUNT('様式第32第8表(指定１)_送電'!N520)=0,"",'様式第32第8表(指定１)_送電'!N520)</f>
        <v/>
      </c>
      <c r="O469" s="148" t="str">
        <f>IF(COUNT('様式第32第8表(指定１)_送電'!O520)=0,"",'様式第32第8表(指定１)_送電'!O520)</f>
        <v/>
      </c>
      <c r="P469" s="148" t="str">
        <f>IF(COUNT('様式第32第8表(指定１)_送電'!P520)=0,"",'様式第32第8表(指定１)_送電'!P520)</f>
        <v/>
      </c>
      <c r="Q469" s="148" t="str">
        <f>IF(COUNT('様式第32第8表(指定１)_送電'!Q520)=0,"",'様式第32第8表(指定１)_送電'!Q520)</f>
        <v/>
      </c>
      <c r="R469" s="185"/>
      <c r="T469" s="153" t="s">
        <v>271</v>
      </c>
    </row>
    <row r="470" spans="3:20" s="152" customFormat="1" ht="37.5" customHeight="1">
      <c r="C470" s="328"/>
      <c r="D470" s="328"/>
      <c r="E470" s="330" t="str">
        <f>IF('様式第36(自社)_送電'!E470="","",'様式第36(自社)_送電'!E470)</f>
        <v/>
      </c>
      <c r="F470" s="330" t="str">
        <f>IF('様式第36(自社)_送電'!F470="","",'様式第36(自社)_送電'!F470)</f>
        <v/>
      </c>
      <c r="G470" s="149" t="s">
        <v>263</v>
      </c>
      <c r="H470" s="184"/>
      <c r="I470" s="184"/>
      <c r="J470" s="184"/>
      <c r="K470" s="184"/>
      <c r="L470" s="184"/>
      <c r="M470" s="184"/>
      <c r="N470" s="184"/>
      <c r="O470" s="184"/>
      <c r="P470" s="184"/>
      <c r="Q470" s="184"/>
      <c r="R470" s="185"/>
    </row>
    <row r="471" spans="3:20" s="152" customFormat="1" ht="37.5" customHeight="1">
      <c r="C471" s="328"/>
      <c r="D471" s="328"/>
      <c r="E471" s="331"/>
      <c r="F471" s="331"/>
      <c r="G471" s="149" t="s">
        <v>264</v>
      </c>
      <c r="H471" s="148" t="str">
        <f>IF(COUNT('様式第32第8表(指定１)_送電'!H522)=0,"",'様式第32第8表(指定１)_送電'!H522)</f>
        <v/>
      </c>
      <c r="I471" s="148" t="str">
        <f>IF(COUNT('様式第32第8表(指定１)_送電'!I522)=0,"",'様式第32第8表(指定１)_送電'!I522)</f>
        <v/>
      </c>
      <c r="J471" s="148" t="str">
        <f>IF(COUNT('様式第32第8表(指定１)_送電'!J522)=0,"",'様式第32第8表(指定１)_送電'!J522)</f>
        <v/>
      </c>
      <c r="K471" s="148" t="str">
        <f>IF(COUNT('様式第32第8表(指定１)_送電'!K522)=0,"",'様式第32第8表(指定１)_送電'!K522)</f>
        <v/>
      </c>
      <c r="L471" s="148" t="str">
        <f>IF(COUNT('様式第32第8表(指定１)_送電'!L522)=0,"",'様式第32第8表(指定１)_送電'!L522)</f>
        <v/>
      </c>
      <c r="M471" s="148" t="str">
        <f>IF(COUNT('様式第32第8表(指定１)_送電'!M522)=0,"",'様式第32第8表(指定１)_送電'!M522)</f>
        <v/>
      </c>
      <c r="N471" s="148" t="str">
        <f>IF(COUNT('様式第32第8表(指定１)_送電'!N522)=0,"",'様式第32第8表(指定１)_送電'!N522)</f>
        <v/>
      </c>
      <c r="O471" s="148" t="str">
        <f>IF(COUNT('様式第32第8表(指定１)_送電'!O522)=0,"",'様式第32第8表(指定１)_送電'!O522)</f>
        <v/>
      </c>
      <c r="P471" s="148" t="str">
        <f>IF(COUNT('様式第32第8表(指定１)_送電'!P522)=0,"",'様式第32第8表(指定１)_送電'!P522)</f>
        <v/>
      </c>
      <c r="Q471" s="148" t="str">
        <f>IF(COUNT('様式第32第8表(指定１)_送電'!Q522)=0,"",'様式第32第8表(指定１)_送電'!Q522)</f>
        <v/>
      </c>
      <c r="R471" s="185"/>
      <c r="T471" s="153" t="s">
        <v>271</v>
      </c>
    </row>
    <row r="472" spans="3:20" s="152" customFormat="1" ht="37.5" customHeight="1">
      <c r="C472" s="328"/>
      <c r="D472" s="328"/>
      <c r="E472" s="330" t="str">
        <f>IF('様式第36(自社)_送電'!E472="","",'様式第36(自社)_送電'!E472)</f>
        <v/>
      </c>
      <c r="F472" s="330" t="str">
        <f>IF('様式第36(自社)_送電'!F472="","",'様式第36(自社)_送電'!F472)</f>
        <v/>
      </c>
      <c r="G472" s="149" t="s">
        <v>263</v>
      </c>
      <c r="H472" s="184"/>
      <c r="I472" s="184"/>
      <c r="J472" s="184"/>
      <c r="K472" s="184"/>
      <c r="L472" s="184"/>
      <c r="M472" s="184"/>
      <c r="N472" s="184"/>
      <c r="O472" s="184"/>
      <c r="P472" s="184"/>
      <c r="Q472" s="184"/>
      <c r="R472" s="185"/>
    </row>
    <row r="473" spans="3:20" s="152" customFormat="1" ht="37.5" customHeight="1">
      <c r="C473" s="328"/>
      <c r="D473" s="328"/>
      <c r="E473" s="331"/>
      <c r="F473" s="331"/>
      <c r="G473" s="149" t="s">
        <v>264</v>
      </c>
      <c r="H473" s="148" t="str">
        <f>IF(COUNT('様式第32第8表(指定１)_送電'!H524)=0,"",'様式第32第8表(指定１)_送電'!H524)</f>
        <v/>
      </c>
      <c r="I473" s="148" t="str">
        <f>IF(COUNT('様式第32第8表(指定１)_送電'!I524)=0,"",'様式第32第8表(指定１)_送電'!I524)</f>
        <v/>
      </c>
      <c r="J473" s="148" t="str">
        <f>IF(COUNT('様式第32第8表(指定１)_送電'!J524)=0,"",'様式第32第8表(指定１)_送電'!J524)</f>
        <v/>
      </c>
      <c r="K473" s="148" t="str">
        <f>IF(COUNT('様式第32第8表(指定１)_送電'!K524)=0,"",'様式第32第8表(指定１)_送電'!K524)</f>
        <v/>
      </c>
      <c r="L473" s="148" t="str">
        <f>IF(COUNT('様式第32第8表(指定１)_送電'!L524)=0,"",'様式第32第8表(指定１)_送電'!L524)</f>
        <v/>
      </c>
      <c r="M473" s="148" t="str">
        <f>IF(COUNT('様式第32第8表(指定１)_送電'!M524)=0,"",'様式第32第8表(指定１)_送電'!M524)</f>
        <v/>
      </c>
      <c r="N473" s="148" t="str">
        <f>IF(COUNT('様式第32第8表(指定１)_送電'!N524)=0,"",'様式第32第8表(指定１)_送電'!N524)</f>
        <v/>
      </c>
      <c r="O473" s="148" t="str">
        <f>IF(COUNT('様式第32第8表(指定１)_送電'!O524)=0,"",'様式第32第8表(指定１)_送電'!O524)</f>
        <v/>
      </c>
      <c r="P473" s="148" t="str">
        <f>IF(COUNT('様式第32第8表(指定１)_送電'!P524)=0,"",'様式第32第8表(指定１)_送電'!P524)</f>
        <v/>
      </c>
      <c r="Q473" s="148" t="str">
        <f>IF(COUNT('様式第32第8表(指定１)_送電'!Q524)=0,"",'様式第32第8表(指定１)_送電'!Q524)</f>
        <v/>
      </c>
      <c r="R473" s="185"/>
      <c r="T473" s="153" t="s">
        <v>271</v>
      </c>
    </row>
    <row r="474" spans="3:20" s="152" customFormat="1" ht="37.5" customHeight="1">
      <c r="C474" s="328"/>
      <c r="D474" s="328"/>
      <c r="E474" s="332" t="s">
        <v>104</v>
      </c>
      <c r="F474" s="333"/>
      <c r="G474" s="154" t="s">
        <v>263</v>
      </c>
      <c r="H474" s="155" t="str">
        <f>IF(COUNTIFS($G468:$G473,$G474,H468:H473,"&gt;=0")=0,"",SUMIF($G468:$G473,$G474,H468:H473))</f>
        <v/>
      </c>
      <c r="I474" s="155" t="str">
        <f t="shared" ref="I474:Q474" si="169">IF(COUNTIFS($G468:$G473,$G474,I468:I473,"&gt;=0")=0,"",SUMIF($G468:$G473,$G474,I468:I473))</f>
        <v/>
      </c>
      <c r="J474" s="155" t="str">
        <f t="shared" si="169"/>
        <v/>
      </c>
      <c r="K474" s="155" t="str">
        <f t="shared" si="169"/>
        <v/>
      </c>
      <c r="L474" s="155" t="str">
        <f t="shared" si="169"/>
        <v/>
      </c>
      <c r="M474" s="155" t="str">
        <f t="shared" si="169"/>
        <v/>
      </c>
      <c r="N474" s="155" t="str">
        <f t="shared" si="169"/>
        <v/>
      </c>
      <c r="O474" s="155" t="str">
        <f t="shared" si="169"/>
        <v/>
      </c>
      <c r="P474" s="155" t="str">
        <f t="shared" si="169"/>
        <v/>
      </c>
      <c r="Q474" s="155" t="str">
        <f t="shared" si="169"/>
        <v/>
      </c>
      <c r="R474" s="200"/>
      <c r="T474" s="153" t="s">
        <v>271</v>
      </c>
    </row>
    <row r="475" spans="3:20" s="152" customFormat="1" ht="37.5" customHeight="1">
      <c r="C475" s="328"/>
      <c r="D475" s="329"/>
      <c r="E475" s="334"/>
      <c r="F475" s="335"/>
      <c r="G475" s="154" t="s">
        <v>264</v>
      </c>
      <c r="H475" s="155" t="str">
        <f>IF(COUNTIFS($G468:$G473,$G475,H468:H473,"&gt;=0")=0,"",SUMIF($G468:$G473,$G475,H468:H473))</f>
        <v/>
      </c>
      <c r="I475" s="155" t="str">
        <f t="shared" ref="I475:Q475" si="170">IF(COUNTIFS($G468:$G473,$G475,I468:I473,"&gt;=0")=0,"",SUMIF($G468:$G473,$G475,I468:I473))</f>
        <v/>
      </c>
      <c r="J475" s="155" t="str">
        <f t="shared" si="170"/>
        <v/>
      </c>
      <c r="K475" s="155" t="str">
        <f t="shared" si="170"/>
        <v/>
      </c>
      <c r="L475" s="155" t="str">
        <f t="shared" si="170"/>
        <v/>
      </c>
      <c r="M475" s="155" t="str">
        <f t="shared" si="170"/>
        <v/>
      </c>
      <c r="N475" s="155" t="str">
        <f t="shared" si="170"/>
        <v/>
      </c>
      <c r="O475" s="155" t="str">
        <f t="shared" si="170"/>
        <v/>
      </c>
      <c r="P475" s="155" t="str">
        <f t="shared" si="170"/>
        <v/>
      </c>
      <c r="Q475" s="155" t="str">
        <f t="shared" si="170"/>
        <v/>
      </c>
      <c r="R475" s="200"/>
      <c r="T475" s="153" t="s">
        <v>271</v>
      </c>
    </row>
    <row r="476" spans="3:20" s="152" customFormat="1" ht="37.5" customHeight="1">
      <c r="C476" s="328"/>
      <c r="D476" s="327" t="s">
        <v>211</v>
      </c>
      <c r="E476" s="330" t="str">
        <f>IF('様式第36(自社)_送電'!E476="","",'様式第36(自社)_送電'!E476)</f>
        <v/>
      </c>
      <c r="F476" s="330" t="str">
        <f>IF('様式第36(自社)_送電'!F476="","",'様式第36(自社)_送電'!F476)</f>
        <v/>
      </c>
      <c r="G476" s="149" t="s">
        <v>263</v>
      </c>
      <c r="H476" s="184"/>
      <c r="I476" s="184"/>
      <c r="J476" s="184"/>
      <c r="K476" s="184"/>
      <c r="L476" s="184"/>
      <c r="M476" s="184"/>
      <c r="N476" s="184"/>
      <c r="O476" s="184"/>
      <c r="P476" s="184"/>
      <c r="Q476" s="184"/>
      <c r="R476" s="185"/>
    </row>
    <row r="477" spans="3:20" s="152" customFormat="1" ht="37.5" customHeight="1">
      <c r="C477" s="328"/>
      <c r="D477" s="328"/>
      <c r="E477" s="331"/>
      <c r="F477" s="331"/>
      <c r="G477" s="149" t="s">
        <v>264</v>
      </c>
      <c r="H477" s="148" t="str">
        <f>IF(COUNT('様式第32第8表(指定１)_送電'!H528)=0,"",'様式第32第8表(指定１)_送電'!H528)</f>
        <v/>
      </c>
      <c r="I477" s="148" t="str">
        <f>IF(COUNT('様式第32第8表(指定１)_送電'!I528)=0,"",'様式第32第8表(指定１)_送電'!I528)</f>
        <v/>
      </c>
      <c r="J477" s="148" t="str">
        <f>IF(COUNT('様式第32第8表(指定１)_送電'!J528)=0,"",'様式第32第8表(指定１)_送電'!J528)</f>
        <v/>
      </c>
      <c r="K477" s="148" t="str">
        <f>IF(COUNT('様式第32第8表(指定１)_送電'!K528)=0,"",'様式第32第8表(指定１)_送電'!K528)</f>
        <v/>
      </c>
      <c r="L477" s="148" t="str">
        <f>IF(COUNT('様式第32第8表(指定１)_送電'!L528)=0,"",'様式第32第8表(指定１)_送電'!L528)</f>
        <v/>
      </c>
      <c r="M477" s="148" t="str">
        <f>IF(COUNT('様式第32第8表(指定１)_送電'!M528)=0,"",'様式第32第8表(指定１)_送電'!M528)</f>
        <v/>
      </c>
      <c r="N477" s="148" t="str">
        <f>IF(COUNT('様式第32第8表(指定１)_送電'!N528)=0,"",'様式第32第8表(指定１)_送電'!N528)</f>
        <v/>
      </c>
      <c r="O477" s="148" t="str">
        <f>IF(COUNT('様式第32第8表(指定１)_送電'!O528)=0,"",'様式第32第8表(指定１)_送電'!O528)</f>
        <v/>
      </c>
      <c r="P477" s="148" t="str">
        <f>IF(COUNT('様式第32第8表(指定１)_送電'!P528)=0,"",'様式第32第8表(指定１)_送電'!P528)</f>
        <v/>
      </c>
      <c r="Q477" s="148" t="str">
        <f>IF(COUNT('様式第32第8表(指定１)_送電'!Q528)=0,"",'様式第32第8表(指定１)_送電'!Q528)</f>
        <v/>
      </c>
      <c r="R477" s="185"/>
      <c r="T477" s="153" t="s">
        <v>271</v>
      </c>
    </row>
    <row r="478" spans="3:20" s="152" customFormat="1" ht="37.5" customHeight="1">
      <c r="C478" s="328"/>
      <c r="D478" s="328"/>
      <c r="E478" s="330" t="str">
        <f>IF('様式第36(自社)_送電'!E478="","",'様式第36(自社)_送電'!E478)</f>
        <v/>
      </c>
      <c r="F478" s="330" t="str">
        <f>IF('様式第36(自社)_送電'!F478="","",'様式第36(自社)_送電'!F478)</f>
        <v/>
      </c>
      <c r="G478" s="149" t="s">
        <v>263</v>
      </c>
      <c r="H478" s="184"/>
      <c r="I478" s="184"/>
      <c r="J478" s="184"/>
      <c r="K478" s="184"/>
      <c r="L478" s="184"/>
      <c r="M478" s="184"/>
      <c r="N478" s="184"/>
      <c r="O478" s="184"/>
      <c r="P478" s="184"/>
      <c r="Q478" s="184"/>
      <c r="R478" s="185"/>
    </row>
    <row r="479" spans="3:20" s="152" customFormat="1" ht="37.5" customHeight="1">
      <c r="C479" s="328"/>
      <c r="D479" s="328"/>
      <c r="E479" s="331"/>
      <c r="F479" s="331"/>
      <c r="G479" s="149" t="s">
        <v>264</v>
      </c>
      <c r="H479" s="148" t="str">
        <f>IF(COUNT('様式第32第8表(指定１)_送電'!H530)=0,"",'様式第32第8表(指定１)_送電'!H530)</f>
        <v/>
      </c>
      <c r="I479" s="148" t="str">
        <f>IF(COUNT('様式第32第8表(指定１)_送電'!I530)=0,"",'様式第32第8表(指定１)_送電'!I530)</f>
        <v/>
      </c>
      <c r="J479" s="148" t="str">
        <f>IF(COUNT('様式第32第8表(指定１)_送電'!J530)=0,"",'様式第32第8表(指定１)_送電'!J530)</f>
        <v/>
      </c>
      <c r="K479" s="148" t="str">
        <f>IF(COUNT('様式第32第8表(指定１)_送電'!K530)=0,"",'様式第32第8表(指定１)_送電'!K530)</f>
        <v/>
      </c>
      <c r="L479" s="148" t="str">
        <f>IF(COUNT('様式第32第8表(指定１)_送電'!L530)=0,"",'様式第32第8表(指定１)_送電'!L530)</f>
        <v/>
      </c>
      <c r="M479" s="148" t="str">
        <f>IF(COUNT('様式第32第8表(指定１)_送電'!M530)=0,"",'様式第32第8表(指定１)_送電'!M530)</f>
        <v/>
      </c>
      <c r="N479" s="148" t="str">
        <f>IF(COUNT('様式第32第8表(指定１)_送電'!N530)=0,"",'様式第32第8表(指定１)_送電'!N530)</f>
        <v/>
      </c>
      <c r="O479" s="148" t="str">
        <f>IF(COUNT('様式第32第8表(指定１)_送電'!O530)=0,"",'様式第32第8表(指定１)_送電'!O530)</f>
        <v/>
      </c>
      <c r="P479" s="148" t="str">
        <f>IF(COUNT('様式第32第8表(指定１)_送電'!P530)=0,"",'様式第32第8表(指定１)_送電'!P530)</f>
        <v/>
      </c>
      <c r="Q479" s="148" t="str">
        <f>IF(COUNT('様式第32第8表(指定１)_送電'!Q530)=0,"",'様式第32第8表(指定１)_送電'!Q530)</f>
        <v/>
      </c>
      <c r="R479" s="185"/>
      <c r="T479" s="153" t="s">
        <v>271</v>
      </c>
    </row>
    <row r="480" spans="3:20" s="152" customFormat="1" ht="37.5" customHeight="1">
      <c r="C480" s="328"/>
      <c r="D480" s="328"/>
      <c r="E480" s="330" t="str">
        <f>IF('様式第36(自社)_送電'!E480="","",'様式第36(自社)_送電'!E480)</f>
        <v/>
      </c>
      <c r="F480" s="330" t="str">
        <f>IF('様式第36(自社)_送電'!F480="","",'様式第36(自社)_送電'!F480)</f>
        <v/>
      </c>
      <c r="G480" s="149" t="s">
        <v>263</v>
      </c>
      <c r="H480" s="184"/>
      <c r="I480" s="184"/>
      <c r="J480" s="184"/>
      <c r="K480" s="184"/>
      <c r="L480" s="184"/>
      <c r="M480" s="184"/>
      <c r="N480" s="184"/>
      <c r="O480" s="184"/>
      <c r="P480" s="184"/>
      <c r="Q480" s="184"/>
      <c r="R480" s="185"/>
    </row>
    <row r="481" spans="3:20" s="152" customFormat="1" ht="37.5" customHeight="1">
      <c r="C481" s="328"/>
      <c r="D481" s="328"/>
      <c r="E481" s="331"/>
      <c r="F481" s="331"/>
      <c r="G481" s="149" t="s">
        <v>264</v>
      </c>
      <c r="H481" s="148" t="str">
        <f>IF(COUNT('様式第32第8表(指定１)_送電'!H532)=0,"",'様式第32第8表(指定１)_送電'!H532)</f>
        <v/>
      </c>
      <c r="I481" s="148" t="str">
        <f>IF(COUNT('様式第32第8表(指定１)_送電'!I532)=0,"",'様式第32第8表(指定１)_送電'!I532)</f>
        <v/>
      </c>
      <c r="J481" s="148" t="str">
        <f>IF(COUNT('様式第32第8表(指定１)_送電'!J532)=0,"",'様式第32第8表(指定１)_送電'!J532)</f>
        <v/>
      </c>
      <c r="K481" s="148" t="str">
        <f>IF(COUNT('様式第32第8表(指定１)_送電'!K532)=0,"",'様式第32第8表(指定１)_送電'!K532)</f>
        <v/>
      </c>
      <c r="L481" s="148" t="str">
        <f>IF(COUNT('様式第32第8表(指定１)_送電'!L532)=0,"",'様式第32第8表(指定１)_送電'!L532)</f>
        <v/>
      </c>
      <c r="M481" s="148" t="str">
        <f>IF(COUNT('様式第32第8表(指定１)_送電'!M532)=0,"",'様式第32第8表(指定１)_送電'!M532)</f>
        <v/>
      </c>
      <c r="N481" s="148" t="str">
        <f>IF(COUNT('様式第32第8表(指定１)_送電'!N532)=0,"",'様式第32第8表(指定１)_送電'!N532)</f>
        <v/>
      </c>
      <c r="O481" s="148" t="str">
        <f>IF(COUNT('様式第32第8表(指定１)_送電'!O532)=0,"",'様式第32第8表(指定１)_送電'!O532)</f>
        <v/>
      </c>
      <c r="P481" s="148" t="str">
        <f>IF(COUNT('様式第32第8表(指定１)_送電'!P532)=0,"",'様式第32第8表(指定１)_送電'!P532)</f>
        <v/>
      </c>
      <c r="Q481" s="148" t="str">
        <f>IF(COUNT('様式第32第8表(指定１)_送電'!Q532)=0,"",'様式第32第8表(指定１)_送電'!Q532)</f>
        <v/>
      </c>
      <c r="R481" s="185"/>
      <c r="T481" s="153" t="s">
        <v>271</v>
      </c>
    </row>
    <row r="482" spans="3:20" s="152" customFormat="1" ht="37.5" customHeight="1">
      <c r="C482" s="328"/>
      <c r="D482" s="328"/>
      <c r="E482" s="332" t="s">
        <v>104</v>
      </c>
      <c r="F482" s="333"/>
      <c r="G482" s="154" t="s">
        <v>263</v>
      </c>
      <c r="H482" s="155" t="str">
        <f>IF(COUNTIFS($G476:$G481,$G482,H476:H481,"&gt;=0")=0,"",SUMIF($G476:$G481,$G482,H476:H481))</f>
        <v/>
      </c>
      <c r="I482" s="155" t="str">
        <f t="shared" ref="I482:Q482" si="171">IF(COUNTIFS($G476:$G481,$G482,I476:I481,"&gt;=0")=0,"",SUMIF($G476:$G481,$G482,I476:I481))</f>
        <v/>
      </c>
      <c r="J482" s="155" t="str">
        <f t="shared" si="171"/>
        <v/>
      </c>
      <c r="K482" s="155" t="str">
        <f t="shared" si="171"/>
        <v/>
      </c>
      <c r="L482" s="155" t="str">
        <f t="shared" si="171"/>
        <v/>
      </c>
      <c r="M482" s="155" t="str">
        <f t="shared" si="171"/>
        <v/>
      </c>
      <c r="N482" s="155" t="str">
        <f t="shared" si="171"/>
        <v/>
      </c>
      <c r="O482" s="155" t="str">
        <f t="shared" si="171"/>
        <v/>
      </c>
      <c r="P482" s="155" t="str">
        <f t="shared" si="171"/>
        <v/>
      </c>
      <c r="Q482" s="155" t="str">
        <f t="shared" si="171"/>
        <v/>
      </c>
      <c r="R482" s="200"/>
      <c r="T482" s="153" t="s">
        <v>271</v>
      </c>
    </row>
    <row r="483" spans="3:20" s="152" customFormat="1" ht="37.5" customHeight="1">
      <c r="C483" s="328"/>
      <c r="D483" s="329"/>
      <c r="E483" s="334"/>
      <c r="F483" s="335"/>
      <c r="G483" s="154" t="s">
        <v>264</v>
      </c>
      <c r="H483" s="155" t="str">
        <f>IF(COUNTIFS($G476:$G481,$G483,H476:H481,"&gt;=0")=0,"",SUMIF($G476:$G481,$G483,H476:H481))</f>
        <v/>
      </c>
      <c r="I483" s="155" t="str">
        <f t="shared" ref="I483:Q483" si="172">IF(COUNTIFS($G476:$G481,$G483,I476:I481,"&gt;=0")=0,"",SUMIF($G476:$G481,$G483,I476:I481))</f>
        <v/>
      </c>
      <c r="J483" s="155" t="str">
        <f t="shared" si="172"/>
        <v/>
      </c>
      <c r="K483" s="155" t="str">
        <f t="shared" si="172"/>
        <v/>
      </c>
      <c r="L483" s="155" t="str">
        <f t="shared" si="172"/>
        <v/>
      </c>
      <c r="M483" s="155" t="str">
        <f t="shared" si="172"/>
        <v/>
      </c>
      <c r="N483" s="155" t="str">
        <f t="shared" si="172"/>
        <v/>
      </c>
      <c r="O483" s="155" t="str">
        <f t="shared" si="172"/>
        <v/>
      </c>
      <c r="P483" s="155" t="str">
        <f t="shared" si="172"/>
        <v/>
      </c>
      <c r="Q483" s="155" t="str">
        <f t="shared" si="172"/>
        <v/>
      </c>
      <c r="R483" s="200"/>
      <c r="T483" s="153" t="s">
        <v>271</v>
      </c>
    </row>
    <row r="484" spans="3:20" s="152" customFormat="1" ht="37.5" customHeight="1">
      <c r="C484" s="328"/>
      <c r="D484" s="327" t="s">
        <v>105</v>
      </c>
      <c r="E484" s="330" t="str">
        <f>IF('様式第36(自社)_送電'!E484="","",'様式第36(自社)_送電'!E484)</f>
        <v/>
      </c>
      <c r="F484" s="330" t="str">
        <f>IF('様式第36(自社)_送電'!F484="","",'様式第36(自社)_送電'!F484)</f>
        <v/>
      </c>
      <c r="G484" s="149" t="s">
        <v>263</v>
      </c>
      <c r="H484" s="184"/>
      <c r="I484" s="184"/>
      <c r="J484" s="184"/>
      <c r="K484" s="184"/>
      <c r="L484" s="184"/>
      <c r="M484" s="184"/>
      <c r="N484" s="184"/>
      <c r="O484" s="184"/>
      <c r="P484" s="184"/>
      <c r="Q484" s="184"/>
      <c r="R484" s="185"/>
    </row>
    <row r="485" spans="3:20" s="152" customFormat="1" ht="37.5" customHeight="1">
      <c r="C485" s="328"/>
      <c r="D485" s="328"/>
      <c r="E485" s="331"/>
      <c r="F485" s="331"/>
      <c r="G485" s="149" t="s">
        <v>264</v>
      </c>
      <c r="H485" s="148" t="str">
        <f>IF(COUNT('様式第32第8表(指定１)_送電'!H536)=0,"",'様式第32第8表(指定１)_送電'!H536)</f>
        <v/>
      </c>
      <c r="I485" s="148" t="str">
        <f>IF(COUNT('様式第32第8表(指定１)_送電'!I536)=0,"",'様式第32第8表(指定１)_送電'!I536)</f>
        <v/>
      </c>
      <c r="J485" s="148" t="str">
        <f>IF(COUNT('様式第32第8表(指定１)_送電'!J536)=0,"",'様式第32第8表(指定１)_送電'!J536)</f>
        <v/>
      </c>
      <c r="K485" s="148" t="str">
        <f>IF(COUNT('様式第32第8表(指定１)_送電'!K536)=0,"",'様式第32第8表(指定１)_送電'!K536)</f>
        <v/>
      </c>
      <c r="L485" s="148" t="str">
        <f>IF(COUNT('様式第32第8表(指定１)_送電'!L536)=0,"",'様式第32第8表(指定１)_送電'!L536)</f>
        <v/>
      </c>
      <c r="M485" s="148" t="str">
        <f>IF(COUNT('様式第32第8表(指定１)_送電'!M536)=0,"",'様式第32第8表(指定１)_送電'!M536)</f>
        <v/>
      </c>
      <c r="N485" s="148" t="str">
        <f>IF(COUNT('様式第32第8表(指定１)_送電'!N536)=0,"",'様式第32第8表(指定１)_送電'!N536)</f>
        <v/>
      </c>
      <c r="O485" s="148" t="str">
        <f>IF(COUNT('様式第32第8表(指定１)_送電'!O536)=0,"",'様式第32第8表(指定１)_送電'!O536)</f>
        <v/>
      </c>
      <c r="P485" s="148" t="str">
        <f>IF(COUNT('様式第32第8表(指定１)_送電'!P536)=0,"",'様式第32第8表(指定１)_送電'!P536)</f>
        <v/>
      </c>
      <c r="Q485" s="148" t="str">
        <f>IF(COUNT('様式第32第8表(指定１)_送電'!Q536)=0,"",'様式第32第8表(指定１)_送電'!Q536)</f>
        <v/>
      </c>
      <c r="R485" s="185"/>
      <c r="T485" s="153" t="s">
        <v>271</v>
      </c>
    </row>
    <row r="486" spans="3:20" s="152" customFormat="1" ht="37.5" customHeight="1">
      <c r="C486" s="328"/>
      <c r="D486" s="328"/>
      <c r="E486" s="330" t="str">
        <f>IF('様式第36(自社)_送電'!E486="","",'様式第36(自社)_送電'!E486)</f>
        <v/>
      </c>
      <c r="F486" s="330" t="str">
        <f>IF('様式第36(自社)_送電'!F486="","",'様式第36(自社)_送電'!F486)</f>
        <v/>
      </c>
      <c r="G486" s="149" t="s">
        <v>263</v>
      </c>
      <c r="H486" s="184"/>
      <c r="I486" s="184"/>
      <c r="J486" s="184"/>
      <c r="K486" s="184"/>
      <c r="L486" s="184"/>
      <c r="M486" s="184"/>
      <c r="N486" s="184"/>
      <c r="O486" s="184"/>
      <c r="P486" s="184"/>
      <c r="Q486" s="184"/>
      <c r="R486" s="185"/>
    </row>
    <row r="487" spans="3:20" s="152" customFormat="1" ht="37.5" customHeight="1">
      <c r="C487" s="328"/>
      <c r="D487" s="328"/>
      <c r="E487" s="331"/>
      <c r="F487" s="331"/>
      <c r="G487" s="149" t="s">
        <v>264</v>
      </c>
      <c r="H487" s="148" t="str">
        <f>IF(COUNT('様式第32第8表(指定１)_送電'!H538)=0,"",'様式第32第8表(指定１)_送電'!H538)</f>
        <v/>
      </c>
      <c r="I487" s="148" t="str">
        <f>IF(COUNT('様式第32第8表(指定１)_送電'!I538)=0,"",'様式第32第8表(指定１)_送電'!I538)</f>
        <v/>
      </c>
      <c r="J487" s="148" t="str">
        <f>IF(COUNT('様式第32第8表(指定１)_送電'!J538)=0,"",'様式第32第8表(指定１)_送電'!J538)</f>
        <v/>
      </c>
      <c r="K487" s="148" t="str">
        <f>IF(COUNT('様式第32第8表(指定１)_送電'!K538)=0,"",'様式第32第8表(指定１)_送電'!K538)</f>
        <v/>
      </c>
      <c r="L487" s="148" t="str">
        <f>IF(COUNT('様式第32第8表(指定１)_送電'!L538)=0,"",'様式第32第8表(指定１)_送電'!L538)</f>
        <v/>
      </c>
      <c r="M487" s="148" t="str">
        <f>IF(COUNT('様式第32第8表(指定１)_送電'!M538)=0,"",'様式第32第8表(指定１)_送電'!M538)</f>
        <v/>
      </c>
      <c r="N487" s="148" t="str">
        <f>IF(COUNT('様式第32第8表(指定１)_送電'!N538)=0,"",'様式第32第8表(指定１)_送電'!N538)</f>
        <v/>
      </c>
      <c r="O487" s="148" t="str">
        <f>IF(COUNT('様式第32第8表(指定１)_送電'!O538)=0,"",'様式第32第8表(指定１)_送電'!O538)</f>
        <v/>
      </c>
      <c r="P487" s="148" t="str">
        <f>IF(COUNT('様式第32第8表(指定１)_送電'!P538)=0,"",'様式第32第8表(指定１)_送電'!P538)</f>
        <v/>
      </c>
      <c r="Q487" s="148" t="str">
        <f>IF(COUNT('様式第32第8表(指定１)_送電'!Q538)=0,"",'様式第32第8表(指定１)_送電'!Q538)</f>
        <v/>
      </c>
      <c r="R487" s="185"/>
      <c r="T487" s="153" t="s">
        <v>271</v>
      </c>
    </row>
    <row r="488" spans="3:20" s="152" customFormat="1" ht="37.5" customHeight="1">
      <c r="C488" s="328"/>
      <c r="D488" s="328"/>
      <c r="E488" s="330" t="str">
        <f>IF('様式第36(自社)_送電'!E488="","",'様式第36(自社)_送電'!E488)</f>
        <v/>
      </c>
      <c r="F488" s="330" t="str">
        <f>IF('様式第36(自社)_送電'!F488="","",'様式第36(自社)_送電'!F488)</f>
        <v/>
      </c>
      <c r="G488" s="149" t="s">
        <v>263</v>
      </c>
      <c r="H488" s="184"/>
      <c r="I488" s="184"/>
      <c r="J488" s="184"/>
      <c r="K488" s="184"/>
      <c r="L488" s="184"/>
      <c r="M488" s="184"/>
      <c r="N488" s="184"/>
      <c r="O488" s="184"/>
      <c r="P488" s="184"/>
      <c r="Q488" s="184"/>
      <c r="R488" s="185"/>
    </row>
    <row r="489" spans="3:20" s="152" customFormat="1" ht="37.5" customHeight="1">
      <c r="C489" s="328"/>
      <c r="D489" s="328"/>
      <c r="E489" s="331"/>
      <c r="F489" s="331"/>
      <c r="G489" s="149" t="s">
        <v>264</v>
      </c>
      <c r="H489" s="148" t="str">
        <f>IF(COUNT('様式第32第8表(指定１)_送電'!H540)=0,"",'様式第32第8表(指定１)_送電'!H540)</f>
        <v/>
      </c>
      <c r="I489" s="148" t="str">
        <f>IF(COUNT('様式第32第8表(指定１)_送電'!I540)=0,"",'様式第32第8表(指定１)_送電'!I540)</f>
        <v/>
      </c>
      <c r="J489" s="148" t="str">
        <f>IF(COUNT('様式第32第8表(指定１)_送電'!J540)=0,"",'様式第32第8表(指定１)_送電'!J540)</f>
        <v/>
      </c>
      <c r="K489" s="148" t="str">
        <f>IF(COUNT('様式第32第8表(指定１)_送電'!K540)=0,"",'様式第32第8表(指定１)_送電'!K540)</f>
        <v/>
      </c>
      <c r="L489" s="148" t="str">
        <f>IF(COUNT('様式第32第8表(指定１)_送電'!L540)=0,"",'様式第32第8表(指定１)_送電'!L540)</f>
        <v/>
      </c>
      <c r="M489" s="148" t="str">
        <f>IF(COUNT('様式第32第8表(指定１)_送電'!M540)=0,"",'様式第32第8表(指定１)_送電'!M540)</f>
        <v/>
      </c>
      <c r="N489" s="148" t="str">
        <f>IF(COUNT('様式第32第8表(指定１)_送電'!N540)=0,"",'様式第32第8表(指定１)_送電'!N540)</f>
        <v/>
      </c>
      <c r="O489" s="148" t="str">
        <f>IF(COUNT('様式第32第8表(指定１)_送電'!O540)=0,"",'様式第32第8表(指定１)_送電'!O540)</f>
        <v/>
      </c>
      <c r="P489" s="148" t="str">
        <f>IF(COUNT('様式第32第8表(指定１)_送電'!P540)=0,"",'様式第32第8表(指定１)_送電'!P540)</f>
        <v/>
      </c>
      <c r="Q489" s="148" t="str">
        <f>IF(COUNT('様式第32第8表(指定１)_送電'!Q540)=0,"",'様式第32第8表(指定１)_送電'!Q540)</f>
        <v/>
      </c>
      <c r="R489" s="185"/>
      <c r="T489" s="153" t="s">
        <v>271</v>
      </c>
    </row>
    <row r="490" spans="3:20" s="152" customFormat="1" ht="37.5" customHeight="1">
      <c r="C490" s="328"/>
      <c r="D490" s="328"/>
      <c r="E490" s="332" t="s">
        <v>104</v>
      </c>
      <c r="F490" s="333"/>
      <c r="G490" s="154" t="s">
        <v>263</v>
      </c>
      <c r="H490" s="155" t="str">
        <f>IF(COUNTIFS($G484:$G489,$G490,H484:H489,"&gt;=0")=0,"",SUMIF($G484:$G489,$G490,H484:H489))</f>
        <v/>
      </c>
      <c r="I490" s="155" t="str">
        <f t="shared" ref="I490:Q490" si="173">IF(COUNTIFS($G484:$G489,$G490,I484:I489,"&gt;=0")=0,"",SUMIF($G484:$G489,$G490,I484:I489))</f>
        <v/>
      </c>
      <c r="J490" s="155" t="str">
        <f t="shared" si="173"/>
        <v/>
      </c>
      <c r="K490" s="155" t="str">
        <f t="shared" si="173"/>
        <v/>
      </c>
      <c r="L490" s="155" t="str">
        <f t="shared" si="173"/>
        <v/>
      </c>
      <c r="M490" s="155" t="str">
        <f t="shared" si="173"/>
        <v/>
      </c>
      <c r="N490" s="155" t="str">
        <f t="shared" si="173"/>
        <v/>
      </c>
      <c r="O490" s="155" t="str">
        <f t="shared" si="173"/>
        <v/>
      </c>
      <c r="P490" s="155" t="str">
        <f t="shared" si="173"/>
        <v/>
      </c>
      <c r="Q490" s="155" t="str">
        <f t="shared" si="173"/>
        <v/>
      </c>
      <c r="R490" s="200"/>
      <c r="T490" s="153" t="s">
        <v>271</v>
      </c>
    </row>
    <row r="491" spans="3:20" s="152" customFormat="1" ht="37.5" customHeight="1">
      <c r="C491" s="328"/>
      <c r="D491" s="329"/>
      <c r="E491" s="334"/>
      <c r="F491" s="335"/>
      <c r="G491" s="154" t="s">
        <v>264</v>
      </c>
      <c r="H491" s="155" t="str">
        <f>IF(COUNTIFS($G484:$G489,$G491,H484:H489,"&gt;=0")=0,"",SUMIF($G484:$G489,$G491,H484:H489))</f>
        <v/>
      </c>
      <c r="I491" s="155" t="str">
        <f t="shared" ref="I491:Q491" si="174">IF(COUNTIFS($G484:$G489,$G491,I484:I489,"&gt;=0")=0,"",SUMIF($G484:$G489,$G491,I484:I489))</f>
        <v/>
      </c>
      <c r="J491" s="155" t="str">
        <f t="shared" si="174"/>
        <v/>
      </c>
      <c r="K491" s="155" t="str">
        <f t="shared" si="174"/>
        <v/>
      </c>
      <c r="L491" s="155" t="str">
        <f t="shared" si="174"/>
        <v/>
      </c>
      <c r="M491" s="155" t="str">
        <f t="shared" si="174"/>
        <v/>
      </c>
      <c r="N491" s="155" t="str">
        <f t="shared" si="174"/>
        <v/>
      </c>
      <c r="O491" s="155" t="str">
        <f t="shared" si="174"/>
        <v/>
      </c>
      <c r="P491" s="155" t="str">
        <f t="shared" si="174"/>
        <v/>
      </c>
      <c r="Q491" s="155" t="str">
        <f t="shared" si="174"/>
        <v/>
      </c>
      <c r="R491" s="200"/>
      <c r="T491" s="153" t="s">
        <v>271</v>
      </c>
    </row>
    <row r="492" spans="3:20" s="152" customFormat="1" ht="37.5" customHeight="1">
      <c r="C492" s="328"/>
      <c r="D492" s="327" t="s">
        <v>106</v>
      </c>
      <c r="E492" s="330" t="str">
        <f>IF('様式第36(自社)_送電'!E492="","",'様式第36(自社)_送電'!E492)</f>
        <v/>
      </c>
      <c r="F492" s="330" t="str">
        <f>IF('様式第36(自社)_送電'!F492="","",'様式第36(自社)_送電'!F492)</f>
        <v/>
      </c>
      <c r="G492" s="149" t="s">
        <v>263</v>
      </c>
      <c r="H492" s="184"/>
      <c r="I492" s="184"/>
      <c r="J492" s="184"/>
      <c r="K492" s="184"/>
      <c r="L492" s="184"/>
      <c r="M492" s="184"/>
      <c r="N492" s="184"/>
      <c r="O492" s="184"/>
      <c r="P492" s="184"/>
      <c r="Q492" s="184"/>
      <c r="R492" s="185"/>
    </row>
    <row r="493" spans="3:20" s="152" customFormat="1" ht="37.5" customHeight="1">
      <c r="C493" s="328"/>
      <c r="D493" s="328"/>
      <c r="E493" s="331"/>
      <c r="F493" s="331"/>
      <c r="G493" s="149" t="s">
        <v>264</v>
      </c>
      <c r="H493" s="148" t="str">
        <f>IF(COUNT('様式第32第8表(指定１)_送電'!H544)=0,"",'様式第32第8表(指定１)_送電'!H544)</f>
        <v/>
      </c>
      <c r="I493" s="148" t="str">
        <f>IF(COUNT('様式第32第8表(指定１)_送電'!I544)=0,"",'様式第32第8表(指定１)_送電'!I544)</f>
        <v/>
      </c>
      <c r="J493" s="148" t="str">
        <f>IF(COUNT('様式第32第8表(指定１)_送電'!J544)=0,"",'様式第32第8表(指定１)_送電'!J544)</f>
        <v/>
      </c>
      <c r="K493" s="148" t="str">
        <f>IF(COUNT('様式第32第8表(指定１)_送電'!K544)=0,"",'様式第32第8表(指定１)_送電'!K544)</f>
        <v/>
      </c>
      <c r="L493" s="148" t="str">
        <f>IF(COUNT('様式第32第8表(指定１)_送電'!L544)=0,"",'様式第32第8表(指定１)_送電'!L544)</f>
        <v/>
      </c>
      <c r="M493" s="148" t="str">
        <f>IF(COUNT('様式第32第8表(指定１)_送電'!M544)=0,"",'様式第32第8表(指定１)_送電'!M544)</f>
        <v/>
      </c>
      <c r="N493" s="148" t="str">
        <f>IF(COUNT('様式第32第8表(指定１)_送電'!N544)=0,"",'様式第32第8表(指定１)_送電'!N544)</f>
        <v/>
      </c>
      <c r="O493" s="148" t="str">
        <f>IF(COUNT('様式第32第8表(指定１)_送電'!O544)=0,"",'様式第32第8表(指定１)_送電'!O544)</f>
        <v/>
      </c>
      <c r="P493" s="148" t="str">
        <f>IF(COUNT('様式第32第8表(指定１)_送電'!P544)=0,"",'様式第32第8表(指定１)_送電'!P544)</f>
        <v/>
      </c>
      <c r="Q493" s="148" t="str">
        <f>IF(COUNT('様式第32第8表(指定１)_送電'!Q544)=0,"",'様式第32第8表(指定１)_送電'!Q544)</f>
        <v/>
      </c>
      <c r="R493" s="185"/>
      <c r="T493" s="153" t="s">
        <v>271</v>
      </c>
    </row>
    <row r="494" spans="3:20" s="152" customFormat="1" ht="37.5" customHeight="1">
      <c r="C494" s="328"/>
      <c r="D494" s="328"/>
      <c r="E494" s="330" t="str">
        <f>IF('様式第36(自社)_送電'!E494="","",'様式第36(自社)_送電'!E494)</f>
        <v/>
      </c>
      <c r="F494" s="330" t="str">
        <f>IF('様式第36(自社)_送電'!F494="","",'様式第36(自社)_送電'!F494)</f>
        <v/>
      </c>
      <c r="G494" s="149" t="s">
        <v>263</v>
      </c>
      <c r="H494" s="184"/>
      <c r="I494" s="184"/>
      <c r="J494" s="184"/>
      <c r="K494" s="184"/>
      <c r="L494" s="184"/>
      <c r="M494" s="184"/>
      <c r="N494" s="184"/>
      <c r="O494" s="184"/>
      <c r="P494" s="184"/>
      <c r="Q494" s="184"/>
      <c r="R494" s="185"/>
    </row>
    <row r="495" spans="3:20" s="152" customFormat="1" ht="37.5" customHeight="1">
      <c r="C495" s="328"/>
      <c r="D495" s="328"/>
      <c r="E495" s="331"/>
      <c r="F495" s="331"/>
      <c r="G495" s="149" t="s">
        <v>264</v>
      </c>
      <c r="H495" s="148" t="str">
        <f>IF(COUNT('様式第32第8表(指定１)_送電'!H546)=0,"",'様式第32第8表(指定１)_送電'!H546)</f>
        <v/>
      </c>
      <c r="I495" s="148" t="str">
        <f>IF(COUNT('様式第32第8表(指定１)_送電'!I546)=0,"",'様式第32第8表(指定１)_送電'!I546)</f>
        <v/>
      </c>
      <c r="J495" s="148" t="str">
        <f>IF(COUNT('様式第32第8表(指定１)_送電'!J546)=0,"",'様式第32第8表(指定１)_送電'!J546)</f>
        <v/>
      </c>
      <c r="K495" s="148" t="str">
        <f>IF(COUNT('様式第32第8表(指定１)_送電'!K546)=0,"",'様式第32第8表(指定１)_送電'!K546)</f>
        <v/>
      </c>
      <c r="L495" s="148" t="str">
        <f>IF(COUNT('様式第32第8表(指定１)_送電'!L546)=0,"",'様式第32第8表(指定１)_送電'!L546)</f>
        <v/>
      </c>
      <c r="M495" s="148" t="str">
        <f>IF(COUNT('様式第32第8表(指定１)_送電'!M546)=0,"",'様式第32第8表(指定１)_送電'!M546)</f>
        <v/>
      </c>
      <c r="N495" s="148" t="str">
        <f>IF(COUNT('様式第32第8表(指定１)_送電'!N546)=0,"",'様式第32第8表(指定１)_送電'!N546)</f>
        <v/>
      </c>
      <c r="O495" s="148" t="str">
        <f>IF(COUNT('様式第32第8表(指定１)_送電'!O546)=0,"",'様式第32第8表(指定１)_送電'!O546)</f>
        <v/>
      </c>
      <c r="P495" s="148" t="str">
        <f>IF(COUNT('様式第32第8表(指定１)_送電'!P546)=0,"",'様式第32第8表(指定１)_送電'!P546)</f>
        <v/>
      </c>
      <c r="Q495" s="148" t="str">
        <f>IF(COUNT('様式第32第8表(指定１)_送電'!Q546)=0,"",'様式第32第8表(指定１)_送電'!Q546)</f>
        <v/>
      </c>
      <c r="R495" s="185"/>
      <c r="T495" s="153" t="s">
        <v>271</v>
      </c>
    </row>
    <row r="496" spans="3:20" s="152" customFormat="1" ht="37.5" customHeight="1">
      <c r="C496" s="328"/>
      <c r="D496" s="328"/>
      <c r="E496" s="330" t="str">
        <f>IF('様式第36(自社)_送電'!E496="","",'様式第36(自社)_送電'!E496)</f>
        <v/>
      </c>
      <c r="F496" s="330" t="str">
        <f>IF('様式第36(自社)_送電'!F496="","",'様式第36(自社)_送電'!F496)</f>
        <v/>
      </c>
      <c r="G496" s="149" t="s">
        <v>263</v>
      </c>
      <c r="H496" s="184"/>
      <c r="I496" s="184"/>
      <c r="J496" s="184"/>
      <c r="K496" s="184"/>
      <c r="L496" s="184"/>
      <c r="M496" s="184"/>
      <c r="N496" s="184"/>
      <c r="O496" s="184"/>
      <c r="P496" s="184"/>
      <c r="Q496" s="184"/>
      <c r="R496" s="185"/>
    </row>
    <row r="497" spans="3:20" s="152" customFormat="1" ht="37.5" customHeight="1">
      <c r="C497" s="328"/>
      <c r="D497" s="328"/>
      <c r="E497" s="331"/>
      <c r="F497" s="331"/>
      <c r="G497" s="149" t="s">
        <v>264</v>
      </c>
      <c r="H497" s="148" t="str">
        <f>IF(COUNT('様式第32第8表(指定１)_送電'!H548)=0,"",'様式第32第8表(指定１)_送電'!H548)</f>
        <v/>
      </c>
      <c r="I497" s="148" t="str">
        <f>IF(COUNT('様式第32第8表(指定１)_送電'!I548)=0,"",'様式第32第8表(指定１)_送電'!I548)</f>
        <v/>
      </c>
      <c r="J497" s="148" t="str">
        <f>IF(COUNT('様式第32第8表(指定１)_送電'!J548)=0,"",'様式第32第8表(指定１)_送電'!J548)</f>
        <v/>
      </c>
      <c r="K497" s="148" t="str">
        <f>IF(COUNT('様式第32第8表(指定１)_送電'!K548)=0,"",'様式第32第8表(指定１)_送電'!K548)</f>
        <v/>
      </c>
      <c r="L497" s="148" t="str">
        <f>IF(COUNT('様式第32第8表(指定１)_送電'!L548)=0,"",'様式第32第8表(指定１)_送電'!L548)</f>
        <v/>
      </c>
      <c r="M497" s="148" t="str">
        <f>IF(COUNT('様式第32第8表(指定１)_送電'!M548)=0,"",'様式第32第8表(指定１)_送電'!M548)</f>
        <v/>
      </c>
      <c r="N497" s="148" t="str">
        <f>IF(COUNT('様式第32第8表(指定１)_送電'!N548)=0,"",'様式第32第8表(指定１)_送電'!N548)</f>
        <v/>
      </c>
      <c r="O497" s="148" t="str">
        <f>IF(COUNT('様式第32第8表(指定１)_送電'!O548)=0,"",'様式第32第8表(指定１)_送電'!O548)</f>
        <v/>
      </c>
      <c r="P497" s="148" t="str">
        <f>IF(COUNT('様式第32第8表(指定１)_送電'!P548)=0,"",'様式第32第8表(指定１)_送電'!P548)</f>
        <v/>
      </c>
      <c r="Q497" s="148" t="str">
        <f>IF(COUNT('様式第32第8表(指定１)_送電'!Q548)=0,"",'様式第32第8表(指定１)_送電'!Q548)</f>
        <v/>
      </c>
      <c r="R497" s="185"/>
      <c r="T497" s="153" t="s">
        <v>271</v>
      </c>
    </row>
    <row r="498" spans="3:20" s="152" customFormat="1" ht="37.5" customHeight="1">
      <c r="C498" s="328"/>
      <c r="D498" s="328"/>
      <c r="E498" s="332" t="s">
        <v>104</v>
      </c>
      <c r="F498" s="333"/>
      <c r="G498" s="154" t="s">
        <v>263</v>
      </c>
      <c r="H498" s="155" t="str">
        <f>IF(COUNTIFS($G492:$G497,$G498,H492:H497,"&gt;=0")=0,"",SUMIF($G492:$G497,$G498,H492:H497))</f>
        <v/>
      </c>
      <c r="I498" s="155" t="str">
        <f t="shared" ref="I498" si="175">IF(COUNTIFS($G492:$G497,$G498,I492:I497,"&gt;=0")=0,"",SUMIF($G492:$G497,$G498,I492:I497))</f>
        <v/>
      </c>
      <c r="J498" s="155" t="str">
        <f t="shared" ref="J498" si="176">IF(COUNTIFS($G492:$G497,$G498,J492:J497,"&gt;=0")=0,"",SUMIF($G492:$G497,$G498,J492:J497))</f>
        <v/>
      </c>
      <c r="K498" s="155" t="str">
        <f t="shared" ref="K498" si="177">IF(COUNTIFS($G492:$G497,$G498,K492:K497,"&gt;=0")=0,"",SUMIF($G492:$G497,$G498,K492:K497))</f>
        <v/>
      </c>
      <c r="L498" s="155" t="str">
        <f t="shared" ref="L498" si="178">IF(COUNTIFS($G492:$G497,$G498,L492:L497,"&gt;=0")=0,"",SUMIF($G492:$G497,$G498,L492:L497))</f>
        <v/>
      </c>
      <c r="M498" s="155" t="str">
        <f t="shared" ref="M498" si="179">IF(COUNTIFS($G492:$G497,$G498,M492:M497,"&gt;=0")=0,"",SUMIF($G492:$G497,$G498,M492:M497))</f>
        <v/>
      </c>
      <c r="N498" s="155" t="str">
        <f t="shared" ref="N498" si="180">IF(COUNTIFS($G492:$G497,$G498,N492:N497,"&gt;=0")=0,"",SUMIF($G492:$G497,$G498,N492:N497))</f>
        <v/>
      </c>
      <c r="O498" s="155" t="str">
        <f t="shared" ref="O498" si="181">IF(COUNTIFS($G492:$G497,$G498,O492:O497,"&gt;=0")=0,"",SUMIF($G492:$G497,$G498,O492:O497))</f>
        <v/>
      </c>
      <c r="P498" s="155" t="str">
        <f t="shared" ref="P498" si="182">IF(COUNTIFS($G492:$G497,$G498,P492:P497,"&gt;=0")=0,"",SUMIF($G492:$G497,$G498,P492:P497))</f>
        <v/>
      </c>
      <c r="Q498" s="155" t="str">
        <f t="shared" ref="Q498" si="183">IF(COUNTIFS($G492:$G497,$G498,Q492:Q497,"&gt;=0")=0,"",SUMIF($G492:$G497,$G498,Q492:Q497))</f>
        <v/>
      </c>
      <c r="R498" s="200"/>
      <c r="T498" s="153" t="s">
        <v>271</v>
      </c>
    </row>
    <row r="499" spans="3:20" s="152" customFormat="1" ht="37.5" customHeight="1">
      <c r="C499" s="328"/>
      <c r="D499" s="329"/>
      <c r="E499" s="334"/>
      <c r="F499" s="335"/>
      <c r="G499" s="154" t="s">
        <v>264</v>
      </c>
      <c r="H499" s="155" t="str">
        <f>IF(COUNTIFS($G492:$G497,$G499,H492:H497,"&gt;=0")=0,"",SUMIF($G492:$G497,$G499,H492:H497))</f>
        <v/>
      </c>
      <c r="I499" s="155" t="str">
        <f t="shared" ref="I499:Q499" si="184">IF(COUNTIFS($G492:$G497,$G499,I492:I497,"&gt;=0")=0,"",SUMIF($G492:$G497,$G499,I492:I497))</f>
        <v/>
      </c>
      <c r="J499" s="155" t="str">
        <f t="shared" si="184"/>
        <v/>
      </c>
      <c r="K499" s="155" t="str">
        <f t="shared" si="184"/>
        <v/>
      </c>
      <c r="L499" s="155" t="str">
        <f t="shared" si="184"/>
        <v/>
      </c>
      <c r="M499" s="155" t="str">
        <f t="shared" si="184"/>
        <v/>
      </c>
      <c r="N499" s="155" t="str">
        <f t="shared" si="184"/>
        <v/>
      </c>
      <c r="O499" s="155" t="str">
        <f t="shared" si="184"/>
        <v/>
      </c>
      <c r="P499" s="155" t="str">
        <f t="shared" si="184"/>
        <v/>
      </c>
      <c r="Q499" s="155" t="str">
        <f t="shared" si="184"/>
        <v/>
      </c>
      <c r="R499" s="200"/>
      <c r="T499" s="153" t="s">
        <v>271</v>
      </c>
    </row>
    <row r="500" spans="3:20" s="152" customFormat="1" ht="37.5" customHeight="1">
      <c r="C500" s="328"/>
      <c r="D500" s="326" t="s">
        <v>107</v>
      </c>
      <c r="E500" s="326"/>
      <c r="F500" s="326"/>
      <c r="G500" s="154" t="s">
        <v>263</v>
      </c>
      <c r="H500" s="155" t="str">
        <f>IF(COUNT(H474,H482,H490,H498)=0,"",SUM(H474,H482,H490,H498))</f>
        <v/>
      </c>
      <c r="I500" s="155" t="str">
        <f t="shared" ref="I500:Q501" si="185">IF(COUNT(I474,I482,I490,I498)=0,"",SUM(I474,I482,I490,I498))</f>
        <v/>
      </c>
      <c r="J500" s="155" t="str">
        <f t="shared" si="185"/>
        <v/>
      </c>
      <c r="K500" s="155" t="str">
        <f t="shared" si="185"/>
        <v/>
      </c>
      <c r="L500" s="155" t="str">
        <f t="shared" si="185"/>
        <v/>
      </c>
      <c r="M500" s="155" t="str">
        <f t="shared" si="185"/>
        <v/>
      </c>
      <c r="N500" s="155" t="str">
        <f t="shared" si="185"/>
        <v/>
      </c>
      <c r="O500" s="155" t="str">
        <f t="shared" si="185"/>
        <v/>
      </c>
      <c r="P500" s="155" t="str">
        <f t="shared" si="185"/>
        <v/>
      </c>
      <c r="Q500" s="155" t="str">
        <f t="shared" si="185"/>
        <v/>
      </c>
      <c r="R500" s="200"/>
      <c r="T500" s="153" t="s">
        <v>271</v>
      </c>
    </row>
    <row r="501" spans="3:20" s="152" customFormat="1" ht="37.5" customHeight="1">
      <c r="C501" s="329"/>
      <c r="D501" s="326"/>
      <c r="E501" s="326"/>
      <c r="F501" s="326"/>
      <c r="G501" s="154" t="s">
        <v>264</v>
      </c>
      <c r="H501" s="155" t="str">
        <f>IF(COUNT(H475,H483,H491,H499)=0,"",SUM(H475,H483,H491,H499))</f>
        <v/>
      </c>
      <c r="I501" s="155" t="str">
        <f t="shared" si="185"/>
        <v/>
      </c>
      <c r="J501" s="155" t="str">
        <f t="shared" si="185"/>
        <v/>
      </c>
      <c r="K501" s="155" t="str">
        <f t="shared" si="185"/>
        <v/>
      </c>
      <c r="L501" s="155" t="str">
        <f t="shared" si="185"/>
        <v/>
      </c>
      <c r="M501" s="155" t="str">
        <f t="shared" si="185"/>
        <v/>
      </c>
      <c r="N501" s="155" t="str">
        <f t="shared" si="185"/>
        <v/>
      </c>
      <c r="O501" s="155" t="str">
        <f t="shared" si="185"/>
        <v/>
      </c>
      <c r="P501" s="155" t="str">
        <f t="shared" si="185"/>
        <v/>
      </c>
      <c r="Q501" s="155" t="str">
        <f t="shared" si="185"/>
        <v/>
      </c>
      <c r="R501" s="200"/>
      <c r="T501" s="153" t="s">
        <v>271</v>
      </c>
    </row>
    <row r="502" spans="3:20" s="53" customFormat="1" ht="18.75" customHeight="1">
      <c r="C502" s="54" t="s">
        <v>178</v>
      </c>
      <c r="D502" s="50"/>
      <c r="E502" s="50"/>
      <c r="F502" s="50"/>
      <c r="G502" s="51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2"/>
    </row>
    <row r="503" spans="3:20" s="53" customFormat="1" ht="18.75" customHeight="1">
      <c r="C503" s="230"/>
      <c r="D503" s="231"/>
      <c r="E503" s="231"/>
      <c r="F503" s="231"/>
      <c r="G503" s="232"/>
      <c r="H503" s="231"/>
      <c r="I503" s="231"/>
      <c r="J503" s="231"/>
      <c r="K503" s="231"/>
      <c r="L503" s="231"/>
      <c r="M503" s="231"/>
      <c r="N503" s="231"/>
      <c r="O503" s="231"/>
      <c r="P503" s="231"/>
      <c r="Q503" s="231"/>
      <c r="R503" s="233"/>
    </row>
    <row r="504" spans="3:20" s="53" customFormat="1" ht="18.75" customHeight="1">
      <c r="C504" s="230"/>
      <c r="D504" s="231"/>
      <c r="E504" s="231"/>
      <c r="F504" s="231"/>
      <c r="G504" s="232"/>
      <c r="H504" s="231"/>
      <c r="I504" s="231"/>
      <c r="J504" s="231"/>
      <c r="K504" s="231"/>
      <c r="L504" s="231"/>
      <c r="M504" s="231"/>
      <c r="N504" s="231"/>
      <c r="O504" s="231"/>
      <c r="P504" s="231"/>
      <c r="Q504" s="231"/>
      <c r="R504" s="233"/>
    </row>
    <row r="505" spans="3:20" s="53" customFormat="1" ht="18.75" customHeight="1">
      <c r="C505" s="230"/>
      <c r="D505" s="231"/>
      <c r="E505" s="231"/>
      <c r="F505" s="231"/>
      <c r="G505" s="232"/>
      <c r="H505" s="231"/>
      <c r="I505" s="231"/>
      <c r="J505" s="231"/>
      <c r="K505" s="231"/>
      <c r="L505" s="231"/>
      <c r="M505" s="231"/>
      <c r="N505" s="231"/>
      <c r="O505" s="231"/>
      <c r="P505" s="231"/>
      <c r="Q505" s="231"/>
      <c r="R505" s="233"/>
    </row>
    <row r="506" spans="3:20" s="53" customFormat="1" ht="18.75" customHeight="1">
      <c r="C506" s="230"/>
      <c r="D506" s="231"/>
      <c r="E506" s="231"/>
      <c r="F506" s="231"/>
      <c r="G506" s="232"/>
      <c r="H506" s="231"/>
      <c r="I506" s="231"/>
      <c r="J506" s="231"/>
      <c r="K506" s="231"/>
      <c r="L506" s="231"/>
      <c r="M506" s="231"/>
      <c r="N506" s="231"/>
      <c r="O506" s="231"/>
      <c r="P506" s="231"/>
      <c r="Q506" s="231"/>
      <c r="R506" s="233"/>
    </row>
    <row r="507" spans="3:20" s="53" customFormat="1" ht="18.75" customHeight="1">
      <c r="C507" s="230"/>
      <c r="D507" s="231"/>
      <c r="E507" s="231"/>
      <c r="F507" s="231"/>
      <c r="G507" s="232"/>
      <c r="H507" s="231"/>
      <c r="I507" s="231"/>
      <c r="J507" s="231"/>
      <c r="K507" s="231"/>
      <c r="L507" s="231"/>
      <c r="M507" s="231"/>
      <c r="N507" s="231"/>
      <c r="O507" s="231"/>
      <c r="P507" s="231"/>
      <c r="Q507" s="231"/>
      <c r="R507" s="233"/>
    </row>
    <row r="508" spans="3:20" s="53" customFormat="1" ht="18.75" customHeight="1">
      <c r="C508" s="230"/>
      <c r="D508" s="231"/>
      <c r="E508" s="231"/>
      <c r="F508" s="231"/>
      <c r="G508" s="232"/>
      <c r="H508" s="231"/>
      <c r="I508" s="231"/>
      <c r="J508" s="231"/>
      <c r="K508" s="231"/>
      <c r="L508" s="231"/>
      <c r="M508" s="231"/>
      <c r="N508" s="231"/>
      <c r="O508" s="231"/>
      <c r="P508" s="231"/>
      <c r="Q508" s="231"/>
      <c r="R508" s="233"/>
    </row>
    <row r="509" spans="3:20" s="53" customFormat="1" ht="18.75" customHeight="1">
      <c r="C509" s="230"/>
      <c r="D509" s="231"/>
      <c r="E509" s="231"/>
      <c r="F509" s="231"/>
      <c r="G509" s="232"/>
      <c r="H509" s="231"/>
      <c r="I509" s="231"/>
      <c r="J509" s="231"/>
      <c r="K509" s="231"/>
      <c r="L509" s="231"/>
      <c r="M509" s="231"/>
      <c r="N509" s="231"/>
      <c r="O509" s="231"/>
      <c r="P509" s="231"/>
      <c r="Q509" s="231"/>
      <c r="R509" s="233"/>
    </row>
    <row r="510" spans="3:20" s="53" customFormat="1" ht="18.75" customHeight="1">
      <c r="C510" s="230"/>
      <c r="D510" s="231"/>
      <c r="E510" s="231"/>
      <c r="F510" s="231"/>
      <c r="G510" s="232"/>
      <c r="H510" s="231"/>
      <c r="I510" s="231"/>
      <c r="J510" s="231"/>
      <c r="K510" s="231"/>
      <c r="L510" s="231"/>
      <c r="M510" s="231"/>
      <c r="N510" s="231"/>
      <c r="O510" s="231"/>
      <c r="P510" s="231"/>
      <c r="Q510" s="231"/>
      <c r="R510" s="233"/>
    </row>
    <row r="511" spans="3:20" s="53" customFormat="1" ht="18.75" customHeight="1">
      <c r="C511" s="230"/>
      <c r="D511" s="231"/>
      <c r="E511" s="231"/>
      <c r="F511" s="231"/>
      <c r="G511" s="232"/>
      <c r="H511" s="231"/>
      <c r="I511" s="231"/>
      <c r="J511" s="231"/>
      <c r="K511" s="231"/>
      <c r="L511" s="231"/>
      <c r="M511" s="231"/>
      <c r="N511" s="231"/>
      <c r="O511" s="231"/>
      <c r="P511" s="231"/>
      <c r="Q511" s="231"/>
      <c r="R511" s="233"/>
    </row>
    <row r="512" spans="3:20" ht="18.75" customHeight="1">
      <c r="C512" s="234"/>
      <c r="D512" s="234"/>
      <c r="E512" s="234"/>
      <c r="F512" s="234"/>
      <c r="G512" s="234"/>
      <c r="H512" s="235"/>
      <c r="I512" s="235"/>
      <c r="J512" s="235"/>
      <c r="K512" s="235"/>
      <c r="L512" s="235"/>
      <c r="M512" s="235"/>
      <c r="N512" s="235"/>
      <c r="O512" s="235"/>
      <c r="P512" s="235"/>
      <c r="Q512" s="235"/>
      <c r="R512" s="236"/>
    </row>
  </sheetData>
  <sheetProtection algorithmName="SHA-512" hashValue="+ICppvLKio8k7UQ0RD/o0q8tAi2sPxEhZck8bFnzZiWK7QX22q26VAKC4yR0B7hG+uWvMbYeJiECHv1M7Nh9Gw==" saltValue="kzhvk/scq3b23KVKNYc+kg==" spinCount="100000" sheet="1" objects="1" scenarios="1" formatRows="0" insertRows="0" deleteRows="0"/>
  <mergeCells count="390">
    <mergeCell ref="G7:G8"/>
    <mergeCell ref="R7:R8"/>
    <mergeCell ref="C7:D8"/>
    <mergeCell ref="E7:E8"/>
    <mergeCell ref="F7:F8"/>
    <mergeCell ref="E17:E18"/>
    <mergeCell ref="F17:F18"/>
    <mergeCell ref="E19:E20"/>
    <mergeCell ref="F19:F20"/>
    <mergeCell ref="E21:E22"/>
    <mergeCell ref="F21:F22"/>
    <mergeCell ref="C9:C42"/>
    <mergeCell ref="D9:D16"/>
    <mergeCell ref="E9:E10"/>
    <mergeCell ref="F9:F10"/>
    <mergeCell ref="E11:E12"/>
    <mergeCell ref="F11:F12"/>
    <mergeCell ref="E13:E14"/>
    <mergeCell ref="F13:F14"/>
    <mergeCell ref="E15:F16"/>
    <mergeCell ref="D17:D24"/>
    <mergeCell ref="E23:F24"/>
    <mergeCell ref="D25:D32"/>
    <mergeCell ref="E25:E26"/>
    <mergeCell ref="F25:F26"/>
    <mergeCell ref="E27:E28"/>
    <mergeCell ref="F27:F28"/>
    <mergeCell ref="E29:E30"/>
    <mergeCell ref="F29:F30"/>
    <mergeCell ref="E31:F32"/>
    <mergeCell ref="D41:F42"/>
    <mergeCell ref="C58:D59"/>
    <mergeCell ref="E58:E59"/>
    <mergeCell ref="F58:F59"/>
    <mergeCell ref="G58:G59"/>
    <mergeCell ref="R58:R59"/>
    <mergeCell ref="D33:D40"/>
    <mergeCell ref="E33:E34"/>
    <mergeCell ref="F33:F34"/>
    <mergeCell ref="E35:E36"/>
    <mergeCell ref="F35:F36"/>
    <mergeCell ref="E37:E38"/>
    <mergeCell ref="F37:F38"/>
    <mergeCell ref="E39:F40"/>
    <mergeCell ref="E68:E69"/>
    <mergeCell ref="F68:F69"/>
    <mergeCell ref="E70:E71"/>
    <mergeCell ref="F70:F71"/>
    <mergeCell ref="E72:E73"/>
    <mergeCell ref="F72:F73"/>
    <mergeCell ref="C60:C93"/>
    <mergeCell ref="D60:D67"/>
    <mergeCell ref="E60:E61"/>
    <mergeCell ref="F60:F61"/>
    <mergeCell ref="E62:E63"/>
    <mergeCell ref="F62:F63"/>
    <mergeCell ref="E64:E65"/>
    <mergeCell ref="F64:F65"/>
    <mergeCell ref="E66:F67"/>
    <mergeCell ref="D68:D75"/>
    <mergeCell ref="E74:F75"/>
    <mergeCell ref="D76:D83"/>
    <mergeCell ref="E76:E77"/>
    <mergeCell ref="F76:F77"/>
    <mergeCell ref="E78:E79"/>
    <mergeCell ref="F78:F79"/>
    <mergeCell ref="E80:E81"/>
    <mergeCell ref="F80:F81"/>
    <mergeCell ref="E82:F83"/>
    <mergeCell ref="D92:F93"/>
    <mergeCell ref="C109:D110"/>
    <mergeCell ref="E109:E110"/>
    <mergeCell ref="F109:F110"/>
    <mergeCell ref="G109:G110"/>
    <mergeCell ref="R109:R110"/>
    <mergeCell ref="D84:D91"/>
    <mergeCell ref="E84:E85"/>
    <mergeCell ref="F84:F85"/>
    <mergeCell ref="E86:E87"/>
    <mergeCell ref="F86:F87"/>
    <mergeCell ref="E88:E89"/>
    <mergeCell ref="F88:F89"/>
    <mergeCell ref="E90:F91"/>
    <mergeCell ref="E119:E120"/>
    <mergeCell ref="F119:F120"/>
    <mergeCell ref="E121:E122"/>
    <mergeCell ref="F121:F122"/>
    <mergeCell ref="E123:E124"/>
    <mergeCell ref="F123:F124"/>
    <mergeCell ref="C111:C144"/>
    <mergeCell ref="D111:D118"/>
    <mergeCell ref="E111:E112"/>
    <mergeCell ref="F111:F112"/>
    <mergeCell ref="E113:E114"/>
    <mergeCell ref="F113:F114"/>
    <mergeCell ref="E115:E116"/>
    <mergeCell ref="F115:F116"/>
    <mergeCell ref="E117:F118"/>
    <mergeCell ref="D119:D126"/>
    <mergeCell ref="E125:F126"/>
    <mergeCell ref="D127:D134"/>
    <mergeCell ref="E127:E128"/>
    <mergeCell ref="F127:F128"/>
    <mergeCell ref="E129:E130"/>
    <mergeCell ref="F129:F130"/>
    <mergeCell ref="E131:E132"/>
    <mergeCell ref="F131:F132"/>
    <mergeCell ref="E133:F134"/>
    <mergeCell ref="D143:F144"/>
    <mergeCell ref="C160:D161"/>
    <mergeCell ref="E160:E161"/>
    <mergeCell ref="F160:F161"/>
    <mergeCell ref="G160:G161"/>
    <mergeCell ref="R160:R161"/>
    <mergeCell ref="D135:D142"/>
    <mergeCell ref="E135:E136"/>
    <mergeCell ref="F135:F136"/>
    <mergeCell ref="E137:E138"/>
    <mergeCell ref="F137:F138"/>
    <mergeCell ref="E139:E140"/>
    <mergeCell ref="F139:F140"/>
    <mergeCell ref="E141:F142"/>
    <mergeCell ref="E170:E171"/>
    <mergeCell ref="F170:F171"/>
    <mergeCell ref="E172:E173"/>
    <mergeCell ref="F172:F173"/>
    <mergeCell ref="E174:E175"/>
    <mergeCell ref="F174:F175"/>
    <mergeCell ref="C162:C195"/>
    <mergeCell ref="D162:D169"/>
    <mergeCell ref="E162:E163"/>
    <mergeCell ref="F162:F163"/>
    <mergeCell ref="E164:E165"/>
    <mergeCell ref="F164:F165"/>
    <mergeCell ref="E166:E167"/>
    <mergeCell ref="F166:F167"/>
    <mergeCell ref="E168:F169"/>
    <mergeCell ref="D170:D177"/>
    <mergeCell ref="E176:F177"/>
    <mergeCell ref="D178:D185"/>
    <mergeCell ref="E178:E179"/>
    <mergeCell ref="F178:F179"/>
    <mergeCell ref="E180:E181"/>
    <mergeCell ref="F180:F181"/>
    <mergeCell ref="E182:E183"/>
    <mergeCell ref="F182:F183"/>
    <mergeCell ref="E184:F185"/>
    <mergeCell ref="D194:F195"/>
    <mergeCell ref="C211:D212"/>
    <mergeCell ref="E211:E212"/>
    <mergeCell ref="F211:F212"/>
    <mergeCell ref="G211:G212"/>
    <mergeCell ref="R211:R212"/>
    <mergeCell ref="D186:D193"/>
    <mergeCell ref="E186:E187"/>
    <mergeCell ref="F186:F187"/>
    <mergeCell ref="E188:E189"/>
    <mergeCell ref="F188:F189"/>
    <mergeCell ref="E190:E191"/>
    <mergeCell ref="F190:F191"/>
    <mergeCell ref="E192:F193"/>
    <mergeCell ref="E221:E222"/>
    <mergeCell ref="F221:F222"/>
    <mergeCell ref="E223:E224"/>
    <mergeCell ref="F223:F224"/>
    <mergeCell ref="E225:E226"/>
    <mergeCell ref="F225:F226"/>
    <mergeCell ref="C213:C246"/>
    <mergeCell ref="D213:D220"/>
    <mergeCell ref="E213:E214"/>
    <mergeCell ref="F213:F214"/>
    <mergeCell ref="E215:E216"/>
    <mergeCell ref="F215:F216"/>
    <mergeCell ref="E217:E218"/>
    <mergeCell ref="F217:F218"/>
    <mergeCell ref="E219:F220"/>
    <mergeCell ref="D221:D228"/>
    <mergeCell ref="E227:F228"/>
    <mergeCell ref="D229:D236"/>
    <mergeCell ref="E229:E230"/>
    <mergeCell ref="F229:F230"/>
    <mergeCell ref="E231:E232"/>
    <mergeCell ref="F231:F232"/>
    <mergeCell ref="E233:E234"/>
    <mergeCell ref="F233:F234"/>
    <mergeCell ref="E235:F236"/>
    <mergeCell ref="D245:F246"/>
    <mergeCell ref="C262:D263"/>
    <mergeCell ref="E262:E263"/>
    <mergeCell ref="F262:F263"/>
    <mergeCell ref="G262:G263"/>
    <mergeCell ref="R262:R263"/>
    <mergeCell ref="D237:D244"/>
    <mergeCell ref="E237:E238"/>
    <mergeCell ref="F237:F238"/>
    <mergeCell ref="E239:E240"/>
    <mergeCell ref="F239:F240"/>
    <mergeCell ref="E241:E242"/>
    <mergeCell ref="F241:F242"/>
    <mergeCell ref="E243:F244"/>
    <mergeCell ref="E272:E273"/>
    <mergeCell ref="F272:F273"/>
    <mergeCell ref="E274:E275"/>
    <mergeCell ref="F274:F275"/>
    <mergeCell ref="E276:E277"/>
    <mergeCell ref="F276:F277"/>
    <mergeCell ref="C264:C297"/>
    <mergeCell ref="D264:D271"/>
    <mergeCell ref="E264:E265"/>
    <mergeCell ref="F264:F265"/>
    <mergeCell ref="E266:E267"/>
    <mergeCell ref="F266:F267"/>
    <mergeCell ref="E268:E269"/>
    <mergeCell ref="F268:F269"/>
    <mergeCell ref="E270:F271"/>
    <mergeCell ref="D272:D279"/>
    <mergeCell ref="E278:F279"/>
    <mergeCell ref="D280:D287"/>
    <mergeCell ref="E280:E281"/>
    <mergeCell ref="F280:F281"/>
    <mergeCell ref="E282:E283"/>
    <mergeCell ref="F282:F283"/>
    <mergeCell ref="E284:E285"/>
    <mergeCell ref="F284:F285"/>
    <mergeCell ref="E286:F287"/>
    <mergeCell ref="D296:F297"/>
    <mergeCell ref="C313:D314"/>
    <mergeCell ref="E313:E314"/>
    <mergeCell ref="F313:F314"/>
    <mergeCell ref="G313:G314"/>
    <mergeCell ref="R313:R314"/>
    <mergeCell ref="D288:D295"/>
    <mergeCell ref="E288:E289"/>
    <mergeCell ref="F288:F289"/>
    <mergeCell ref="E290:E291"/>
    <mergeCell ref="F290:F291"/>
    <mergeCell ref="E292:E293"/>
    <mergeCell ref="F292:F293"/>
    <mergeCell ref="E294:F295"/>
    <mergeCell ref="E323:E324"/>
    <mergeCell ref="F323:F324"/>
    <mergeCell ref="E325:E326"/>
    <mergeCell ref="F325:F326"/>
    <mergeCell ref="E327:E328"/>
    <mergeCell ref="F327:F328"/>
    <mergeCell ref="C315:C348"/>
    <mergeCell ref="D315:D322"/>
    <mergeCell ref="E315:E316"/>
    <mergeCell ref="F315:F316"/>
    <mergeCell ref="E317:E318"/>
    <mergeCell ref="F317:F318"/>
    <mergeCell ref="E319:E320"/>
    <mergeCell ref="F319:F320"/>
    <mergeCell ref="E321:F322"/>
    <mergeCell ref="D323:D330"/>
    <mergeCell ref="E329:F330"/>
    <mergeCell ref="D331:D338"/>
    <mergeCell ref="E331:E332"/>
    <mergeCell ref="F331:F332"/>
    <mergeCell ref="E333:E334"/>
    <mergeCell ref="F333:F334"/>
    <mergeCell ref="E335:E336"/>
    <mergeCell ref="F335:F336"/>
    <mergeCell ref="E337:F338"/>
    <mergeCell ref="D347:F348"/>
    <mergeCell ref="C364:D365"/>
    <mergeCell ref="E364:E365"/>
    <mergeCell ref="F364:F365"/>
    <mergeCell ref="G364:G365"/>
    <mergeCell ref="R364:R365"/>
    <mergeCell ref="D339:D346"/>
    <mergeCell ref="E339:E340"/>
    <mergeCell ref="F339:F340"/>
    <mergeCell ref="E341:E342"/>
    <mergeCell ref="F341:F342"/>
    <mergeCell ref="E343:E344"/>
    <mergeCell ref="F343:F344"/>
    <mergeCell ref="E345:F346"/>
    <mergeCell ref="E374:E375"/>
    <mergeCell ref="F374:F375"/>
    <mergeCell ref="E376:E377"/>
    <mergeCell ref="F376:F377"/>
    <mergeCell ref="E378:E379"/>
    <mergeCell ref="F378:F379"/>
    <mergeCell ref="C366:C399"/>
    <mergeCell ref="D366:D373"/>
    <mergeCell ref="E366:E367"/>
    <mergeCell ref="F366:F367"/>
    <mergeCell ref="E368:E369"/>
    <mergeCell ref="F368:F369"/>
    <mergeCell ref="E370:E371"/>
    <mergeCell ref="F370:F371"/>
    <mergeCell ref="E372:F373"/>
    <mergeCell ref="D374:D381"/>
    <mergeCell ref="E380:F381"/>
    <mergeCell ref="D382:D389"/>
    <mergeCell ref="E382:E383"/>
    <mergeCell ref="F382:F383"/>
    <mergeCell ref="E384:E385"/>
    <mergeCell ref="F384:F385"/>
    <mergeCell ref="E386:E387"/>
    <mergeCell ref="F386:F387"/>
    <mergeCell ref="E388:F389"/>
    <mergeCell ref="D398:F399"/>
    <mergeCell ref="C415:D416"/>
    <mergeCell ref="E415:E416"/>
    <mergeCell ref="F415:F416"/>
    <mergeCell ref="G415:G416"/>
    <mergeCell ref="R415:R416"/>
    <mergeCell ref="D390:D397"/>
    <mergeCell ref="E390:E391"/>
    <mergeCell ref="F390:F391"/>
    <mergeCell ref="E392:E393"/>
    <mergeCell ref="F392:F393"/>
    <mergeCell ref="E394:E395"/>
    <mergeCell ref="F394:F395"/>
    <mergeCell ref="E396:F397"/>
    <mergeCell ref="E425:E426"/>
    <mergeCell ref="F425:F426"/>
    <mergeCell ref="E427:E428"/>
    <mergeCell ref="F427:F428"/>
    <mergeCell ref="E429:E430"/>
    <mergeCell ref="F429:F430"/>
    <mergeCell ref="C417:C450"/>
    <mergeCell ref="D417:D424"/>
    <mergeCell ref="E417:E418"/>
    <mergeCell ref="F417:F418"/>
    <mergeCell ref="E419:E420"/>
    <mergeCell ref="F419:F420"/>
    <mergeCell ref="E421:E422"/>
    <mergeCell ref="F421:F422"/>
    <mergeCell ref="E423:F424"/>
    <mergeCell ref="D425:D432"/>
    <mergeCell ref="E431:F432"/>
    <mergeCell ref="D433:D440"/>
    <mergeCell ref="E433:E434"/>
    <mergeCell ref="F433:F434"/>
    <mergeCell ref="E435:E436"/>
    <mergeCell ref="F435:F436"/>
    <mergeCell ref="E437:E438"/>
    <mergeCell ref="F437:F438"/>
    <mergeCell ref="E439:F440"/>
    <mergeCell ref="D449:F450"/>
    <mergeCell ref="C466:D467"/>
    <mergeCell ref="E466:E467"/>
    <mergeCell ref="F466:F467"/>
    <mergeCell ref="G466:G467"/>
    <mergeCell ref="R466:R467"/>
    <mergeCell ref="D441:D448"/>
    <mergeCell ref="E441:E442"/>
    <mergeCell ref="F441:F442"/>
    <mergeCell ref="E443:E444"/>
    <mergeCell ref="F443:F444"/>
    <mergeCell ref="E445:E446"/>
    <mergeCell ref="F445:F446"/>
    <mergeCell ref="E447:F448"/>
    <mergeCell ref="E476:E477"/>
    <mergeCell ref="F476:F477"/>
    <mergeCell ref="E478:E479"/>
    <mergeCell ref="F478:F479"/>
    <mergeCell ref="E480:E481"/>
    <mergeCell ref="F480:F481"/>
    <mergeCell ref="C468:C501"/>
    <mergeCell ref="D468:D475"/>
    <mergeCell ref="E468:E469"/>
    <mergeCell ref="F468:F469"/>
    <mergeCell ref="E470:E471"/>
    <mergeCell ref="F470:F471"/>
    <mergeCell ref="E472:E473"/>
    <mergeCell ref="F472:F473"/>
    <mergeCell ref="E474:F475"/>
    <mergeCell ref="D476:D483"/>
    <mergeCell ref="E482:F483"/>
    <mergeCell ref="D484:D491"/>
    <mergeCell ref="E484:E485"/>
    <mergeCell ref="F484:F485"/>
    <mergeCell ref="E486:E487"/>
    <mergeCell ref="F486:F487"/>
    <mergeCell ref="E488:E489"/>
    <mergeCell ref="F488:F489"/>
    <mergeCell ref="E490:F491"/>
    <mergeCell ref="D500:F501"/>
    <mergeCell ref="D492:D499"/>
    <mergeCell ref="E492:E493"/>
    <mergeCell ref="F492:F493"/>
    <mergeCell ref="E494:E495"/>
    <mergeCell ref="F494:F495"/>
    <mergeCell ref="E496:E497"/>
    <mergeCell ref="F496:F497"/>
    <mergeCell ref="E498:F499"/>
  </mergeCells>
  <phoneticPr fontId="11"/>
  <conditionalFormatting sqref="H143:Q144">
    <cfRule type="expression" dxfId="3928" priority="877">
      <formula>H143&lt;0</formula>
    </cfRule>
  </conditionalFormatting>
  <conditionalFormatting sqref="H43:Q43">
    <cfRule type="expression" dxfId="3927" priority="947">
      <formula>H43&lt;0</formula>
    </cfRule>
  </conditionalFormatting>
  <conditionalFormatting sqref="H94:Q94">
    <cfRule type="expression" dxfId="3926" priority="946">
      <formula>H94&lt;0</formula>
    </cfRule>
  </conditionalFormatting>
  <conditionalFormatting sqref="H145:Q145">
    <cfRule type="expression" dxfId="3925" priority="945">
      <formula>H145&lt;0</formula>
    </cfRule>
  </conditionalFormatting>
  <conditionalFormatting sqref="H196:Q196">
    <cfRule type="expression" dxfId="3924" priority="944">
      <formula>H196&lt;0</formula>
    </cfRule>
  </conditionalFormatting>
  <conditionalFormatting sqref="H247:Q247">
    <cfRule type="expression" dxfId="3923" priority="943">
      <formula>H247&lt;0</formula>
    </cfRule>
  </conditionalFormatting>
  <conditionalFormatting sqref="H298:Q298">
    <cfRule type="expression" dxfId="3922" priority="942">
      <formula>H298&lt;0</formula>
    </cfRule>
  </conditionalFormatting>
  <conditionalFormatting sqref="H349:Q349">
    <cfRule type="expression" dxfId="3921" priority="941">
      <formula>H349&lt;0</formula>
    </cfRule>
  </conditionalFormatting>
  <conditionalFormatting sqref="H400:Q400">
    <cfRule type="expression" dxfId="3920" priority="940">
      <formula>H400&lt;0</formula>
    </cfRule>
  </conditionalFormatting>
  <conditionalFormatting sqref="H451:Q451">
    <cfRule type="expression" dxfId="3919" priority="939">
      <formula>H451&lt;0</formula>
    </cfRule>
  </conditionalFormatting>
  <conditionalFormatting sqref="H502:Q502">
    <cfRule type="expression" dxfId="3918" priority="938">
      <formula>H502&lt;0</formula>
    </cfRule>
  </conditionalFormatting>
  <conditionalFormatting sqref="H194:Q195">
    <cfRule type="expression" dxfId="3917" priority="848">
      <formula>H194&lt;0</formula>
    </cfRule>
  </conditionalFormatting>
  <conditionalFormatting sqref="H92:Q93">
    <cfRule type="expression" dxfId="3916" priority="906">
      <formula>H92&lt;0</formula>
    </cfRule>
  </conditionalFormatting>
  <conditionalFormatting sqref="H15:Q16">
    <cfRule type="expression" dxfId="3915" priority="935">
      <formula>H15&lt;0</formula>
    </cfRule>
  </conditionalFormatting>
  <conditionalFormatting sqref="H10:Q10">
    <cfRule type="expression" dxfId="3914" priority="932">
      <formula>H10&lt;0</formula>
    </cfRule>
  </conditionalFormatting>
  <conditionalFormatting sqref="H41:Q42">
    <cfRule type="expression" dxfId="3913" priority="936">
      <formula>H41&lt;0</formula>
    </cfRule>
  </conditionalFormatting>
  <conditionalFormatting sqref="H500:Q501">
    <cfRule type="expression" dxfId="3912" priority="674">
      <formula>H500&lt;0</formula>
    </cfRule>
  </conditionalFormatting>
  <conditionalFormatting sqref="H245:Q246">
    <cfRule type="expression" dxfId="3911" priority="819">
      <formula>H245&lt;0</formula>
    </cfRule>
  </conditionalFormatting>
  <conditionalFormatting sqref="H296:Q297">
    <cfRule type="expression" dxfId="3910" priority="790">
      <formula>H296&lt;0</formula>
    </cfRule>
  </conditionalFormatting>
  <conditionalFormatting sqref="H347:Q348">
    <cfRule type="expression" dxfId="3909" priority="761">
      <formula>H347&lt;0</formula>
    </cfRule>
  </conditionalFormatting>
  <conditionalFormatting sqref="H398:Q399">
    <cfRule type="expression" dxfId="3908" priority="732">
      <formula>H398&lt;0</formula>
    </cfRule>
  </conditionalFormatting>
  <conditionalFormatting sqref="H449:Q450">
    <cfRule type="expression" dxfId="3907" priority="703">
      <formula>H449&lt;0</formula>
    </cfRule>
  </conditionalFormatting>
  <conditionalFormatting sqref="H192:Q193">
    <cfRule type="expression" dxfId="3906" priority="449">
      <formula>H192&lt;0</formula>
    </cfRule>
  </conditionalFormatting>
  <conditionalFormatting sqref="H26:Q26">
    <cfRule type="expression" dxfId="3905" priority="524">
      <formula>H26&lt;0</formula>
    </cfRule>
  </conditionalFormatting>
  <conditionalFormatting sqref="H20:Q20">
    <cfRule type="expression" dxfId="3904" priority="529">
      <formula>H20&lt;0</formula>
    </cfRule>
  </conditionalFormatting>
  <conditionalFormatting sqref="H14:Q14">
    <cfRule type="expression" dxfId="3903" priority="534">
      <formula>H14&lt;0</formula>
    </cfRule>
  </conditionalFormatting>
  <conditionalFormatting sqref="H243:Q244">
    <cfRule type="expression" dxfId="3902" priority="425">
      <formula>H243&lt;0</formula>
    </cfRule>
  </conditionalFormatting>
  <conditionalFormatting sqref="H18:Q18">
    <cfRule type="expression" dxfId="3901" priority="530">
      <formula>H18&lt;0</formula>
    </cfRule>
  </conditionalFormatting>
  <conditionalFormatting sqref="H12:Q12">
    <cfRule type="expression" dxfId="3900" priority="535">
      <formula>H12&lt;0</formula>
    </cfRule>
  </conditionalFormatting>
  <conditionalFormatting sqref="H23:Q24">
    <cfRule type="expression" dxfId="3899" priority="533">
      <formula>H23&lt;0</formula>
    </cfRule>
  </conditionalFormatting>
  <conditionalFormatting sqref="H22:Q22">
    <cfRule type="expression" dxfId="3898" priority="528">
      <formula>H22&lt;0</formula>
    </cfRule>
  </conditionalFormatting>
  <conditionalFormatting sqref="H31:Q32">
    <cfRule type="expression" dxfId="3897" priority="527">
      <formula>H31&lt;0</formula>
    </cfRule>
  </conditionalFormatting>
  <conditionalFormatting sqref="H28:Q28">
    <cfRule type="expression" dxfId="3896" priority="523">
      <formula>H28&lt;0</formula>
    </cfRule>
  </conditionalFormatting>
  <conditionalFormatting sqref="H30:Q30">
    <cfRule type="expression" dxfId="3895" priority="522">
      <formula>H30&lt;0</formula>
    </cfRule>
  </conditionalFormatting>
  <conditionalFormatting sqref="H39:Q40">
    <cfRule type="expression" dxfId="3894" priority="521">
      <formula>H39&lt;0</formula>
    </cfRule>
  </conditionalFormatting>
  <conditionalFormatting sqref="H34:Q34">
    <cfRule type="expression" dxfId="3893" priority="518">
      <formula>H34&lt;0</formula>
    </cfRule>
  </conditionalFormatting>
  <conditionalFormatting sqref="H36:Q36">
    <cfRule type="expression" dxfId="3892" priority="517">
      <formula>H36&lt;0</formula>
    </cfRule>
  </conditionalFormatting>
  <conditionalFormatting sqref="H38:Q38">
    <cfRule type="expression" dxfId="3891" priority="516">
      <formula>H38&lt;0</formula>
    </cfRule>
  </conditionalFormatting>
  <conditionalFormatting sqref="H90:Q91">
    <cfRule type="expression" dxfId="3890" priority="497">
      <formula>H90&lt;0</formula>
    </cfRule>
  </conditionalFormatting>
  <conditionalFormatting sqref="H141:Q142">
    <cfRule type="expression" dxfId="3889" priority="473">
      <formula>H141&lt;0</formula>
    </cfRule>
  </conditionalFormatting>
  <conditionalFormatting sqref="H294:Q295">
    <cfRule type="expression" dxfId="3888" priority="401">
      <formula>H294&lt;0</formula>
    </cfRule>
  </conditionalFormatting>
  <conditionalFormatting sqref="H345:Q346">
    <cfRule type="expression" dxfId="3887" priority="377">
      <formula>H345&lt;0</formula>
    </cfRule>
  </conditionalFormatting>
  <conditionalFormatting sqref="H396:Q397">
    <cfRule type="expression" dxfId="3886" priority="353">
      <formula>H396&lt;0</formula>
    </cfRule>
  </conditionalFormatting>
  <conditionalFormatting sqref="H447:Q448">
    <cfRule type="expression" dxfId="3885" priority="329">
      <formula>H447&lt;0</formula>
    </cfRule>
  </conditionalFormatting>
  <conditionalFormatting sqref="H498:Q499">
    <cfRule type="expression" dxfId="3884" priority="305">
      <formula>H498&lt;0</formula>
    </cfRule>
  </conditionalFormatting>
  <conditionalFormatting sqref="H9:Q9">
    <cfRule type="expression" dxfId="3883" priority="265">
      <formula>H9&lt;0</formula>
    </cfRule>
  </conditionalFormatting>
  <conditionalFormatting sqref="H11:Q11">
    <cfRule type="expression" dxfId="3882" priority="264">
      <formula>H11&lt;0</formula>
    </cfRule>
  </conditionalFormatting>
  <conditionalFormatting sqref="H13:Q13">
    <cfRule type="expression" dxfId="3881" priority="263">
      <formula>H13&lt;0</formula>
    </cfRule>
  </conditionalFormatting>
  <conditionalFormatting sqref="H17:Q17">
    <cfRule type="expression" dxfId="3880" priority="262">
      <formula>H17&lt;0</formula>
    </cfRule>
  </conditionalFormatting>
  <conditionalFormatting sqref="H19:Q19">
    <cfRule type="expression" dxfId="3879" priority="261">
      <formula>H19&lt;0</formula>
    </cfRule>
  </conditionalFormatting>
  <conditionalFormatting sqref="H21:Q21">
    <cfRule type="expression" dxfId="3878" priority="260">
      <formula>H21&lt;0</formula>
    </cfRule>
  </conditionalFormatting>
  <conditionalFormatting sqref="H25:Q25">
    <cfRule type="expression" dxfId="3877" priority="259">
      <formula>H25&lt;0</formula>
    </cfRule>
  </conditionalFormatting>
  <conditionalFormatting sqref="H27:Q27">
    <cfRule type="expression" dxfId="3876" priority="258">
      <formula>H27&lt;0</formula>
    </cfRule>
  </conditionalFormatting>
  <conditionalFormatting sqref="H29:Q29">
    <cfRule type="expression" dxfId="3875" priority="257">
      <formula>H29&lt;0</formula>
    </cfRule>
  </conditionalFormatting>
  <conditionalFormatting sqref="H33:Q33">
    <cfRule type="expression" dxfId="3874" priority="256">
      <formula>H33&lt;0</formula>
    </cfRule>
  </conditionalFormatting>
  <conditionalFormatting sqref="H35:Q35">
    <cfRule type="expression" dxfId="3873" priority="255">
      <formula>H35&lt;0</formula>
    </cfRule>
  </conditionalFormatting>
  <conditionalFormatting sqref="H37:Q37">
    <cfRule type="expression" dxfId="3872" priority="254">
      <formula>H37&lt;0</formula>
    </cfRule>
  </conditionalFormatting>
  <conditionalFormatting sqref="H66:Q67">
    <cfRule type="expression" dxfId="3871" priority="253">
      <formula>H66&lt;0</formula>
    </cfRule>
  </conditionalFormatting>
  <conditionalFormatting sqref="H61:Q61">
    <cfRule type="expression" dxfId="3870" priority="252">
      <formula>H61&lt;0</formula>
    </cfRule>
  </conditionalFormatting>
  <conditionalFormatting sqref="H77:Q77">
    <cfRule type="expression" dxfId="3869" priority="244">
      <formula>H77&lt;0</formula>
    </cfRule>
  </conditionalFormatting>
  <conditionalFormatting sqref="H71:Q71">
    <cfRule type="expression" dxfId="3868" priority="247">
      <formula>H71&lt;0</formula>
    </cfRule>
  </conditionalFormatting>
  <conditionalFormatting sqref="H65:Q65">
    <cfRule type="expression" dxfId="3867" priority="250">
      <formula>H65&lt;0</formula>
    </cfRule>
  </conditionalFormatting>
  <conditionalFormatting sqref="H69:Q69">
    <cfRule type="expression" dxfId="3866" priority="248">
      <formula>H69&lt;0</formula>
    </cfRule>
  </conditionalFormatting>
  <conditionalFormatting sqref="H63:Q63">
    <cfRule type="expression" dxfId="3865" priority="251">
      <formula>H63&lt;0</formula>
    </cfRule>
  </conditionalFormatting>
  <conditionalFormatting sqref="H74:Q75">
    <cfRule type="expression" dxfId="3864" priority="249">
      <formula>H74&lt;0</formula>
    </cfRule>
  </conditionalFormatting>
  <conditionalFormatting sqref="H73:Q73">
    <cfRule type="expression" dxfId="3863" priority="246">
      <formula>H73&lt;0</formula>
    </cfRule>
  </conditionalFormatting>
  <conditionalFormatting sqref="H82:Q83">
    <cfRule type="expression" dxfId="3862" priority="245">
      <formula>H82&lt;0</formula>
    </cfRule>
  </conditionalFormatting>
  <conditionalFormatting sqref="H79:Q79">
    <cfRule type="expression" dxfId="3861" priority="243">
      <formula>H79&lt;0</formula>
    </cfRule>
  </conditionalFormatting>
  <conditionalFormatting sqref="H81:Q81">
    <cfRule type="expression" dxfId="3860" priority="242">
      <formula>H81&lt;0</formula>
    </cfRule>
  </conditionalFormatting>
  <conditionalFormatting sqref="H85:Q85">
    <cfRule type="expression" dxfId="3859" priority="241">
      <formula>H85&lt;0</formula>
    </cfRule>
  </conditionalFormatting>
  <conditionalFormatting sqref="H87:Q87">
    <cfRule type="expression" dxfId="3858" priority="240">
      <formula>H87&lt;0</formula>
    </cfRule>
  </conditionalFormatting>
  <conditionalFormatting sqref="H89:Q89">
    <cfRule type="expression" dxfId="3857" priority="239">
      <formula>H89&lt;0</formula>
    </cfRule>
  </conditionalFormatting>
  <conditionalFormatting sqref="H60:Q60">
    <cfRule type="expression" dxfId="3856" priority="238">
      <formula>H60&lt;0</formula>
    </cfRule>
  </conditionalFormatting>
  <conditionalFormatting sqref="H62:Q62">
    <cfRule type="expression" dxfId="3855" priority="237">
      <formula>H62&lt;0</formula>
    </cfRule>
  </conditionalFormatting>
  <conditionalFormatting sqref="H64:Q64">
    <cfRule type="expression" dxfId="3854" priority="236">
      <formula>H64&lt;0</formula>
    </cfRule>
  </conditionalFormatting>
  <conditionalFormatting sqref="H68:Q68">
    <cfRule type="expression" dxfId="3853" priority="235">
      <formula>H68&lt;0</formula>
    </cfRule>
  </conditionalFormatting>
  <conditionalFormatting sqref="H70:Q70">
    <cfRule type="expression" dxfId="3852" priority="234">
      <formula>H70&lt;0</formula>
    </cfRule>
  </conditionalFormatting>
  <conditionalFormatting sqref="H72:Q72">
    <cfRule type="expression" dxfId="3851" priority="233">
      <formula>H72&lt;0</formula>
    </cfRule>
  </conditionalFormatting>
  <conditionalFormatting sqref="H76:Q76">
    <cfRule type="expression" dxfId="3850" priority="232">
      <formula>H76&lt;0</formula>
    </cfRule>
  </conditionalFormatting>
  <conditionalFormatting sqref="H78:Q78">
    <cfRule type="expression" dxfId="3849" priority="231">
      <formula>H78&lt;0</formula>
    </cfRule>
  </conditionalFormatting>
  <conditionalFormatting sqref="H80:Q80">
    <cfRule type="expression" dxfId="3848" priority="230">
      <formula>H80&lt;0</formula>
    </cfRule>
  </conditionalFormatting>
  <conditionalFormatting sqref="H84:Q84">
    <cfRule type="expression" dxfId="3847" priority="229">
      <formula>H84&lt;0</formula>
    </cfRule>
  </conditionalFormatting>
  <conditionalFormatting sqref="H86:Q86">
    <cfRule type="expression" dxfId="3846" priority="228">
      <formula>H86&lt;0</formula>
    </cfRule>
  </conditionalFormatting>
  <conditionalFormatting sqref="H88:Q88">
    <cfRule type="expression" dxfId="3845" priority="227">
      <formula>H88&lt;0</formula>
    </cfRule>
  </conditionalFormatting>
  <conditionalFormatting sqref="H117:Q118">
    <cfRule type="expression" dxfId="3844" priority="226">
      <formula>H117&lt;0</formula>
    </cfRule>
  </conditionalFormatting>
  <conditionalFormatting sqref="H112:Q112">
    <cfRule type="expression" dxfId="3843" priority="225">
      <formula>H112&lt;0</formula>
    </cfRule>
  </conditionalFormatting>
  <conditionalFormatting sqref="H128:Q128">
    <cfRule type="expression" dxfId="3842" priority="217">
      <formula>H128&lt;0</formula>
    </cfRule>
  </conditionalFormatting>
  <conditionalFormatting sqref="H122:Q122">
    <cfRule type="expression" dxfId="3841" priority="220">
      <formula>H122&lt;0</formula>
    </cfRule>
  </conditionalFormatting>
  <conditionalFormatting sqref="H116:Q116">
    <cfRule type="expression" dxfId="3840" priority="223">
      <formula>H116&lt;0</formula>
    </cfRule>
  </conditionalFormatting>
  <conditionalFormatting sqref="H120:Q120">
    <cfRule type="expression" dxfId="3839" priority="221">
      <formula>H120&lt;0</formula>
    </cfRule>
  </conditionalFormatting>
  <conditionalFormatting sqref="H114:Q114">
    <cfRule type="expression" dxfId="3838" priority="224">
      <formula>H114&lt;0</formula>
    </cfRule>
  </conditionalFormatting>
  <conditionalFormatting sqref="H125:Q126">
    <cfRule type="expression" dxfId="3837" priority="222">
      <formula>H125&lt;0</formula>
    </cfRule>
  </conditionalFormatting>
  <conditionalFormatting sqref="H124:Q124">
    <cfRule type="expression" dxfId="3836" priority="219">
      <formula>H124&lt;0</formula>
    </cfRule>
  </conditionalFormatting>
  <conditionalFormatting sqref="H133:Q134">
    <cfRule type="expression" dxfId="3835" priority="218">
      <formula>H133&lt;0</formula>
    </cfRule>
  </conditionalFormatting>
  <conditionalFormatting sqref="H130:Q130">
    <cfRule type="expression" dxfId="3834" priority="216">
      <formula>H130&lt;0</formula>
    </cfRule>
  </conditionalFormatting>
  <conditionalFormatting sqref="H132:Q132">
    <cfRule type="expression" dxfId="3833" priority="215">
      <formula>H132&lt;0</formula>
    </cfRule>
  </conditionalFormatting>
  <conditionalFormatting sqref="H136:Q136">
    <cfRule type="expression" dxfId="3832" priority="214">
      <formula>H136&lt;0</formula>
    </cfRule>
  </conditionalFormatting>
  <conditionalFormatting sqref="H138:Q138">
    <cfRule type="expression" dxfId="3831" priority="213">
      <formula>H138&lt;0</formula>
    </cfRule>
  </conditionalFormatting>
  <conditionalFormatting sqref="H140:Q140">
    <cfRule type="expression" dxfId="3830" priority="212">
      <formula>H140&lt;0</formula>
    </cfRule>
  </conditionalFormatting>
  <conditionalFormatting sqref="H111:Q111">
    <cfRule type="expression" dxfId="3829" priority="211">
      <formula>H111&lt;0</formula>
    </cfRule>
  </conditionalFormatting>
  <conditionalFormatting sqref="H113:Q113">
    <cfRule type="expression" dxfId="3828" priority="210">
      <formula>H113&lt;0</formula>
    </cfRule>
  </conditionalFormatting>
  <conditionalFormatting sqref="H115:Q115">
    <cfRule type="expression" dxfId="3827" priority="209">
      <formula>H115&lt;0</formula>
    </cfRule>
  </conditionalFormatting>
  <conditionalFormatting sqref="H119:Q119">
    <cfRule type="expression" dxfId="3826" priority="208">
      <formula>H119&lt;0</formula>
    </cfRule>
  </conditionalFormatting>
  <conditionalFormatting sqref="H121:Q121">
    <cfRule type="expression" dxfId="3825" priority="207">
      <formula>H121&lt;0</formula>
    </cfRule>
  </conditionalFormatting>
  <conditionalFormatting sqref="H123:Q123">
    <cfRule type="expression" dxfId="3824" priority="206">
      <formula>H123&lt;0</formula>
    </cfRule>
  </conditionalFormatting>
  <conditionalFormatting sqref="H127:Q127">
    <cfRule type="expression" dxfId="3823" priority="205">
      <formula>H127&lt;0</formula>
    </cfRule>
  </conditionalFormatting>
  <conditionalFormatting sqref="H129:Q129">
    <cfRule type="expression" dxfId="3822" priority="204">
      <formula>H129&lt;0</formula>
    </cfRule>
  </conditionalFormatting>
  <conditionalFormatting sqref="H131:Q131">
    <cfRule type="expression" dxfId="3821" priority="203">
      <formula>H131&lt;0</formula>
    </cfRule>
  </conditionalFormatting>
  <conditionalFormatting sqref="H135:Q135">
    <cfRule type="expression" dxfId="3820" priority="202">
      <formula>H135&lt;0</formula>
    </cfRule>
  </conditionalFormatting>
  <conditionalFormatting sqref="H137:Q137">
    <cfRule type="expression" dxfId="3819" priority="201">
      <formula>H137&lt;0</formula>
    </cfRule>
  </conditionalFormatting>
  <conditionalFormatting sqref="H139:Q139">
    <cfRule type="expression" dxfId="3818" priority="200">
      <formula>H139&lt;0</formula>
    </cfRule>
  </conditionalFormatting>
  <conditionalFormatting sqref="H168:Q169">
    <cfRule type="expression" dxfId="3817" priority="199">
      <formula>H168&lt;0</formula>
    </cfRule>
  </conditionalFormatting>
  <conditionalFormatting sqref="H163:Q163">
    <cfRule type="expression" dxfId="3816" priority="198">
      <formula>H163&lt;0</formula>
    </cfRule>
  </conditionalFormatting>
  <conditionalFormatting sqref="H179:Q179">
    <cfRule type="expression" dxfId="3815" priority="190">
      <formula>H179&lt;0</formula>
    </cfRule>
  </conditionalFormatting>
  <conditionalFormatting sqref="H173:Q173">
    <cfRule type="expression" dxfId="3814" priority="193">
      <formula>H173&lt;0</formula>
    </cfRule>
  </conditionalFormatting>
  <conditionalFormatting sqref="H167:Q167">
    <cfRule type="expression" dxfId="3813" priority="196">
      <formula>H167&lt;0</formula>
    </cfRule>
  </conditionalFormatting>
  <conditionalFormatting sqref="H171:Q171">
    <cfRule type="expression" dxfId="3812" priority="194">
      <formula>H171&lt;0</formula>
    </cfRule>
  </conditionalFormatting>
  <conditionalFormatting sqref="H165:Q165">
    <cfRule type="expression" dxfId="3811" priority="197">
      <formula>H165&lt;0</formula>
    </cfRule>
  </conditionalFormatting>
  <conditionalFormatting sqref="H176:Q177">
    <cfRule type="expression" dxfId="3810" priority="195">
      <formula>H176&lt;0</formula>
    </cfRule>
  </conditionalFormatting>
  <conditionalFormatting sqref="H175:Q175">
    <cfRule type="expression" dxfId="3809" priority="192">
      <formula>H175&lt;0</formula>
    </cfRule>
  </conditionalFormatting>
  <conditionalFormatting sqref="H184:Q185">
    <cfRule type="expression" dxfId="3808" priority="191">
      <formula>H184&lt;0</formula>
    </cfRule>
  </conditionalFormatting>
  <conditionalFormatting sqref="H181:Q181">
    <cfRule type="expression" dxfId="3807" priority="189">
      <formula>H181&lt;0</formula>
    </cfRule>
  </conditionalFormatting>
  <conditionalFormatting sqref="H183:Q183">
    <cfRule type="expression" dxfId="3806" priority="188">
      <formula>H183&lt;0</formula>
    </cfRule>
  </conditionalFormatting>
  <conditionalFormatting sqref="H187:Q187">
    <cfRule type="expression" dxfId="3805" priority="187">
      <formula>H187&lt;0</formula>
    </cfRule>
  </conditionalFormatting>
  <conditionalFormatting sqref="H189:Q189">
    <cfRule type="expression" dxfId="3804" priority="186">
      <formula>H189&lt;0</formula>
    </cfRule>
  </conditionalFormatting>
  <conditionalFormatting sqref="H191:Q191">
    <cfRule type="expression" dxfId="3803" priority="185">
      <formula>H191&lt;0</formula>
    </cfRule>
  </conditionalFormatting>
  <conditionalFormatting sqref="H162:Q162">
    <cfRule type="expression" dxfId="3802" priority="184">
      <formula>H162&lt;0</formula>
    </cfRule>
  </conditionalFormatting>
  <conditionalFormatting sqref="H164:Q164">
    <cfRule type="expression" dxfId="3801" priority="183">
      <formula>H164&lt;0</formula>
    </cfRule>
  </conditionalFormatting>
  <conditionalFormatting sqref="H166:Q166">
    <cfRule type="expression" dxfId="3800" priority="182">
      <formula>H166&lt;0</formula>
    </cfRule>
  </conditionalFormatting>
  <conditionalFormatting sqref="H170:Q170">
    <cfRule type="expression" dxfId="3799" priority="181">
      <formula>H170&lt;0</formula>
    </cfRule>
  </conditionalFormatting>
  <conditionalFormatting sqref="H172:Q172">
    <cfRule type="expression" dxfId="3798" priority="180">
      <formula>H172&lt;0</formula>
    </cfRule>
  </conditionalFormatting>
  <conditionalFormatting sqref="H174:Q174">
    <cfRule type="expression" dxfId="3797" priority="179">
      <formula>H174&lt;0</formula>
    </cfRule>
  </conditionalFormatting>
  <conditionalFormatting sqref="H178:Q178">
    <cfRule type="expression" dxfId="3796" priority="178">
      <formula>H178&lt;0</formula>
    </cfRule>
  </conditionalFormatting>
  <conditionalFormatting sqref="H180:Q180">
    <cfRule type="expression" dxfId="3795" priority="177">
      <formula>H180&lt;0</formula>
    </cfRule>
  </conditionalFormatting>
  <conditionalFormatting sqref="H182:Q182">
    <cfRule type="expression" dxfId="3794" priority="176">
      <formula>H182&lt;0</formula>
    </cfRule>
  </conditionalFormatting>
  <conditionalFormatting sqref="H186:Q186">
    <cfRule type="expression" dxfId="3793" priority="175">
      <formula>H186&lt;0</formula>
    </cfRule>
  </conditionalFormatting>
  <conditionalFormatting sqref="H188:Q188">
    <cfRule type="expression" dxfId="3792" priority="174">
      <formula>H188&lt;0</formula>
    </cfRule>
  </conditionalFormatting>
  <conditionalFormatting sqref="H190:Q190">
    <cfRule type="expression" dxfId="3791" priority="173">
      <formula>H190&lt;0</formula>
    </cfRule>
  </conditionalFormatting>
  <conditionalFormatting sqref="H219:Q220">
    <cfRule type="expression" dxfId="3790" priority="172">
      <formula>H219&lt;0</formula>
    </cfRule>
  </conditionalFormatting>
  <conditionalFormatting sqref="H214:Q214">
    <cfRule type="expression" dxfId="3789" priority="171">
      <formula>H214&lt;0</formula>
    </cfRule>
  </conditionalFormatting>
  <conditionalFormatting sqref="H230:Q230">
    <cfRule type="expression" dxfId="3788" priority="163">
      <formula>H230&lt;0</formula>
    </cfRule>
  </conditionalFormatting>
  <conditionalFormatting sqref="H224:Q224">
    <cfRule type="expression" dxfId="3787" priority="166">
      <formula>H224&lt;0</formula>
    </cfRule>
  </conditionalFormatting>
  <conditionalFormatting sqref="H218:Q218">
    <cfRule type="expression" dxfId="3786" priority="169">
      <formula>H218&lt;0</formula>
    </cfRule>
  </conditionalFormatting>
  <conditionalFormatting sqref="H222:Q222">
    <cfRule type="expression" dxfId="3785" priority="167">
      <formula>H222&lt;0</formula>
    </cfRule>
  </conditionalFormatting>
  <conditionalFormatting sqref="H216:Q216">
    <cfRule type="expression" dxfId="3784" priority="170">
      <formula>H216&lt;0</formula>
    </cfRule>
  </conditionalFormatting>
  <conditionalFormatting sqref="H227:Q228">
    <cfRule type="expression" dxfId="3783" priority="168">
      <formula>H227&lt;0</formula>
    </cfRule>
  </conditionalFormatting>
  <conditionalFormatting sqref="H226:Q226">
    <cfRule type="expression" dxfId="3782" priority="165">
      <formula>H226&lt;0</formula>
    </cfRule>
  </conditionalFormatting>
  <conditionalFormatting sqref="H235:Q236">
    <cfRule type="expression" dxfId="3781" priority="164">
      <formula>H235&lt;0</formula>
    </cfRule>
  </conditionalFormatting>
  <conditionalFormatting sqref="H232:Q232">
    <cfRule type="expression" dxfId="3780" priority="162">
      <formula>H232&lt;0</formula>
    </cfRule>
  </conditionalFormatting>
  <conditionalFormatting sqref="H234:Q234">
    <cfRule type="expression" dxfId="3779" priority="161">
      <formula>H234&lt;0</formula>
    </cfRule>
  </conditionalFormatting>
  <conditionalFormatting sqref="H238:Q238">
    <cfRule type="expression" dxfId="3778" priority="160">
      <formula>H238&lt;0</formula>
    </cfRule>
  </conditionalFormatting>
  <conditionalFormatting sqref="H240:Q240">
    <cfRule type="expression" dxfId="3777" priority="159">
      <formula>H240&lt;0</formula>
    </cfRule>
  </conditionalFormatting>
  <conditionalFormatting sqref="H242:Q242">
    <cfRule type="expression" dxfId="3776" priority="158">
      <formula>H242&lt;0</formula>
    </cfRule>
  </conditionalFormatting>
  <conditionalFormatting sqref="H213:Q213">
    <cfRule type="expression" dxfId="3775" priority="157">
      <formula>H213&lt;0</formula>
    </cfRule>
  </conditionalFormatting>
  <conditionalFormatting sqref="H215:Q215">
    <cfRule type="expression" dxfId="3774" priority="156">
      <formula>H215&lt;0</formula>
    </cfRule>
  </conditionalFormatting>
  <conditionalFormatting sqref="H217:Q217">
    <cfRule type="expression" dxfId="3773" priority="155">
      <formula>H217&lt;0</formula>
    </cfRule>
  </conditionalFormatting>
  <conditionalFormatting sqref="H221:Q221">
    <cfRule type="expression" dxfId="3772" priority="154">
      <formula>H221&lt;0</formula>
    </cfRule>
  </conditionalFormatting>
  <conditionalFormatting sqref="H223:Q223">
    <cfRule type="expression" dxfId="3771" priority="153">
      <formula>H223&lt;0</formula>
    </cfRule>
  </conditionalFormatting>
  <conditionalFormatting sqref="H225:Q225">
    <cfRule type="expression" dxfId="3770" priority="152">
      <formula>H225&lt;0</formula>
    </cfRule>
  </conditionalFormatting>
  <conditionalFormatting sqref="H229:Q229">
    <cfRule type="expression" dxfId="3769" priority="151">
      <formula>H229&lt;0</formula>
    </cfRule>
  </conditionalFormatting>
  <conditionalFormatting sqref="H231:Q231">
    <cfRule type="expression" dxfId="3768" priority="150">
      <formula>H231&lt;0</formula>
    </cfRule>
  </conditionalFormatting>
  <conditionalFormatting sqref="H233:Q233">
    <cfRule type="expression" dxfId="3767" priority="149">
      <formula>H233&lt;0</formula>
    </cfRule>
  </conditionalFormatting>
  <conditionalFormatting sqref="H237:Q237">
    <cfRule type="expression" dxfId="3766" priority="148">
      <formula>H237&lt;0</formula>
    </cfRule>
  </conditionalFormatting>
  <conditionalFormatting sqref="H239:Q239">
    <cfRule type="expression" dxfId="3765" priority="147">
      <formula>H239&lt;0</formula>
    </cfRule>
  </conditionalFormatting>
  <conditionalFormatting sqref="H241:Q241">
    <cfRule type="expression" dxfId="3764" priority="146">
      <formula>H241&lt;0</formula>
    </cfRule>
  </conditionalFormatting>
  <conditionalFormatting sqref="H270:Q271">
    <cfRule type="expression" dxfId="3763" priority="145">
      <formula>H270&lt;0</formula>
    </cfRule>
  </conditionalFormatting>
  <conditionalFormatting sqref="H265:Q265">
    <cfRule type="expression" dxfId="3762" priority="144">
      <formula>H265&lt;0</formula>
    </cfRule>
  </conditionalFormatting>
  <conditionalFormatting sqref="H281:Q281">
    <cfRule type="expression" dxfId="3761" priority="136">
      <formula>H281&lt;0</formula>
    </cfRule>
  </conditionalFormatting>
  <conditionalFormatting sqref="H275:Q275">
    <cfRule type="expression" dxfId="3760" priority="139">
      <formula>H275&lt;0</formula>
    </cfRule>
  </conditionalFormatting>
  <conditionalFormatting sqref="H269:Q269">
    <cfRule type="expression" dxfId="3759" priority="142">
      <formula>H269&lt;0</formula>
    </cfRule>
  </conditionalFormatting>
  <conditionalFormatting sqref="H273:Q273">
    <cfRule type="expression" dxfId="3758" priority="140">
      <formula>H273&lt;0</formula>
    </cfRule>
  </conditionalFormatting>
  <conditionalFormatting sqref="H267:Q267">
    <cfRule type="expression" dxfId="3757" priority="143">
      <formula>H267&lt;0</formula>
    </cfRule>
  </conditionalFormatting>
  <conditionalFormatting sqref="H278:Q279">
    <cfRule type="expression" dxfId="3756" priority="141">
      <formula>H278&lt;0</formula>
    </cfRule>
  </conditionalFormatting>
  <conditionalFormatting sqref="H277:Q277">
    <cfRule type="expression" dxfId="3755" priority="138">
      <formula>H277&lt;0</formula>
    </cfRule>
  </conditionalFormatting>
  <conditionalFormatting sqref="H286:Q287">
    <cfRule type="expression" dxfId="3754" priority="137">
      <formula>H286&lt;0</formula>
    </cfRule>
  </conditionalFormatting>
  <conditionalFormatting sqref="H283:Q283">
    <cfRule type="expression" dxfId="3753" priority="135">
      <formula>H283&lt;0</formula>
    </cfRule>
  </conditionalFormatting>
  <conditionalFormatting sqref="H285:Q285">
    <cfRule type="expression" dxfId="3752" priority="134">
      <formula>H285&lt;0</formula>
    </cfRule>
  </conditionalFormatting>
  <conditionalFormatting sqref="H289:Q289">
    <cfRule type="expression" dxfId="3751" priority="133">
      <formula>H289&lt;0</formula>
    </cfRule>
  </conditionalFormatting>
  <conditionalFormatting sqref="H291:Q291">
    <cfRule type="expression" dxfId="3750" priority="132">
      <formula>H291&lt;0</formula>
    </cfRule>
  </conditionalFormatting>
  <conditionalFormatting sqref="H293:Q293">
    <cfRule type="expression" dxfId="3749" priority="131">
      <formula>H293&lt;0</formula>
    </cfRule>
  </conditionalFormatting>
  <conditionalFormatting sqref="H264:Q264">
    <cfRule type="expression" dxfId="3748" priority="130">
      <formula>H264&lt;0</formula>
    </cfRule>
  </conditionalFormatting>
  <conditionalFormatting sqref="H266:Q266">
    <cfRule type="expression" dxfId="3747" priority="129">
      <formula>H266&lt;0</formula>
    </cfRule>
  </conditionalFormatting>
  <conditionalFormatting sqref="H268:Q268">
    <cfRule type="expression" dxfId="3746" priority="128">
      <formula>H268&lt;0</formula>
    </cfRule>
  </conditionalFormatting>
  <conditionalFormatting sqref="H272:Q272">
    <cfRule type="expression" dxfId="3745" priority="127">
      <formula>H272&lt;0</formula>
    </cfRule>
  </conditionalFormatting>
  <conditionalFormatting sqref="H274:Q274">
    <cfRule type="expression" dxfId="3744" priority="126">
      <formula>H274&lt;0</formula>
    </cfRule>
  </conditionalFormatting>
  <conditionalFormatting sqref="H276:Q276">
    <cfRule type="expression" dxfId="3743" priority="125">
      <formula>H276&lt;0</formula>
    </cfRule>
  </conditionalFormatting>
  <conditionalFormatting sqref="H280:Q280">
    <cfRule type="expression" dxfId="3742" priority="124">
      <formula>H280&lt;0</formula>
    </cfRule>
  </conditionalFormatting>
  <conditionalFormatting sqref="H282:Q282">
    <cfRule type="expression" dxfId="3741" priority="123">
      <formula>H282&lt;0</formula>
    </cfRule>
  </conditionalFormatting>
  <conditionalFormatting sqref="H284:Q284">
    <cfRule type="expression" dxfId="3740" priority="122">
      <formula>H284&lt;0</formula>
    </cfRule>
  </conditionalFormatting>
  <conditionalFormatting sqref="H288:Q288">
    <cfRule type="expression" dxfId="3739" priority="121">
      <formula>H288&lt;0</formula>
    </cfRule>
  </conditionalFormatting>
  <conditionalFormatting sqref="H290:Q290">
    <cfRule type="expression" dxfId="3738" priority="120">
      <formula>H290&lt;0</formula>
    </cfRule>
  </conditionalFormatting>
  <conditionalFormatting sqref="H292:Q292">
    <cfRule type="expression" dxfId="3737" priority="119">
      <formula>H292&lt;0</formula>
    </cfRule>
  </conditionalFormatting>
  <conditionalFormatting sqref="H321:Q322">
    <cfRule type="expression" dxfId="3736" priority="118">
      <formula>H321&lt;0</formula>
    </cfRule>
  </conditionalFormatting>
  <conditionalFormatting sqref="H316:Q316">
    <cfRule type="expression" dxfId="3735" priority="117">
      <formula>H316&lt;0</formula>
    </cfRule>
  </conditionalFormatting>
  <conditionalFormatting sqref="H332:Q332">
    <cfRule type="expression" dxfId="3734" priority="109">
      <formula>H332&lt;0</formula>
    </cfRule>
  </conditionalFormatting>
  <conditionalFormatting sqref="H326:Q326">
    <cfRule type="expression" dxfId="3733" priority="112">
      <formula>H326&lt;0</formula>
    </cfRule>
  </conditionalFormatting>
  <conditionalFormatting sqref="H320:Q320">
    <cfRule type="expression" dxfId="3732" priority="115">
      <formula>H320&lt;0</formula>
    </cfRule>
  </conditionalFormatting>
  <conditionalFormatting sqref="H324:Q324">
    <cfRule type="expression" dxfId="3731" priority="113">
      <formula>H324&lt;0</formula>
    </cfRule>
  </conditionalFormatting>
  <conditionalFormatting sqref="H318:Q318">
    <cfRule type="expression" dxfId="3730" priority="116">
      <formula>H318&lt;0</formula>
    </cfRule>
  </conditionalFormatting>
  <conditionalFormatting sqref="H329:Q330">
    <cfRule type="expression" dxfId="3729" priority="114">
      <formula>H329&lt;0</formula>
    </cfRule>
  </conditionalFormatting>
  <conditionalFormatting sqref="H328:Q328">
    <cfRule type="expression" dxfId="3728" priority="111">
      <formula>H328&lt;0</formula>
    </cfRule>
  </conditionalFormatting>
  <conditionalFormatting sqref="H337:Q338">
    <cfRule type="expression" dxfId="3727" priority="110">
      <formula>H337&lt;0</formula>
    </cfRule>
  </conditionalFormatting>
  <conditionalFormatting sqref="H334:Q334">
    <cfRule type="expression" dxfId="3726" priority="108">
      <formula>H334&lt;0</formula>
    </cfRule>
  </conditionalFormatting>
  <conditionalFormatting sqref="H336:Q336">
    <cfRule type="expression" dxfId="3725" priority="107">
      <formula>H336&lt;0</formula>
    </cfRule>
  </conditionalFormatting>
  <conditionalFormatting sqref="H340:Q340">
    <cfRule type="expression" dxfId="3724" priority="106">
      <formula>H340&lt;0</formula>
    </cfRule>
  </conditionalFormatting>
  <conditionalFormatting sqref="H342:Q342">
    <cfRule type="expression" dxfId="3723" priority="105">
      <formula>H342&lt;0</formula>
    </cfRule>
  </conditionalFormatting>
  <conditionalFormatting sqref="H344:Q344">
    <cfRule type="expression" dxfId="3722" priority="104">
      <formula>H344&lt;0</formula>
    </cfRule>
  </conditionalFormatting>
  <conditionalFormatting sqref="H315:Q315">
    <cfRule type="expression" dxfId="3721" priority="103">
      <formula>H315&lt;0</formula>
    </cfRule>
  </conditionalFormatting>
  <conditionalFormatting sqref="H317:Q317">
    <cfRule type="expression" dxfId="3720" priority="102">
      <formula>H317&lt;0</formula>
    </cfRule>
  </conditionalFormatting>
  <conditionalFormatting sqref="H319:Q319">
    <cfRule type="expression" dxfId="3719" priority="101">
      <formula>H319&lt;0</formula>
    </cfRule>
  </conditionalFormatting>
  <conditionalFormatting sqref="H323:Q323">
    <cfRule type="expression" dxfId="3718" priority="100">
      <formula>H323&lt;0</formula>
    </cfRule>
  </conditionalFormatting>
  <conditionalFormatting sqref="H325:Q325">
    <cfRule type="expression" dxfId="3717" priority="99">
      <formula>H325&lt;0</formula>
    </cfRule>
  </conditionalFormatting>
  <conditionalFormatting sqref="H327:Q327">
    <cfRule type="expression" dxfId="3716" priority="98">
      <formula>H327&lt;0</formula>
    </cfRule>
  </conditionalFormatting>
  <conditionalFormatting sqref="H331:Q331">
    <cfRule type="expression" dxfId="3715" priority="97">
      <formula>H331&lt;0</formula>
    </cfRule>
  </conditionalFormatting>
  <conditionalFormatting sqref="H333:Q333">
    <cfRule type="expression" dxfId="3714" priority="96">
      <formula>H333&lt;0</formula>
    </cfRule>
  </conditionalFormatting>
  <conditionalFormatting sqref="H335:Q335">
    <cfRule type="expression" dxfId="3713" priority="95">
      <formula>H335&lt;0</formula>
    </cfRule>
  </conditionalFormatting>
  <conditionalFormatting sqref="H339:Q339">
    <cfRule type="expression" dxfId="3712" priority="94">
      <formula>H339&lt;0</formula>
    </cfRule>
  </conditionalFormatting>
  <conditionalFormatting sqref="H341:Q341">
    <cfRule type="expression" dxfId="3711" priority="93">
      <formula>H341&lt;0</formula>
    </cfRule>
  </conditionalFormatting>
  <conditionalFormatting sqref="H343:Q343">
    <cfRule type="expression" dxfId="3710" priority="92">
      <formula>H343&lt;0</formula>
    </cfRule>
  </conditionalFormatting>
  <conditionalFormatting sqref="H372:Q373">
    <cfRule type="expression" dxfId="3709" priority="91">
      <formula>H372&lt;0</formula>
    </cfRule>
  </conditionalFormatting>
  <conditionalFormatting sqref="H367:Q367">
    <cfRule type="expression" dxfId="3708" priority="90">
      <formula>H367&lt;0</formula>
    </cfRule>
  </conditionalFormatting>
  <conditionalFormatting sqref="H383:Q383">
    <cfRule type="expression" dxfId="3707" priority="82">
      <formula>H383&lt;0</formula>
    </cfRule>
  </conditionalFormatting>
  <conditionalFormatting sqref="H377:Q377">
    <cfRule type="expression" dxfId="3706" priority="85">
      <formula>H377&lt;0</formula>
    </cfRule>
  </conditionalFormatting>
  <conditionalFormatting sqref="H371:Q371">
    <cfRule type="expression" dxfId="3705" priority="88">
      <formula>H371&lt;0</formula>
    </cfRule>
  </conditionalFormatting>
  <conditionalFormatting sqref="H375:Q375">
    <cfRule type="expression" dxfId="3704" priority="86">
      <formula>H375&lt;0</formula>
    </cfRule>
  </conditionalFormatting>
  <conditionalFormatting sqref="H369:Q369">
    <cfRule type="expression" dxfId="3703" priority="89">
      <formula>H369&lt;0</formula>
    </cfRule>
  </conditionalFormatting>
  <conditionalFormatting sqref="H380:Q381">
    <cfRule type="expression" dxfId="3702" priority="87">
      <formula>H380&lt;0</formula>
    </cfRule>
  </conditionalFormatting>
  <conditionalFormatting sqref="H379:Q379">
    <cfRule type="expression" dxfId="3701" priority="84">
      <formula>H379&lt;0</formula>
    </cfRule>
  </conditionalFormatting>
  <conditionalFormatting sqref="H388:Q389">
    <cfRule type="expression" dxfId="3700" priority="83">
      <formula>H388&lt;0</formula>
    </cfRule>
  </conditionalFormatting>
  <conditionalFormatting sqref="H385:Q385">
    <cfRule type="expression" dxfId="3699" priority="81">
      <formula>H385&lt;0</formula>
    </cfRule>
  </conditionalFormatting>
  <conditionalFormatting sqref="H387:Q387">
    <cfRule type="expression" dxfId="3698" priority="80">
      <formula>H387&lt;0</formula>
    </cfRule>
  </conditionalFormatting>
  <conditionalFormatting sqref="H391:Q391">
    <cfRule type="expression" dxfId="3697" priority="79">
      <formula>H391&lt;0</formula>
    </cfRule>
  </conditionalFormatting>
  <conditionalFormatting sqref="H393:Q393">
    <cfRule type="expression" dxfId="3696" priority="78">
      <formula>H393&lt;0</formula>
    </cfRule>
  </conditionalFormatting>
  <conditionalFormatting sqref="H395:Q395">
    <cfRule type="expression" dxfId="3695" priority="77">
      <formula>H395&lt;0</formula>
    </cfRule>
  </conditionalFormatting>
  <conditionalFormatting sqref="H366:Q366">
    <cfRule type="expression" dxfId="3694" priority="76">
      <formula>H366&lt;0</formula>
    </cfRule>
  </conditionalFormatting>
  <conditionalFormatting sqref="H368:Q368">
    <cfRule type="expression" dxfId="3693" priority="75">
      <formula>H368&lt;0</formula>
    </cfRule>
  </conditionalFormatting>
  <conditionalFormatting sqref="H370:Q370">
    <cfRule type="expression" dxfId="3692" priority="74">
      <formula>H370&lt;0</formula>
    </cfRule>
  </conditionalFormatting>
  <conditionalFormatting sqref="H374:Q374">
    <cfRule type="expression" dxfId="3691" priority="73">
      <formula>H374&lt;0</formula>
    </cfRule>
  </conditionalFormatting>
  <conditionalFormatting sqref="H376:Q376">
    <cfRule type="expression" dxfId="3690" priority="72">
      <formula>H376&lt;0</formula>
    </cfRule>
  </conditionalFormatting>
  <conditionalFormatting sqref="H378:Q378">
    <cfRule type="expression" dxfId="3689" priority="71">
      <formula>H378&lt;0</formula>
    </cfRule>
  </conditionalFormatting>
  <conditionalFormatting sqref="H382:Q382">
    <cfRule type="expression" dxfId="3688" priority="70">
      <formula>H382&lt;0</formula>
    </cfRule>
  </conditionalFormatting>
  <conditionalFormatting sqref="H384:Q384">
    <cfRule type="expression" dxfId="3687" priority="69">
      <formula>H384&lt;0</formula>
    </cfRule>
  </conditionalFormatting>
  <conditionalFormatting sqref="H386:Q386">
    <cfRule type="expression" dxfId="3686" priority="68">
      <formula>H386&lt;0</formula>
    </cfRule>
  </conditionalFormatting>
  <conditionalFormatting sqref="H390:Q390">
    <cfRule type="expression" dxfId="3685" priority="67">
      <formula>H390&lt;0</formula>
    </cfRule>
  </conditionalFormatting>
  <conditionalFormatting sqref="H392:Q392">
    <cfRule type="expression" dxfId="3684" priority="66">
      <formula>H392&lt;0</formula>
    </cfRule>
  </conditionalFormatting>
  <conditionalFormatting sqref="H394:Q394">
    <cfRule type="expression" dxfId="3683" priority="65">
      <formula>H394&lt;0</formula>
    </cfRule>
  </conditionalFormatting>
  <conditionalFormatting sqref="H423:Q424">
    <cfRule type="expression" dxfId="3682" priority="64">
      <formula>H423&lt;0</formula>
    </cfRule>
  </conditionalFormatting>
  <conditionalFormatting sqref="H418:Q418">
    <cfRule type="expression" dxfId="3681" priority="63">
      <formula>H418&lt;0</formula>
    </cfRule>
  </conditionalFormatting>
  <conditionalFormatting sqref="H434:Q434">
    <cfRule type="expression" dxfId="3680" priority="55">
      <formula>H434&lt;0</formula>
    </cfRule>
  </conditionalFormatting>
  <conditionalFormatting sqref="H428:Q428">
    <cfRule type="expression" dxfId="3679" priority="58">
      <formula>H428&lt;0</formula>
    </cfRule>
  </conditionalFormatting>
  <conditionalFormatting sqref="H422:Q422">
    <cfRule type="expression" dxfId="3678" priority="61">
      <formula>H422&lt;0</formula>
    </cfRule>
  </conditionalFormatting>
  <conditionalFormatting sqref="H426:Q426">
    <cfRule type="expression" dxfId="3677" priority="59">
      <formula>H426&lt;0</formula>
    </cfRule>
  </conditionalFormatting>
  <conditionalFormatting sqref="H420:Q420">
    <cfRule type="expression" dxfId="3676" priority="62">
      <formula>H420&lt;0</formula>
    </cfRule>
  </conditionalFormatting>
  <conditionalFormatting sqref="H431:Q432">
    <cfRule type="expression" dxfId="3675" priority="60">
      <formula>H431&lt;0</formula>
    </cfRule>
  </conditionalFormatting>
  <conditionalFormatting sqref="H430:Q430">
    <cfRule type="expression" dxfId="3674" priority="57">
      <formula>H430&lt;0</formula>
    </cfRule>
  </conditionalFormatting>
  <conditionalFormatting sqref="H439:Q440">
    <cfRule type="expression" dxfId="3673" priority="56">
      <formula>H439&lt;0</formula>
    </cfRule>
  </conditionalFormatting>
  <conditionalFormatting sqref="H436:Q436">
    <cfRule type="expression" dxfId="3672" priority="54">
      <formula>H436&lt;0</formula>
    </cfRule>
  </conditionalFormatting>
  <conditionalFormatting sqref="H438:Q438">
    <cfRule type="expression" dxfId="3671" priority="53">
      <formula>H438&lt;0</formula>
    </cfRule>
  </conditionalFormatting>
  <conditionalFormatting sqref="H442:Q442">
    <cfRule type="expression" dxfId="3670" priority="52">
      <formula>H442&lt;0</formula>
    </cfRule>
  </conditionalFormatting>
  <conditionalFormatting sqref="H444:Q444">
    <cfRule type="expression" dxfId="3669" priority="51">
      <formula>H444&lt;0</formula>
    </cfRule>
  </conditionalFormatting>
  <conditionalFormatting sqref="H446:Q446">
    <cfRule type="expression" dxfId="3668" priority="50">
      <formula>H446&lt;0</formula>
    </cfRule>
  </conditionalFormatting>
  <conditionalFormatting sqref="H417:Q417">
    <cfRule type="expression" dxfId="3667" priority="49">
      <formula>H417&lt;0</formula>
    </cfRule>
  </conditionalFormatting>
  <conditionalFormatting sqref="H419:Q419">
    <cfRule type="expression" dxfId="3666" priority="48">
      <formula>H419&lt;0</formula>
    </cfRule>
  </conditionalFormatting>
  <conditionalFormatting sqref="H421:Q421">
    <cfRule type="expression" dxfId="3665" priority="47">
      <formula>H421&lt;0</formula>
    </cfRule>
  </conditionalFormatting>
  <conditionalFormatting sqref="H425:Q425">
    <cfRule type="expression" dxfId="3664" priority="46">
      <formula>H425&lt;0</formula>
    </cfRule>
  </conditionalFormatting>
  <conditionalFormatting sqref="H427:Q427">
    <cfRule type="expression" dxfId="3663" priority="45">
      <formula>H427&lt;0</formula>
    </cfRule>
  </conditionalFormatting>
  <conditionalFormatting sqref="H429:Q429">
    <cfRule type="expression" dxfId="3662" priority="44">
      <formula>H429&lt;0</formula>
    </cfRule>
  </conditionalFormatting>
  <conditionalFormatting sqref="H433:Q433">
    <cfRule type="expression" dxfId="3661" priority="43">
      <formula>H433&lt;0</formula>
    </cfRule>
  </conditionalFormatting>
  <conditionalFormatting sqref="H435:Q435">
    <cfRule type="expression" dxfId="3660" priority="42">
      <formula>H435&lt;0</formula>
    </cfRule>
  </conditionalFormatting>
  <conditionalFormatting sqref="H437:Q437">
    <cfRule type="expression" dxfId="3659" priority="41">
      <formula>H437&lt;0</formula>
    </cfRule>
  </conditionalFormatting>
  <conditionalFormatting sqref="H441:Q441">
    <cfRule type="expression" dxfId="3658" priority="40">
      <formula>H441&lt;0</formula>
    </cfRule>
  </conditionalFormatting>
  <conditionalFormatting sqref="H443:Q443">
    <cfRule type="expression" dxfId="3657" priority="39">
      <formula>H443&lt;0</formula>
    </cfRule>
  </conditionalFormatting>
  <conditionalFormatting sqref="H445:Q445">
    <cfRule type="expression" dxfId="3656" priority="38">
      <formula>H445&lt;0</formula>
    </cfRule>
  </conditionalFormatting>
  <conditionalFormatting sqref="H474:Q475">
    <cfRule type="expression" dxfId="3655" priority="37">
      <formula>H474&lt;0</formula>
    </cfRule>
  </conditionalFormatting>
  <conditionalFormatting sqref="H469:Q469">
    <cfRule type="expression" dxfId="3654" priority="36">
      <formula>H469&lt;0</formula>
    </cfRule>
  </conditionalFormatting>
  <conditionalFormatting sqref="H485:Q485">
    <cfRule type="expression" dxfId="3653" priority="28">
      <formula>H485&lt;0</formula>
    </cfRule>
  </conditionalFormatting>
  <conditionalFormatting sqref="H479:Q479">
    <cfRule type="expression" dxfId="3652" priority="31">
      <formula>H479&lt;0</formula>
    </cfRule>
  </conditionalFormatting>
  <conditionalFormatting sqref="H473:Q473">
    <cfRule type="expression" dxfId="3651" priority="34">
      <formula>H473&lt;0</formula>
    </cfRule>
  </conditionalFormatting>
  <conditionalFormatting sqref="H477:Q477">
    <cfRule type="expression" dxfId="3650" priority="32">
      <formula>H477&lt;0</formula>
    </cfRule>
  </conditionalFormatting>
  <conditionalFormatting sqref="H471:Q471">
    <cfRule type="expression" dxfId="3649" priority="35">
      <formula>H471&lt;0</formula>
    </cfRule>
  </conditionalFormatting>
  <conditionalFormatting sqref="H482:Q483">
    <cfRule type="expression" dxfId="3648" priority="33">
      <formula>H482&lt;0</formula>
    </cfRule>
  </conditionalFormatting>
  <conditionalFormatting sqref="H481:Q481">
    <cfRule type="expression" dxfId="3647" priority="30">
      <formula>H481&lt;0</formula>
    </cfRule>
  </conditionalFormatting>
  <conditionalFormatting sqref="H490:Q491">
    <cfRule type="expression" dxfId="3646" priority="29">
      <formula>H490&lt;0</formula>
    </cfRule>
  </conditionalFormatting>
  <conditionalFormatting sqref="H487:Q487">
    <cfRule type="expression" dxfId="3645" priority="27">
      <formula>H487&lt;0</formula>
    </cfRule>
  </conditionalFormatting>
  <conditionalFormatting sqref="H489:Q489">
    <cfRule type="expression" dxfId="3644" priority="26">
      <formula>H489&lt;0</formula>
    </cfRule>
  </conditionalFormatting>
  <conditionalFormatting sqref="H493:Q493">
    <cfRule type="expression" dxfId="3643" priority="25">
      <formula>H493&lt;0</formula>
    </cfRule>
  </conditionalFormatting>
  <conditionalFormatting sqref="H495:Q495">
    <cfRule type="expression" dxfId="3642" priority="24">
      <formula>H495&lt;0</formula>
    </cfRule>
  </conditionalFormatting>
  <conditionalFormatting sqref="H497:Q497">
    <cfRule type="expression" dxfId="3641" priority="23">
      <formula>H497&lt;0</formula>
    </cfRule>
  </conditionalFormatting>
  <conditionalFormatting sqref="H468:Q468">
    <cfRule type="expression" dxfId="3640" priority="22">
      <formula>H468&lt;0</formula>
    </cfRule>
  </conditionalFormatting>
  <conditionalFormatting sqref="H470:Q470">
    <cfRule type="expression" dxfId="3639" priority="21">
      <formula>H470&lt;0</formula>
    </cfRule>
  </conditionalFormatting>
  <conditionalFormatting sqref="H472:Q472">
    <cfRule type="expression" dxfId="3638" priority="20">
      <formula>H472&lt;0</formula>
    </cfRule>
  </conditionalFormatting>
  <conditionalFormatting sqref="H476:Q476">
    <cfRule type="expression" dxfId="3637" priority="19">
      <formula>H476&lt;0</formula>
    </cfRule>
  </conditionalFormatting>
  <conditionalFormatting sqref="H478:Q478">
    <cfRule type="expression" dxfId="3636" priority="18">
      <formula>H478&lt;0</formula>
    </cfRule>
  </conditionalFormatting>
  <conditionalFormatting sqref="H480:Q480">
    <cfRule type="expression" dxfId="3635" priority="17">
      <formula>H480&lt;0</formula>
    </cfRule>
  </conditionalFormatting>
  <conditionalFormatting sqref="H484:Q484">
    <cfRule type="expression" dxfId="3634" priority="16">
      <formula>H484&lt;0</formula>
    </cfRule>
  </conditionalFormatting>
  <conditionalFormatting sqref="H486:Q486">
    <cfRule type="expression" dxfId="3633" priority="15">
      <formula>H486&lt;0</formula>
    </cfRule>
  </conditionalFormatting>
  <conditionalFormatting sqref="H488:Q488">
    <cfRule type="expression" dxfId="3632" priority="14">
      <formula>H488&lt;0</formula>
    </cfRule>
  </conditionalFormatting>
  <conditionalFormatting sqref="H492:Q492">
    <cfRule type="expression" dxfId="3631" priority="13">
      <formula>H492&lt;0</formula>
    </cfRule>
  </conditionalFormatting>
  <conditionalFormatting sqref="H494:Q494">
    <cfRule type="expression" dxfId="3630" priority="12">
      <formula>H494&lt;0</formula>
    </cfRule>
  </conditionalFormatting>
  <conditionalFormatting sqref="H496:Q496">
    <cfRule type="expression" dxfId="3629" priority="11">
      <formula>H496&lt;0</formula>
    </cfRule>
  </conditionalFormatting>
  <conditionalFormatting sqref="H44:Q52">
    <cfRule type="expression" dxfId="3628" priority="10">
      <formula>H44&lt;0</formula>
    </cfRule>
  </conditionalFormatting>
  <conditionalFormatting sqref="H95:Q103">
    <cfRule type="expression" dxfId="3627" priority="9">
      <formula>H95&lt;0</formula>
    </cfRule>
  </conditionalFormatting>
  <conditionalFormatting sqref="H146:Q154">
    <cfRule type="expression" dxfId="3626" priority="8">
      <formula>H146&lt;0</formula>
    </cfRule>
  </conditionalFormatting>
  <conditionalFormatting sqref="H197:Q205">
    <cfRule type="expression" dxfId="3625" priority="7">
      <formula>H197&lt;0</formula>
    </cfRule>
  </conditionalFormatting>
  <conditionalFormatting sqref="H248:Q256">
    <cfRule type="expression" dxfId="3624" priority="6">
      <formula>H248&lt;0</formula>
    </cfRule>
  </conditionalFormatting>
  <conditionalFormatting sqref="H299:Q307">
    <cfRule type="expression" dxfId="3623" priority="5">
      <formula>H299&lt;0</formula>
    </cfRule>
  </conditionalFormatting>
  <conditionalFormatting sqref="H350:Q358">
    <cfRule type="expression" dxfId="3622" priority="4">
      <formula>H350&lt;0</formula>
    </cfRule>
  </conditionalFormatting>
  <conditionalFormatting sqref="H401:Q409">
    <cfRule type="expression" dxfId="3621" priority="3">
      <formula>H401&lt;0</formula>
    </cfRule>
  </conditionalFormatting>
  <conditionalFormatting sqref="H452:Q460">
    <cfRule type="expression" dxfId="3620" priority="2">
      <formula>H452&lt;0</formula>
    </cfRule>
  </conditionalFormatting>
  <conditionalFormatting sqref="H503:Q511">
    <cfRule type="expression" dxfId="3619" priority="1">
      <formula>H503&lt;0</formula>
    </cfRule>
  </conditionalFormatting>
  <dataValidations count="1">
    <dataValidation type="custom" allowBlank="1" showInputMessage="1" showErrorMessage="1" errorTitle="小数点以下入力エラー" error="小数点以下は３桁までとして下さい。" sqref="H9:Q9 H11:Q11 H13:Q13 H17:Q17 H19:Q19 H21:Q21 H25:Q25 H27:Q27 H29:Q29 H33:Q33 H35:Q35 H37:Q37 H60:Q60 H62:Q62 H64:Q64 H68:Q68 H70:Q70 H72:Q72 H76:Q76 H78:Q78 H80:Q80 H84:Q84 H86:Q86 H88:Q88 H111:Q111 H113:Q113 H115:Q115 H119:Q119 H121:Q121 H123:Q123 H127:Q127 H129:Q129 H131:Q131 H135:Q135 H137:Q137 H139:Q139 H162:Q162 H164:Q164 H166:Q166 H170:Q170 H172:Q172 H174:Q174 H178:Q178 H180:Q180 H182:Q182 H186:Q186 H188:Q188 H190:Q190 H213:Q213 H215:Q215 H217:Q217 H221:Q221 H223:Q223 H225:Q225 H229:Q229 H231:Q231 H233:Q233 H237:Q237 H239:Q239 H241:Q241 H264:Q264 H266:Q266 H268:Q268 H272:Q272 H274:Q274 H276:Q276 H280:Q280 H282:Q282 H284:Q284 H288:Q288 H290:Q290 H292:Q292 H315:Q315 H317:Q317 H319:Q319 H323:Q323 H325:Q325 H327:Q327 H331:Q331 H333:Q333 H335:Q335 H339:Q339 H341:Q341 H343:Q343 H366:Q366 H368:Q368 H370:Q370 H374:Q374 H376:Q376 H378:Q378 H382:Q382 H384:Q384 H386:Q386 H390:Q390 H392:Q392 H394:Q394 H417:Q417 H419:Q419 H421:Q421 H425:Q425 H427:Q427 H429:Q429 H433:Q433 H435:Q435 H437:Q437 H441:Q441 H443:Q443 H445:Q445 H468:Q468 H470:Q470 H472:Q472 H476:Q476 H478:Q478 H480:Q480 H484:Q484 H486:Q486 H488:Q488 H492:Q492 H494:Q494 H496:Q496">
      <formula1>ROUND(H9,3)=H9</formula1>
    </dataValidation>
  </dataValidations>
  <printOptions horizontalCentered="1"/>
  <pageMargins left="0.59055118110236227" right="0.59055118110236227" top="0.78740157480314965" bottom="0.39370078740157483" header="0.19685039370078741" footer="0.19685039370078741"/>
  <pageSetup paperSize="9" scale="45" pageOrder="overThenDown" orientation="portrait" blackAndWhite="1" r:id="rId1"/>
  <headerFooter>
    <oddFooter>&amp;C&amp;"ＭＳ 明朝,標準"&amp;14- &amp;P-2 -</oddFooter>
  </headerFooter>
  <rowBreaks count="10" manualBreakCount="10">
    <brk id="2" min="1" max="18" man="1"/>
    <brk id="53" min="1" max="18" man="1"/>
    <brk id="104" min="1" max="18" man="1"/>
    <brk id="155" min="1" max="18" man="1"/>
    <brk id="206" min="1" max="18" man="1"/>
    <brk id="257" min="1" max="18" man="1"/>
    <brk id="308" min="1" max="18" man="1"/>
    <brk id="359" min="1" max="18" man="1"/>
    <brk id="410" min="1" max="18" man="1"/>
    <brk id="461" min="1" max="18" man="1"/>
  </rowBreaks>
  <colBreaks count="1" manualBreakCount="1">
    <brk id="12" min="2" max="511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リスト!$D$4:$D$13</xm:f>
          </x14:formula1>
          <xm:sqref>F417:F422 F492:F497 F425:F430 F433:F438 F441:F446 F9:F14 F17:F22 F25:F30 F33:F38 F60:F65 F68:F73 F76:F81 F84:F89 F111:F116 F119:F124 F127:F132 F135:F140 F162:F167 F170:F175 F178:F183 F186:F191 F213:F218 F221:F226 F229:F234 F237:F242 F264:F269 F272:F277 F280:F285 F288:F293 F315:F320 F323:F328 F331:F336 F339:F344 F366:F371 F374:F379 F382:F387 F390:F395 F468:F473 F476:F481 F484:F489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Y50"/>
  <sheetViews>
    <sheetView view="pageBreakPreview" topLeftCell="A22" zoomScale="40" zoomScaleNormal="70" zoomScaleSheetLayoutView="40" workbookViewId="0">
      <selection activeCell="B2" sqref="B2"/>
    </sheetView>
  </sheetViews>
  <sheetFormatPr defaultRowHeight="11.25" customHeight="1"/>
  <cols>
    <col min="1" max="2" width="2.83203125" style="78" customWidth="1"/>
    <col min="3" max="25" width="9.33203125" style="78" customWidth="1"/>
    <col min="26" max="27" width="2.83203125" style="78" customWidth="1"/>
    <col min="28" max="50" width="9.33203125" style="78" customWidth="1"/>
    <col min="51" max="51" width="2.83203125" style="78" customWidth="1"/>
    <col min="52" max="16384" width="9.33203125" style="78"/>
  </cols>
  <sheetData>
    <row r="2" spans="2:51" ht="11.25" customHeight="1"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9"/>
      <c r="Q2" s="79"/>
      <c r="R2" s="79"/>
      <c r="S2" s="79"/>
      <c r="T2" s="79"/>
      <c r="U2" s="79"/>
      <c r="V2" s="79"/>
      <c r="W2" s="79"/>
      <c r="X2" s="79"/>
      <c r="Y2" s="79"/>
      <c r="Z2" s="79"/>
      <c r="AA2" s="79"/>
      <c r="AB2" s="79"/>
      <c r="AC2" s="79"/>
      <c r="AD2" s="79"/>
      <c r="AE2" s="79"/>
      <c r="AF2" s="79"/>
      <c r="AG2" s="79"/>
      <c r="AH2" s="79"/>
      <c r="AI2" s="79"/>
      <c r="AJ2" s="79"/>
      <c r="AK2" s="79"/>
      <c r="AL2" s="79"/>
      <c r="AM2" s="79"/>
      <c r="AN2" s="79"/>
      <c r="AO2" s="79"/>
      <c r="AP2" s="79"/>
      <c r="AQ2" s="79"/>
      <c r="AR2" s="79"/>
      <c r="AS2" s="79"/>
      <c r="AT2" s="79"/>
      <c r="AU2" s="79"/>
      <c r="AV2" s="79"/>
      <c r="AW2" s="79"/>
      <c r="AX2" s="79"/>
      <c r="AY2" s="79"/>
    </row>
    <row r="3" spans="2:51" ht="33.75" customHeight="1"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9"/>
      <c r="Q3" s="79"/>
      <c r="R3" s="79"/>
      <c r="S3" s="79"/>
      <c r="T3" s="79"/>
      <c r="U3" s="79"/>
      <c r="V3" s="79"/>
      <c r="W3" s="79"/>
      <c r="X3" s="79"/>
      <c r="Y3" s="79"/>
      <c r="Z3" s="79"/>
      <c r="AA3" s="79"/>
      <c r="AB3" s="79"/>
      <c r="AC3" s="79"/>
      <c r="AD3" s="79"/>
      <c r="AE3" s="79"/>
      <c r="AF3" s="79"/>
      <c r="AG3" s="79"/>
      <c r="AH3" s="79"/>
      <c r="AI3" s="79"/>
      <c r="AJ3" s="79"/>
      <c r="AK3" s="79"/>
      <c r="AL3" s="79"/>
      <c r="AM3" s="79"/>
      <c r="AN3" s="79"/>
      <c r="AO3" s="79"/>
      <c r="AP3" s="79"/>
      <c r="AQ3" s="79"/>
      <c r="AR3" s="79"/>
      <c r="AS3" s="79"/>
      <c r="AT3" s="79"/>
      <c r="AU3" s="79"/>
      <c r="AV3" s="79"/>
      <c r="AW3" s="79"/>
      <c r="AX3" s="79"/>
      <c r="AY3" s="79"/>
    </row>
    <row r="4" spans="2:51" ht="33.75" customHeight="1"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9"/>
      <c r="Q4" s="79"/>
      <c r="R4" s="79"/>
      <c r="S4" s="79"/>
      <c r="T4" s="79"/>
      <c r="U4" s="79"/>
      <c r="V4" s="79"/>
      <c r="W4" s="79"/>
      <c r="X4" s="79"/>
      <c r="Y4" s="79"/>
      <c r="Z4" s="79"/>
      <c r="AA4" s="79"/>
      <c r="AB4" s="79"/>
      <c r="AC4" s="79"/>
      <c r="AD4" s="79"/>
      <c r="AE4" s="79"/>
      <c r="AF4" s="79"/>
      <c r="AG4" s="79"/>
      <c r="AH4" s="79"/>
      <c r="AI4" s="79"/>
      <c r="AJ4" s="79"/>
      <c r="AK4" s="79"/>
      <c r="AL4" s="79"/>
      <c r="AM4" s="79"/>
      <c r="AN4" s="79"/>
      <c r="AO4" s="79"/>
      <c r="AP4" s="79"/>
      <c r="AQ4" s="79"/>
      <c r="AR4" s="79"/>
      <c r="AS4" s="79"/>
      <c r="AT4" s="79"/>
      <c r="AU4" s="79"/>
      <c r="AV4" s="79"/>
      <c r="AW4" s="79"/>
      <c r="AX4" s="79"/>
      <c r="AY4" s="79"/>
    </row>
    <row r="5" spans="2:51" ht="33.75" customHeight="1">
      <c r="B5" s="79"/>
      <c r="C5" s="79"/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79"/>
      <c r="AX5" s="79"/>
      <c r="AY5" s="79"/>
    </row>
    <row r="6" spans="2:51" ht="33.75" customHeight="1">
      <c r="B6" s="79"/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9"/>
      <c r="Q6" s="79"/>
      <c r="R6" s="79"/>
      <c r="S6" s="79"/>
      <c r="T6" s="79"/>
      <c r="U6" s="79"/>
      <c r="V6" s="79"/>
      <c r="W6" s="79"/>
      <c r="X6" s="79"/>
      <c r="Y6" s="79"/>
      <c r="Z6" s="79"/>
      <c r="AA6" s="79"/>
      <c r="AB6" s="79"/>
      <c r="AC6" s="79"/>
      <c r="AD6" s="79"/>
      <c r="AE6" s="79"/>
      <c r="AF6" s="79"/>
      <c r="AG6" s="79"/>
      <c r="AH6" s="79"/>
      <c r="AI6" s="79"/>
      <c r="AJ6" s="79"/>
      <c r="AK6" s="79"/>
      <c r="AL6" s="79"/>
      <c r="AM6" s="79"/>
      <c r="AN6" s="79"/>
      <c r="AO6" s="79"/>
      <c r="AP6" s="79"/>
      <c r="AQ6" s="79"/>
      <c r="AR6" s="79"/>
      <c r="AS6" s="79"/>
      <c r="AT6" s="79"/>
      <c r="AU6" s="79"/>
      <c r="AV6" s="79"/>
      <c r="AW6" s="79"/>
      <c r="AX6" s="79"/>
      <c r="AY6" s="79"/>
    </row>
    <row r="7" spans="2:51" ht="33.75" customHeight="1">
      <c r="B7" s="79"/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9"/>
      <c r="Q7" s="79"/>
      <c r="R7" s="79"/>
      <c r="S7" s="79"/>
      <c r="T7" s="79"/>
      <c r="U7" s="79"/>
      <c r="V7" s="79"/>
      <c r="W7" s="79"/>
      <c r="X7" s="79"/>
      <c r="Y7" s="79"/>
      <c r="Z7" s="79"/>
      <c r="AA7" s="79"/>
      <c r="AB7" s="79"/>
      <c r="AC7" s="79"/>
      <c r="AD7" s="79"/>
      <c r="AE7" s="79"/>
      <c r="AF7" s="79"/>
      <c r="AG7" s="79"/>
      <c r="AH7" s="79"/>
      <c r="AI7" s="79"/>
      <c r="AJ7" s="79"/>
      <c r="AK7" s="79"/>
      <c r="AL7" s="79"/>
      <c r="AM7" s="79"/>
      <c r="AN7" s="79"/>
      <c r="AO7" s="79"/>
      <c r="AP7" s="79"/>
      <c r="AQ7" s="79"/>
      <c r="AR7" s="79"/>
      <c r="AS7" s="79"/>
      <c r="AT7" s="79"/>
      <c r="AU7" s="79"/>
      <c r="AV7" s="79"/>
      <c r="AW7" s="79"/>
      <c r="AX7" s="79"/>
      <c r="AY7" s="79"/>
    </row>
    <row r="8" spans="2:51" ht="33.75" customHeight="1">
      <c r="B8" s="79"/>
      <c r="C8" s="79"/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79"/>
      <c r="P8" s="79"/>
      <c r="Q8" s="79"/>
      <c r="R8" s="79"/>
      <c r="S8" s="79"/>
      <c r="T8" s="72"/>
      <c r="U8" s="72"/>
      <c r="V8" s="72"/>
      <c r="W8" s="72"/>
      <c r="X8" s="72"/>
      <c r="Y8" s="72"/>
      <c r="Z8" s="79"/>
      <c r="AA8" s="79"/>
      <c r="AB8" s="79"/>
      <c r="AC8" s="79"/>
      <c r="AD8" s="79"/>
      <c r="AE8" s="79"/>
      <c r="AF8" s="79"/>
      <c r="AG8" s="79"/>
      <c r="AH8" s="79"/>
      <c r="AI8" s="79"/>
      <c r="AJ8" s="79"/>
      <c r="AK8" s="79"/>
      <c r="AL8" s="79"/>
      <c r="AM8" s="79"/>
      <c r="AN8" s="79"/>
      <c r="AO8" s="79"/>
      <c r="AP8" s="79"/>
      <c r="AQ8" s="79"/>
      <c r="AR8" s="79"/>
      <c r="AS8" s="72"/>
      <c r="AT8" s="72"/>
      <c r="AU8" s="72"/>
      <c r="AV8" s="72"/>
      <c r="AW8" s="72"/>
      <c r="AX8" s="72"/>
      <c r="AY8" s="79"/>
    </row>
    <row r="9" spans="2:51" ht="33.75" customHeight="1">
      <c r="B9" s="79"/>
      <c r="C9" s="79"/>
      <c r="D9" s="79"/>
      <c r="E9" s="79"/>
      <c r="F9" s="79"/>
      <c r="G9" s="79"/>
      <c r="H9" s="79"/>
      <c r="I9" s="79"/>
      <c r="J9" s="79"/>
      <c r="K9" s="79"/>
      <c r="L9" s="79"/>
      <c r="M9" s="79"/>
      <c r="N9" s="79"/>
      <c r="O9" s="79"/>
      <c r="P9" s="79"/>
      <c r="Q9" s="79"/>
      <c r="R9" s="79"/>
      <c r="S9" s="79"/>
      <c r="T9" s="72"/>
      <c r="U9" s="72"/>
      <c r="V9" s="72"/>
      <c r="W9" s="72"/>
      <c r="X9" s="72"/>
      <c r="Y9" s="72"/>
      <c r="Z9" s="79"/>
      <c r="AA9" s="79"/>
      <c r="AB9" s="79"/>
      <c r="AC9" s="79"/>
      <c r="AD9" s="79"/>
      <c r="AE9" s="79"/>
      <c r="AF9" s="79"/>
      <c r="AG9" s="79"/>
      <c r="AH9" s="79"/>
      <c r="AI9" s="79"/>
      <c r="AJ9" s="79"/>
      <c r="AK9" s="79"/>
      <c r="AL9" s="79"/>
      <c r="AM9" s="79"/>
      <c r="AN9" s="79"/>
      <c r="AO9" s="79"/>
      <c r="AP9" s="79"/>
      <c r="AQ9" s="79"/>
      <c r="AR9" s="79"/>
      <c r="AS9" s="72"/>
      <c r="AT9" s="72"/>
      <c r="AU9" s="72"/>
      <c r="AV9" s="72"/>
      <c r="AW9" s="72"/>
      <c r="AX9" s="72"/>
      <c r="AY9" s="79"/>
    </row>
    <row r="10" spans="2:51" ht="33.75" customHeight="1">
      <c r="B10" s="79"/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9"/>
      <c r="Q10" s="79"/>
      <c r="R10" s="79"/>
      <c r="S10" s="79"/>
      <c r="T10" s="79"/>
      <c r="U10" s="79"/>
      <c r="V10" s="79"/>
      <c r="W10" s="79"/>
      <c r="X10" s="79"/>
      <c r="Y10" s="79"/>
      <c r="Z10" s="79"/>
      <c r="AA10" s="79"/>
      <c r="AB10" s="79"/>
      <c r="AC10" s="79"/>
      <c r="AD10" s="79"/>
      <c r="AE10" s="79"/>
      <c r="AF10" s="79"/>
      <c r="AG10" s="79"/>
      <c r="AH10" s="79"/>
      <c r="AI10" s="79"/>
      <c r="AJ10" s="79"/>
      <c r="AK10" s="79"/>
      <c r="AL10" s="79"/>
      <c r="AM10" s="79"/>
      <c r="AN10" s="79"/>
      <c r="AO10" s="79"/>
      <c r="AP10" s="79"/>
      <c r="AQ10" s="79"/>
      <c r="AR10" s="79"/>
      <c r="AS10" s="79"/>
      <c r="AT10" s="79"/>
      <c r="AU10" s="79"/>
      <c r="AV10" s="79"/>
      <c r="AW10" s="79"/>
      <c r="AX10" s="79"/>
      <c r="AY10" s="79"/>
    </row>
    <row r="11" spans="2:51" ht="33.75" customHeight="1">
      <c r="B11" s="79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9"/>
      <c r="Q11" s="79"/>
      <c r="R11" s="79"/>
      <c r="S11" s="79"/>
      <c r="T11" s="79"/>
      <c r="U11" s="79"/>
      <c r="V11" s="79"/>
      <c r="W11" s="79"/>
      <c r="X11" s="79"/>
      <c r="Y11" s="79"/>
      <c r="Z11" s="79"/>
      <c r="AA11" s="79"/>
      <c r="AB11" s="79"/>
      <c r="AC11" s="79"/>
      <c r="AD11" s="79"/>
      <c r="AE11" s="79"/>
      <c r="AF11" s="79"/>
      <c r="AG11" s="79"/>
      <c r="AH11" s="79"/>
      <c r="AI11" s="79"/>
      <c r="AJ11" s="79"/>
      <c r="AK11" s="79"/>
      <c r="AL11" s="79"/>
      <c r="AM11" s="79"/>
      <c r="AN11" s="79"/>
      <c r="AO11" s="79"/>
      <c r="AP11" s="79"/>
      <c r="AQ11" s="79"/>
      <c r="AR11" s="79"/>
      <c r="AS11" s="79"/>
      <c r="AT11" s="79"/>
      <c r="AU11" s="79"/>
      <c r="AV11" s="79"/>
      <c r="AW11" s="79"/>
      <c r="AX11" s="79"/>
      <c r="AY11" s="79"/>
    </row>
    <row r="12" spans="2:51" ht="33.75" customHeight="1">
      <c r="B12" s="79"/>
      <c r="C12" s="79"/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9"/>
      <c r="Q12" s="79"/>
      <c r="R12" s="79"/>
      <c r="S12" s="79"/>
      <c r="T12" s="79"/>
      <c r="U12" s="79"/>
      <c r="V12" s="79"/>
      <c r="W12" s="79"/>
      <c r="X12" s="79"/>
      <c r="Y12" s="79"/>
      <c r="Z12" s="79"/>
      <c r="AA12" s="79"/>
      <c r="AB12" s="79"/>
      <c r="AC12" s="79"/>
      <c r="AD12" s="79"/>
      <c r="AE12" s="79"/>
      <c r="AF12" s="79"/>
      <c r="AG12" s="79"/>
      <c r="AH12" s="79"/>
      <c r="AI12" s="79"/>
      <c r="AJ12" s="79"/>
      <c r="AK12" s="79"/>
      <c r="AL12" s="79"/>
      <c r="AM12" s="79"/>
      <c r="AN12" s="79"/>
      <c r="AO12" s="79"/>
      <c r="AP12" s="79"/>
      <c r="AQ12" s="79"/>
      <c r="AR12" s="79"/>
      <c r="AS12" s="79"/>
      <c r="AT12" s="79"/>
      <c r="AU12" s="79"/>
      <c r="AV12" s="79"/>
      <c r="AW12" s="79"/>
      <c r="AX12" s="79"/>
      <c r="AY12" s="79"/>
    </row>
    <row r="13" spans="2:51" ht="33.75" customHeight="1">
      <c r="B13" s="79"/>
      <c r="C13" s="84"/>
      <c r="D13" s="84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79"/>
      <c r="AA13" s="79"/>
      <c r="AB13" s="349" t="s">
        <v>208</v>
      </c>
      <c r="AC13" s="349"/>
      <c r="AD13" s="349"/>
      <c r="AE13" s="349"/>
      <c r="AF13" s="349"/>
      <c r="AG13" s="349"/>
      <c r="AH13" s="349"/>
      <c r="AI13" s="349"/>
      <c r="AJ13" s="349"/>
      <c r="AK13" s="349"/>
      <c r="AL13" s="349"/>
      <c r="AM13" s="349"/>
      <c r="AN13" s="349"/>
      <c r="AO13" s="349"/>
      <c r="AP13" s="349"/>
      <c r="AQ13" s="349"/>
      <c r="AR13" s="349"/>
      <c r="AS13" s="349"/>
      <c r="AT13" s="349"/>
      <c r="AU13" s="349"/>
      <c r="AV13" s="349"/>
      <c r="AW13" s="349"/>
      <c r="AX13" s="349"/>
      <c r="AY13" s="79"/>
    </row>
    <row r="14" spans="2:51" ht="33.75" customHeight="1">
      <c r="B14" s="79"/>
      <c r="C14" s="84"/>
      <c r="D14" s="84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79"/>
      <c r="AA14" s="79"/>
      <c r="AB14" s="349"/>
      <c r="AC14" s="349"/>
      <c r="AD14" s="349"/>
      <c r="AE14" s="349"/>
      <c r="AF14" s="349"/>
      <c r="AG14" s="349"/>
      <c r="AH14" s="349"/>
      <c r="AI14" s="349"/>
      <c r="AJ14" s="349"/>
      <c r="AK14" s="349"/>
      <c r="AL14" s="349"/>
      <c r="AM14" s="349"/>
      <c r="AN14" s="349"/>
      <c r="AO14" s="349"/>
      <c r="AP14" s="349"/>
      <c r="AQ14" s="349"/>
      <c r="AR14" s="349"/>
      <c r="AS14" s="349"/>
      <c r="AT14" s="349"/>
      <c r="AU14" s="349"/>
      <c r="AV14" s="349"/>
      <c r="AW14" s="349"/>
      <c r="AX14" s="349"/>
      <c r="AY14" s="79"/>
    </row>
    <row r="15" spans="2:51" ht="33.75" customHeight="1">
      <c r="B15" s="79"/>
      <c r="C15" s="84"/>
      <c r="D15" s="84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79"/>
      <c r="AA15" s="79"/>
      <c r="AB15" s="349"/>
      <c r="AC15" s="349"/>
      <c r="AD15" s="349"/>
      <c r="AE15" s="349"/>
      <c r="AF15" s="349"/>
      <c r="AG15" s="349"/>
      <c r="AH15" s="349"/>
      <c r="AI15" s="349"/>
      <c r="AJ15" s="349"/>
      <c r="AK15" s="349"/>
      <c r="AL15" s="349"/>
      <c r="AM15" s="349"/>
      <c r="AN15" s="349"/>
      <c r="AO15" s="349"/>
      <c r="AP15" s="349"/>
      <c r="AQ15" s="349"/>
      <c r="AR15" s="349"/>
      <c r="AS15" s="349"/>
      <c r="AT15" s="349"/>
      <c r="AU15" s="349"/>
      <c r="AV15" s="349"/>
      <c r="AW15" s="349"/>
      <c r="AX15" s="349"/>
      <c r="AY15" s="79"/>
    </row>
    <row r="16" spans="2:51" ht="33.75" customHeight="1">
      <c r="B16" s="79"/>
      <c r="C16" s="84"/>
      <c r="D16" s="84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79"/>
      <c r="AA16" s="79"/>
      <c r="AB16" s="349"/>
      <c r="AC16" s="349"/>
      <c r="AD16" s="349"/>
      <c r="AE16" s="349"/>
      <c r="AF16" s="349"/>
      <c r="AG16" s="349"/>
      <c r="AH16" s="349"/>
      <c r="AI16" s="349"/>
      <c r="AJ16" s="349"/>
      <c r="AK16" s="349"/>
      <c r="AL16" s="349"/>
      <c r="AM16" s="349"/>
      <c r="AN16" s="349"/>
      <c r="AO16" s="349"/>
      <c r="AP16" s="349"/>
      <c r="AQ16" s="349"/>
      <c r="AR16" s="349"/>
      <c r="AS16" s="349"/>
      <c r="AT16" s="349"/>
      <c r="AU16" s="349"/>
      <c r="AV16" s="349"/>
      <c r="AW16" s="349"/>
      <c r="AX16" s="349"/>
      <c r="AY16" s="79"/>
    </row>
    <row r="17" spans="2:51" ht="33.75" customHeight="1">
      <c r="B17" s="79"/>
      <c r="C17" s="79"/>
      <c r="D17" s="79"/>
      <c r="E17" s="79"/>
      <c r="F17" s="79"/>
      <c r="G17" s="79"/>
      <c r="H17" s="79"/>
      <c r="I17" s="79"/>
      <c r="J17" s="79"/>
      <c r="K17" s="79"/>
      <c r="L17" s="79"/>
      <c r="M17" s="79"/>
      <c r="N17" s="79"/>
      <c r="O17" s="79"/>
      <c r="P17" s="79"/>
      <c r="Q17" s="79"/>
      <c r="R17" s="79"/>
      <c r="S17" s="79"/>
      <c r="T17" s="79"/>
      <c r="U17" s="79"/>
      <c r="V17" s="79"/>
      <c r="W17" s="79"/>
      <c r="X17" s="79"/>
      <c r="Y17" s="79"/>
      <c r="Z17" s="79"/>
      <c r="AA17" s="79"/>
      <c r="AB17" s="79"/>
      <c r="AC17" s="79"/>
      <c r="AD17" s="79"/>
      <c r="AE17" s="79"/>
      <c r="AF17" s="79"/>
      <c r="AG17" s="79"/>
      <c r="AH17" s="79"/>
      <c r="AI17" s="79"/>
      <c r="AJ17" s="79"/>
      <c r="AK17" s="79"/>
      <c r="AL17" s="79"/>
      <c r="AM17" s="79"/>
      <c r="AN17" s="79"/>
      <c r="AO17" s="79"/>
      <c r="AP17" s="79"/>
      <c r="AQ17" s="79"/>
      <c r="AR17" s="79"/>
      <c r="AS17" s="79"/>
      <c r="AT17" s="79"/>
      <c r="AU17" s="79"/>
      <c r="AV17" s="79"/>
      <c r="AW17" s="79"/>
      <c r="AX17" s="79"/>
      <c r="AY17" s="79"/>
    </row>
    <row r="18" spans="2:51" ht="33.75" customHeight="1">
      <c r="B18" s="79"/>
      <c r="C18" s="79"/>
      <c r="D18" s="79"/>
      <c r="E18" s="79"/>
      <c r="F18" s="79"/>
      <c r="G18" s="79"/>
      <c r="H18" s="79"/>
      <c r="I18" s="79"/>
      <c r="J18" s="79"/>
      <c r="K18" s="79"/>
      <c r="L18" s="79"/>
      <c r="M18" s="79"/>
      <c r="N18" s="79"/>
      <c r="O18" s="79"/>
      <c r="P18" s="79"/>
      <c r="Q18" s="79"/>
      <c r="R18" s="79"/>
      <c r="S18" s="79"/>
      <c r="T18" s="79"/>
      <c r="U18" s="79"/>
      <c r="V18" s="79"/>
      <c r="W18" s="79"/>
      <c r="X18" s="79"/>
      <c r="Y18" s="79"/>
      <c r="Z18" s="79"/>
      <c r="AA18" s="79"/>
      <c r="AB18" s="79"/>
      <c r="AC18" s="79"/>
      <c r="AD18" s="79"/>
      <c r="AE18" s="79"/>
      <c r="AF18" s="79"/>
      <c r="AG18" s="79"/>
      <c r="AH18" s="79"/>
      <c r="AI18" s="79"/>
      <c r="AJ18" s="79"/>
      <c r="AK18" s="79"/>
      <c r="AL18" s="79"/>
      <c r="AM18" s="79"/>
      <c r="AN18" s="79"/>
      <c r="AO18" s="79"/>
      <c r="AP18" s="79"/>
      <c r="AQ18" s="79"/>
      <c r="AR18" s="79"/>
      <c r="AS18" s="79"/>
      <c r="AT18" s="79"/>
      <c r="AU18" s="79"/>
      <c r="AV18" s="79"/>
      <c r="AW18" s="79"/>
      <c r="AX18" s="79"/>
      <c r="AY18" s="79"/>
    </row>
    <row r="19" spans="2:51" ht="33.75" customHeight="1">
      <c r="B19" s="79"/>
      <c r="C19" s="79"/>
      <c r="D19" s="79"/>
      <c r="E19" s="79"/>
      <c r="F19" s="79"/>
      <c r="G19" s="79"/>
      <c r="H19" s="79"/>
      <c r="I19" s="79"/>
      <c r="J19" s="79"/>
      <c r="K19" s="79"/>
      <c r="L19" s="79"/>
      <c r="M19" s="79"/>
      <c r="N19" s="79"/>
      <c r="O19" s="79"/>
      <c r="P19" s="79"/>
      <c r="Q19" s="79"/>
      <c r="R19" s="79"/>
      <c r="S19" s="79"/>
      <c r="T19" s="79"/>
      <c r="U19" s="79"/>
      <c r="V19" s="79"/>
      <c r="W19" s="83"/>
      <c r="X19" s="74"/>
      <c r="Y19" s="79"/>
      <c r="Z19" s="79"/>
      <c r="AA19" s="79"/>
      <c r="AB19" s="79"/>
      <c r="AC19" s="79"/>
      <c r="AD19" s="79"/>
      <c r="AE19" s="79"/>
      <c r="AF19" s="79"/>
      <c r="AG19" s="79"/>
      <c r="AH19" s="79"/>
      <c r="AI19" s="79"/>
      <c r="AJ19" s="79"/>
      <c r="AK19" s="79"/>
      <c r="AL19" s="79"/>
      <c r="AM19" s="79"/>
      <c r="AN19" s="79"/>
      <c r="AO19" s="79"/>
      <c r="AP19" s="79"/>
      <c r="AQ19" s="79"/>
      <c r="AR19" s="79"/>
      <c r="AS19" s="79"/>
      <c r="AT19" s="79"/>
      <c r="AU19" s="79"/>
      <c r="AV19" s="83"/>
      <c r="AW19" s="74"/>
      <c r="AX19" s="79"/>
      <c r="AY19" s="79"/>
    </row>
    <row r="20" spans="2:51" ht="33.75" customHeight="1">
      <c r="B20" s="79"/>
      <c r="C20" s="79"/>
      <c r="D20" s="79"/>
      <c r="E20" s="79"/>
      <c r="F20" s="79"/>
      <c r="G20" s="79"/>
      <c r="H20" s="79"/>
      <c r="I20" s="79"/>
      <c r="J20" s="79"/>
      <c r="K20" s="79"/>
      <c r="L20" s="79"/>
      <c r="M20" s="79"/>
      <c r="N20" s="79"/>
      <c r="O20" s="79"/>
      <c r="P20" s="79"/>
      <c r="Q20" s="79"/>
      <c r="R20" s="79"/>
      <c r="S20" s="79"/>
      <c r="T20" s="79"/>
      <c r="U20" s="79"/>
      <c r="V20" s="79"/>
      <c r="W20" s="83"/>
      <c r="X20" s="74"/>
      <c r="Y20" s="79"/>
      <c r="Z20" s="79"/>
      <c r="AA20" s="79"/>
      <c r="AB20" s="79"/>
      <c r="AC20" s="79"/>
      <c r="AD20" s="79"/>
      <c r="AE20" s="79"/>
      <c r="AF20" s="79"/>
      <c r="AG20" s="79"/>
      <c r="AH20" s="79"/>
      <c r="AI20" s="79"/>
      <c r="AJ20" s="79"/>
      <c r="AK20" s="79"/>
      <c r="AL20" s="79"/>
      <c r="AM20" s="79"/>
      <c r="AN20" s="79"/>
      <c r="AO20" s="79"/>
      <c r="AP20" s="79"/>
      <c r="AQ20" s="79"/>
      <c r="AR20" s="79"/>
      <c r="AS20" s="79"/>
      <c r="AT20" s="79"/>
      <c r="AU20" s="79"/>
      <c r="AV20" s="83"/>
      <c r="AW20" s="74"/>
      <c r="AX20" s="79"/>
      <c r="AY20" s="79"/>
    </row>
    <row r="21" spans="2:51" ht="33.75" customHeight="1"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9"/>
      <c r="Q21" s="79"/>
      <c r="R21" s="79"/>
      <c r="S21" s="79"/>
      <c r="T21" s="79"/>
      <c r="U21" s="79"/>
      <c r="V21" s="79"/>
      <c r="W21" s="83"/>
      <c r="X21" s="74"/>
      <c r="Y21" s="75"/>
      <c r="Z21" s="79"/>
      <c r="AA21" s="79"/>
      <c r="AB21" s="79"/>
      <c r="AC21" s="79"/>
      <c r="AD21" s="79"/>
      <c r="AE21" s="79"/>
      <c r="AF21" s="79"/>
      <c r="AG21" s="79"/>
      <c r="AH21" s="79"/>
      <c r="AI21" s="79"/>
      <c r="AJ21" s="79"/>
      <c r="AK21" s="79"/>
      <c r="AL21" s="79"/>
      <c r="AM21" s="79"/>
      <c r="AN21" s="79"/>
      <c r="AO21" s="79"/>
      <c r="AP21" s="79"/>
      <c r="AQ21" s="79"/>
      <c r="AR21" s="79"/>
      <c r="AS21" s="79"/>
      <c r="AT21" s="79"/>
      <c r="AU21" s="79"/>
      <c r="AV21" s="83"/>
      <c r="AW21" s="74"/>
      <c r="AX21" s="75"/>
      <c r="AY21" s="79"/>
    </row>
    <row r="22" spans="2:51" ht="33.75" customHeight="1">
      <c r="B22" s="79"/>
      <c r="C22" s="79"/>
      <c r="D22" s="79"/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79"/>
      <c r="P22" s="79"/>
      <c r="Q22" s="79"/>
      <c r="R22" s="79"/>
      <c r="S22" s="79"/>
      <c r="T22" s="79"/>
      <c r="U22" s="79"/>
      <c r="V22" s="79"/>
      <c r="W22" s="74"/>
      <c r="X22" s="74"/>
      <c r="Y22" s="79"/>
      <c r="Z22" s="79"/>
      <c r="AA22" s="79"/>
      <c r="AB22" s="79"/>
      <c r="AC22" s="79"/>
      <c r="AD22" s="79"/>
      <c r="AE22" s="79"/>
      <c r="AF22" s="79"/>
      <c r="AG22" s="79"/>
      <c r="AH22" s="79"/>
      <c r="AI22" s="79"/>
      <c r="AJ22" s="79"/>
      <c r="AK22" s="79"/>
      <c r="AL22" s="79"/>
      <c r="AM22" s="79"/>
      <c r="AN22" s="79"/>
      <c r="AO22" s="79"/>
      <c r="AP22" s="79"/>
      <c r="AQ22" s="79"/>
      <c r="AR22" s="79"/>
      <c r="AS22" s="79"/>
      <c r="AT22" s="79"/>
      <c r="AU22" s="79"/>
      <c r="AV22" s="74"/>
      <c r="AW22" s="74"/>
      <c r="AX22" s="79"/>
      <c r="AY22" s="79"/>
    </row>
    <row r="23" spans="2:51" ht="33.75" customHeight="1"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9"/>
      <c r="Q23" s="79"/>
      <c r="R23" s="79"/>
      <c r="S23" s="79"/>
      <c r="T23" s="79"/>
      <c r="U23" s="79"/>
      <c r="V23" s="79"/>
      <c r="W23" s="74"/>
      <c r="X23" s="74"/>
      <c r="Y23" s="79"/>
      <c r="Z23" s="79"/>
      <c r="AA23" s="79"/>
      <c r="AB23" s="79"/>
      <c r="AC23" s="79"/>
      <c r="AD23" s="79"/>
      <c r="AE23" s="79"/>
      <c r="AF23" s="79"/>
      <c r="AG23" s="79"/>
      <c r="AH23" s="79"/>
      <c r="AI23" s="79"/>
      <c r="AJ23" s="79"/>
      <c r="AK23" s="79"/>
      <c r="AL23" s="79"/>
      <c r="AM23" s="79"/>
      <c r="AN23" s="79"/>
      <c r="AO23" s="79"/>
      <c r="AP23" s="79"/>
      <c r="AQ23" s="79"/>
      <c r="AR23" s="79"/>
      <c r="AS23" s="79"/>
      <c r="AT23" s="79"/>
      <c r="AU23" s="79"/>
      <c r="AV23" s="74"/>
      <c r="AW23" s="74"/>
      <c r="AX23" s="79"/>
      <c r="AY23" s="79"/>
    </row>
    <row r="24" spans="2:51" s="80" customFormat="1" ht="33.75" customHeight="1"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9"/>
      <c r="Q24" s="79"/>
      <c r="R24" s="79"/>
      <c r="S24" s="79"/>
      <c r="T24" s="79"/>
      <c r="U24" s="79"/>
      <c r="V24" s="79"/>
      <c r="W24" s="79"/>
      <c r="X24" s="79"/>
      <c r="Y24" s="79"/>
      <c r="Z24" s="79"/>
      <c r="AA24" s="79"/>
      <c r="AB24" s="79"/>
      <c r="AC24" s="79"/>
      <c r="AD24" s="79"/>
      <c r="AE24" s="79"/>
      <c r="AF24" s="79"/>
      <c r="AG24" s="79"/>
      <c r="AH24" s="79"/>
      <c r="AI24" s="79"/>
      <c r="AJ24" s="79"/>
      <c r="AK24" s="79"/>
      <c r="AL24" s="79"/>
      <c r="AM24" s="79"/>
      <c r="AN24" s="79"/>
      <c r="AO24" s="79"/>
      <c r="AP24" s="79"/>
      <c r="AQ24" s="79"/>
      <c r="AR24" s="79"/>
      <c r="AS24" s="79"/>
      <c r="AT24" s="79"/>
      <c r="AU24" s="79"/>
      <c r="AV24" s="79"/>
      <c r="AW24" s="79"/>
      <c r="AX24" s="79"/>
      <c r="AY24" s="79"/>
    </row>
    <row r="25" spans="2:51" s="80" customFormat="1" ht="33.75" customHeight="1"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9"/>
      <c r="Q25" s="79"/>
      <c r="R25" s="79"/>
      <c r="S25" s="79"/>
      <c r="T25" s="79"/>
      <c r="U25" s="79"/>
      <c r="V25" s="79"/>
      <c r="W25" s="79"/>
      <c r="X25" s="79"/>
      <c r="Y25" s="79"/>
      <c r="Z25" s="79"/>
      <c r="AA25" s="79"/>
      <c r="AB25" s="79"/>
      <c r="AC25" s="79"/>
      <c r="AD25" s="79"/>
      <c r="AE25" s="79"/>
      <c r="AF25" s="79"/>
      <c r="AG25" s="79"/>
      <c r="AH25" s="79"/>
      <c r="AI25" s="79"/>
      <c r="AJ25" s="79"/>
      <c r="AK25" s="79"/>
      <c r="AL25" s="79"/>
      <c r="AM25" s="79"/>
      <c r="AN25" s="79"/>
      <c r="AO25" s="79"/>
      <c r="AP25" s="79"/>
      <c r="AQ25" s="79"/>
      <c r="AR25" s="79"/>
      <c r="AS25" s="79"/>
      <c r="AT25" s="79"/>
      <c r="AU25" s="79"/>
      <c r="AV25" s="79"/>
      <c r="AW25" s="79"/>
      <c r="AX25" s="79"/>
      <c r="AY25" s="79"/>
    </row>
    <row r="26" spans="2:51" s="80" customFormat="1" ht="33.75" customHeight="1">
      <c r="B26" s="79"/>
      <c r="C26" s="79"/>
      <c r="D26" s="79"/>
      <c r="E26" s="79"/>
      <c r="F26" s="79"/>
      <c r="G26" s="79"/>
      <c r="H26" s="79"/>
      <c r="I26" s="79"/>
      <c r="J26" s="79"/>
      <c r="K26" s="79"/>
      <c r="L26" s="79"/>
      <c r="M26" s="79"/>
      <c r="N26" s="79"/>
      <c r="O26" s="79"/>
      <c r="P26" s="79"/>
      <c r="Q26" s="79"/>
      <c r="R26" s="79"/>
      <c r="S26" s="79"/>
      <c r="T26" s="79"/>
      <c r="U26" s="79"/>
      <c r="V26" s="79"/>
      <c r="W26" s="79"/>
      <c r="X26" s="79"/>
      <c r="Y26" s="79"/>
      <c r="Z26" s="79"/>
      <c r="AA26" s="79"/>
      <c r="AB26" s="79"/>
      <c r="AC26" s="79"/>
      <c r="AD26" s="79"/>
      <c r="AE26" s="79"/>
      <c r="AF26" s="79"/>
      <c r="AG26" s="79"/>
      <c r="AH26" s="79"/>
      <c r="AI26" s="79"/>
      <c r="AJ26" s="79"/>
      <c r="AK26" s="79"/>
      <c r="AL26" s="79"/>
      <c r="AM26" s="79"/>
      <c r="AN26" s="79"/>
      <c r="AO26" s="79"/>
      <c r="AP26" s="79"/>
      <c r="AQ26" s="79"/>
      <c r="AR26" s="79"/>
      <c r="AS26" s="79"/>
      <c r="AT26" s="79"/>
      <c r="AU26" s="79"/>
      <c r="AV26" s="79"/>
      <c r="AW26" s="79"/>
      <c r="AX26" s="79"/>
      <c r="AY26" s="79"/>
    </row>
    <row r="27" spans="2:51" s="80" customFormat="1" ht="33.75" customHeight="1">
      <c r="B27" s="79"/>
      <c r="C27" s="79"/>
      <c r="D27" s="79"/>
      <c r="E27" s="79"/>
      <c r="F27" s="79"/>
      <c r="G27" s="79"/>
      <c r="H27" s="79"/>
      <c r="I27" s="79"/>
      <c r="J27" s="79"/>
      <c r="K27" s="79"/>
      <c r="L27" s="79"/>
      <c r="M27" s="79"/>
      <c r="N27" s="79"/>
      <c r="O27" s="79"/>
      <c r="P27" s="79"/>
      <c r="Q27" s="79"/>
      <c r="R27" s="79"/>
      <c r="S27" s="79"/>
      <c r="T27" s="79"/>
      <c r="U27" s="79"/>
      <c r="V27" s="79"/>
      <c r="W27" s="79"/>
      <c r="X27" s="79"/>
      <c r="Y27" s="79"/>
      <c r="Z27" s="79"/>
      <c r="AA27" s="79"/>
      <c r="AB27" s="79"/>
      <c r="AC27" s="79"/>
      <c r="AD27" s="79"/>
      <c r="AE27" s="79"/>
      <c r="AF27" s="79"/>
      <c r="AG27" s="79"/>
      <c r="AH27" s="79"/>
      <c r="AI27" s="79"/>
      <c r="AJ27" s="79"/>
      <c r="AK27" s="79"/>
      <c r="AL27" s="79"/>
      <c r="AM27" s="79"/>
      <c r="AN27" s="79"/>
      <c r="AO27" s="79"/>
      <c r="AP27" s="79"/>
      <c r="AQ27" s="79"/>
      <c r="AR27" s="79"/>
      <c r="AS27" s="79"/>
      <c r="AT27" s="79"/>
      <c r="AU27" s="79"/>
      <c r="AV27" s="79"/>
      <c r="AW27" s="79"/>
      <c r="AX27" s="79"/>
      <c r="AY27" s="79"/>
    </row>
    <row r="28" spans="2:51" s="80" customFormat="1" ht="33.75" customHeight="1">
      <c r="B28" s="79"/>
      <c r="C28" s="79"/>
      <c r="D28" s="79"/>
      <c r="E28" s="79"/>
      <c r="F28" s="79"/>
      <c r="G28" s="79"/>
      <c r="H28" s="79"/>
      <c r="I28" s="79"/>
      <c r="J28" s="79"/>
      <c r="K28" s="79"/>
      <c r="L28" s="79"/>
      <c r="M28" s="79"/>
      <c r="N28" s="79"/>
      <c r="O28" s="79"/>
      <c r="P28" s="79"/>
      <c r="Q28" s="79"/>
      <c r="R28" s="79"/>
      <c r="S28" s="79"/>
      <c r="T28" s="79"/>
      <c r="U28" s="79"/>
      <c r="V28" s="79"/>
      <c r="W28" s="79"/>
      <c r="X28" s="79"/>
      <c r="Y28" s="79"/>
      <c r="Z28" s="79"/>
      <c r="AA28" s="79"/>
      <c r="AB28" s="79"/>
      <c r="AC28" s="79"/>
      <c r="AD28" s="79"/>
      <c r="AE28" s="79"/>
      <c r="AF28" s="79"/>
      <c r="AG28" s="79"/>
      <c r="AH28" s="79"/>
      <c r="AI28" s="79"/>
      <c r="AJ28" s="79"/>
      <c r="AK28" s="79"/>
      <c r="AL28" s="79"/>
      <c r="AM28" s="79"/>
      <c r="AN28" s="79"/>
      <c r="AO28" s="79"/>
      <c r="AP28" s="79"/>
      <c r="AQ28" s="79"/>
      <c r="AR28" s="79"/>
      <c r="AS28" s="79"/>
      <c r="AT28" s="79"/>
      <c r="AU28" s="79"/>
      <c r="AV28" s="79"/>
      <c r="AW28" s="79"/>
      <c r="AX28" s="79"/>
      <c r="AY28" s="79"/>
    </row>
    <row r="29" spans="2:51" s="80" customFormat="1" ht="33.75" customHeight="1">
      <c r="B29" s="79"/>
      <c r="C29" s="79"/>
      <c r="D29" s="79"/>
      <c r="E29" s="79"/>
      <c r="F29" s="79"/>
      <c r="G29" s="79"/>
      <c r="H29" s="79"/>
      <c r="I29" s="79"/>
      <c r="J29" s="79"/>
      <c r="K29" s="79"/>
      <c r="L29" s="79"/>
      <c r="M29" s="79"/>
      <c r="N29" s="79"/>
      <c r="O29" s="79"/>
      <c r="P29" s="79"/>
      <c r="Q29" s="79"/>
      <c r="R29" s="79"/>
      <c r="S29" s="79"/>
      <c r="T29" s="79"/>
      <c r="U29" s="79"/>
      <c r="V29" s="79"/>
      <c r="W29" s="79"/>
      <c r="X29" s="79"/>
      <c r="Y29" s="79"/>
      <c r="Z29" s="79"/>
      <c r="AA29" s="79"/>
      <c r="AB29" s="79"/>
      <c r="AC29" s="79"/>
      <c r="AD29" s="79"/>
      <c r="AE29" s="79"/>
      <c r="AF29" s="79"/>
      <c r="AG29" s="79"/>
      <c r="AH29" s="79"/>
      <c r="AI29" s="79"/>
      <c r="AJ29" s="79"/>
      <c r="AK29" s="79"/>
      <c r="AL29" s="79"/>
      <c r="AM29" s="79"/>
      <c r="AN29" s="79"/>
      <c r="AO29" s="79"/>
      <c r="AP29" s="79"/>
      <c r="AQ29" s="79"/>
      <c r="AR29" s="79"/>
      <c r="AS29" s="79"/>
      <c r="AT29" s="79"/>
      <c r="AU29" s="79"/>
      <c r="AV29" s="79"/>
      <c r="AW29" s="79"/>
      <c r="AX29" s="79"/>
      <c r="AY29" s="79"/>
    </row>
    <row r="30" spans="2:51" s="80" customFormat="1" ht="33.75" customHeight="1"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9"/>
      <c r="Q30" s="79"/>
      <c r="R30" s="79"/>
      <c r="S30" s="79"/>
      <c r="T30" s="79"/>
      <c r="U30" s="79"/>
      <c r="V30" s="79"/>
      <c r="W30" s="79"/>
      <c r="X30" s="79"/>
      <c r="Y30" s="79"/>
      <c r="Z30" s="79"/>
      <c r="AA30" s="79"/>
      <c r="AB30" s="79"/>
      <c r="AC30" s="79"/>
      <c r="AD30" s="79"/>
      <c r="AE30" s="79"/>
      <c r="AF30" s="79"/>
      <c r="AG30" s="79"/>
      <c r="AH30" s="79"/>
      <c r="AI30" s="79"/>
      <c r="AJ30" s="79"/>
      <c r="AK30" s="79"/>
      <c r="AL30" s="79"/>
      <c r="AM30" s="79"/>
      <c r="AN30" s="79"/>
      <c r="AO30" s="79"/>
      <c r="AP30" s="79"/>
      <c r="AQ30" s="79"/>
      <c r="AR30" s="79"/>
      <c r="AS30" s="79"/>
      <c r="AT30" s="79"/>
      <c r="AU30" s="79"/>
      <c r="AV30" s="79"/>
      <c r="AW30" s="79"/>
      <c r="AX30" s="79"/>
      <c r="AY30" s="79"/>
    </row>
    <row r="31" spans="2:51" s="80" customFormat="1" ht="33.75" customHeight="1"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9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79"/>
      <c r="AD31" s="79"/>
      <c r="AE31" s="79"/>
      <c r="AF31" s="79"/>
      <c r="AG31" s="79"/>
      <c r="AH31" s="79"/>
      <c r="AI31" s="79"/>
      <c r="AJ31" s="79"/>
      <c r="AK31" s="79"/>
      <c r="AL31" s="79"/>
      <c r="AM31" s="79"/>
      <c r="AN31" s="79"/>
      <c r="AO31" s="79"/>
      <c r="AP31" s="79"/>
      <c r="AQ31" s="79"/>
      <c r="AR31" s="79"/>
      <c r="AS31" s="79"/>
      <c r="AT31" s="79"/>
      <c r="AU31" s="79"/>
      <c r="AV31" s="79"/>
      <c r="AW31" s="79"/>
      <c r="AX31" s="79"/>
      <c r="AY31" s="79"/>
    </row>
    <row r="32" spans="2:51" s="80" customFormat="1" ht="33.75" customHeight="1"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  <c r="Y32" s="79"/>
      <c r="Z32" s="79"/>
      <c r="AA32" s="79"/>
      <c r="AB32" s="79"/>
      <c r="AC32" s="79"/>
      <c r="AD32" s="79"/>
      <c r="AE32" s="79"/>
      <c r="AF32" s="79"/>
      <c r="AG32" s="79"/>
      <c r="AH32" s="79"/>
      <c r="AI32" s="79"/>
      <c r="AJ32" s="79"/>
      <c r="AK32" s="79"/>
      <c r="AL32" s="79"/>
      <c r="AM32" s="79"/>
      <c r="AN32" s="79"/>
      <c r="AO32" s="79"/>
      <c r="AP32" s="79"/>
      <c r="AQ32" s="79"/>
      <c r="AR32" s="79"/>
      <c r="AS32" s="79"/>
      <c r="AT32" s="79"/>
      <c r="AU32" s="79"/>
      <c r="AV32" s="79"/>
      <c r="AW32" s="79"/>
      <c r="AX32" s="79"/>
      <c r="AY32" s="79"/>
    </row>
    <row r="33" spans="2:51" s="80" customFormat="1" ht="33.75" customHeight="1"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  <c r="Y33" s="79"/>
      <c r="Z33" s="79"/>
      <c r="AA33" s="79"/>
      <c r="AB33" s="79"/>
      <c r="AC33" s="79"/>
      <c r="AD33" s="79"/>
      <c r="AE33" s="79"/>
      <c r="AF33" s="79"/>
      <c r="AG33" s="79"/>
      <c r="AH33" s="79"/>
      <c r="AI33" s="79"/>
      <c r="AJ33" s="79"/>
      <c r="AK33" s="79"/>
      <c r="AL33" s="79"/>
      <c r="AM33" s="79"/>
      <c r="AN33" s="79"/>
      <c r="AO33" s="79"/>
      <c r="AP33" s="79"/>
      <c r="AQ33" s="79"/>
      <c r="AR33" s="79"/>
      <c r="AS33" s="79"/>
      <c r="AT33" s="79"/>
      <c r="AU33" s="79"/>
      <c r="AV33" s="79"/>
      <c r="AW33" s="79"/>
      <c r="AX33" s="79"/>
      <c r="AY33" s="79"/>
    </row>
    <row r="34" spans="2:51" s="80" customFormat="1" ht="33.75" customHeight="1"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  <c r="Y34" s="79"/>
      <c r="Z34" s="79"/>
      <c r="AA34" s="79"/>
      <c r="AB34" s="79"/>
      <c r="AC34" s="79"/>
      <c r="AD34" s="79"/>
      <c r="AE34" s="79"/>
      <c r="AF34" s="79"/>
      <c r="AG34" s="79"/>
      <c r="AH34" s="79"/>
      <c r="AI34" s="79"/>
      <c r="AJ34" s="79"/>
      <c r="AK34" s="79"/>
      <c r="AL34" s="79"/>
      <c r="AM34" s="79"/>
      <c r="AN34" s="79"/>
      <c r="AO34" s="79"/>
      <c r="AP34" s="79"/>
      <c r="AQ34" s="79"/>
      <c r="AR34" s="79"/>
      <c r="AS34" s="79"/>
      <c r="AT34" s="79"/>
      <c r="AU34" s="79"/>
      <c r="AV34" s="79"/>
      <c r="AW34" s="79"/>
      <c r="AX34" s="79"/>
      <c r="AY34" s="79"/>
    </row>
    <row r="35" spans="2:51" s="80" customFormat="1" ht="33.75" customHeight="1"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  <c r="Y35" s="79"/>
      <c r="Z35" s="79"/>
      <c r="AA35" s="79"/>
      <c r="AB35" s="79"/>
      <c r="AC35" s="79"/>
      <c r="AD35" s="79"/>
      <c r="AE35" s="79"/>
      <c r="AF35" s="79"/>
      <c r="AG35" s="79"/>
      <c r="AH35" s="79"/>
      <c r="AI35" s="79"/>
      <c r="AJ35" s="79"/>
      <c r="AK35" s="79"/>
      <c r="AL35" s="79"/>
      <c r="AM35" s="79"/>
      <c r="AN35" s="79"/>
      <c r="AO35" s="79"/>
      <c r="AP35" s="79"/>
      <c r="AQ35" s="79"/>
      <c r="AR35" s="79"/>
      <c r="AS35" s="79"/>
      <c r="AT35" s="79"/>
      <c r="AU35" s="79"/>
      <c r="AV35" s="79"/>
      <c r="AW35" s="79"/>
      <c r="AX35" s="79"/>
      <c r="AY35" s="79"/>
    </row>
    <row r="36" spans="2:51" s="80" customFormat="1" ht="33.75" customHeight="1"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  <c r="Y36" s="79"/>
      <c r="Z36" s="79"/>
      <c r="AA36" s="79"/>
      <c r="AB36" s="79"/>
      <c r="AC36" s="79"/>
      <c r="AD36" s="79"/>
      <c r="AE36" s="79"/>
      <c r="AF36" s="79"/>
      <c r="AG36" s="79"/>
      <c r="AH36" s="79"/>
      <c r="AI36" s="79"/>
      <c r="AJ36" s="79"/>
      <c r="AK36" s="79"/>
      <c r="AL36" s="79"/>
      <c r="AM36" s="79"/>
      <c r="AN36" s="79"/>
      <c r="AO36" s="79"/>
      <c r="AP36" s="79"/>
      <c r="AQ36" s="79"/>
      <c r="AR36" s="79"/>
      <c r="AS36" s="79"/>
      <c r="AT36" s="79"/>
      <c r="AU36" s="79"/>
      <c r="AV36" s="79"/>
      <c r="AW36" s="79"/>
      <c r="AX36" s="79"/>
      <c r="AY36" s="79"/>
    </row>
    <row r="37" spans="2:51" s="80" customFormat="1" ht="33.75" customHeight="1"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  <c r="Y37" s="79"/>
      <c r="Z37" s="79"/>
      <c r="AA37" s="79"/>
      <c r="AB37" s="79"/>
      <c r="AC37" s="79"/>
      <c r="AD37" s="79"/>
      <c r="AE37" s="79"/>
      <c r="AF37" s="79"/>
      <c r="AG37" s="79"/>
      <c r="AH37" s="79"/>
      <c r="AI37" s="79"/>
      <c r="AJ37" s="79"/>
      <c r="AK37" s="79"/>
      <c r="AL37" s="79"/>
      <c r="AM37" s="79"/>
      <c r="AN37" s="79"/>
      <c r="AO37" s="79"/>
      <c r="AP37" s="79"/>
      <c r="AQ37" s="79"/>
      <c r="AR37" s="79"/>
      <c r="AS37" s="79"/>
      <c r="AT37" s="79"/>
      <c r="AU37" s="79"/>
      <c r="AV37" s="79"/>
      <c r="AW37" s="79"/>
      <c r="AX37" s="79"/>
      <c r="AY37" s="79"/>
    </row>
    <row r="38" spans="2:51" s="80" customFormat="1" ht="33.75" customHeight="1"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  <c r="Y38" s="79"/>
      <c r="Z38" s="79"/>
      <c r="AA38" s="79"/>
      <c r="AB38" s="79"/>
      <c r="AC38" s="79"/>
      <c r="AD38" s="79"/>
      <c r="AE38" s="79"/>
      <c r="AF38" s="79"/>
      <c r="AG38" s="79"/>
      <c r="AH38" s="79"/>
      <c r="AI38" s="79"/>
      <c r="AJ38" s="79"/>
      <c r="AK38" s="79"/>
      <c r="AL38" s="79"/>
      <c r="AM38" s="79"/>
      <c r="AN38" s="79"/>
      <c r="AO38" s="79"/>
      <c r="AP38" s="79"/>
      <c r="AQ38" s="79"/>
      <c r="AR38" s="79"/>
      <c r="AS38" s="79"/>
      <c r="AT38" s="79"/>
      <c r="AU38" s="79"/>
      <c r="AV38" s="79"/>
      <c r="AW38" s="79"/>
      <c r="AX38" s="79"/>
      <c r="AY38" s="79"/>
    </row>
    <row r="39" spans="2:51" s="80" customFormat="1" ht="33.75" customHeight="1"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  <c r="Y39" s="79"/>
      <c r="Z39" s="79"/>
      <c r="AA39" s="79"/>
      <c r="AB39" s="79"/>
      <c r="AC39" s="79"/>
      <c r="AD39" s="79"/>
      <c r="AE39" s="79"/>
      <c r="AF39" s="79"/>
      <c r="AG39" s="79"/>
      <c r="AH39" s="79"/>
      <c r="AI39" s="79"/>
      <c r="AJ39" s="79"/>
      <c r="AK39" s="79"/>
      <c r="AL39" s="79"/>
      <c r="AM39" s="79"/>
      <c r="AN39" s="79"/>
      <c r="AO39" s="79"/>
      <c r="AP39" s="79"/>
      <c r="AQ39" s="79"/>
      <c r="AR39" s="79"/>
      <c r="AS39" s="79"/>
      <c r="AT39" s="79"/>
      <c r="AU39" s="79"/>
      <c r="AV39" s="79"/>
      <c r="AW39" s="79"/>
      <c r="AX39" s="79"/>
      <c r="AY39" s="79"/>
    </row>
    <row r="40" spans="2:51" s="80" customFormat="1" ht="33.75" customHeight="1"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  <c r="Y40" s="79"/>
      <c r="Z40" s="79"/>
      <c r="AA40" s="79"/>
      <c r="AB40" s="79"/>
      <c r="AC40" s="79"/>
      <c r="AD40" s="79"/>
      <c r="AE40" s="79"/>
      <c r="AF40" s="79"/>
      <c r="AG40" s="79"/>
      <c r="AH40" s="79"/>
      <c r="AI40" s="79"/>
      <c r="AJ40" s="79"/>
      <c r="AK40" s="79"/>
      <c r="AL40" s="79"/>
      <c r="AM40" s="79"/>
      <c r="AN40" s="79"/>
      <c r="AO40" s="79"/>
      <c r="AP40" s="79"/>
      <c r="AQ40" s="79"/>
      <c r="AR40" s="79"/>
      <c r="AS40" s="79"/>
      <c r="AT40" s="79"/>
      <c r="AU40" s="79"/>
      <c r="AV40" s="79"/>
      <c r="AW40" s="79"/>
      <c r="AX40" s="79"/>
      <c r="AY40" s="79"/>
    </row>
    <row r="41" spans="2:51" s="80" customFormat="1" ht="33.75" customHeight="1"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  <c r="Y41" s="79"/>
      <c r="Z41" s="79"/>
      <c r="AA41" s="79"/>
      <c r="AB41" s="79"/>
      <c r="AC41" s="79"/>
      <c r="AD41" s="79"/>
      <c r="AE41" s="79"/>
      <c r="AF41" s="79"/>
      <c r="AG41" s="79"/>
      <c r="AH41" s="79"/>
      <c r="AI41" s="79"/>
      <c r="AJ41" s="79"/>
      <c r="AK41" s="79"/>
      <c r="AL41" s="79"/>
      <c r="AM41" s="79"/>
      <c r="AN41" s="79"/>
      <c r="AO41" s="79"/>
      <c r="AP41" s="79"/>
      <c r="AQ41" s="79"/>
      <c r="AR41" s="79"/>
      <c r="AS41" s="79"/>
      <c r="AT41" s="79"/>
      <c r="AU41" s="79"/>
      <c r="AV41" s="79"/>
      <c r="AW41" s="79"/>
      <c r="AX41" s="79"/>
      <c r="AY41" s="79"/>
    </row>
    <row r="42" spans="2:51" s="80" customFormat="1" ht="33.75" customHeight="1"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9"/>
      <c r="Q42" s="79"/>
      <c r="R42" s="79"/>
      <c r="S42" s="79"/>
      <c r="T42" s="79"/>
      <c r="U42" s="79"/>
      <c r="V42" s="79"/>
      <c r="W42" s="79"/>
      <c r="X42" s="79"/>
      <c r="Y42" s="79"/>
      <c r="Z42" s="79"/>
      <c r="AA42" s="79"/>
      <c r="AB42" s="79"/>
      <c r="AC42" s="79"/>
      <c r="AD42" s="79"/>
      <c r="AE42" s="79"/>
      <c r="AF42" s="79"/>
      <c r="AG42" s="79"/>
      <c r="AH42" s="79"/>
      <c r="AI42" s="79"/>
      <c r="AJ42" s="79"/>
      <c r="AK42" s="79"/>
      <c r="AL42" s="79"/>
      <c r="AM42" s="79"/>
      <c r="AN42" s="79"/>
      <c r="AO42" s="79"/>
      <c r="AP42" s="79"/>
      <c r="AQ42" s="79"/>
      <c r="AR42" s="79"/>
      <c r="AS42" s="79"/>
      <c r="AT42" s="79"/>
      <c r="AU42" s="79"/>
      <c r="AV42" s="79"/>
      <c r="AW42" s="79"/>
      <c r="AX42" s="79"/>
      <c r="AY42" s="79"/>
    </row>
    <row r="43" spans="2:51" s="80" customFormat="1" ht="33.75" customHeight="1"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  <c r="Y43" s="79"/>
      <c r="Z43" s="79"/>
      <c r="AA43" s="79"/>
      <c r="AB43" s="79"/>
      <c r="AC43" s="79"/>
      <c r="AD43" s="79"/>
      <c r="AE43" s="79"/>
      <c r="AF43" s="79"/>
      <c r="AG43" s="79"/>
      <c r="AH43" s="79"/>
      <c r="AI43" s="79"/>
      <c r="AJ43" s="79"/>
      <c r="AK43" s="79"/>
      <c r="AL43" s="79"/>
      <c r="AM43" s="79"/>
      <c r="AN43" s="79"/>
      <c r="AO43" s="79"/>
      <c r="AP43" s="79"/>
      <c r="AQ43" s="79"/>
      <c r="AR43" s="79"/>
      <c r="AS43" s="79"/>
      <c r="AT43" s="79"/>
      <c r="AU43" s="79"/>
      <c r="AV43" s="79"/>
      <c r="AW43" s="79"/>
      <c r="AX43" s="79"/>
      <c r="AY43" s="79"/>
    </row>
    <row r="44" spans="2:51" s="80" customFormat="1" ht="33.75" customHeight="1"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  <c r="Y44" s="79"/>
      <c r="Z44" s="79"/>
      <c r="AA44" s="79"/>
      <c r="AB44" s="79"/>
      <c r="AC44" s="79"/>
      <c r="AD44" s="79"/>
      <c r="AE44" s="79"/>
      <c r="AF44" s="79"/>
      <c r="AG44" s="79"/>
      <c r="AH44" s="79"/>
      <c r="AI44" s="79"/>
      <c r="AJ44" s="79"/>
      <c r="AK44" s="79"/>
      <c r="AL44" s="79"/>
      <c r="AM44" s="79"/>
      <c r="AN44" s="79"/>
      <c r="AO44" s="79"/>
      <c r="AP44" s="79"/>
      <c r="AQ44" s="79"/>
      <c r="AR44" s="79"/>
      <c r="AS44" s="79"/>
      <c r="AT44" s="79"/>
      <c r="AU44" s="79"/>
      <c r="AV44" s="79"/>
      <c r="AW44" s="79"/>
      <c r="AX44" s="79"/>
      <c r="AY44" s="79"/>
    </row>
    <row r="45" spans="2:51" s="80" customFormat="1" ht="33.75" customHeight="1"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  <c r="Y45" s="79"/>
      <c r="Z45" s="79"/>
      <c r="AA45" s="79"/>
      <c r="AB45" s="79"/>
      <c r="AC45" s="79"/>
      <c r="AD45" s="79"/>
      <c r="AE45" s="79"/>
      <c r="AF45" s="79"/>
      <c r="AG45" s="79"/>
      <c r="AH45" s="79"/>
      <c r="AI45" s="79"/>
      <c r="AJ45" s="79"/>
      <c r="AK45" s="79"/>
      <c r="AL45" s="79"/>
      <c r="AM45" s="79"/>
      <c r="AN45" s="79"/>
      <c r="AO45" s="79"/>
      <c r="AP45" s="79"/>
      <c r="AQ45" s="79"/>
      <c r="AR45" s="79"/>
      <c r="AS45" s="79"/>
      <c r="AT45" s="79"/>
      <c r="AU45" s="79"/>
      <c r="AV45" s="79"/>
      <c r="AW45" s="79"/>
      <c r="AX45" s="79"/>
      <c r="AY45" s="79"/>
    </row>
    <row r="46" spans="2:51" s="80" customFormat="1" ht="33.75" customHeight="1"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  <c r="Y46" s="79"/>
      <c r="Z46" s="79"/>
      <c r="AA46" s="79"/>
      <c r="AB46" s="79"/>
      <c r="AC46" s="79"/>
      <c r="AD46" s="79"/>
      <c r="AE46" s="79"/>
      <c r="AF46" s="79"/>
      <c r="AG46" s="79"/>
      <c r="AH46" s="79"/>
      <c r="AI46" s="79"/>
      <c r="AJ46" s="79"/>
      <c r="AK46" s="79"/>
      <c r="AL46" s="79"/>
      <c r="AM46" s="79"/>
      <c r="AN46" s="79"/>
      <c r="AO46" s="79"/>
      <c r="AP46" s="79"/>
      <c r="AQ46" s="79"/>
      <c r="AR46" s="79"/>
      <c r="AS46" s="79"/>
      <c r="AT46" s="79"/>
      <c r="AU46" s="79"/>
      <c r="AV46" s="79"/>
      <c r="AW46" s="79"/>
      <c r="AX46" s="79"/>
      <c r="AY46" s="79"/>
    </row>
    <row r="47" spans="2:51" ht="33.75" customHeight="1"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  <c r="Y47" s="79"/>
      <c r="Z47" s="79"/>
      <c r="AA47" s="79"/>
      <c r="AB47" s="79"/>
      <c r="AC47" s="79"/>
      <c r="AD47" s="79"/>
      <c r="AE47" s="79"/>
      <c r="AF47" s="79"/>
      <c r="AG47" s="79"/>
      <c r="AH47" s="79"/>
      <c r="AI47" s="79"/>
      <c r="AJ47" s="79"/>
      <c r="AK47" s="79"/>
      <c r="AL47" s="79"/>
      <c r="AM47" s="79"/>
      <c r="AN47" s="79"/>
      <c r="AO47" s="79"/>
      <c r="AP47" s="79"/>
      <c r="AQ47" s="79"/>
      <c r="AR47" s="79"/>
      <c r="AS47" s="79"/>
      <c r="AT47" s="79"/>
      <c r="AU47" s="79"/>
      <c r="AV47" s="79"/>
      <c r="AW47" s="79"/>
      <c r="AX47" s="79"/>
      <c r="AY47" s="79"/>
    </row>
    <row r="48" spans="2:51" ht="33.75" customHeight="1"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  <c r="Y48" s="79"/>
      <c r="Z48" s="79"/>
      <c r="AA48" s="79"/>
      <c r="AB48" s="79"/>
      <c r="AC48" s="79"/>
      <c r="AD48" s="79"/>
      <c r="AE48" s="79"/>
      <c r="AF48" s="79"/>
      <c r="AG48" s="79"/>
      <c r="AH48" s="79"/>
      <c r="AI48" s="79"/>
      <c r="AJ48" s="79"/>
      <c r="AK48" s="79"/>
      <c r="AL48" s="79"/>
      <c r="AM48" s="79"/>
      <c r="AN48" s="79"/>
      <c r="AO48" s="79"/>
      <c r="AP48" s="79"/>
      <c r="AQ48" s="79"/>
      <c r="AR48" s="79"/>
      <c r="AS48" s="79"/>
      <c r="AT48" s="79"/>
      <c r="AU48" s="79"/>
      <c r="AV48" s="79"/>
      <c r="AW48" s="79"/>
      <c r="AX48" s="79"/>
      <c r="AY48" s="79"/>
    </row>
    <row r="49" spans="2:51" ht="33.75" customHeight="1"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  <c r="Y49" s="79"/>
      <c r="Z49" s="79"/>
      <c r="AA49" s="79"/>
      <c r="AB49" s="79"/>
      <c r="AC49" s="79"/>
      <c r="AD49" s="79"/>
      <c r="AE49" s="79"/>
      <c r="AF49" s="79"/>
      <c r="AG49" s="79"/>
      <c r="AH49" s="79"/>
      <c r="AI49" s="79"/>
      <c r="AJ49" s="79"/>
      <c r="AK49" s="79"/>
      <c r="AL49" s="79"/>
      <c r="AM49" s="79"/>
      <c r="AN49" s="79"/>
      <c r="AO49" s="79"/>
      <c r="AP49" s="79"/>
      <c r="AQ49" s="79"/>
      <c r="AR49" s="79"/>
      <c r="AS49" s="79"/>
      <c r="AT49" s="79"/>
      <c r="AU49" s="79"/>
      <c r="AV49" s="79"/>
      <c r="AW49" s="79"/>
      <c r="AX49" s="79"/>
      <c r="AY49" s="79"/>
    </row>
    <row r="50" spans="2:51" ht="11.25" customHeight="1"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  <c r="Y50" s="79"/>
      <c r="Z50" s="79"/>
      <c r="AA50" s="79"/>
      <c r="AB50" s="79"/>
      <c r="AC50" s="79"/>
      <c r="AD50" s="79"/>
      <c r="AE50" s="79"/>
      <c r="AF50" s="79"/>
      <c r="AG50" s="79"/>
      <c r="AH50" s="79"/>
      <c r="AI50" s="79"/>
      <c r="AJ50" s="79"/>
      <c r="AK50" s="79"/>
      <c r="AL50" s="79"/>
      <c r="AM50" s="79"/>
      <c r="AN50" s="79"/>
      <c r="AO50" s="79"/>
      <c r="AP50" s="79"/>
      <c r="AQ50" s="79"/>
      <c r="AR50" s="79"/>
      <c r="AS50" s="79"/>
      <c r="AT50" s="79"/>
      <c r="AU50" s="79"/>
      <c r="AV50" s="79"/>
      <c r="AW50" s="79"/>
      <c r="AX50" s="79"/>
      <c r="AY50" s="79"/>
    </row>
  </sheetData>
  <mergeCells count="1">
    <mergeCell ref="AB13:AX16"/>
  </mergeCells>
  <phoneticPr fontId="11"/>
  <printOptions horizontalCentered="1"/>
  <pageMargins left="0.59055118110236227" right="0.59055118110236227" top="0.78740157480314965" bottom="0.39370078740157483" header="0.19685039370078741" footer="0.19685039370078741"/>
  <pageSetup paperSize="9" scale="50" pageOrder="overThenDown" orientation="portrait" r:id="rId1"/>
  <colBreaks count="1" manualBreakCount="1">
    <brk id="26" min="1" max="49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AA563"/>
  <sheetViews>
    <sheetView showGridLines="0" view="pageBreakPreview" topLeftCell="A4" zoomScale="46" zoomScaleNormal="70" zoomScaleSheetLayoutView="46" workbookViewId="0">
      <selection activeCell="B3" sqref="B3"/>
    </sheetView>
  </sheetViews>
  <sheetFormatPr defaultRowHeight="13.5"/>
  <cols>
    <col min="1" max="2" width="2.83203125" style="186" customWidth="1"/>
    <col min="3" max="4" width="10.5" style="186" customWidth="1"/>
    <col min="5" max="5" width="29.83203125" style="186" customWidth="1"/>
    <col min="6" max="6" width="18.6640625" style="186" customWidth="1"/>
    <col min="7" max="7" width="26.83203125" style="186" customWidth="1"/>
    <col min="8" max="22" width="22.33203125" style="188" customWidth="1"/>
    <col min="23" max="23" width="2.83203125" style="186" customWidth="1"/>
    <col min="24" max="16384" width="9.33203125" style="186"/>
  </cols>
  <sheetData>
    <row r="1" spans="2:27" s="2" customFormat="1" ht="27.75" customHeight="1">
      <c r="B1" s="1" t="s">
        <v>256</v>
      </c>
      <c r="I1" s="15"/>
      <c r="J1" s="97"/>
    </row>
    <row r="2" spans="2:27" s="2" customFormat="1" ht="15" customHeight="1">
      <c r="C2" s="1"/>
      <c r="J2" s="15"/>
    </row>
    <row r="3" spans="2:27" ht="21.95" customHeight="1">
      <c r="C3" s="187" t="s">
        <v>212</v>
      </c>
    </row>
    <row r="4" spans="2:27" ht="21.95" customHeight="1">
      <c r="C4" s="187"/>
    </row>
    <row r="5" spans="2:27" ht="21.95" customHeight="1">
      <c r="C5" s="190" t="s">
        <v>97</v>
      </c>
      <c r="D5" s="191"/>
      <c r="E5" s="191"/>
      <c r="F5" s="191"/>
      <c r="G5" s="191"/>
      <c r="H5" s="191"/>
      <c r="I5" s="191"/>
      <c r="J5" s="191"/>
      <c r="K5" s="191"/>
    </row>
    <row r="6" spans="2:27" ht="21.95" customHeight="1">
      <c r="C6" s="193" t="s">
        <v>22</v>
      </c>
      <c r="E6" s="209" t="s">
        <v>228</v>
      </c>
      <c r="F6" s="159" t="s">
        <v>244</v>
      </c>
    </row>
    <row r="7" spans="2:27" s="196" customFormat="1" ht="21.95" customHeight="1">
      <c r="C7" s="318" t="s">
        <v>94</v>
      </c>
      <c r="D7" s="319"/>
      <c r="E7" s="322" t="s">
        <v>18</v>
      </c>
      <c r="F7" s="322" t="s">
        <v>98</v>
      </c>
      <c r="G7" s="322" t="s">
        <v>99</v>
      </c>
      <c r="H7" s="164" t="s">
        <v>71</v>
      </c>
      <c r="I7" s="164" t="s">
        <v>72</v>
      </c>
      <c r="J7" s="164" t="s">
        <v>73</v>
      </c>
      <c r="K7" s="164" t="s">
        <v>74</v>
      </c>
      <c r="L7" s="164" t="s">
        <v>75</v>
      </c>
      <c r="M7" s="164" t="s">
        <v>76</v>
      </c>
      <c r="N7" s="164" t="s">
        <v>90</v>
      </c>
      <c r="O7" s="164" t="s">
        <v>77</v>
      </c>
      <c r="P7" s="164" t="s">
        <v>78</v>
      </c>
      <c r="Q7" s="164" t="s">
        <v>79</v>
      </c>
      <c r="R7" s="164" t="s">
        <v>80</v>
      </c>
      <c r="S7" s="164" t="s">
        <v>81</v>
      </c>
      <c r="T7" s="164" t="s">
        <v>86</v>
      </c>
      <c r="U7" s="164" t="s">
        <v>91</v>
      </c>
      <c r="V7" s="164" t="s">
        <v>92</v>
      </c>
      <c r="W7" s="186"/>
      <c r="X7" s="121" t="s">
        <v>272</v>
      </c>
    </row>
    <row r="8" spans="2:27" s="196" customFormat="1" ht="21.95" customHeight="1">
      <c r="C8" s="320"/>
      <c r="D8" s="321"/>
      <c r="E8" s="323"/>
      <c r="F8" s="323"/>
      <c r="G8" s="323"/>
      <c r="H8" s="166"/>
      <c r="I8" s="166"/>
      <c r="J8" s="166"/>
      <c r="K8" s="166"/>
      <c r="L8" s="166"/>
      <c r="M8" s="166"/>
      <c r="N8" s="166"/>
      <c r="O8" s="166"/>
      <c r="P8" s="166"/>
      <c r="Q8" s="166"/>
      <c r="R8" s="166"/>
      <c r="S8" s="166"/>
      <c r="T8" s="166"/>
      <c r="U8" s="166"/>
      <c r="V8" s="166"/>
      <c r="W8" s="186"/>
      <c r="X8" s="121" t="s">
        <v>273</v>
      </c>
    </row>
    <row r="9" spans="2:27" s="152" customFormat="1" ht="37.5" customHeight="1">
      <c r="C9" s="336" t="s">
        <v>102</v>
      </c>
      <c r="D9" s="336" t="s">
        <v>103</v>
      </c>
      <c r="E9" s="339"/>
      <c r="F9" s="350"/>
      <c r="G9" s="154" t="s">
        <v>265</v>
      </c>
      <c r="H9" s="155"/>
      <c r="I9" s="155"/>
      <c r="J9" s="155"/>
      <c r="K9" s="155"/>
      <c r="L9" s="155"/>
      <c r="M9" s="155"/>
      <c r="N9" s="123"/>
      <c r="O9" s="155"/>
      <c r="P9" s="155"/>
      <c r="Q9" s="155"/>
      <c r="R9" s="155"/>
      <c r="S9" s="155"/>
      <c r="T9" s="155"/>
      <c r="U9" s="123"/>
      <c r="V9" s="123"/>
    </row>
    <row r="10" spans="2:27" s="152" customFormat="1" ht="37.5" customHeight="1">
      <c r="C10" s="337"/>
      <c r="D10" s="337"/>
      <c r="E10" s="340"/>
      <c r="F10" s="351"/>
      <c r="G10" s="154" t="s">
        <v>268</v>
      </c>
      <c r="H10" s="155"/>
      <c r="I10" s="155"/>
      <c r="J10" s="155"/>
      <c r="K10" s="155"/>
      <c r="L10" s="155"/>
      <c r="M10" s="155"/>
      <c r="N10" s="124" t="str">
        <f>IF(COUNT(H10:M10)=0,"",SUM(H10:M10))</f>
        <v/>
      </c>
      <c r="O10" s="155"/>
      <c r="P10" s="155"/>
      <c r="Q10" s="155"/>
      <c r="R10" s="155"/>
      <c r="S10" s="155"/>
      <c r="T10" s="155"/>
      <c r="U10" s="124" t="str">
        <f>IF(COUNT(O10:T10)=0,"",SUM(O10:T10))</f>
        <v/>
      </c>
      <c r="V10" s="124" t="str">
        <f>IF(COUNT(N10,U10)=0,"",SUM(N10,U10))</f>
        <v/>
      </c>
    </row>
    <row r="11" spans="2:27" s="152" customFormat="1" ht="37.5" customHeight="1">
      <c r="C11" s="337"/>
      <c r="D11" s="337"/>
      <c r="E11" s="339"/>
      <c r="F11" s="350"/>
      <c r="G11" s="154" t="s">
        <v>265</v>
      </c>
      <c r="H11" s="155"/>
      <c r="I11" s="155"/>
      <c r="J11" s="155"/>
      <c r="K11" s="155"/>
      <c r="L11" s="155"/>
      <c r="M11" s="155"/>
      <c r="N11" s="123"/>
      <c r="O11" s="155"/>
      <c r="P11" s="155"/>
      <c r="Q11" s="155"/>
      <c r="R11" s="155"/>
      <c r="S11" s="155"/>
      <c r="T11" s="155"/>
      <c r="U11" s="123"/>
      <c r="V11" s="123"/>
    </row>
    <row r="12" spans="2:27" s="152" customFormat="1" ht="37.5" customHeight="1">
      <c r="C12" s="337"/>
      <c r="D12" s="337"/>
      <c r="E12" s="340"/>
      <c r="F12" s="351"/>
      <c r="G12" s="154" t="s">
        <v>268</v>
      </c>
      <c r="H12" s="155"/>
      <c r="I12" s="155"/>
      <c r="J12" s="155"/>
      <c r="K12" s="155"/>
      <c r="L12" s="155"/>
      <c r="M12" s="155"/>
      <c r="N12" s="124" t="str">
        <f t="shared" ref="N12:N42" si="0">IF(COUNT(H12:M12)=0,"",SUM(H12:M12))</f>
        <v/>
      </c>
      <c r="O12" s="155"/>
      <c r="P12" s="155"/>
      <c r="Q12" s="155"/>
      <c r="R12" s="155"/>
      <c r="S12" s="155"/>
      <c r="T12" s="155"/>
      <c r="U12" s="124" t="str">
        <f t="shared" ref="U12:U42" si="1">IF(COUNT(O12:T12)=0,"",SUM(O12:T12))</f>
        <v/>
      </c>
      <c r="V12" s="124" t="str">
        <f t="shared" ref="V12:V42" si="2">IF(COUNT(N12,U12)=0,"",SUM(N12,U12))</f>
        <v/>
      </c>
    </row>
    <row r="13" spans="2:27" s="152" customFormat="1" ht="37.5" customHeight="1">
      <c r="C13" s="337"/>
      <c r="D13" s="337"/>
      <c r="E13" s="339"/>
      <c r="F13" s="350"/>
      <c r="G13" s="154" t="s">
        <v>265</v>
      </c>
      <c r="H13" s="155"/>
      <c r="I13" s="155"/>
      <c r="J13" s="155"/>
      <c r="K13" s="155"/>
      <c r="L13" s="155"/>
      <c r="M13" s="155"/>
      <c r="N13" s="123"/>
      <c r="O13" s="155"/>
      <c r="P13" s="155"/>
      <c r="Q13" s="155"/>
      <c r="R13" s="155"/>
      <c r="S13" s="155"/>
      <c r="T13" s="155"/>
      <c r="U13" s="123"/>
      <c r="V13" s="123"/>
    </row>
    <row r="14" spans="2:27" s="152" customFormat="1" ht="37.5" customHeight="1">
      <c r="C14" s="337"/>
      <c r="D14" s="337"/>
      <c r="E14" s="340"/>
      <c r="F14" s="351"/>
      <c r="G14" s="154" t="s">
        <v>268</v>
      </c>
      <c r="H14" s="155"/>
      <c r="I14" s="155"/>
      <c r="J14" s="155"/>
      <c r="K14" s="155"/>
      <c r="L14" s="155"/>
      <c r="M14" s="155"/>
      <c r="N14" s="124" t="str">
        <f t="shared" si="0"/>
        <v/>
      </c>
      <c r="O14" s="155"/>
      <c r="P14" s="155"/>
      <c r="Q14" s="155"/>
      <c r="R14" s="155"/>
      <c r="S14" s="155"/>
      <c r="T14" s="155"/>
      <c r="U14" s="124" t="str">
        <f t="shared" si="1"/>
        <v/>
      </c>
      <c r="V14" s="124" t="str">
        <f t="shared" si="2"/>
        <v/>
      </c>
    </row>
    <row r="15" spans="2:27" s="152" customFormat="1" ht="37.5" customHeight="1">
      <c r="C15" s="337"/>
      <c r="D15" s="337"/>
      <c r="E15" s="332" t="s">
        <v>104</v>
      </c>
      <c r="F15" s="333"/>
      <c r="G15" s="154" t="s">
        <v>265</v>
      </c>
      <c r="H15" s="155" t="str">
        <f>IF(COUNTIFS($AA$54:$AA$562,$AA15,H$54:H$562,"&gt;=0")=0,"",SUMIF($AA$54:$AA$562,$AA15,H$54:H$562))</f>
        <v/>
      </c>
      <c r="I15" s="155" t="str">
        <f t="shared" ref="I15:M16" si="3">IF(COUNTIFS($AA$54:$AA$562,$AA15,I$54:I$562,"&gt;=0")=0,"",SUMIF($AA$54:$AA$562,$AA15,I$54:I$562))</f>
        <v/>
      </c>
      <c r="J15" s="155" t="str">
        <f t="shared" si="3"/>
        <v/>
      </c>
      <c r="K15" s="155" t="str">
        <f t="shared" si="3"/>
        <v/>
      </c>
      <c r="L15" s="155" t="str">
        <f t="shared" si="3"/>
        <v/>
      </c>
      <c r="M15" s="155" t="str">
        <f t="shared" si="3"/>
        <v/>
      </c>
      <c r="N15" s="123"/>
      <c r="O15" s="155" t="str">
        <f>IF(COUNTIFS($AA$54:$AA$562,$AA15,O$54:O$562,"&gt;=0")=0,"",SUMIF($AA$54:$AA$562,$AA15,O$54:O$562))</f>
        <v/>
      </c>
      <c r="P15" s="155" t="str">
        <f t="shared" ref="P15:T16" si="4">IF(COUNTIFS($AA$54:$AA$562,$AA15,P$54:P$562,"&gt;=0")=0,"",SUMIF($AA$54:$AA$562,$AA15,P$54:P$562))</f>
        <v/>
      </c>
      <c r="Q15" s="155" t="str">
        <f t="shared" si="4"/>
        <v/>
      </c>
      <c r="R15" s="155" t="str">
        <f t="shared" si="4"/>
        <v/>
      </c>
      <c r="S15" s="155" t="str">
        <f t="shared" si="4"/>
        <v/>
      </c>
      <c r="T15" s="155" t="str">
        <f t="shared" si="4"/>
        <v/>
      </c>
      <c r="U15" s="123"/>
      <c r="V15" s="123"/>
      <c r="X15" s="153" t="s">
        <v>271</v>
      </c>
      <c r="AA15" s="152">
        <v>1</v>
      </c>
    </row>
    <row r="16" spans="2:27" s="152" customFormat="1" ht="37.5" customHeight="1">
      <c r="C16" s="337"/>
      <c r="D16" s="338"/>
      <c r="E16" s="334"/>
      <c r="F16" s="335"/>
      <c r="G16" s="154" t="s">
        <v>268</v>
      </c>
      <c r="H16" s="155" t="str">
        <f>IF(COUNTIFS($AA$54:$AA$562,$AA16,H$54:H$562,"&gt;=0")=0,"",SUMIF($AA$54:$AA$562,$AA16,H$54:H$562))</f>
        <v/>
      </c>
      <c r="I16" s="155" t="str">
        <f t="shared" si="3"/>
        <v/>
      </c>
      <c r="J16" s="155" t="str">
        <f t="shared" si="3"/>
        <v/>
      </c>
      <c r="K16" s="155" t="str">
        <f t="shared" si="3"/>
        <v/>
      </c>
      <c r="L16" s="155" t="str">
        <f t="shared" si="3"/>
        <v/>
      </c>
      <c r="M16" s="155" t="str">
        <f t="shared" si="3"/>
        <v/>
      </c>
      <c r="N16" s="124" t="str">
        <f t="shared" si="0"/>
        <v/>
      </c>
      <c r="O16" s="155" t="str">
        <f>IF(COUNTIFS($AA$54:$AA$562,$AA16,O$54:O$562,"&gt;=0")=0,"",SUMIF($AA$54:$AA$562,$AA16,O$54:O$562))</f>
        <v/>
      </c>
      <c r="P16" s="155" t="str">
        <f t="shared" si="4"/>
        <v/>
      </c>
      <c r="Q16" s="155" t="str">
        <f t="shared" si="4"/>
        <v/>
      </c>
      <c r="R16" s="155" t="str">
        <f t="shared" si="4"/>
        <v/>
      </c>
      <c r="S16" s="155" t="str">
        <f t="shared" si="4"/>
        <v/>
      </c>
      <c r="T16" s="155" t="str">
        <f t="shared" si="4"/>
        <v/>
      </c>
      <c r="U16" s="124" t="str">
        <f t="shared" si="1"/>
        <v/>
      </c>
      <c r="V16" s="124" t="str">
        <f t="shared" si="2"/>
        <v/>
      </c>
      <c r="X16" s="153" t="s">
        <v>271</v>
      </c>
      <c r="AA16" s="152">
        <v>2</v>
      </c>
    </row>
    <row r="17" spans="3:27" s="152" customFormat="1" ht="37.5" customHeight="1">
      <c r="C17" s="337"/>
      <c r="D17" s="336" t="s">
        <v>211</v>
      </c>
      <c r="E17" s="339"/>
      <c r="F17" s="350"/>
      <c r="G17" s="154" t="s">
        <v>265</v>
      </c>
      <c r="H17" s="155"/>
      <c r="I17" s="155"/>
      <c r="J17" s="155"/>
      <c r="K17" s="155"/>
      <c r="L17" s="155"/>
      <c r="M17" s="155"/>
      <c r="N17" s="123"/>
      <c r="O17" s="155"/>
      <c r="P17" s="155"/>
      <c r="Q17" s="155"/>
      <c r="R17" s="155"/>
      <c r="S17" s="155"/>
      <c r="T17" s="155"/>
      <c r="U17" s="123"/>
      <c r="V17" s="123"/>
    </row>
    <row r="18" spans="3:27" s="152" customFormat="1" ht="37.5" customHeight="1">
      <c r="C18" s="337"/>
      <c r="D18" s="337"/>
      <c r="E18" s="340"/>
      <c r="F18" s="351"/>
      <c r="G18" s="154" t="s">
        <v>268</v>
      </c>
      <c r="H18" s="155"/>
      <c r="I18" s="155"/>
      <c r="J18" s="155"/>
      <c r="K18" s="155"/>
      <c r="L18" s="155"/>
      <c r="M18" s="155"/>
      <c r="N18" s="124" t="str">
        <f>IF(COUNT(H18:M18)=0,"",SUM(H18:M18))</f>
        <v/>
      </c>
      <c r="O18" s="155"/>
      <c r="P18" s="155"/>
      <c r="Q18" s="155"/>
      <c r="R18" s="155"/>
      <c r="S18" s="155"/>
      <c r="T18" s="155"/>
      <c r="U18" s="124" t="str">
        <f>IF(COUNT(O18:T18)=0,"",SUM(O18:T18))</f>
        <v/>
      </c>
      <c r="V18" s="124" t="str">
        <f>IF(COUNT(N18,U18)=0,"",SUM(N18,U18))</f>
        <v/>
      </c>
    </row>
    <row r="19" spans="3:27" s="152" customFormat="1" ht="37.5" customHeight="1">
      <c r="C19" s="337"/>
      <c r="D19" s="337"/>
      <c r="E19" s="339"/>
      <c r="F19" s="350"/>
      <c r="G19" s="154" t="s">
        <v>265</v>
      </c>
      <c r="H19" s="155"/>
      <c r="I19" s="155"/>
      <c r="J19" s="155"/>
      <c r="K19" s="155"/>
      <c r="L19" s="155"/>
      <c r="M19" s="155"/>
      <c r="N19" s="123"/>
      <c r="O19" s="155"/>
      <c r="P19" s="155"/>
      <c r="Q19" s="155"/>
      <c r="R19" s="155"/>
      <c r="S19" s="155"/>
      <c r="T19" s="155"/>
      <c r="U19" s="123"/>
      <c r="V19" s="123"/>
    </row>
    <row r="20" spans="3:27" s="152" customFormat="1" ht="37.5" customHeight="1">
      <c r="C20" s="337"/>
      <c r="D20" s="337"/>
      <c r="E20" s="340"/>
      <c r="F20" s="351"/>
      <c r="G20" s="154" t="s">
        <v>268</v>
      </c>
      <c r="H20" s="155"/>
      <c r="I20" s="155"/>
      <c r="J20" s="155"/>
      <c r="K20" s="155"/>
      <c r="L20" s="155"/>
      <c r="M20" s="155"/>
      <c r="N20" s="124" t="str">
        <f t="shared" ref="N20" si="5">IF(COUNT(H20:M20)=0,"",SUM(H20:M20))</f>
        <v/>
      </c>
      <c r="O20" s="155"/>
      <c r="P20" s="155"/>
      <c r="Q20" s="155"/>
      <c r="R20" s="155"/>
      <c r="S20" s="155"/>
      <c r="T20" s="155"/>
      <c r="U20" s="124" t="str">
        <f t="shared" ref="U20" si="6">IF(COUNT(O20:T20)=0,"",SUM(O20:T20))</f>
        <v/>
      </c>
      <c r="V20" s="124" t="str">
        <f t="shared" ref="V20" si="7">IF(COUNT(N20,U20)=0,"",SUM(N20,U20))</f>
        <v/>
      </c>
    </row>
    <row r="21" spans="3:27" s="152" customFormat="1" ht="37.5" customHeight="1">
      <c r="C21" s="337"/>
      <c r="D21" s="337"/>
      <c r="E21" s="339"/>
      <c r="F21" s="350"/>
      <c r="G21" s="154" t="s">
        <v>265</v>
      </c>
      <c r="H21" s="155"/>
      <c r="I21" s="155"/>
      <c r="J21" s="155"/>
      <c r="K21" s="155"/>
      <c r="L21" s="155"/>
      <c r="M21" s="155"/>
      <c r="N21" s="123"/>
      <c r="O21" s="155"/>
      <c r="P21" s="155"/>
      <c r="Q21" s="155"/>
      <c r="R21" s="155"/>
      <c r="S21" s="155"/>
      <c r="T21" s="155"/>
      <c r="U21" s="123"/>
      <c r="V21" s="123"/>
    </row>
    <row r="22" spans="3:27" s="152" customFormat="1" ht="37.5" customHeight="1">
      <c r="C22" s="337"/>
      <c r="D22" s="337"/>
      <c r="E22" s="340"/>
      <c r="F22" s="351"/>
      <c r="G22" s="154" t="s">
        <v>268</v>
      </c>
      <c r="H22" s="155"/>
      <c r="I22" s="155"/>
      <c r="J22" s="155"/>
      <c r="K22" s="155"/>
      <c r="L22" s="155"/>
      <c r="M22" s="155"/>
      <c r="N22" s="124" t="str">
        <f t="shared" ref="N22" si="8">IF(COUNT(H22:M22)=0,"",SUM(H22:M22))</f>
        <v/>
      </c>
      <c r="O22" s="155"/>
      <c r="P22" s="155"/>
      <c r="Q22" s="155"/>
      <c r="R22" s="155"/>
      <c r="S22" s="155"/>
      <c r="T22" s="155"/>
      <c r="U22" s="124" t="str">
        <f t="shared" ref="U22" si="9">IF(COUNT(O22:T22)=0,"",SUM(O22:T22))</f>
        <v/>
      </c>
      <c r="V22" s="124" t="str">
        <f t="shared" ref="V22" si="10">IF(COUNT(N22,U22)=0,"",SUM(N22,U22))</f>
        <v/>
      </c>
    </row>
    <row r="23" spans="3:27" s="152" customFormat="1" ht="37.5" customHeight="1">
      <c r="C23" s="337"/>
      <c r="D23" s="337"/>
      <c r="E23" s="332" t="s">
        <v>104</v>
      </c>
      <c r="F23" s="333"/>
      <c r="G23" s="154" t="s">
        <v>265</v>
      </c>
      <c r="H23" s="155" t="str">
        <f>IF(COUNTIFS($AA$54:$AA$562,$AA23,H$54:H$562,"&gt;=0")=0,"",SUMIF($AA$54:$AA$562,$AA23,H$54:H$562))</f>
        <v/>
      </c>
      <c r="I23" s="155" t="str">
        <f t="shared" ref="I23:M24" si="11">IF(COUNTIFS($AA$54:$AA$562,$AA23,I$54:I$562,"&gt;=0")=0,"",SUMIF($AA$54:$AA$562,$AA23,I$54:I$562))</f>
        <v/>
      </c>
      <c r="J23" s="155" t="str">
        <f t="shared" si="11"/>
        <v/>
      </c>
      <c r="K23" s="155" t="str">
        <f t="shared" si="11"/>
        <v/>
      </c>
      <c r="L23" s="155" t="str">
        <f t="shared" si="11"/>
        <v/>
      </c>
      <c r="M23" s="155" t="str">
        <f t="shared" si="11"/>
        <v/>
      </c>
      <c r="N23" s="123"/>
      <c r="O23" s="155" t="str">
        <f>IF(COUNTIFS($AA$54:$AA$562,$AA23,O$54:O$562,"&gt;=0")=0,"",SUMIF($AA$54:$AA$562,$AA23,O$54:O$562))</f>
        <v/>
      </c>
      <c r="P23" s="155" t="str">
        <f t="shared" ref="P23:T24" si="12">IF(COUNTIFS($AA$54:$AA$562,$AA23,P$54:P$562,"&gt;=0")=0,"",SUMIF($AA$54:$AA$562,$AA23,P$54:P$562))</f>
        <v/>
      </c>
      <c r="Q23" s="155" t="str">
        <f t="shared" si="12"/>
        <v/>
      </c>
      <c r="R23" s="155" t="str">
        <f t="shared" si="12"/>
        <v/>
      </c>
      <c r="S23" s="155" t="str">
        <f t="shared" si="12"/>
        <v/>
      </c>
      <c r="T23" s="155" t="str">
        <f t="shared" si="12"/>
        <v/>
      </c>
      <c r="U23" s="123"/>
      <c r="V23" s="123"/>
      <c r="X23" s="153" t="s">
        <v>271</v>
      </c>
      <c r="AA23" s="152">
        <v>3</v>
      </c>
    </row>
    <row r="24" spans="3:27" s="152" customFormat="1" ht="37.5" customHeight="1">
      <c r="C24" s="337"/>
      <c r="D24" s="338"/>
      <c r="E24" s="334"/>
      <c r="F24" s="335"/>
      <c r="G24" s="154" t="s">
        <v>268</v>
      </c>
      <c r="H24" s="155" t="str">
        <f>IF(COUNTIFS($AA$54:$AA$562,$AA24,H$54:H$562,"&gt;=0")=0,"",SUMIF($AA$54:$AA$562,$AA24,H$54:H$562))</f>
        <v/>
      </c>
      <c r="I24" s="155" t="str">
        <f t="shared" si="11"/>
        <v/>
      </c>
      <c r="J24" s="155" t="str">
        <f t="shared" si="11"/>
        <v/>
      </c>
      <c r="K24" s="155" t="str">
        <f t="shared" si="11"/>
        <v/>
      </c>
      <c r="L24" s="155" t="str">
        <f t="shared" si="11"/>
        <v/>
      </c>
      <c r="M24" s="155" t="str">
        <f t="shared" si="11"/>
        <v/>
      </c>
      <c r="N24" s="124" t="str">
        <f t="shared" si="0"/>
        <v/>
      </c>
      <c r="O24" s="155" t="str">
        <f>IF(COUNTIFS($AA$54:$AA$562,$AA24,O$54:O$562,"&gt;=0")=0,"",SUMIF($AA$54:$AA$562,$AA24,O$54:O$562))</f>
        <v/>
      </c>
      <c r="P24" s="155" t="str">
        <f t="shared" si="12"/>
        <v/>
      </c>
      <c r="Q24" s="155" t="str">
        <f t="shared" si="12"/>
        <v/>
      </c>
      <c r="R24" s="155" t="str">
        <f t="shared" si="12"/>
        <v/>
      </c>
      <c r="S24" s="155" t="str">
        <f t="shared" si="12"/>
        <v/>
      </c>
      <c r="T24" s="155" t="str">
        <f t="shared" si="12"/>
        <v/>
      </c>
      <c r="U24" s="124" t="str">
        <f t="shared" si="1"/>
        <v/>
      </c>
      <c r="V24" s="124" t="str">
        <f t="shared" si="2"/>
        <v/>
      </c>
      <c r="X24" s="153" t="s">
        <v>271</v>
      </c>
      <c r="AA24" s="152">
        <v>4</v>
      </c>
    </row>
    <row r="25" spans="3:27" s="152" customFormat="1" ht="37.5" customHeight="1">
      <c r="C25" s="337"/>
      <c r="D25" s="336" t="s">
        <v>105</v>
      </c>
      <c r="E25" s="339"/>
      <c r="F25" s="350"/>
      <c r="G25" s="154" t="s">
        <v>265</v>
      </c>
      <c r="H25" s="155"/>
      <c r="I25" s="155"/>
      <c r="J25" s="155"/>
      <c r="K25" s="155"/>
      <c r="L25" s="155"/>
      <c r="M25" s="155"/>
      <c r="N25" s="123"/>
      <c r="O25" s="155"/>
      <c r="P25" s="155"/>
      <c r="Q25" s="155"/>
      <c r="R25" s="155"/>
      <c r="S25" s="155"/>
      <c r="T25" s="155"/>
      <c r="U25" s="123"/>
      <c r="V25" s="123"/>
    </row>
    <row r="26" spans="3:27" s="152" customFormat="1" ht="34.5">
      <c r="C26" s="337"/>
      <c r="D26" s="337"/>
      <c r="E26" s="340"/>
      <c r="F26" s="351"/>
      <c r="G26" s="154" t="s">
        <v>268</v>
      </c>
      <c r="H26" s="155"/>
      <c r="I26" s="155"/>
      <c r="J26" s="155"/>
      <c r="K26" s="155"/>
      <c r="L26" s="155"/>
      <c r="M26" s="155"/>
      <c r="N26" s="124" t="str">
        <f>IF(COUNT(H26:M26)=0,"",SUM(H26:M26))</f>
        <v/>
      </c>
      <c r="O26" s="155"/>
      <c r="P26" s="155"/>
      <c r="Q26" s="155"/>
      <c r="R26" s="155"/>
      <c r="S26" s="155"/>
      <c r="T26" s="155"/>
      <c r="U26" s="124" t="str">
        <f>IF(COUNT(O26:T26)=0,"",SUM(O26:T26))</f>
        <v/>
      </c>
      <c r="V26" s="124" t="str">
        <f>IF(COUNT(N26,U26)=0,"",SUM(N26,U26))</f>
        <v/>
      </c>
    </row>
    <row r="27" spans="3:27" s="152" customFormat="1" ht="34.5">
      <c r="C27" s="337"/>
      <c r="D27" s="337"/>
      <c r="E27" s="339"/>
      <c r="F27" s="350"/>
      <c r="G27" s="154" t="s">
        <v>265</v>
      </c>
      <c r="H27" s="155"/>
      <c r="I27" s="155"/>
      <c r="J27" s="155"/>
      <c r="K27" s="155"/>
      <c r="L27" s="155"/>
      <c r="M27" s="155"/>
      <c r="N27" s="123"/>
      <c r="O27" s="155"/>
      <c r="P27" s="155"/>
      <c r="Q27" s="155"/>
      <c r="R27" s="155"/>
      <c r="S27" s="155"/>
      <c r="T27" s="155"/>
      <c r="U27" s="123"/>
      <c r="V27" s="123"/>
    </row>
    <row r="28" spans="3:27" s="152" customFormat="1" ht="34.5">
      <c r="C28" s="337"/>
      <c r="D28" s="337"/>
      <c r="E28" s="340"/>
      <c r="F28" s="351"/>
      <c r="G28" s="154" t="s">
        <v>268</v>
      </c>
      <c r="H28" s="155"/>
      <c r="I28" s="155"/>
      <c r="J28" s="155"/>
      <c r="K28" s="155"/>
      <c r="L28" s="155"/>
      <c r="M28" s="155"/>
      <c r="N28" s="124" t="str">
        <f t="shared" ref="N28" si="13">IF(COUNT(H28:M28)=0,"",SUM(H28:M28))</f>
        <v/>
      </c>
      <c r="O28" s="155"/>
      <c r="P28" s="155"/>
      <c r="Q28" s="155"/>
      <c r="R28" s="155"/>
      <c r="S28" s="155"/>
      <c r="T28" s="155"/>
      <c r="U28" s="124" t="str">
        <f t="shared" ref="U28" si="14">IF(COUNT(O28:T28)=0,"",SUM(O28:T28))</f>
        <v/>
      </c>
      <c r="V28" s="124" t="str">
        <f t="shared" ref="V28" si="15">IF(COUNT(N28,U28)=0,"",SUM(N28,U28))</f>
        <v/>
      </c>
    </row>
    <row r="29" spans="3:27" s="152" customFormat="1" ht="34.5">
      <c r="C29" s="337"/>
      <c r="D29" s="337"/>
      <c r="E29" s="339"/>
      <c r="F29" s="350"/>
      <c r="G29" s="154" t="s">
        <v>265</v>
      </c>
      <c r="H29" s="155"/>
      <c r="I29" s="155"/>
      <c r="J29" s="155"/>
      <c r="K29" s="155"/>
      <c r="L29" s="155"/>
      <c r="M29" s="155"/>
      <c r="N29" s="123"/>
      <c r="O29" s="155"/>
      <c r="P29" s="155"/>
      <c r="Q29" s="155"/>
      <c r="R29" s="155"/>
      <c r="S29" s="155"/>
      <c r="T29" s="155"/>
      <c r="U29" s="123"/>
      <c r="V29" s="123"/>
    </row>
    <row r="30" spans="3:27" s="152" customFormat="1" ht="34.5">
      <c r="C30" s="337"/>
      <c r="D30" s="337"/>
      <c r="E30" s="340"/>
      <c r="F30" s="351"/>
      <c r="G30" s="154" t="s">
        <v>268</v>
      </c>
      <c r="H30" s="155"/>
      <c r="I30" s="155"/>
      <c r="J30" s="155"/>
      <c r="K30" s="155"/>
      <c r="L30" s="155"/>
      <c r="M30" s="155"/>
      <c r="N30" s="124" t="str">
        <f t="shared" ref="N30" si="16">IF(COUNT(H30:M30)=0,"",SUM(H30:M30))</f>
        <v/>
      </c>
      <c r="O30" s="155"/>
      <c r="P30" s="155"/>
      <c r="Q30" s="155"/>
      <c r="R30" s="155"/>
      <c r="S30" s="155"/>
      <c r="T30" s="155"/>
      <c r="U30" s="124" t="str">
        <f t="shared" ref="U30" si="17">IF(COUNT(O30:T30)=0,"",SUM(O30:T30))</f>
        <v/>
      </c>
      <c r="V30" s="124" t="str">
        <f t="shared" ref="V30" si="18">IF(COUNT(N30,U30)=0,"",SUM(N30,U30))</f>
        <v/>
      </c>
    </row>
    <row r="31" spans="3:27" s="152" customFormat="1" ht="34.5">
      <c r="C31" s="337"/>
      <c r="D31" s="337"/>
      <c r="E31" s="332" t="s">
        <v>104</v>
      </c>
      <c r="F31" s="333"/>
      <c r="G31" s="154" t="s">
        <v>265</v>
      </c>
      <c r="H31" s="155" t="str">
        <f>IF(COUNTIFS($AA$54:$AA$562,$AA31,H$54:H$562,"&gt;=0")=0,"",SUMIF($AA$54:$AA$562,$AA31,H$54:H$562))</f>
        <v/>
      </c>
      <c r="I31" s="155" t="str">
        <f t="shared" ref="I31:M32" si="19">IF(COUNTIFS($AA$54:$AA$562,$AA31,I$54:I$562,"&gt;=0")=0,"",SUMIF($AA$54:$AA$562,$AA31,I$54:I$562))</f>
        <v/>
      </c>
      <c r="J31" s="155" t="str">
        <f t="shared" si="19"/>
        <v/>
      </c>
      <c r="K31" s="155" t="str">
        <f t="shared" si="19"/>
        <v/>
      </c>
      <c r="L31" s="155" t="str">
        <f t="shared" si="19"/>
        <v/>
      </c>
      <c r="M31" s="155" t="str">
        <f t="shared" si="19"/>
        <v/>
      </c>
      <c r="N31" s="123"/>
      <c r="O31" s="155" t="str">
        <f>IF(COUNTIFS($AA$54:$AA$562,$AA31,O$54:O$562,"&gt;=0")=0,"",SUMIF($AA$54:$AA$562,$AA31,O$54:O$562))</f>
        <v/>
      </c>
      <c r="P31" s="155" t="str">
        <f t="shared" ref="P31:T32" si="20">IF(COUNTIFS($AA$54:$AA$562,$AA31,P$54:P$562,"&gt;=0")=0,"",SUMIF($AA$54:$AA$562,$AA31,P$54:P$562))</f>
        <v/>
      </c>
      <c r="Q31" s="155" t="str">
        <f t="shared" si="20"/>
        <v/>
      </c>
      <c r="R31" s="155" t="str">
        <f t="shared" si="20"/>
        <v/>
      </c>
      <c r="S31" s="155" t="str">
        <f t="shared" si="20"/>
        <v/>
      </c>
      <c r="T31" s="155" t="str">
        <f t="shared" si="20"/>
        <v/>
      </c>
      <c r="U31" s="123"/>
      <c r="V31" s="123"/>
      <c r="X31" s="153" t="s">
        <v>271</v>
      </c>
      <c r="AA31" s="152">
        <v>5</v>
      </c>
    </row>
    <row r="32" spans="3:27" s="152" customFormat="1" ht="34.5">
      <c r="C32" s="337"/>
      <c r="D32" s="338"/>
      <c r="E32" s="334"/>
      <c r="F32" s="335"/>
      <c r="G32" s="154" t="s">
        <v>268</v>
      </c>
      <c r="H32" s="155" t="str">
        <f>IF(COUNTIFS($AA$54:$AA$562,$AA32,H$54:H$562,"&gt;=0")=0,"",SUMIF($AA$54:$AA$562,$AA32,H$54:H$562))</f>
        <v/>
      </c>
      <c r="I32" s="155" t="str">
        <f t="shared" si="19"/>
        <v/>
      </c>
      <c r="J32" s="155" t="str">
        <f t="shared" si="19"/>
        <v/>
      </c>
      <c r="K32" s="155" t="str">
        <f t="shared" si="19"/>
        <v/>
      </c>
      <c r="L32" s="155" t="str">
        <f t="shared" si="19"/>
        <v/>
      </c>
      <c r="M32" s="155" t="str">
        <f t="shared" si="19"/>
        <v/>
      </c>
      <c r="N32" s="124" t="str">
        <f t="shared" si="0"/>
        <v/>
      </c>
      <c r="O32" s="155" t="str">
        <f>IF(COUNTIFS($AA$54:$AA$562,$AA32,O$54:O$562,"&gt;=0")=0,"",SUMIF($AA$54:$AA$562,$AA32,O$54:O$562))</f>
        <v/>
      </c>
      <c r="P32" s="155" t="str">
        <f t="shared" si="20"/>
        <v/>
      </c>
      <c r="Q32" s="155" t="str">
        <f t="shared" si="20"/>
        <v/>
      </c>
      <c r="R32" s="155" t="str">
        <f t="shared" si="20"/>
        <v/>
      </c>
      <c r="S32" s="155" t="str">
        <f t="shared" si="20"/>
        <v/>
      </c>
      <c r="T32" s="155" t="str">
        <f t="shared" si="20"/>
        <v/>
      </c>
      <c r="U32" s="124" t="str">
        <f t="shared" si="1"/>
        <v/>
      </c>
      <c r="V32" s="124" t="str">
        <f t="shared" si="2"/>
        <v/>
      </c>
      <c r="X32" s="153" t="s">
        <v>271</v>
      </c>
      <c r="AA32" s="152">
        <v>6</v>
      </c>
    </row>
    <row r="33" spans="3:27" s="152" customFormat="1" ht="37.5" customHeight="1">
      <c r="C33" s="337"/>
      <c r="D33" s="336" t="s">
        <v>106</v>
      </c>
      <c r="E33" s="339"/>
      <c r="F33" s="350"/>
      <c r="G33" s="154" t="s">
        <v>265</v>
      </c>
      <c r="H33" s="155"/>
      <c r="I33" s="155"/>
      <c r="J33" s="155"/>
      <c r="K33" s="155"/>
      <c r="L33" s="155"/>
      <c r="M33" s="155"/>
      <c r="N33" s="123"/>
      <c r="O33" s="155"/>
      <c r="P33" s="155"/>
      <c r="Q33" s="155"/>
      <c r="R33" s="155"/>
      <c r="S33" s="155"/>
      <c r="T33" s="155"/>
      <c r="U33" s="123"/>
      <c r="V33" s="123"/>
    </row>
    <row r="34" spans="3:27" s="152" customFormat="1" ht="34.5">
      <c r="C34" s="337"/>
      <c r="D34" s="337"/>
      <c r="E34" s="340"/>
      <c r="F34" s="351"/>
      <c r="G34" s="154" t="s">
        <v>268</v>
      </c>
      <c r="H34" s="155"/>
      <c r="I34" s="155"/>
      <c r="J34" s="155"/>
      <c r="K34" s="155"/>
      <c r="L34" s="155"/>
      <c r="M34" s="155"/>
      <c r="N34" s="124" t="str">
        <f>IF(COUNT(H34:M34)=0,"",SUM(H34:M34))</f>
        <v/>
      </c>
      <c r="O34" s="155"/>
      <c r="P34" s="155"/>
      <c r="Q34" s="155"/>
      <c r="R34" s="155"/>
      <c r="S34" s="155"/>
      <c r="T34" s="155"/>
      <c r="U34" s="124" t="str">
        <f>IF(COUNT(O34:T34)=0,"",SUM(O34:T34))</f>
        <v/>
      </c>
      <c r="V34" s="124" t="str">
        <f>IF(COUNT(N34,U34)=0,"",SUM(N34,U34))</f>
        <v/>
      </c>
    </row>
    <row r="35" spans="3:27" s="152" customFormat="1" ht="34.5">
      <c r="C35" s="337"/>
      <c r="D35" s="337"/>
      <c r="E35" s="339"/>
      <c r="F35" s="350"/>
      <c r="G35" s="154" t="s">
        <v>265</v>
      </c>
      <c r="H35" s="155"/>
      <c r="I35" s="155"/>
      <c r="J35" s="155"/>
      <c r="K35" s="155"/>
      <c r="L35" s="155"/>
      <c r="M35" s="155"/>
      <c r="N35" s="123"/>
      <c r="O35" s="155"/>
      <c r="P35" s="155"/>
      <c r="Q35" s="155"/>
      <c r="R35" s="155"/>
      <c r="S35" s="155"/>
      <c r="T35" s="155"/>
      <c r="U35" s="123"/>
      <c r="V35" s="123"/>
    </row>
    <row r="36" spans="3:27" s="152" customFormat="1" ht="34.5">
      <c r="C36" s="337"/>
      <c r="D36" s="337"/>
      <c r="E36" s="340"/>
      <c r="F36" s="351"/>
      <c r="G36" s="154" t="s">
        <v>268</v>
      </c>
      <c r="H36" s="155"/>
      <c r="I36" s="155"/>
      <c r="J36" s="155"/>
      <c r="K36" s="155"/>
      <c r="L36" s="155"/>
      <c r="M36" s="155"/>
      <c r="N36" s="124" t="str">
        <f t="shared" ref="N36" si="21">IF(COUNT(H36:M36)=0,"",SUM(H36:M36))</f>
        <v/>
      </c>
      <c r="O36" s="155"/>
      <c r="P36" s="155"/>
      <c r="Q36" s="155"/>
      <c r="R36" s="155"/>
      <c r="S36" s="155"/>
      <c r="T36" s="155"/>
      <c r="U36" s="124" t="str">
        <f t="shared" ref="U36" si="22">IF(COUNT(O36:T36)=0,"",SUM(O36:T36))</f>
        <v/>
      </c>
      <c r="V36" s="124" t="str">
        <f t="shared" ref="V36" si="23">IF(COUNT(N36,U36)=0,"",SUM(N36,U36))</f>
        <v/>
      </c>
    </row>
    <row r="37" spans="3:27" s="152" customFormat="1" ht="34.5">
      <c r="C37" s="337"/>
      <c r="D37" s="337"/>
      <c r="E37" s="339"/>
      <c r="F37" s="350"/>
      <c r="G37" s="154" t="s">
        <v>265</v>
      </c>
      <c r="H37" s="155"/>
      <c r="I37" s="155"/>
      <c r="J37" s="155"/>
      <c r="K37" s="155"/>
      <c r="L37" s="155"/>
      <c r="M37" s="155"/>
      <c r="N37" s="123"/>
      <c r="O37" s="155"/>
      <c r="P37" s="155"/>
      <c r="Q37" s="155"/>
      <c r="R37" s="155"/>
      <c r="S37" s="155"/>
      <c r="T37" s="155"/>
      <c r="U37" s="123"/>
      <c r="V37" s="123"/>
    </row>
    <row r="38" spans="3:27" s="152" customFormat="1" ht="34.5">
      <c r="C38" s="337"/>
      <c r="D38" s="337"/>
      <c r="E38" s="340"/>
      <c r="F38" s="351"/>
      <c r="G38" s="154" t="s">
        <v>268</v>
      </c>
      <c r="H38" s="155"/>
      <c r="I38" s="155"/>
      <c r="J38" s="155"/>
      <c r="K38" s="155"/>
      <c r="L38" s="155"/>
      <c r="M38" s="155"/>
      <c r="N38" s="124" t="str">
        <f t="shared" ref="N38" si="24">IF(COUNT(H38:M38)=0,"",SUM(H38:M38))</f>
        <v/>
      </c>
      <c r="O38" s="155"/>
      <c r="P38" s="155"/>
      <c r="Q38" s="155"/>
      <c r="R38" s="155"/>
      <c r="S38" s="155"/>
      <c r="T38" s="155"/>
      <c r="U38" s="124" t="str">
        <f t="shared" ref="U38" si="25">IF(COUNT(O38:T38)=0,"",SUM(O38:T38))</f>
        <v/>
      </c>
      <c r="V38" s="124" t="str">
        <f t="shared" ref="V38" si="26">IF(COUNT(N38,U38)=0,"",SUM(N38,U38))</f>
        <v/>
      </c>
    </row>
    <row r="39" spans="3:27" s="152" customFormat="1" ht="34.5">
      <c r="C39" s="337"/>
      <c r="D39" s="337"/>
      <c r="E39" s="332" t="s">
        <v>104</v>
      </c>
      <c r="F39" s="333"/>
      <c r="G39" s="154" t="s">
        <v>265</v>
      </c>
      <c r="H39" s="155" t="str">
        <f>IF(COUNTIFS($AA$54:$AA$562,$AA39,H$54:H$562,"&gt;=0")=0,"",SUMIF($AA$54:$AA$562,$AA39,H$54:H$562))</f>
        <v/>
      </c>
      <c r="I39" s="155" t="str">
        <f t="shared" ref="I39:M40" si="27">IF(COUNTIFS($AA$54:$AA$562,$AA39,I$54:I$562,"&gt;=0")=0,"",SUMIF($AA$54:$AA$562,$AA39,I$54:I$562))</f>
        <v/>
      </c>
      <c r="J39" s="155" t="str">
        <f t="shared" si="27"/>
        <v/>
      </c>
      <c r="K39" s="155" t="str">
        <f t="shared" si="27"/>
        <v/>
      </c>
      <c r="L39" s="155" t="str">
        <f t="shared" si="27"/>
        <v/>
      </c>
      <c r="M39" s="155" t="str">
        <f t="shared" si="27"/>
        <v/>
      </c>
      <c r="N39" s="123"/>
      <c r="O39" s="155" t="str">
        <f>IF(COUNTIFS($AA$54:$AA$562,$AA39,O$54:O$562,"&gt;=0")=0,"",SUMIF($AA$54:$AA$562,$AA39,O$54:O$562))</f>
        <v/>
      </c>
      <c r="P39" s="155" t="str">
        <f t="shared" ref="P39:T40" si="28">IF(COUNTIFS($AA$54:$AA$562,$AA39,P$54:P$562,"&gt;=0")=0,"",SUMIF($AA$54:$AA$562,$AA39,P$54:P$562))</f>
        <v/>
      </c>
      <c r="Q39" s="155" t="str">
        <f t="shared" si="28"/>
        <v/>
      </c>
      <c r="R39" s="155" t="str">
        <f t="shared" si="28"/>
        <v/>
      </c>
      <c r="S39" s="155" t="str">
        <f t="shared" si="28"/>
        <v/>
      </c>
      <c r="T39" s="155" t="str">
        <f t="shared" si="28"/>
        <v/>
      </c>
      <c r="U39" s="123"/>
      <c r="V39" s="123"/>
      <c r="X39" s="153" t="s">
        <v>271</v>
      </c>
      <c r="AA39" s="152">
        <v>7</v>
      </c>
    </row>
    <row r="40" spans="3:27" s="152" customFormat="1" ht="34.5">
      <c r="C40" s="337"/>
      <c r="D40" s="338"/>
      <c r="E40" s="334"/>
      <c r="F40" s="335"/>
      <c r="G40" s="154" t="s">
        <v>268</v>
      </c>
      <c r="H40" s="155" t="str">
        <f>IF(COUNTIFS($AA$54:$AA$562,$AA40,H$54:H$562,"&gt;=0")=0,"",SUMIF($AA$54:$AA$562,$AA40,H$54:H$562))</f>
        <v/>
      </c>
      <c r="I40" s="155" t="str">
        <f t="shared" si="27"/>
        <v/>
      </c>
      <c r="J40" s="155" t="str">
        <f t="shared" si="27"/>
        <v/>
      </c>
      <c r="K40" s="155" t="str">
        <f t="shared" si="27"/>
        <v/>
      </c>
      <c r="L40" s="155" t="str">
        <f t="shared" si="27"/>
        <v/>
      </c>
      <c r="M40" s="155" t="str">
        <f t="shared" si="27"/>
        <v/>
      </c>
      <c r="N40" s="124" t="str">
        <f t="shared" si="0"/>
        <v/>
      </c>
      <c r="O40" s="155" t="str">
        <f>IF(COUNTIFS($AA$54:$AA$562,$AA40,O$54:O$562,"&gt;=0")=0,"",SUMIF($AA$54:$AA$562,$AA40,O$54:O$562))</f>
        <v/>
      </c>
      <c r="P40" s="155" t="str">
        <f t="shared" si="28"/>
        <v/>
      </c>
      <c r="Q40" s="155" t="str">
        <f t="shared" si="28"/>
        <v/>
      </c>
      <c r="R40" s="155" t="str">
        <f t="shared" si="28"/>
        <v/>
      </c>
      <c r="S40" s="155" t="str">
        <f t="shared" si="28"/>
        <v/>
      </c>
      <c r="T40" s="155" t="str">
        <f t="shared" si="28"/>
        <v/>
      </c>
      <c r="U40" s="124" t="str">
        <f t="shared" si="1"/>
        <v/>
      </c>
      <c r="V40" s="124" t="str">
        <f t="shared" si="2"/>
        <v/>
      </c>
      <c r="X40" s="153" t="s">
        <v>271</v>
      </c>
      <c r="AA40" s="152">
        <v>8</v>
      </c>
    </row>
    <row r="41" spans="3:27" s="152" customFormat="1" ht="34.5">
      <c r="C41" s="337"/>
      <c r="D41" s="326" t="s">
        <v>107</v>
      </c>
      <c r="E41" s="326"/>
      <c r="F41" s="326"/>
      <c r="G41" s="154" t="s">
        <v>265</v>
      </c>
      <c r="H41" s="155" t="str">
        <f>IF(COUNT(H15,H23,H31,H39)=0,"",SUM(H15,H23,H31,H39))</f>
        <v/>
      </c>
      <c r="I41" s="155" t="str">
        <f t="shared" ref="I41:M41" si="29">IF(COUNT(I15,I23,I31,I39)=0,"",SUM(I15,I23,I31,I39))</f>
        <v/>
      </c>
      <c r="J41" s="155" t="str">
        <f t="shared" si="29"/>
        <v/>
      </c>
      <c r="K41" s="155" t="str">
        <f t="shared" si="29"/>
        <v/>
      </c>
      <c r="L41" s="155" t="str">
        <f t="shared" si="29"/>
        <v/>
      </c>
      <c r="M41" s="155" t="str">
        <f t="shared" si="29"/>
        <v/>
      </c>
      <c r="N41" s="123"/>
      <c r="O41" s="155" t="str">
        <f>IF(COUNT(O15,O23,O31,O39)=0,"",SUM(O15,O23,O31,O39))</f>
        <v/>
      </c>
      <c r="P41" s="155" t="str">
        <f t="shared" ref="P41:T41" si="30">IF(COUNT(P15,P23,P31,P39)=0,"",SUM(P15,P23,P31,P39))</f>
        <v/>
      </c>
      <c r="Q41" s="155" t="str">
        <f t="shared" si="30"/>
        <v/>
      </c>
      <c r="R41" s="155" t="str">
        <f t="shared" si="30"/>
        <v/>
      </c>
      <c r="S41" s="155" t="str">
        <f t="shared" si="30"/>
        <v/>
      </c>
      <c r="T41" s="155" t="str">
        <f t="shared" si="30"/>
        <v/>
      </c>
      <c r="U41" s="123"/>
      <c r="V41" s="123"/>
      <c r="X41" s="153" t="s">
        <v>271</v>
      </c>
    </row>
    <row r="42" spans="3:27" s="152" customFormat="1" ht="34.5">
      <c r="C42" s="338"/>
      <c r="D42" s="326"/>
      <c r="E42" s="326"/>
      <c r="F42" s="326"/>
      <c r="G42" s="154" t="s">
        <v>268</v>
      </c>
      <c r="H42" s="155" t="str">
        <f>IF(COUNT(H16,H24,H32,H40)=0,"",SUM(H16,H24,H32,H40))</f>
        <v/>
      </c>
      <c r="I42" s="155" t="str">
        <f t="shared" ref="I42:M42" si="31">IF(COUNT(I16,I24,I32,I40)=0,"",SUM(I16,I24,I32,I40))</f>
        <v/>
      </c>
      <c r="J42" s="155" t="str">
        <f t="shared" si="31"/>
        <v/>
      </c>
      <c r="K42" s="155" t="str">
        <f t="shared" si="31"/>
        <v/>
      </c>
      <c r="L42" s="155" t="str">
        <f t="shared" si="31"/>
        <v/>
      </c>
      <c r="M42" s="155" t="str">
        <f t="shared" si="31"/>
        <v/>
      </c>
      <c r="N42" s="124" t="str">
        <f t="shared" si="0"/>
        <v/>
      </c>
      <c r="O42" s="155" t="str">
        <f>IF(COUNT(O16,O24,O32,O40)=0,"",SUM(O16,O24,O32,O40))</f>
        <v/>
      </c>
      <c r="P42" s="155" t="str">
        <f t="shared" ref="P42:T42" si="32">IF(COUNT(P16,P24,P32,P40)=0,"",SUM(P16,P24,P32,P40))</f>
        <v/>
      </c>
      <c r="Q42" s="155" t="str">
        <f t="shared" si="32"/>
        <v/>
      </c>
      <c r="R42" s="155" t="str">
        <f t="shared" si="32"/>
        <v/>
      </c>
      <c r="S42" s="155" t="str">
        <f t="shared" si="32"/>
        <v/>
      </c>
      <c r="T42" s="155" t="str">
        <f t="shared" si="32"/>
        <v/>
      </c>
      <c r="U42" s="124" t="str">
        <f t="shared" si="1"/>
        <v/>
      </c>
      <c r="V42" s="124" t="str">
        <f t="shared" si="2"/>
        <v/>
      </c>
      <c r="X42" s="153" t="s">
        <v>271</v>
      </c>
    </row>
    <row r="43" spans="3:27" s="205" customFormat="1" ht="18.75" customHeight="1">
      <c r="C43" s="201" t="s">
        <v>178</v>
      </c>
      <c r="D43" s="202"/>
      <c r="E43" s="202"/>
      <c r="F43" s="202"/>
      <c r="G43" s="203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</row>
    <row r="44" spans="3:27" s="205" customFormat="1" ht="18.75" customHeight="1">
      <c r="C44" s="230"/>
      <c r="D44" s="231"/>
      <c r="E44" s="231"/>
      <c r="F44" s="231"/>
      <c r="G44" s="232"/>
      <c r="H44" s="231"/>
      <c r="I44" s="231"/>
      <c r="J44" s="231"/>
      <c r="K44" s="231"/>
      <c r="L44" s="231"/>
      <c r="M44" s="231"/>
      <c r="N44" s="231"/>
      <c r="O44" s="231"/>
      <c r="P44" s="231"/>
      <c r="Q44" s="231"/>
      <c r="R44" s="231"/>
      <c r="S44" s="231"/>
      <c r="T44" s="231"/>
      <c r="U44" s="231"/>
      <c r="V44" s="231"/>
    </row>
    <row r="45" spans="3:27" s="205" customFormat="1" ht="18.75" customHeight="1">
      <c r="C45" s="230"/>
      <c r="D45" s="231"/>
      <c r="E45" s="231"/>
      <c r="F45" s="231"/>
      <c r="G45" s="232"/>
      <c r="H45" s="231"/>
      <c r="I45" s="231"/>
      <c r="J45" s="231"/>
      <c r="K45" s="231"/>
      <c r="L45" s="231"/>
      <c r="M45" s="231"/>
      <c r="N45" s="231"/>
      <c r="O45" s="231"/>
      <c r="P45" s="231"/>
      <c r="Q45" s="231"/>
      <c r="R45" s="231"/>
      <c r="S45" s="231"/>
      <c r="T45" s="231"/>
      <c r="U45" s="231"/>
      <c r="V45" s="231"/>
    </row>
    <row r="46" spans="3:27" s="205" customFormat="1" ht="18.75" customHeight="1">
      <c r="C46" s="230"/>
      <c r="D46" s="231"/>
      <c r="E46" s="231"/>
      <c r="F46" s="231"/>
      <c r="G46" s="232"/>
      <c r="H46" s="231"/>
      <c r="I46" s="231"/>
      <c r="J46" s="231"/>
      <c r="K46" s="231"/>
      <c r="L46" s="231"/>
      <c r="M46" s="231"/>
      <c r="N46" s="231"/>
      <c r="O46" s="231"/>
      <c r="P46" s="231"/>
      <c r="Q46" s="231"/>
      <c r="R46" s="231"/>
      <c r="S46" s="231"/>
      <c r="T46" s="231"/>
      <c r="U46" s="231"/>
      <c r="V46" s="231"/>
    </row>
    <row r="47" spans="3:27" s="205" customFormat="1" ht="18.75" customHeight="1">
      <c r="C47" s="230"/>
      <c r="D47" s="231"/>
      <c r="E47" s="231"/>
      <c r="F47" s="231"/>
      <c r="G47" s="232"/>
      <c r="H47" s="231"/>
      <c r="I47" s="231"/>
      <c r="J47" s="231"/>
      <c r="K47" s="231"/>
      <c r="L47" s="231"/>
      <c r="M47" s="231"/>
      <c r="N47" s="231"/>
      <c r="O47" s="231"/>
      <c r="P47" s="231"/>
      <c r="Q47" s="231"/>
      <c r="R47" s="231"/>
      <c r="S47" s="231"/>
      <c r="T47" s="231"/>
      <c r="U47" s="231"/>
      <c r="V47" s="231"/>
    </row>
    <row r="48" spans="3:27" s="205" customFormat="1" ht="18.75" customHeight="1">
      <c r="C48" s="230"/>
      <c r="D48" s="231"/>
      <c r="E48" s="231"/>
      <c r="F48" s="231"/>
      <c r="G48" s="232"/>
      <c r="H48" s="231"/>
      <c r="I48" s="231"/>
      <c r="J48" s="231"/>
      <c r="K48" s="231"/>
      <c r="L48" s="231"/>
      <c r="M48" s="231"/>
      <c r="N48" s="231"/>
      <c r="O48" s="231"/>
      <c r="P48" s="231"/>
      <c r="Q48" s="231"/>
      <c r="R48" s="231"/>
      <c r="S48" s="231"/>
      <c r="T48" s="231"/>
      <c r="U48" s="231"/>
      <c r="V48" s="231"/>
    </row>
    <row r="49" spans="3:24" s="205" customFormat="1" ht="18.75" customHeight="1">
      <c r="C49" s="230"/>
      <c r="D49" s="231"/>
      <c r="E49" s="231"/>
      <c r="F49" s="231"/>
      <c r="G49" s="232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</row>
    <row r="50" spans="3:24" s="205" customFormat="1" ht="18.75" customHeight="1">
      <c r="C50" s="230"/>
      <c r="D50" s="231"/>
      <c r="E50" s="231"/>
      <c r="F50" s="231"/>
      <c r="G50" s="232"/>
      <c r="H50" s="231"/>
      <c r="I50" s="231"/>
      <c r="J50" s="231"/>
      <c r="K50" s="231"/>
      <c r="L50" s="231"/>
      <c r="M50" s="231"/>
      <c r="N50" s="231"/>
      <c r="O50" s="231"/>
      <c r="P50" s="231"/>
      <c r="Q50" s="231"/>
      <c r="R50" s="231"/>
      <c r="S50" s="231"/>
      <c r="T50" s="231"/>
      <c r="U50" s="231"/>
      <c r="V50" s="231"/>
    </row>
    <row r="51" spans="3:24" s="205" customFormat="1" ht="18.75" customHeight="1">
      <c r="C51" s="230"/>
      <c r="D51" s="231"/>
      <c r="E51" s="231"/>
      <c r="F51" s="231"/>
      <c r="G51" s="232"/>
      <c r="H51" s="231"/>
      <c r="I51" s="231"/>
      <c r="J51" s="231"/>
      <c r="K51" s="231"/>
      <c r="L51" s="231"/>
      <c r="M51" s="231"/>
      <c r="N51" s="231"/>
      <c r="O51" s="231"/>
      <c r="P51" s="231"/>
      <c r="Q51" s="231"/>
      <c r="R51" s="231"/>
      <c r="S51" s="231"/>
      <c r="T51" s="231"/>
      <c r="U51" s="231"/>
      <c r="V51" s="231"/>
    </row>
    <row r="52" spans="3:24" s="205" customFormat="1" ht="18.75" customHeight="1">
      <c r="C52" s="230"/>
      <c r="D52" s="231"/>
      <c r="E52" s="231"/>
      <c r="F52" s="231"/>
      <c r="G52" s="232"/>
      <c r="H52" s="231"/>
      <c r="I52" s="231"/>
      <c r="J52" s="231"/>
      <c r="K52" s="231"/>
      <c r="L52" s="231"/>
      <c r="M52" s="231"/>
      <c r="N52" s="231"/>
      <c r="O52" s="231"/>
      <c r="P52" s="231"/>
      <c r="Q52" s="231"/>
      <c r="R52" s="231"/>
      <c r="S52" s="231"/>
      <c r="T52" s="231"/>
      <c r="U52" s="231"/>
      <c r="V52" s="231"/>
    </row>
    <row r="53" spans="3:24" ht="18.75" customHeight="1">
      <c r="C53" s="234"/>
      <c r="D53" s="234"/>
      <c r="E53" s="234"/>
      <c r="F53" s="234"/>
      <c r="G53" s="234"/>
      <c r="H53" s="235"/>
      <c r="I53" s="235"/>
      <c r="J53" s="235"/>
      <c r="K53" s="235"/>
      <c r="L53" s="235"/>
      <c r="M53" s="235"/>
      <c r="N53" s="235"/>
      <c r="O53" s="235"/>
      <c r="P53" s="235"/>
      <c r="Q53" s="235"/>
      <c r="R53" s="235"/>
      <c r="S53" s="235"/>
      <c r="T53" s="235"/>
      <c r="U53" s="235"/>
      <c r="V53" s="235"/>
    </row>
    <row r="54" spans="3:24" ht="21.95" customHeight="1">
      <c r="C54" s="187" t="s">
        <v>212</v>
      </c>
    </row>
    <row r="55" spans="3:24" ht="21.95" customHeight="1">
      <c r="C55" s="187"/>
    </row>
    <row r="56" spans="3:24" ht="21.95" customHeight="1">
      <c r="C56" s="190" t="s">
        <v>97</v>
      </c>
      <c r="D56" s="191"/>
      <c r="E56" s="191"/>
      <c r="F56" s="191"/>
      <c r="G56" s="191"/>
      <c r="H56" s="191"/>
      <c r="I56" s="191"/>
      <c r="J56" s="191"/>
      <c r="K56" s="191"/>
    </row>
    <row r="57" spans="3:24" ht="21.95" customHeight="1">
      <c r="C57" s="193" t="s">
        <v>22</v>
      </c>
      <c r="E57" s="209" t="s">
        <v>213</v>
      </c>
      <c r="F57" s="210" t="str">
        <f>F6</f>
        <v>（エリア指定断面）</v>
      </c>
    </row>
    <row r="58" spans="3:24" s="196" customFormat="1" ht="21.95" customHeight="1">
      <c r="C58" s="318" t="s">
        <v>94</v>
      </c>
      <c r="D58" s="319"/>
      <c r="E58" s="322" t="s">
        <v>18</v>
      </c>
      <c r="F58" s="322" t="s">
        <v>98</v>
      </c>
      <c r="G58" s="322" t="s">
        <v>99</v>
      </c>
      <c r="H58" s="164" t="s">
        <v>71</v>
      </c>
      <c r="I58" s="164" t="s">
        <v>72</v>
      </c>
      <c r="J58" s="164" t="s">
        <v>73</v>
      </c>
      <c r="K58" s="164" t="s">
        <v>74</v>
      </c>
      <c r="L58" s="164" t="s">
        <v>75</v>
      </c>
      <c r="M58" s="164" t="s">
        <v>76</v>
      </c>
      <c r="N58" s="164" t="s">
        <v>90</v>
      </c>
      <c r="O58" s="164" t="s">
        <v>77</v>
      </c>
      <c r="P58" s="164" t="s">
        <v>78</v>
      </c>
      <c r="Q58" s="164" t="s">
        <v>79</v>
      </c>
      <c r="R58" s="164" t="s">
        <v>80</v>
      </c>
      <c r="S58" s="164" t="s">
        <v>81</v>
      </c>
      <c r="T58" s="164" t="s">
        <v>86</v>
      </c>
      <c r="U58" s="164" t="s">
        <v>91</v>
      </c>
      <c r="V58" s="164" t="s">
        <v>92</v>
      </c>
      <c r="W58" s="186"/>
      <c r="X58" s="121" t="s">
        <v>272</v>
      </c>
    </row>
    <row r="59" spans="3:24" s="196" customFormat="1" ht="21.95" customHeight="1">
      <c r="C59" s="320"/>
      <c r="D59" s="321"/>
      <c r="E59" s="323"/>
      <c r="F59" s="323"/>
      <c r="G59" s="323"/>
      <c r="H59" s="211" t="s">
        <v>299</v>
      </c>
      <c r="I59" s="211" t="s">
        <v>300</v>
      </c>
      <c r="J59" s="211" t="s">
        <v>301</v>
      </c>
      <c r="K59" s="211" t="s">
        <v>301</v>
      </c>
      <c r="L59" s="211" t="s">
        <v>301</v>
      </c>
      <c r="M59" s="211" t="s">
        <v>299</v>
      </c>
      <c r="N59" s="166"/>
      <c r="O59" s="211" t="s">
        <v>302</v>
      </c>
      <c r="P59" s="211" t="s">
        <v>302</v>
      </c>
      <c r="Q59" s="211" t="s">
        <v>302</v>
      </c>
      <c r="R59" s="211" t="s">
        <v>302</v>
      </c>
      <c r="S59" s="211" t="s">
        <v>299</v>
      </c>
      <c r="T59" s="211" t="s">
        <v>299</v>
      </c>
      <c r="U59" s="166"/>
      <c r="V59" s="166"/>
      <c r="W59" s="186"/>
      <c r="X59" s="121" t="s">
        <v>273</v>
      </c>
    </row>
    <row r="60" spans="3:24" s="152" customFormat="1" ht="37.5" customHeight="1">
      <c r="C60" s="327" t="s">
        <v>102</v>
      </c>
      <c r="D60" s="327" t="s">
        <v>103</v>
      </c>
      <c r="E60" s="352"/>
      <c r="F60" s="354"/>
      <c r="G60" s="149" t="s">
        <v>265</v>
      </c>
      <c r="H60" s="184"/>
      <c r="I60" s="184"/>
      <c r="J60" s="184"/>
      <c r="K60" s="184"/>
      <c r="L60" s="184"/>
      <c r="M60" s="184"/>
      <c r="N60" s="151"/>
      <c r="O60" s="184"/>
      <c r="P60" s="184"/>
      <c r="Q60" s="184"/>
      <c r="R60" s="184"/>
      <c r="S60" s="184"/>
      <c r="T60" s="184"/>
      <c r="U60" s="151"/>
      <c r="V60" s="151"/>
    </row>
    <row r="61" spans="3:24" s="152" customFormat="1" ht="37.5" customHeight="1">
      <c r="C61" s="328"/>
      <c r="D61" s="328"/>
      <c r="E61" s="353"/>
      <c r="F61" s="355"/>
      <c r="G61" s="149" t="s">
        <v>268</v>
      </c>
      <c r="H61" s="184"/>
      <c r="I61" s="184"/>
      <c r="J61" s="184"/>
      <c r="K61" s="184"/>
      <c r="L61" s="184"/>
      <c r="M61" s="184"/>
      <c r="N61" s="150" t="str">
        <f>IF(COUNT(H61:M61)=0,"",SUM(H61:M61))</f>
        <v/>
      </c>
      <c r="O61" s="184"/>
      <c r="P61" s="184"/>
      <c r="Q61" s="184"/>
      <c r="R61" s="184"/>
      <c r="S61" s="184"/>
      <c r="T61" s="184"/>
      <c r="U61" s="150" t="str">
        <f>IF(COUNT(O61:T61)=0,"",SUM(O61:T61))</f>
        <v/>
      </c>
      <c r="V61" s="150" t="str">
        <f>IF(COUNT(N61,U61)=0,"",SUM(N61,U61))</f>
        <v/>
      </c>
    </row>
    <row r="62" spans="3:24" s="152" customFormat="1" ht="37.5" customHeight="1">
      <c r="C62" s="328"/>
      <c r="D62" s="328"/>
      <c r="E62" s="352"/>
      <c r="F62" s="354"/>
      <c r="G62" s="149" t="s">
        <v>265</v>
      </c>
      <c r="H62" s="184"/>
      <c r="I62" s="184"/>
      <c r="J62" s="184"/>
      <c r="K62" s="184"/>
      <c r="L62" s="184"/>
      <c r="M62" s="184"/>
      <c r="N62" s="151"/>
      <c r="O62" s="184"/>
      <c r="P62" s="184"/>
      <c r="Q62" s="184"/>
      <c r="R62" s="184"/>
      <c r="S62" s="184"/>
      <c r="T62" s="184"/>
      <c r="U62" s="151"/>
      <c r="V62" s="151"/>
    </row>
    <row r="63" spans="3:24" s="152" customFormat="1" ht="37.5" customHeight="1">
      <c r="C63" s="328"/>
      <c r="D63" s="328"/>
      <c r="E63" s="353"/>
      <c r="F63" s="355"/>
      <c r="G63" s="149" t="s">
        <v>268</v>
      </c>
      <c r="H63" s="184"/>
      <c r="I63" s="184"/>
      <c r="J63" s="184"/>
      <c r="K63" s="184"/>
      <c r="L63" s="184"/>
      <c r="M63" s="184"/>
      <c r="N63" s="150" t="str">
        <f t="shared" ref="N63" si="33">IF(COUNT(H63:M63)=0,"",SUM(H63:M63))</f>
        <v/>
      </c>
      <c r="O63" s="184"/>
      <c r="P63" s="184"/>
      <c r="Q63" s="184"/>
      <c r="R63" s="184"/>
      <c r="S63" s="184"/>
      <c r="T63" s="184"/>
      <c r="U63" s="150" t="str">
        <f t="shared" ref="U63" si="34">IF(COUNT(O63:T63)=0,"",SUM(O63:T63))</f>
        <v/>
      </c>
      <c r="V63" s="150" t="str">
        <f t="shared" ref="V63" si="35">IF(COUNT(N63,U63)=0,"",SUM(N63,U63))</f>
        <v/>
      </c>
    </row>
    <row r="64" spans="3:24" s="152" customFormat="1" ht="37.5" customHeight="1">
      <c r="C64" s="328"/>
      <c r="D64" s="328"/>
      <c r="E64" s="352"/>
      <c r="F64" s="354"/>
      <c r="G64" s="149" t="s">
        <v>265</v>
      </c>
      <c r="H64" s="184"/>
      <c r="I64" s="184"/>
      <c r="J64" s="184"/>
      <c r="K64" s="184"/>
      <c r="L64" s="184"/>
      <c r="M64" s="184"/>
      <c r="N64" s="151"/>
      <c r="O64" s="184"/>
      <c r="P64" s="184"/>
      <c r="Q64" s="184"/>
      <c r="R64" s="184"/>
      <c r="S64" s="184"/>
      <c r="T64" s="184"/>
      <c r="U64" s="151"/>
      <c r="V64" s="151"/>
    </row>
    <row r="65" spans="3:27" s="152" customFormat="1" ht="37.5" customHeight="1">
      <c r="C65" s="328"/>
      <c r="D65" s="328"/>
      <c r="E65" s="353"/>
      <c r="F65" s="355"/>
      <c r="G65" s="149" t="s">
        <v>268</v>
      </c>
      <c r="H65" s="184"/>
      <c r="I65" s="184"/>
      <c r="J65" s="184"/>
      <c r="K65" s="184"/>
      <c r="L65" s="184"/>
      <c r="M65" s="184"/>
      <c r="N65" s="150" t="str">
        <f t="shared" ref="N65" si="36">IF(COUNT(H65:M65)=0,"",SUM(H65:M65))</f>
        <v/>
      </c>
      <c r="O65" s="184"/>
      <c r="P65" s="184"/>
      <c r="Q65" s="184"/>
      <c r="R65" s="184"/>
      <c r="S65" s="184"/>
      <c r="T65" s="184"/>
      <c r="U65" s="150" t="str">
        <f t="shared" ref="U65" si="37">IF(COUNT(O65:T65)=0,"",SUM(O65:T65))</f>
        <v/>
      </c>
      <c r="V65" s="150" t="str">
        <f t="shared" ref="V65" si="38">IF(COUNT(N65,U65)=0,"",SUM(N65,U65))</f>
        <v/>
      </c>
    </row>
    <row r="66" spans="3:27" s="152" customFormat="1" ht="37.5" customHeight="1">
      <c r="C66" s="328"/>
      <c r="D66" s="328"/>
      <c r="E66" s="332" t="s">
        <v>104</v>
      </c>
      <c r="F66" s="333"/>
      <c r="G66" s="154" t="s">
        <v>265</v>
      </c>
      <c r="H66" s="155" t="str">
        <f t="shared" ref="H66:M66" si="39">IF(COUNTIFS($G60:$G65,$G66,H60:H65,"&lt;&gt;")=0,"",SUMIF($G60:$G65,$G66,H60:H65))</f>
        <v/>
      </c>
      <c r="I66" s="155" t="str">
        <f t="shared" si="39"/>
        <v/>
      </c>
      <c r="J66" s="155" t="str">
        <f t="shared" si="39"/>
        <v/>
      </c>
      <c r="K66" s="155" t="str">
        <f t="shared" si="39"/>
        <v/>
      </c>
      <c r="L66" s="155" t="str">
        <f t="shared" si="39"/>
        <v/>
      </c>
      <c r="M66" s="155" t="str">
        <f t="shared" si="39"/>
        <v/>
      </c>
      <c r="N66" s="123"/>
      <c r="O66" s="155" t="str">
        <f t="shared" ref="O66:T66" si="40">IF(COUNTIFS($G60:$G65,$G66,O60:O65,"&lt;&gt;")=0,"",SUMIF($G60:$G65,$G66,O60:O65))</f>
        <v/>
      </c>
      <c r="P66" s="155" t="str">
        <f t="shared" si="40"/>
        <v/>
      </c>
      <c r="Q66" s="155" t="str">
        <f t="shared" si="40"/>
        <v/>
      </c>
      <c r="R66" s="155" t="str">
        <f t="shared" si="40"/>
        <v/>
      </c>
      <c r="S66" s="155" t="str">
        <f t="shared" si="40"/>
        <v/>
      </c>
      <c r="T66" s="155" t="str">
        <f t="shared" si="40"/>
        <v/>
      </c>
      <c r="U66" s="123"/>
      <c r="V66" s="123"/>
      <c r="X66" s="153" t="s">
        <v>271</v>
      </c>
      <c r="AA66" s="152">
        <v>1</v>
      </c>
    </row>
    <row r="67" spans="3:27" s="152" customFormat="1" ht="37.5" customHeight="1">
      <c r="C67" s="328"/>
      <c r="D67" s="329"/>
      <c r="E67" s="334"/>
      <c r="F67" s="335"/>
      <c r="G67" s="154" t="s">
        <v>268</v>
      </c>
      <c r="H67" s="155" t="str">
        <f t="shared" ref="H67:M67" si="41">IF(COUNTIFS($G60:$G65,$G67,H60:H65,"&lt;&gt;")=0,"",SUMIF($G60:$G65,$G67,H60:H65))</f>
        <v/>
      </c>
      <c r="I67" s="155" t="str">
        <f t="shared" si="41"/>
        <v/>
      </c>
      <c r="J67" s="155" t="str">
        <f t="shared" si="41"/>
        <v/>
      </c>
      <c r="K67" s="155" t="str">
        <f t="shared" si="41"/>
        <v/>
      </c>
      <c r="L67" s="155" t="str">
        <f t="shared" si="41"/>
        <v/>
      </c>
      <c r="M67" s="155" t="str">
        <f t="shared" si="41"/>
        <v/>
      </c>
      <c r="N67" s="124" t="str">
        <f t="shared" ref="N67" si="42">IF(COUNT(H67:M67)=0,"",SUM(H67:M67))</f>
        <v/>
      </c>
      <c r="O67" s="155" t="str">
        <f t="shared" ref="O67:T67" si="43">IF(COUNTIFS($G60:$G65,$G67,O60:O65,"&lt;&gt;")=0,"",SUMIF($G60:$G65,$G67,O60:O65))</f>
        <v/>
      </c>
      <c r="P67" s="155" t="str">
        <f t="shared" si="43"/>
        <v/>
      </c>
      <c r="Q67" s="155" t="str">
        <f t="shared" si="43"/>
        <v/>
      </c>
      <c r="R67" s="155" t="str">
        <f t="shared" si="43"/>
        <v/>
      </c>
      <c r="S67" s="155" t="str">
        <f t="shared" si="43"/>
        <v/>
      </c>
      <c r="T67" s="155" t="str">
        <f t="shared" si="43"/>
        <v/>
      </c>
      <c r="U67" s="124" t="str">
        <f t="shared" ref="U67" si="44">IF(COUNT(O67:T67)=0,"",SUM(O67:T67))</f>
        <v/>
      </c>
      <c r="V67" s="124" t="str">
        <f t="shared" ref="V67" si="45">IF(COUNT(N67,U67)=0,"",SUM(N67,U67))</f>
        <v/>
      </c>
      <c r="X67" s="153" t="s">
        <v>271</v>
      </c>
      <c r="AA67" s="152">
        <v>2</v>
      </c>
    </row>
    <row r="68" spans="3:27" s="152" customFormat="1" ht="37.5" customHeight="1">
      <c r="C68" s="328"/>
      <c r="D68" s="327" t="s">
        <v>211</v>
      </c>
      <c r="E68" s="352"/>
      <c r="F68" s="354"/>
      <c r="G68" s="149" t="s">
        <v>265</v>
      </c>
      <c r="H68" s="184"/>
      <c r="I68" s="184"/>
      <c r="J68" s="184"/>
      <c r="K68" s="184"/>
      <c r="L68" s="184"/>
      <c r="M68" s="184"/>
      <c r="N68" s="151"/>
      <c r="O68" s="184"/>
      <c r="P68" s="184"/>
      <c r="Q68" s="184"/>
      <c r="R68" s="184"/>
      <c r="S68" s="184"/>
      <c r="T68" s="184"/>
      <c r="U68" s="151"/>
      <c r="V68" s="151"/>
    </row>
    <row r="69" spans="3:27" s="152" customFormat="1" ht="37.5" customHeight="1">
      <c r="C69" s="328"/>
      <c r="D69" s="328"/>
      <c r="E69" s="353"/>
      <c r="F69" s="355"/>
      <c r="G69" s="149" t="s">
        <v>268</v>
      </c>
      <c r="H69" s="184"/>
      <c r="I69" s="184"/>
      <c r="J69" s="184"/>
      <c r="K69" s="184"/>
      <c r="L69" s="184"/>
      <c r="M69" s="184"/>
      <c r="N69" s="150" t="str">
        <f>IF(COUNT(H69:M69)=0,"",SUM(H69:M69))</f>
        <v/>
      </c>
      <c r="O69" s="184"/>
      <c r="P69" s="184"/>
      <c r="Q69" s="184"/>
      <c r="R69" s="184"/>
      <c r="S69" s="184"/>
      <c r="T69" s="184"/>
      <c r="U69" s="150" t="str">
        <f>IF(COUNT(O69:T69)=0,"",SUM(O69:T69))</f>
        <v/>
      </c>
      <c r="V69" s="150" t="str">
        <f>IF(COUNT(N69,U69)=0,"",SUM(N69,U69))</f>
        <v/>
      </c>
    </row>
    <row r="70" spans="3:27" s="152" customFormat="1" ht="37.5" customHeight="1">
      <c r="C70" s="328"/>
      <c r="D70" s="328"/>
      <c r="E70" s="352"/>
      <c r="F70" s="354"/>
      <c r="G70" s="149" t="s">
        <v>265</v>
      </c>
      <c r="H70" s="184"/>
      <c r="I70" s="184"/>
      <c r="J70" s="184"/>
      <c r="K70" s="184"/>
      <c r="L70" s="184"/>
      <c r="M70" s="184"/>
      <c r="N70" s="151"/>
      <c r="O70" s="184"/>
      <c r="P70" s="184"/>
      <c r="Q70" s="184"/>
      <c r="R70" s="184"/>
      <c r="S70" s="184"/>
      <c r="T70" s="184"/>
      <c r="U70" s="151"/>
      <c r="V70" s="151"/>
    </row>
    <row r="71" spans="3:27" s="152" customFormat="1" ht="37.5" customHeight="1">
      <c r="C71" s="328"/>
      <c r="D71" s="328"/>
      <c r="E71" s="353"/>
      <c r="F71" s="355"/>
      <c r="G71" s="149" t="s">
        <v>268</v>
      </c>
      <c r="H71" s="184"/>
      <c r="I71" s="184"/>
      <c r="J71" s="184"/>
      <c r="K71" s="184"/>
      <c r="L71" s="184"/>
      <c r="M71" s="184"/>
      <c r="N71" s="150" t="str">
        <f t="shared" ref="N71" si="46">IF(COUNT(H71:M71)=0,"",SUM(H71:M71))</f>
        <v/>
      </c>
      <c r="O71" s="184"/>
      <c r="P71" s="184"/>
      <c r="Q71" s="184"/>
      <c r="R71" s="184"/>
      <c r="S71" s="184"/>
      <c r="T71" s="184"/>
      <c r="U71" s="150" t="str">
        <f t="shared" ref="U71" si="47">IF(COUNT(O71:T71)=0,"",SUM(O71:T71))</f>
        <v/>
      </c>
      <c r="V71" s="150" t="str">
        <f t="shared" ref="V71" si="48">IF(COUNT(N71,U71)=0,"",SUM(N71,U71))</f>
        <v/>
      </c>
    </row>
    <row r="72" spans="3:27" s="152" customFormat="1" ht="37.5" customHeight="1">
      <c r="C72" s="328"/>
      <c r="D72" s="328"/>
      <c r="E72" s="352"/>
      <c r="F72" s="354"/>
      <c r="G72" s="149" t="s">
        <v>265</v>
      </c>
      <c r="H72" s="184"/>
      <c r="I72" s="184"/>
      <c r="J72" s="184"/>
      <c r="K72" s="184"/>
      <c r="L72" s="184"/>
      <c r="M72" s="184"/>
      <c r="N72" s="151"/>
      <c r="O72" s="184"/>
      <c r="P72" s="184"/>
      <c r="Q72" s="184"/>
      <c r="R72" s="184"/>
      <c r="S72" s="184"/>
      <c r="T72" s="184"/>
      <c r="U72" s="151"/>
      <c r="V72" s="151"/>
    </row>
    <row r="73" spans="3:27" s="152" customFormat="1" ht="37.5" customHeight="1">
      <c r="C73" s="328"/>
      <c r="D73" s="328"/>
      <c r="E73" s="353"/>
      <c r="F73" s="355"/>
      <c r="G73" s="149" t="s">
        <v>268</v>
      </c>
      <c r="H73" s="184"/>
      <c r="I73" s="184"/>
      <c r="J73" s="184"/>
      <c r="K73" s="184"/>
      <c r="L73" s="184"/>
      <c r="M73" s="184"/>
      <c r="N73" s="150" t="str">
        <f t="shared" ref="N73" si="49">IF(COUNT(H73:M73)=0,"",SUM(H73:M73))</f>
        <v/>
      </c>
      <c r="O73" s="184"/>
      <c r="P73" s="184"/>
      <c r="Q73" s="184"/>
      <c r="R73" s="184"/>
      <c r="S73" s="184"/>
      <c r="T73" s="184"/>
      <c r="U73" s="150" t="str">
        <f t="shared" ref="U73" si="50">IF(COUNT(O73:T73)=0,"",SUM(O73:T73))</f>
        <v/>
      </c>
      <c r="V73" s="150" t="str">
        <f t="shared" ref="V73" si="51">IF(COUNT(N73,U73)=0,"",SUM(N73,U73))</f>
        <v/>
      </c>
    </row>
    <row r="74" spans="3:27" s="152" customFormat="1" ht="37.5" customHeight="1">
      <c r="C74" s="328"/>
      <c r="D74" s="328"/>
      <c r="E74" s="332" t="s">
        <v>104</v>
      </c>
      <c r="F74" s="333"/>
      <c r="G74" s="154" t="s">
        <v>265</v>
      </c>
      <c r="H74" s="155" t="str">
        <f>IF(COUNTIFS($G68:$G73,$G74,H68:H73,"&lt;&gt;")=0,"",SUMIF($G68:$G73,$G74,H68:H73))</f>
        <v/>
      </c>
      <c r="I74" s="155" t="str">
        <f t="shared" ref="I74:M74" si="52">IF(COUNTIFS($G68:$G73,$G74,I68:I73,"&lt;&gt;")=0,"",SUMIF($G68:$G73,$G74,I68:I73))</f>
        <v/>
      </c>
      <c r="J74" s="155" t="str">
        <f t="shared" si="52"/>
        <v/>
      </c>
      <c r="K74" s="155" t="str">
        <f t="shared" si="52"/>
        <v/>
      </c>
      <c r="L74" s="155" t="str">
        <f t="shared" si="52"/>
        <v/>
      </c>
      <c r="M74" s="155" t="str">
        <f t="shared" si="52"/>
        <v/>
      </c>
      <c r="N74" s="123"/>
      <c r="O74" s="155" t="str">
        <f>IF(COUNTIFS($G68:$G73,$G74,O68:O73,"&lt;&gt;")=0,"",SUMIF($G68:$G73,$G74,O68:O73))</f>
        <v/>
      </c>
      <c r="P74" s="155" t="str">
        <f t="shared" ref="P74:T74" si="53">IF(COUNTIFS($G68:$G73,$G74,P68:P73,"&lt;&gt;")=0,"",SUMIF($G68:$G73,$G74,P68:P73))</f>
        <v/>
      </c>
      <c r="Q74" s="155" t="str">
        <f t="shared" si="53"/>
        <v/>
      </c>
      <c r="R74" s="155" t="str">
        <f t="shared" si="53"/>
        <v/>
      </c>
      <c r="S74" s="155" t="str">
        <f t="shared" si="53"/>
        <v/>
      </c>
      <c r="T74" s="155" t="str">
        <f t="shared" si="53"/>
        <v/>
      </c>
      <c r="U74" s="123"/>
      <c r="V74" s="123"/>
      <c r="X74" s="153" t="s">
        <v>271</v>
      </c>
      <c r="AA74" s="152">
        <v>3</v>
      </c>
    </row>
    <row r="75" spans="3:27" s="152" customFormat="1" ht="37.5" customHeight="1">
      <c r="C75" s="328"/>
      <c r="D75" s="329"/>
      <c r="E75" s="334"/>
      <c r="F75" s="335"/>
      <c r="G75" s="154" t="s">
        <v>268</v>
      </c>
      <c r="H75" s="155" t="str">
        <f>IF(COUNTIFS($G68:$G73,$G75,H68:H73,"&lt;&gt;")=0,"",SUMIF($G68:$G73,$G75,H68:H73))</f>
        <v/>
      </c>
      <c r="I75" s="155" t="str">
        <f t="shared" ref="I75:M75" si="54">IF(COUNTIFS($G68:$G73,$G75,I68:I73,"&lt;&gt;")=0,"",SUMIF($G68:$G73,$G75,I68:I73))</f>
        <v/>
      </c>
      <c r="J75" s="155" t="str">
        <f t="shared" si="54"/>
        <v/>
      </c>
      <c r="K75" s="155" t="str">
        <f t="shared" si="54"/>
        <v/>
      </c>
      <c r="L75" s="155" t="str">
        <f t="shared" si="54"/>
        <v/>
      </c>
      <c r="M75" s="155" t="str">
        <f t="shared" si="54"/>
        <v/>
      </c>
      <c r="N75" s="124" t="str">
        <f t="shared" ref="N75" si="55">IF(COUNT(H75:M75)=0,"",SUM(H75:M75))</f>
        <v/>
      </c>
      <c r="O75" s="155" t="str">
        <f>IF(COUNTIFS($G68:$G73,$G75,O68:O73,"&lt;&gt;")=0,"",SUMIF($G68:$G73,$G75,O68:O73))</f>
        <v/>
      </c>
      <c r="P75" s="155" t="str">
        <f t="shared" ref="P75:T75" si="56">IF(COUNTIFS($G68:$G73,$G75,P68:P73,"&lt;&gt;")=0,"",SUMIF($G68:$G73,$G75,P68:P73))</f>
        <v/>
      </c>
      <c r="Q75" s="155" t="str">
        <f t="shared" si="56"/>
        <v/>
      </c>
      <c r="R75" s="155" t="str">
        <f t="shared" si="56"/>
        <v/>
      </c>
      <c r="S75" s="155" t="str">
        <f t="shared" si="56"/>
        <v/>
      </c>
      <c r="T75" s="155" t="str">
        <f t="shared" si="56"/>
        <v/>
      </c>
      <c r="U75" s="124" t="str">
        <f t="shared" ref="U75" si="57">IF(COUNT(O75:T75)=0,"",SUM(O75:T75))</f>
        <v/>
      </c>
      <c r="V75" s="124" t="str">
        <f t="shared" ref="V75" si="58">IF(COUNT(N75,U75)=0,"",SUM(N75,U75))</f>
        <v/>
      </c>
      <c r="X75" s="153" t="s">
        <v>271</v>
      </c>
      <c r="AA75" s="152">
        <v>4</v>
      </c>
    </row>
    <row r="76" spans="3:27" s="152" customFormat="1" ht="37.5" customHeight="1">
      <c r="C76" s="328"/>
      <c r="D76" s="327" t="s">
        <v>105</v>
      </c>
      <c r="E76" s="352"/>
      <c r="F76" s="354"/>
      <c r="G76" s="149" t="s">
        <v>265</v>
      </c>
      <c r="H76" s="184"/>
      <c r="I76" s="184"/>
      <c r="J76" s="184"/>
      <c r="K76" s="184"/>
      <c r="L76" s="184"/>
      <c r="M76" s="184"/>
      <c r="N76" s="151"/>
      <c r="O76" s="184"/>
      <c r="P76" s="184"/>
      <c r="Q76" s="184"/>
      <c r="R76" s="184"/>
      <c r="S76" s="184"/>
      <c r="T76" s="184"/>
      <c r="U76" s="151"/>
      <c r="V76" s="151"/>
    </row>
    <row r="77" spans="3:27" s="152" customFormat="1" ht="34.5">
      <c r="C77" s="328"/>
      <c r="D77" s="328"/>
      <c r="E77" s="353"/>
      <c r="F77" s="355"/>
      <c r="G77" s="149" t="s">
        <v>268</v>
      </c>
      <c r="H77" s="184"/>
      <c r="I77" s="184"/>
      <c r="J77" s="184"/>
      <c r="K77" s="184"/>
      <c r="L77" s="184"/>
      <c r="M77" s="184"/>
      <c r="N77" s="150" t="str">
        <f>IF(COUNT(H77:M77)=0,"",SUM(H77:M77))</f>
        <v/>
      </c>
      <c r="O77" s="184"/>
      <c r="P77" s="184"/>
      <c r="Q77" s="184"/>
      <c r="R77" s="184"/>
      <c r="S77" s="184"/>
      <c r="T77" s="184"/>
      <c r="U77" s="150" t="str">
        <f>IF(COUNT(O77:T77)=0,"",SUM(O77:T77))</f>
        <v/>
      </c>
      <c r="V77" s="150" t="str">
        <f>IF(COUNT(N77,U77)=0,"",SUM(N77,U77))</f>
        <v/>
      </c>
    </row>
    <row r="78" spans="3:27" s="152" customFormat="1" ht="34.5">
      <c r="C78" s="328"/>
      <c r="D78" s="328"/>
      <c r="E78" s="352"/>
      <c r="F78" s="354"/>
      <c r="G78" s="149" t="s">
        <v>265</v>
      </c>
      <c r="H78" s="184"/>
      <c r="I78" s="184"/>
      <c r="J78" s="184"/>
      <c r="K78" s="184"/>
      <c r="L78" s="184"/>
      <c r="M78" s="184"/>
      <c r="N78" s="151"/>
      <c r="O78" s="184"/>
      <c r="P78" s="184"/>
      <c r="Q78" s="184"/>
      <c r="R78" s="184"/>
      <c r="S78" s="184"/>
      <c r="T78" s="184"/>
      <c r="U78" s="151"/>
      <c r="V78" s="151"/>
    </row>
    <row r="79" spans="3:27" s="152" customFormat="1" ht="34.5">
      <c r="C79" s="328"/>
      <c r="D79" s="328"/>
      <c r="E79" s="353"/>
      <c r="F79" s="355"/>
      <c r="G79" s="149" t="s">
        <v>268</v>
      </c>
      <c r="H79" s="184"/>
      <c r="I79" s="184"/>
      <c r="J79" s="184"/>
      <c r="K79" s="184"/>
      <c r="L79" s="184"/>
      <c r="M79" s="184"/>
      <c r="N79" s="150" t="str">
        <f t="shared" ref="N79" si="59">IF(COUNT(H79:M79)=0,"",SUM(H79:M79))</f>
        <v/>
      </c>
      <c r="O79" s="184"/>
      <c r="P79" s="184"/>
      <c r="Q79" s="184"/>
      <c r="R79" s="184"/>
      <c r="S79" s="184"/>
      <c r="T79" s="184"/>
      <c r="U79" s="150" t="str">
        <f t="shared" ref="U79" si="60">IF(COUNT(O79:T79)=0,"",SUM(O79:T79))</f>
        <v/>
      </c>
      <c r="V79" s="150" t="str">
        <f t="shared" ref="V79" si="61">IF(COUNT(N79,U79)=0,"",SUM(N79,U79))</f>
        <v/>
      </c>
    </row>
    <row r="80" spans="3:27" s="152" customFormat="1" ht="34.5">
      <c r="C80" s="328"/>
      <c r="D80" s="328"/>
      <c r="E80" s="352"/>
      <c r="F80" s="354"/>
      <c r="G80" s="149" t="s">
        <v>265</v>
      </c>
      <c r="H80" s="184"/>
      <c r="I80" s="184"/>
      <c r="J80" s="184"/>
      <c r="K80" s="184"/>
      <c r="L80" s="184"/>
      <c r="M80" s="184"/>
      <c r="N80" s="151"/>
      <c r="O80" s="184"/>
      <c r="P80" s="184"/>
      <c r="Q80" s="184"/>
      <c r="R80" s="184"/>
      <c r="S80" s="184"/>
      <c r="T80" s="184"/>
      <c r="U80" s="151"/>
      <c r="V80" s="151"/>
    </row>
    <row r="81" spans="3:27" s="152" customFormat="1" ht="34.5">
      <c r="C81" s="328"/>
      <c r="D81" s="328"/>
      <c r="E81" s="353"/>
      <c r="F81" s="355"/>
      <c r="G81" s="149" t="s">
        <v>268</v>
      </c>
      <c r="H81" s="184"/>
      <c r="I81" s="184"/>
      <c r="J81" s="184"/>
      <c r="K81" s="184"/>
      <c r="L81" s="184"/>
      <c r="M81" s="184"/>
      <c r="N81" s="150" t="str">
        <f t="shared" ref="N81" si="62">IF(COUNT(H81:M81)=0,"",SUM(H81:M81))</f>
        <v/>
      </c>
      <c r="O81" s="184"/>
      <c r="P81" s="184"/>
      <c r="Q81" s="184"/>
      <c r="R81" s="184"/>
      <c r="S81" s="184"/>
      <c r="T81" s="184"/>
      <c r="U81" s="150" t="str">
        <f t="shared" ref="U81" si="63">IF(COUNT(O81:T81)=0,"",SUM(O81:T81))</f>
        <v/>
      </c>
      <c r="V81" s="150" t="str">
        <f t="shared" ref="V81" si="64">IF(COUNT(N81,U81)=0,"",SUM(N81,U81))</f>
        <v/>
      </c>
    </row>
    <row r="82" spans="3:27" s="152" customFormat="1" ht="34.5">
      <c r="C82" s="328"/>
      <c r="D82" s="328"/>
      <c r="E82" s="332" t="s">
        <v>104</v>
      </c>
      <c r="F82" s="333"/>
      <c r="G82" s="154" t="s">
        <v>265</v>
      </c>
      <c r="H82" s="155" t="str">
        <f>IF(COUNTIFS($G76:$G81,$G82,H76:H81,"&lt;&gt;")=0,"",SUMIF($G76:$G81,$G82,H76:H81))</f>
        <v/>
      </c>
      <c r="I82" s="155" t="str">
        <f t="shared" ref="I82:M82" si="65">IF(COUNTIFS($G76:$G81,$G82,I76:I81,"&lt;&gt;")=0,"",SUMIF($G76:$G81,$G82,I76:I81))</f>
        <v/>
      </c>
      <c r="J82" s="155" t="str">
        <f t="shared" si="65"/>
        <v/>
      </c>
      <c r="K82" s="155" t="str">
        <f t="shared" si="65"/>
        <v/>
      </c>
      <c r="L82" s="155" t="str">
        <f t="shared" si="65"/>
        <v/>
      </c>
      <c r="M82" s="155" t="str">
        <f t="shared" si="65"/>
        <v/>
      </c>
      <c r="N82" s="123"/>
      <c r="O82" s="155" t="str">
        <f>IF(COUNTIFS($G76:$G81,$G82,O76:O81,"&lt;&gt;")=0,"",SUMIF($G76:$G81,$G82,O76:O81))</f>
        <v/>
      </c>
      <c r="P82" s="155" t="str">
        <f t="shared" ref="P82:T82" si="66">IF(COUNTIFS($G76:$G81,$G82,P76:P81,"&lt;&gt;")=0,"",SUMIF($G76:$G81,$G82,P76:P81))</f>
        <v/>
      </c>
      <c r="Q82" s="155" t="str">
        <f t="shared" si="66"/>
        <v/>
      </c>
      <c r="R82" s="155" t="str">
        <f t="shared" si="66"/>
        <v/>
      </c>
      <c r="S82" s="155" t="str">
        <f t="shared" si="66"/>
        <v/>
      </c>
      <c r="T82" s="155" t="str">
        <f t="shared" si="66"/>
        <v/>
      </c>
      <c r="U82" s="123"/>
      <c r="V82" s="123"/>
      <c r="X82" s="153" t="s">
        <v>271</v>
      </c>
      <c r="AA82" s="152">
        <v>5</v>
      </c>
    </row>
    <row r="83" spans="3:27" s="152" customFormat="1" ht="34.5">
      <c r="C83" s="328"/>
      <c r="D83" s="329"/>
      <c r="E83" s="334"/>
      <c r="F83" s="335"/>
      <c r="G83" s="154" t="s">
        <v>268</v>
      </c>
      <c r="H83" s="155" t="str">
        <f>IF(COUNTIFS($G76:$G81,$G83,H76:H81,"&lt;&gt;")=0,"",SUMIF($G76:$G81,$G83,H76:H81))</f>
        <v/>
      </c>
      <c r="I83" s="155" t="str">
        <f t="shared" ref="I83:M83" si="67">IF(COUNTIFS($G76:$G81,$G83,I76:I81,"&lt;&gt;")=0,"",SUMIF($G76:$G81,$G83,I76:I81))</f>
        <v/>
      </c>
      <c r="J83" s="155" t="str">
        <f t="shared" si="67"/>
        <v/>
      </c>
      <c r="K83" s="155" t="str">
        <f t="shared" si="67"/>
        <v/>
      </c>
      <c r="L83" s="155" t="str">
        <f t="shared" si="67"/>
        <v/>
      </c>
      <c r="M83" s="155" t="str">
        <f t="shared" si="67"/>
        <v/>
      </c>
      <c r="N83" s="124" t="str">
        <f t="shared" ref="N83" si="68">IF(COUNT(H83:M83)=0,"",SUM(H83:M83))</f>
        <v/>
      </c>
      <c r="O83" s="155" t="str">
        <f>IF(COUNTIFS($G76:$G81,$G83,O76:O81,"&lt;&gt;")=0,"",SUMIF($G76:$G81,$G83,O76:O81))</f>
        <v/>
      </c>
      <c r="P83" s="155" t="str">
        <f t="shared" ref="P83:T83" si="69">IF(COUNTIFS($G76:$G81,$G83,P76:P81,"&lt;&gt;")=0,"",SUMIF($G76:$G81,$G83,P76:P81))</f>
        <v/>
      </c>
      <c r="Q83" s="155" t="str">
        <f t="shared" si="69"/>
        <v/>
      </c>
      <c r="R83" s="155" t="str">
        <f t="shared" si="69"/>
        <v/>
      </c>
      <c r="S83" s="155" t="str">
        <f t="shared" si="69"/>
        <v/>
      </c>
      <c r="T83" s="155" t="str">
        <f t="shared" si="69"/>
        <v/>
      </c>
      <c r="U83" s="124" t="str">
        <f t="shared" ref="U83" si="70">IF(COUNT(O83:T83)=0,"",SUM(O83:T83))</f>
        <v/>
      </c>
      <c r="V83" s="124" t="str">
        <f t="shared" ref="V83" si="71">IF(COUNT(N83,U83)=0,"",SUM(N83,U83))</f>
        <v/>
      </c>
      <c r="X83" s="153" t="s">
        <v>271</v>
      </c>
      <c r="AA83" s="152">
        <v>6</v>
      </c>
    </row>
    <row r="84" spans="3:27" s="152" customFormat="1" ht="37.5" customHeight="1">
      <c r="C84" s="328"/>
      <c r="D84" s="327" t="s">
        <v>106</v>
      </c>
      <c r="E84" s="352"/>
      <c r="F84" s="354"/>
      <c r="G84" s="149" t="s">
        <v>265</v>
      </c>
      <c r="H84" s="184"/>
      <c r="I84" s="184"/>
      <c r="J84" s="184"/>
      <c r="K84" s="184"/>
      <c r="L84" s="184"/>
      <c r="M84" s="184"/>
      <c r="N84" s="151"/>
      <c r="O84" s="184"/>
      <c r="P84" s="184"/>
      <c r="Q84" s="184"/>
      <c r="R84" s="184"/>
      <c r="S84" s="184"/>
      <c r="T84" s="184"/>
      <c r="U84" s="151"/>
      <c r="V84" s="151"/>
    </row>
    <row r="85" spans="3:27" s="152" customFormat="1" ht="34.5">
      <c r="C85" s="328"/>
      <c r="D85" s="328"/>
      <c r="E85" s="353"/>
      <c r="F85" s="355"/>
      <c r="G85" s="149" t="s">
        <v>268</v>
      </c>
      <c r="H85" s="184"/>
      <c r="I85" s="184"/>
      <c r="J85" s="184"/>
      <c r="K85" s="184"/>
      <c r="L85" s="184"/>
      <c r="M85" s="184"/>
      <c r="N85" s="150" t="str">
        <f>IF(COUNT(H85:M85)=0,"",SUM(H85:M85))</f>
        <v/>
      </c>
      <c r="O85" s="184"/>
      <c r="P85" s="184"/>
      <c r="Q85" s="184"/>
      <c r="R85" s="184"/>
      <c r="S85" s="184"/>
      <c r="T85" s="184"/>
      <c r="U85" s="150" t="str">
        <f>IF(COUNT(O85:T85)=0,"",SUM(O85:T85))</f>
        <v/>
      </c>
      <c r="V85" s="150" t="str">
        <f>IF(COUNT(N85,U85)=0,"",SUM(N85,U85))</f>
        <v/>
      </c>
    </row>
    <row r="86" spans="3:27" s="152" customFormat="1" ht="34.5">
      <c r="C86" s="328"/>
      <c r="D86" s="328"/>
      <c r="E86" s="352"/>
      <c r="F86" s="354"/>
      <c r="G86" s="149" t="s">
        <v>265</v>
      </c>
      <c r="H86" s="184"/>
      <c r="I86" s="184"/>
      <c r="J86" s="184"/>
      <c r="K86" s="184"/>
      <c r="L86" s="184"/>
      <c r="M86" s="184"/>
      <c r="N86" s="151"/>
      <c r="O86" s="184"/>
      <c r="P86" s="184"/>
      <c r="Q86" s="184"/>
      <c r="R86" s="184"/>
      <c r="S86" s="184"/>
      <c r="T86" s="184"/>
      <c r="U86" s="151"/>
      <c r="V86" s="151"/>
    </row>
    <row r="87" spans="3:27" s="152" customFormat="1" ht="34.5">
      <c r="C87" s="328"/>
      <c r="D87" s="328"/>
      <c r="E87" s="353"/>
      <c r="F87" s="355"/>
      <c r="G87" s="149" t="s">
        <v>268</v>
      </c>
      <c r="H87" s="184"/>
      <c r="I87" s="184"/>
      <c r="J87" s="184"/>
      <c r="K87" s="184"/>
      <c r="L87" s="184"/>
      <c r="M87" s="184"/>
      <c r="N87" s="150" t="str">
        <f t="shared" ref="N87" si="72">IF(COUNT(H87:M87)=0,"",SUM(H87:M87))</f>
        <v/>
      </c>
      <c r="O87" s="184"/>
      <c r="P87" s="184"/>
      <c r="Q87" s="184"/>
      <c r="R87" s="184"/>
      <c r="S87" s="184"/>
      <c r="T87" s="184"/>
      <c r="U87" s="150" t="str">
        <f t="shared" ref="U87" si="73">IF(COUNT(O87:T87)=0,"",SUM(O87:T87))</f>
        <v/>
      </c>
      <c r="V87" s="150" t="str">
        <f t="shared" ref="V87" si="74">IF(COUNT(N87,U87)=0,"",SUM(N87,U87))</f>
        <v/>
      </c>
    </row>
    <row r="88" spans="3:27" s="152" customFormat="1" ht="34.5">
      <c r="C88" s="328"/>
      <c r="D88" s="328"/>
      <c r="E88" s="352"/>
      <c r="F88" s="354"/>
      <c r="G88" s="149" t="s">
        <v>265</v>
      </c>
      <c r="H88" s="184"/>
      <c r="I88" s="184"/>
      <c r="J88" s="184"/>
      <c r="K88" s="184"/>
      <c r="L88" s="184"/>
      <c r="M88" s="184"/>
      <c r="N88" s="151"/>
      <c r="O88" s="184"/>
      <c r="P88" s="184"/>
      <c r="Q88" s="184"/>
      <c r="R88" s="184"/>
      <c r="S88" s="184"/>
      <c r="T88" s="184"/>
      <c r="U88" s="151"/>
      <c r="V88" s="151"/>
    </row>
    <row r="89" spans="3:27" s="152" customFormat="1" ht="34.5">
      <c r="C89" s="328"/>
      <c r="D89" s="328"/>
      <c r="E89" s="353"/>
      <c r="F89" s="355"/>
      <c r="G89" s="149" t="s">
        <v>268</v>
      </c>
      <c r="H89" s="184"/>
      <c r="I89" s="184"/>
      <c r="J89" s="184"/>
      <c r="K89" s="184"/>
      <c r="L89" s="184"/>
      <c r="M89" s="184"/>
      <c r="N89" s="150" t="str">
        <f t="shared" ref="N89" si="75">IF(COUNT(H89:M89)=0,"",SUM(H89:M89))</f>
        <v/>
      </c>
      <c r="O89" s="184"/>
      <c r="P89" s="184"/>
      <c r="Q89" s="184"/>
      <c r="R89" s="184"/>
      <c r="S89" s="184"/>
      <c r="T89" s="184"/>
      <c r="U89" s="150" t="str">
        <f t="shared" ref="U89" si="76">IF(COUNT(O89:T89)=0,"",SUM(O89:T89))</f>
        <v/>
      </c>
      <c r="V89" s="150" t="str">
        <f t="shared" ref="V89" si="77">IF(COUNT(N89,U89)=0,"",SUM(N89,U89))</f>
        <v/>
      </c>
    </row>
    <row r="90" spans="3:27" s="152" customFormat="1" ht="34.5">
      <c r="C90" s="328"/>
      <c r="D90" s="328"/>
      <c r="E90" s="332" t="s">
        <v>104</v>
      </c>
      <c r="F90" s="333"/>
      <c r="G90" s="154" t="s">
        <v>265</v>
      </c>
      <c r="H90" s="155" t="str">
        <f>IF(COUNTIFS($G84:$G89,$G90,H84:H89,"&lt;&gt;")=0,"",SUMIF($G84:$G89,$G90,H84:H89))</f>
        <v/>
      </c>
      <c r="I90" s="155" t="str">
        <f t="shared" ref="I90:M90" si="78">IF(COUNTIFS($G84:$G89,$G90,I84:I89,"&lt;&gt;")=0,"",SUMIF($G84:$G89,$G90,I84:I89))</f>
        <v/>
      </c>
      <c r="J90" s="155" t="str">
        <f t="shared" si="78"/>
        <v/>
      </c>
      <c r="K90" s="155" t="str">
        <f t="shared" si="78"/>
        <v/>
      </c>
      <c r="L90" s="155" t="str">
        <f t="shared" si="78"/>
        <v/>
      </c>
      <c r="M90" s="155" t="str">
        <f t="shared" si="78"/>
        <v/>
      </c>
      <c r="N90" s="123"/>
      <c r="O90" s="155" t="str">
        <f>IF(COUNTIFS($G84:$G89,$G90,O84:O89,"&lt;&gt;")=0,"",SUMIF($G84:$G89,$G90,O84:O89))</f>
        <v/>
      </c>
      <c r="P90" s="155" t="str">
        <f t="shared" ref="P90:T90" si="79">IF(COUNTIFS($G84:$G89,$G90,P84:P89,"&lt;&gt;")=0,"",SUMIF($G84:$G89,$G90,P84:P89))</f>
        <v/>
      </c>
      <c r="Q90" s="155" t="str">
        <f t="shared" si="79"/>
        <v/>
      </c>
      <c r="R90" s="155" t="str">
        <f t="shared" si="79"/>
        <v/>
      </c>
      <c r="S90" s="155" t="str">
        <f t="shared" si="79"/>
        <v/>
      </c>
      <c r="T90" s="155" t="str">
        <f t="shared" si="79"/>
        <v/>
      </c>
      <c r="U90" s="123"/>
      <c r="V90" s="123"/>
      <c r="X90" s="153" t="s">
        <v>271</v>
      </c>
      <c r="AA90" s="152">
        <v>7</v>
      </c>
    </row>
    <row r="91" spans="3:27" s="152" customFormat="1" ht="34.5">
      <c r="C91" s="328"/>
      <c r="D91" s="329"/>
      <c r="E91" s="334"/>
      <c r="F91" s="335"/>
      <c r="G91" s="154" t="s">
        <v>268</v>
      </c>
      <c r="H91" s="155" t="str">
        <f>IF(COUNTIFS($G84:$G89,$G91,H84:H89,"&lt;&gt;")=0,"",SUMIF($G84:$G89,$G91,H84:H89))</f>
        <v/>
      </c>
      <c r="I91" s="155" t="str">
        <f t="shared" ref="I91:M91" si="80">IF(COUNTIFS($G84:$G89,$G91,I84:I89,"&lt;&gt;")=0,"",SUMIF($G84:$G89,$G91,I84:I89))</f>
        <v/>
      </c>
      <c r="J91" s="155" t="str">
        <f t="shared" si="80"/>
        <v/>
      </c>
      <c r="K91" s="155" t="str">
        <f t="shared" si="80"/>
        <v/>
      </c>
      <c r="L91" s="155" t="str">
        <f t="shared" si="80"/>
        <v/>
      </c>
      <c r="M91" s="155" t="str">
        <f t="shared" si="80"/>
        <v/>
      </c>
      <c r="N91" s="124" t="str">
        <f t="shared" ref="N91" si="81">IF(COUNT(H91:M91)=0,"",SUM(H91:M91))</f>
        <v/>
      </c>
      <c r="O91" s="155" t="str">
        <f>IF(COUNTIFS($G84:$G89,$G91,O84:O89,"&lt;&gt;")=0,"",SUMIF($G84:$G89,$G91,O84:O89))</f>
        <v/>
      </c>
      <c r="P91" s="155" t="str">
        <f t="shared" ref="P91:T91" si="82">IF(COUNTIFS($G84:$G89,$G91,P84:P89,"&lt;&gt;")=0,"",SUMIF($G84:$G89,$G91,P84:P89))</f>
        <v/>
      </c>
      <c r="Q91" s="155" t="str">
        <f t="shared" si="82"/>
        <v/>
      </c>
      <c r="R91" s="155" t="str">
        <f t="shared" si="82"/>
        <v/>
      </c>
      <c r="S91" s="155" t="str">
        <f t="shared" si="82"/>
        <v/>
      </c>
      <c r="T91" s="155" t="str">
        <f t="shared" si="82"/>
        <v/>
      </c>
      <c r="U91" s="124" t="str">
        <f t="shared" ref="U91" si="83">IF(COUNT(O91:T91)=0,"",SUM(O91:T91))</f>
        <v/>
      </c>
      <c r="V91" s="124" t="str">
        <f t="shared" ref="V91" si="84">IF(COUNT(N91,U91)=0,"",SUM(N91,U91))</f>
        <v/>
      </c>
      <c r="X91" s="153" t="s">
        <v>271</v>
      </c>
      <c r="AA91" s="152">
        <v>8</v>
      </c>
    </row>
    <row r="92" spans="3:27" s="152" customFormat="1" ht="34.5">
      <c r="C92" s="328"/>
      <c r="D92" s="326" t="s">
        <v>107</v>
      </c>
      <c r="E92" s="326"/>
      <c r="F92" s="326"/>
      <c r="G92" s="154" t="s">
        <v>265</v>
      </c>
      <c r="H92" s="155" t="str">
        <f>IF(COUNT(H66,H74,H82,H90)=0,"",SUM(H66,H74,H82,H90))</f>
        <v/>
      </c>
      <c r="I92" s="155" t="str">
        <f t="shared" ref="I92:M92" si="85">IF(COUNT(I66,I74,I82,I90)=0,"",SUM(I66,I74,I82,I90))</f>
        <v/>
      </c>
      <c r="J92" s="155" t="str">
        <f t="shared" si="85"/>
        <v/>
      </c>
      <c r="K92" s="155" t="str">
        <f t="shared" si="85"/>
        <v/>
      </c>
      <c r="L92" s="155" t="str">
        <f t="shared" si="85"/>
        <v/>
      </c>
      <c r="M92" s="155" t="str">
        <f t="shared" si="85"/>
        <v/>
      </c>
      <c r="N92" s="123"/>
      <c r="O92" s="155" t="str">
        <f>IF(COUNT(O66,O74,O82,O90)=0,"",SUM(O66,O74,O82,O90))</f>
        <v/>
      </c>
      <c r="P92" s="155" t="str">
        <f t="shared" ref="P92:T92" si="86">IF(COUNT(P66,P74,P82,P90)=0,"",SUM(P66,P74,P82,P90))</f>
        <v/>
      </c>
      <c r="Q92" s="155" t="str">
        <f t="shared" si="86"/>
        <v/>
      </c>
      <c r="R92" s="155" t="str">
        <f t="shared" si="86"/>
        <v/>
      </c>
      <c r="S92" s="155" t="str">
        <f t="shared" si="86"/>
        <v/>
      </c>
      <c r="T92" s="155" t="str">
        <f t="shared" si="86"/>
        <v/>
      </c>
      <c r="U92" s="123"/>
      <c r="V92" s="123"/>
      <c r="X92" s="153" t="s">
        <v>271</v>
      </c>
    </row>
    <row r="93" spans="3:27" s="152" customFormat="1" ht="34.5">
      <c r="C93" s="329"/>
      <c r="D93" s="326"/>
      <c r="E93" s="326"/>
      <c r="F93" s="326"/>
      <c r="G93" s="154" t="s">
        <v>268</v>
      </c>
      <c r="H93" s="155" t="str">
        <f>IF(COUNT(H67,H75,H83,H91)=0,"",SUM(H67,H75,H83,H91))</f>
        <v/>
      </c>
      <c r="I93" s="155" t="str">
        <f t="shared" ref="I93:M93" si="87">IF(COUNT(I67,I75,I83,I91)=0,"",SUM(I67,I75,I83,I91))</f>
        <v/>
      </c>
      <c r="J93" s="155" t="str">
        <f t="shared" si="87"/>
        <v/>
      </c>
      <c r="K93" s="155" t="str">
        <f t="shared" si="87"/>
        <v/>
      </c>
      <c r="L93" s="155" t="str">
        <f t="shared" si="87"/>
        <v/>
      </c>
      <c r="M93" s="155" t="str">
        <f t="shared" si="87"/>
        <v/>
      </c>
      <c r="N93" s="124" t="str">
        <f t="shared" ref="N93" si="88">IF(COUNT(H93:M93)=0,"",SUM(H93:M93))</f>
        <v/>
      </c>
      <c r="O93" s="155" t="str">
        <f>IF(COUNT(O67,O75,O83,O91)=0,"",SUM(O67,O75,O83,O91))</f>
        <v/>
      </c>
      <c r="P93" s="155" t="str">
        <f t="shared" ref="P93:T93" si="89">IF(COUNT(P67,P75,P83,P91)=0,"",SUM(P67,P75,P83,P91))</f>
        <v/>
      </c>
      <c r="Q93" s="155" t="str">
        <f t="shared" si="89"/>
        <v/>
      </c>
      <c r="R93" s="155" t="str">
        <f t="shared" si="89"/>
        <v/>
      </c>
      <c r="S93" s="155" t="str">
        <f t="shared" si="89"/>
        <v/>
      </c>
      <c r="T93" s="155" t="str">
        <f t="shared" si="89"/>
        <v/>
      </c>
      <c r="U93" s="124" t="str">
        <f t="shared" ref="U93" si="90">IF(COUNT(O93:T93)=0,"",SUM(O93:T93))</f>
        <v/>
      </c>
      <c r="V93" s="124" t="str">
        <f t="shared" ref="V93" si="91">IF(COUNT(N93,U93)=0,"",SUM(N93,U93))</f>
        <v/>
      </c>
      <c r="X93" s="153" t="s">
        <v>271</v>
      </c>
    </row>
    <row r="94" spans="3:27" s="205" customFormat="1" ht="18.75" customHeight="1">
      <c r="C94" s="201" t="s">
        <v>203</v>
      </c>
      <c r="D94" s="202"/>
      <c r="E94" s="202"/>
      <c r="F94" s="202"/>
      <c r="G94" s="203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</row>
    <row r="95" spans="3:27" s="205" customFormat="1" ht="18.75" customHeight="1">
      <c r="C95" s="230"/>
      <c r="D95" s="231"/>
      <c r="E95" s="231"/>
      <c r="F95" s="231"/>
      <c r="G95" s="232"/>
      <c r="H95" s="231"/>
      <c r="I95" s="231"/>
      <c r="J95" s="231"/>
      <c r="K95" s="231"/>
      <c r="L95" s="231"/>
      <c r="M95" s="231"/>
      <c r="N95" s="231"/>
      <c r="O95" s="231"/>
      <c r="P95" s="231"/>
      <c r="Q95" s="231"/>
      <c r="R95" s="231"/>
      <c r="S95" s="231"/>
      <c r="T95" s="231"/>
      <c r="U95" s="231"/>
      <c r="V95" s="231"/>
    </row>
    <row r="96" spans="3:27" s="205" customFormat="1" ht="18.75" customHeight="1">
      <c r="C96" s="230"/>
      <c r="D96" s="231"/>
      <c r="E96" s="231"/>
      <c r="F96" s="231"/>
      <c r="G96" s="232"/>
      <c r="H96" s="231"/>
      <c r="I96" s="231"/>
      <c r="J96" s="231"/>
      <c r="K96" s="231"/>
      <c r="L96" s="231"/>
      <c r="M96" s="231"/>
      <c r="N96" s="231"/>
      <c r="O96" s="231"/>
      <c r="P96" s="231"/>
      <c r="Q96" s="231"/>
      <c r="R96" s="231"/>
      <c r="S96" s="231"/>
      <c r="T96" s="231"/>
      <c r="U96" s="231"/>
      <c r="V96" s="231"/>
    </row>
    <row r="97" spans="3:24" s="205" customFormat="1" ht="18.75" customHeight="1">
      <c r="C97" s="230"/>
      <c r="D97" s="231"/>
      <c r="E97" s="231"/>
      <c r="F97" s="231"/>
      <c r="G97" s="232"/>
      <c r="H97" s="231"/>
      <c r="I97" s="231"/>
      <c r="J97" s="231"/>
      <c r="K97" s="231"/>
      <c r="L97" s="231"/>
      <c r="M97" s="231"/>
      <c r="N97" s="231"/>
      <c r="O97" s="231"/>
      <c r="P97" s="231"/>
      <c r="Q97" s="231"/>
      <c r="R97" s="231"/>
      <c r="S97" s="231"/>
      <c r="T97" s="231"/>
      <c r="U97" s="231"/>
      <c r="V97" s="231"/>
    </row>
    <row r="98" spans="3:24" s="205" customFormat="1" ht="18.75" customHeight="1">
      <c r="C98" s="230"/>
      <c r="D98" s="231"/>
      <c r="E98" s="231"/>
      <c r="F98" s="231"/>
      <c r="G98" s="232"/>
      <c r="H98" s="231"/>
      <c r="I98" s="231"/>
      <c r="J98" s="231"/>
      <c r="K98" s="231"/>
      <c r="L98" s="231"/>
      <c r="M98" s="231"/>
      <c r="N98" s="231"/>
      <c r="O98" s="231"/>
      <c r="P98" s="231"/>
      <c r="Q98" s="231"/>
      <c r="R98" s="231"/>
      <c r="S98" s="231"/>
      <c r="T98" s="231"/>
      <c r="U98" s="231"/>
      <c r="V98" s="231"/>
    </row>
    <row r="99" spans="3:24" s="205" customFormat="1" ht="18.75" customHeight="1">
      <c r="C99" s="230"/>
      <c r="D99" s="231"/>
      <c r="E99" s="231"/>
      <c r="F99" s="231"/>
      <c r="G99" s="232"/>
      <c r="H99" s="231"/>
      <c r="I99" s="231"/>
      <c r="J99" s="231"/>
      <c r="K99" s="231"/>
      <c r="L99" s="231"/>
      <c r="M99" s="231"/>
      <c r="N99" s="231"/>
      <c r="O99" s="231"/>
      <c r="P99" s="231"/>
      <c r="Q99" s="231"/>
      <c r="R99" s="231"/>
      <c r="S99" s="231"/>
      <c r="T99" s="231"/>
      <c r="U99" s="231"/>
      <c r="V99" s="231"/>
    </row>
    <row r="100" spans="3:24" s="205" customFormat="1" ht="18.75" customHeight="1">
      <c r="C100" s="230"/>
      <c r="D100" s="231"/>
      <c r="E100" s="231"/>
      <c r="F100" s="231"/>
      <c r="G100" s="232"/>
      <c r="H100" s="231"/>
      <c r="I100" s="231"/>
      <c r="J100" s="231"/>
      <c r="K100" s="231"/>
      <c r="L100" s="231"/>
      <c r="M100" s="231"/>
      <c r="N100" s="231"/>
      <c r="O100" s="231"/>
      <c r="P100" s="231"/>
      <c r="Q100" s="231"/>
      <c r="R100" s="231"/>
      <c r="S100" s="231"/>
      <c r="T100" s="231"/>
      <c r="U100" s="231"/>
      <c r="V100" s="231"/>
    </row>
    <row r="101" spans="3:24" s="205" customFormat="1" ht="18.75" customHeight="1">
      <c r="C101" s="230"/>
      <c r="D101" s="231"/>
      <c r="E101" s="231"/>
      <c r="F101" s="231"/>
      <c r="G101" s="232"/>
      <c r="H101" s="231"/>
      <c r="I101" s="231"/>
      <c r="J101" s="231"/>
      <c r="K101" s="231"/>
      <c r="L101" s="231"/>
      <c r="M101" s="231"/>
      <c r="N101" s="231"/>
      <c r="O101" s="231"/>
      <c r="P101" s="231"/>
      <c r="Q101" s="231"/>
      <c r="R101" s="231"/>
      <c r="S101" s="231"/>
      <c r="T101" s="231"/>
      <c r="U101" s="231"/>
      <c r="V101" s="231"/>
    </row>
    <row r="102" spans="3:24" s="205" customFormat="1" ht="18.75" customHeight="1">
      <c r="C102" s="230"/>
      <c r="D102" s="231"/>
      <c r="E102" s="231"/>
      <c r="F102" s="231"/>
      <c r="G102" s="232"/>
      <c r="H102" s="231"/>
      <c r="I102" s="231"/>
      <c r="J102" s="231"/>
      <c r="K102" s="231"/>
      <c r="L102" s="231"/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</row>
    <row r="103" spans="3:24" s="205" customFormat="1" ht="18.75" customHeight="1">
      <c r="C103" s="230"/>
      <c r="D103" s="231"/>
      <c r="E103" s="231"/>
      <c r="F103" s="231"/>
      <c r="G103" s="232"/>
      <c r="H103" s="231"/>
      <c r="I103" s="231"/>
      <c r="J103" s="231"/>
      <c r="K103" s="231"/>
      <c r="L103" s="231"/>
      <c r="M103" s="231"/>
      <c r="N103" s="231"/>
      <c r="O103" s="231"/>
      <c r="P103" s="231"/>
      <c r="Q103" s="231"/>
      <c r="R103" s="231"/>
      <c r="S103" s="231"/>
      <c r="T103" s="231"/>
      <c r="U103" s="231"/>
      <c r="V103" s="231"/>
    </row>
    <row r="104" spans="3:24" ht="18.75" customHeight="1">
      <c r="C104" s="234"/>
      <c r="D104" s="234"/>
      <c r="E104" s="234"/>
      <c r="F104" s="234"/>
      <c r="G104" s="234"/>
      <c r="H104" s="235"/>
      <c r="I104" s="235"/>
      <c r="J104" s="235"/>
      <c r="K104" s="235"/>
      <c r="L104" s="235"/>
      <c r="M104" s="235"/>
      <c r="N104" s="235"/>
      <c r="O104" s="235"/>
      <c r="P104" s="235"/>
      <c r="Q104" s="235"/>
      <c r="R104" s="235"/>
      <c r="S104" s="235"/>
      <c r="T104" s="235"/>
      <c r="U104" s="235"/>
      <c r="V104" s="235"/>
    </row>
    <row r="105" spans="3:24" ht="21.95" customHeight="1">
      <c r="C105" s="187" t="s">
        <v>212</v>
      </c>
    </row>
    <row r="106" spans="3:24" ht="21.95" customHeight="1">
      <c r="C106" s="187"/>
    </row>
    <row r="107" spans="3:24" ht="21.95" customHeight="1">
      <c r="C107" s="190" t="s">
        <v>97</v>
      </c>
      <c r="D107" s="191"/>
      <c r="E107" s="191"/>
      <c r="F107" s="191"/>
      <c r="G107" s="191"/>
      <c r="H107" s="191"/>
      <c r="I107" s="191"/>
      <c r="J107" s="191"/>
      <c r="K107" s="191"/>
    </row>
    <row r="108" spans="3:24" ht="21.95" customHeight="1">
      <c r="C108" s="193" t="s">
        <v>22</v>
      </c>
      <c r="E108" s="209" t="s">
        <v>214</v>
      </c>
      <c r="F108" s="210" t="str">
        <f>F6</f>
        <v>（エリア指定断面）</v>
      </c>
    </row>
    <row r="109" spans="3:24" s="196" customFormat="1" ht="21.95" customHeight="1">
      <c r="C109" s="318" t="s">
        <v>94</v>
      </c>
      <c r="D109" s="319"/>
      <c r="E109" s="322" t="s">
        <v>18</v>
      </c>
      <c r="F109" s="322" t="s">
        <v>98</v>
      </c>
      <c r="G109" s="322" t="s">
        <v>99</v>
      </c>
      <c r="H109" s="164" t="s">
        <v>71</v>
      </c>
      <c r="I109" s="164" t="s">
        <v>72</v>
      </c>
      <c r="J109" s="164" t="s">
        <v>73</v>
      </c>
      <c r="K109" s="164" t="s">
        <v>74</v>
      </c>
      <c r="L109" s="164" t="s">
        <v>75</v>
      </c>
      <c r="M109" s="164" t="s">
        <v>76</v>
      </c>
      <c r="N109" s="164" t="s">
        <v>90</v>
      </c>
      <c r="O109" s="164" t="s">
        <v>77</v>
      </c>
      <c r="P109" s="164" t="s">
        <v>78</v>
      </c>
      <c r="Q109" s="164" t="s">
        <v>79</v>
      </c>
      <c r="R109" s="164" t="s">
        <v>80</v>
      </c>
      <c r="S109" s="164" t="s">
        <v>81</v>
      </c>
      <c r="T109" s="164" t="s">
        <v>86</v>
      </c>
      <c r="U109" s="164" t="s">
        <v>91</v>
      </c>
      <c r="V109" s="164" t="s">
        <v>92</v>
      </c>
      <c r="W109" s="186"/>
      <c r="X109" s="121" t="s">
        <v>272</v>
      </c>
    </row>
    <row r="110" spans="3:24" s="196" customFormat="1" ht="21.95" customHeight="1">
      <c r="C110" s="320"/>
      <c r="D110" s="321"/>
      <c r="E110" s="323"/>
      <c r="F110" s="323"/>
      <c r="G110" s="323"/>
      <c r="H110" s="211" t="s">
        <v>299</v>
      </c>
      <c r="I110" s="211" t="s">
        <v>301</v>
      </c>
      <c r="J110" s="211" t="s">
        <v>301</v>
      </c>
      <c r="K110" s="211" t="s">
        <v>303</v>
      </c>
      <c r="L110" s="211" t="s">
        <v>301</v>
      </c>
      <c r="M110" s="211" t="s">
        <v>304</v>
      </c>
      <c r="N110" s="166"/>
      <c r="O110" s="211" t="s">
        <v>302</v>
      </c>
      <c r="P110" s="211" t="s">
        <v>302</v>
      </c>
      <c r="Q110" s="211" t="s">
        <v>302</v>
      </c>
      <c r="R110" s="211" t="s">
        <v>302</v>
      </c>
      <c r="S110" s="211" t="s">
        <v>302</v>
      </c>
      <c r="T110" s="211" t="s">
        <v>305</v>
      </c>
      <c r="U110" s="166"/>
      <c r="V110" s="166"/>
      <c r="W110" s="186"/>
      <c r="X110" s="121" t="s">
        <v>273</v>
      </c>
    </row>
    <row r="111" spans="3:24" s="152" customFormat="1" ht="37.5" customHeight="1">
      <c r="C111" s="327" t="s">
        <v>102</v>
      </c>
      <c r="D111" s="327" t="s">
        <v>103</v>
      </c>
      <c r="E111" s="352"/>
      <c r="F111" s="354"/>
      <c r="G111" s="149" t="s">
        <v>265</v>
      </c>
      <c r="H111" s="184"/>
      <c r="I111" s="184"/>
      <c r="J111" s="184"/>
      <c r="K111" s="184"/>
      <c r="L111" s="184"/>
      <c r="M111" s="184"/>
      <c r="N111" s="151"/>
      <c r="O111" s="184"/>
      <c r="P111" s="184"/>
      <c r="Q111" s="184"/>
      <c r="R111" s="184"/>
      <c r="S111" s="184"/>
      <c r="T111" s="184"/>
      <c r="U111" s="151"/>
      <c r="V111" s="151"/>
    </row>
    <row r="112" spans="3:24" s="152" customFormat="1" ht="37.5" customHeight="1">
      <c r="C112" s="328"/>
      <c r="D112" s="328"/>
      <c r="E112" s="353"/>
      <c r="F112" s="355"/>
      <c r="G112" s="149" t="s">
        <v>268</v>
      </c>
      <c r="H112" s="184"/>
      <c r="I112" s="184"/>
      <c r="J112" s="184"/>
      <c r="K112" s="184"/>
      <c r="L112" s="184"/>
      <c r="M112" s="184"/>
      <c r="N112" s="150" t="str">
        <f>IF(COUNT(H112:M112)=0,"",SUM(H112:M112))</f>
        <v/>
      </c>
      <c r="O112" s="184"/>
      <c r="P112" s="184"/>
      <c r="Q112" s="184"/>
      <c r="R112" s="184"/>
      <c r="S112" s="184"/>
      <c r="T112" s="184"/>
      <c r="U112" s="150" t="str">
        <f>IF(COUNT(O112:T112)=0,"",SUM(O112:T112))</f>
        <v/>
      </c>
      <c r="V112" s="150" t="str">
        <f>IF(COUNT(N112,U112)=0,"",SUM(N112,U112))</f>
        <v/>
      </c>
    </row>
    <row r="113" spans="3:27" s="152" customFormat="1" ht="37.5" customHeight="1">
      <c r="C113" s="328"/>
      <c r="D113" s="328"/>
      <c r="E113" s="352"/>
      <c r="F113" s="354"/>
      <c r="G113" s="149" t="s">
        <v>265</v>
      </c>
      <c r="H113" s="184"/>
      <c r="I113" s="184"/>
      <c r="J113" s="184"/>
      <c r="K113" s="184"/>
      <c r="L113" s="184"/>
      <c r="M113" s="184"/>
      <c r="N113" s="151"/>
      <c r="O113" s="184"/>
      <c r="P113" s="184"/>
      <c r="Q113" s="184"/>
      <c r="R113" s="184"/>
      <c r="S113" s="184"/>
      <c r="T113" s="184"/>
      <c r="U113" s="151"/>
      <c r="V113" s="151"/>
    </row>
    <row r="114" spans="3:27" s="152" customFormat="1" ht="37.5" customHeight="1">
      <c r="C114" s="328"/>
      <c r="D114" s="328"/>
      <c r="E114" s="353"/>
      <c r="F114" s="355"/>
      <c r="G114" s="149" t="s">
        <v>268</v>
      </c>
      <c r="H114" s="184"/>
      <c r="I114" s="184"/>
      <c r="J114" s="184"/>
      <c r="K114" s="184"/>
      <c r="L114" s="184"/>
      <c r="M114" s="184"/>
      <c r="N114" s="150" t="str">
        <f t="shared" ref="N114" si="92">IF(COUNT(H114:M114)=0,"",SUM(H114:M114))</f>
        <v/>
      </c>
      <c r="O114" s="184"/>
      <c r="P114" s="184"/>
      <c r="Q114" s="184"/>
      <c r="R114" s="184"/>
      <c r="S114" s="184"/>
      <c r="T114" s="184"/>
      <c r="U114" s="150" t="str">
        <f t="shared" ref="U114" si="93">IF(COUNT(O114:T114)=0,"",SUM(O114:T114))</f>
        <v/>
      </c>
      <c r="V114" s="150" t="str">
        <f t="shared" ref="V114" si="94">IF(COUNT(N114,U114)=0,"",SUM(N114,U114))</f>
        <v/>
      </c>
    </row>
    <row r="115" spans="3:27" s="152" customFormat="1" ht="37.5" customHeight="1">
      <c r="C115" s="328"/>
      <c r="D115" s="328"/>
      <c r="E115" s="352"/>
      <c r="F115" s="354"/>
      <c r="G115" s="149" t="s">
        <v>265</v>
      </c>
      <c r="H115" s="184"/>
      <c r="I115" s="184"/>
      <c r="J115" s="184"/>
      <c r="K115" s="184"/>
      <c r="L115" s="184"/>
      <c r="M115" s="184"/>
      <c r="N115" s="151"/>
      <c r="O115" s="184"/>
      <c r="P115" s="184"/>
      <c r="Q115" s="184"/>
      <c r="R115" s="184"/>
      <c r="S115" s="184"/>
      <c r="T115" s="184"/>
      <c r="U115" s="151"/>
      <c r="V115" s="151"/>
    </row>
    <row r="116" spans="3:27" s="152" customFormat="1" ht="37.5" customHeight="1">
      <c r="C116" s="328"/>
      <c r="D116" s="328"/>
      <c r="E116" s="353"/>
      <c r="F116" s="355"/>
      <c r="G116" s="149" t="s">
        <v>268</v>
      </c>
      <c r="H116" s="184"/>
      <c r="I116" s="184"/>
      <c r="J116" s="184"/>
      <c r="K116" s="184"/>
      <c r="L116" s="184"/>
      <c r="M116" s="184"/>
      <c r="N116" s="150" t="str">
        <f t="shared" ref="N116" si="95">IF(COUNT(H116:M116)=0,"",SUM(H116:M116))</f>
        <v/>
      </c>
      <c r="O116" s="184"/>
      <c r="P116" s="184"/>
      <c r="Q116" s="184"/>
      <c r="R116" s="184"/>
      <c r="S116" s="184"/>
      <c r="T116" s="184"/>
      <c r="U116" s="150" t="str">
        <f t="shared" ref="U116" si="96">IF(COUNT(O116:T116)=0,"",SUM(O116:T116))</f>
        <v/>
      </c>
      <c r="V116" s="150" t="str">
        <f t="shared" ref="V116" si="97">IF(COUNT(N116,U116)=0,"",SUM(N116,U116))</f>
        <v/>
      </c>
    </row>
    <row r="117" spans="3:27" s="152" customFormat="1" ht="37.5" customHeight="1">
      <c r="C117" s="328"/>
      <c r="D117" s="328"/>
      <c r="E117" s="332" t="s">
        <v>104</v>
      </c>
      <c r="F117" s="333"/>
      <c r="G117" s="154" t="s">
        <v>265</v>
      </c>
      <c r="H117" s="155" t="str">
        <f t="shared" ref="H117:M117" si="98">IF(COUNTIFS($G111:$G116,$G117,H111:H116,"&lt;&gt;")=0,"",SUMIF($G111:$G116,$G117,H111:H116))</f>
        <v/>
      </c>
      <c r="I117" s="155" t="str">
        <f t="shared" si="98"/>
        <v/>
      </c>
      <c r="J117" s="155" t="str">
        <f t="shared" si="98"/>
        <v/>
      </c>
      <c r="K117" s="155" t="str">
        <f t="shared" si="98"/>
        <v/>
      </c>
      <c r="L117" s="155" t="str">
        <f t="shared" si="98"/>
        <v/>
      </c>
      <c r="M117" s="155" t="str">
        <f t="shared" si="98"/>
        <v/>
      </c>
      <c r="N117" s="123"/>
      <c r="O117" s="155" t="str">
        <f t="shared" ref="O117:T117" si="99">IF(COUNTIFS($G111:$G116,$G117,O111:O116,"&lt;&gt;")=0,"",SUMIF($G111:$G116,$G117,O111:O116))</f>
        <v/>
      </c>
      <c r="P117" s="155" t="str">
        <f t="shared" si="99"/>
        <v/>
      </c>
      <c r="Q117" s="155" t="str">
        <f t="shared" si="99"/>
        <v/>
      </c>
      <c r="R117" s="155" t="str">
        <f t="shared" si="99"/>
        <v/>
      </c>
      <c r="S117" s="155" t="str">
        <f t="shared" si="99"/>
        <v/>
      </c>
      <c r="T117" s="155" t="str">
        <f t="shared" si="99"/>
        <v/>
      </c>
      <c r="U117" s="123"/>
      <c r="V117" s="123"/>
      <c r="X117" s="153" t="s">
        <v>271</v>
      </c>
      <c r="AA117" s="152">
        <v>1</v>
      </c>
    </row>
    <row r="118" spans="3:27" s="152" customFormat="1" ht="37.5" customHeight="1">
      <c r="C118" s="328"/>
      <c r="D118" s="329"/>
      <c r="E118" s="334"/>
      <c r="F118" s="335"/>
      <c r="G118" s="154" t="s">
        <v>268</v>
      </c>
      <c r="H118" s="155" t="str">
        <f t="shared" ref="H118:M118" si="100">IF(COUNTIFS($G111:$G116,$G118,H111:H116,"&lt;&gt;")=0,"",SUMIF($G111:$G116,$G118,H111:H116))</f>
        <v/>
      </c>
      <c r="I118" s="155" t="str">
        <f t="shared" si="100"/>
        <v/>
      </c>
      <c r="J118" s="155" t="str">
        <f t="shared" si="100"/>
        <v/>
      </c>
      <c r="K118" s="155" t="str">
        <f t="shared" si="100"/>
        <v/>
      </c>
      <c r="L118" s="155" t="str">
        <f t="shared" si="100"/>
        <v/>
      </c>
      <c r="M118" s="155" t="str">
        <f t="shared" si="100"/>
        <v/>
      </c>
      <c r="N118" s="124" t="str">
        <f t="shared" ref="N118" si="101">IF(COUNT(H118:M118)=0,"",SUM(H118:M118))</f>
        <v/>
      </c>
      <c r="O118" s="155" t="str">
        <f t="shared" ref="O118:T118" si="102">IF(COUNTIFS($G111:$G116,$G118,O111:O116,"&lt;&gt;")=0,"",SUMIF($G111:$G116,$G118,O111:O116))</f>
        <v/>
      </c>
      <c r="P118" s="155" t="str">
        <f t="shared" si="102"/>
        <v/>
      </c>
      <c r="Q118" s="155" t="str">
        <f t="shared" si="102"/>
        <v/>
      </c>
      <c r="R118" s="155" t="str">
        <f t="shared" si="102"/>
        <v/>
      </c>
      <c r="S118" s="155" t="str">
        <f t="shared" si="102"/>
        <v/>
      </c>
      <c r="T118" s="155" t="str">
        <f t="shared" si="102"/>
        <v/>
      </c>
      <c r="U118" s="124" t="str">
        <f t="shared" ref="U118" si="103">IF(COUNT(O118:T118)=0,"",SUM(O118:T118))</f>
        <v/>
      </c>
      <c r="V118" s="124" t="str">
        <f t="shared" ref="V118" si="104">IF(COUNT(N118,U118)=0,"",SUM(N118,U118))</f>
        <v/>
      </c>
      <c r="X118" s="153" t="s">
        <v>271</v>
      </c>
      <c r="AA118" s="152">
        <v>2</v>
      </c>
    </row>
    <row r="119" spans="3:27" s="152" customFormat="1" ht="37.5" customHeight="1">
      <c r="C119" s="328"/>
      <c r="D119" s="327" t="s">
        <v>211</v>
      </c>
      <c r="E119" s="352"/>
      <c r="F119" s="354"/>
      <c r="G119" s="149" t="s">
        <v>265</v>
      </c>
      <c r="H119" s="184"/>
      <c r="I119" s="184"/>
      <c r="J119" s="184"/>
      <c r="K119" s="184"/>
      <c r="L119" s="184"/>
      <c r="M119" s="184"/>
      <c r="N119" s="151"/>
      <c r="O119" s="184"/>
      <c r="P119" s="184"/>
      <c r="Q119" s="184"/>
      <c r="R119" s="184"/>
      <c r="S119" s="184"/>
      <c r="T119" s="184"/>
      <c r="U119" s="151"/>
      <c r="V119" s="151"/>
    </row>
    <row r="120" spans="3:27" s="152" customFormat="1" ht="37.5" customHeight="1">
      <c r="C120" s="328"/>
      <c r="D120" s="328"/>
      <c r="E120" s="353"/>
      <c r="F120" s="355"/>
      <c r="G120" s="149" t="s">
        <v>268</v>
      </c>
      <c r="H120" s="184"/>
      <c r="I120" s="184"/>
      <c r="J120" s="184"/>
      <c r="K120" s="184"/>
      <c r="L120" s="184"/>
      <c r="M120" s="184"/>
      <c r="N120" s="150" t="str">
        <f>IF(COUNT(H120:M120)=0,"",SUM(H120:M120))</f>
        <v/>
      </c>
      <c r="O120" s="184"/>
      <c r="P120" s="184"/>
      <c r="Q120" s="184"/>
      <c r="R120" s="184"/>
      <c r="S120" s="184"/>
      <c r="T120" s="184"/>
      <c r="U120" s="150" t="str">
        <f>IF(COUNT(O120:T120)=0,"",SUM(O120:T120))</f>
        <v/>
      </c>
      <c r="V120" s="150" t="str">
        <f>IF(COUNT(N120,U120)=0,"",SUM(N120,U120))</f>
        <v/>
      </c>
    </row>
    <row r="121" spans="3:27" s="152" customFormat="1" ht="37.5" customHeight="1">
      <c r="C121" s="328"/>
      <c r="D121" s="328"/>
      <c r="E121" s="352"/>
      <c r="F121" s="354"/>
      <c r="G121" s="149" t="s">
        <v>265</v>
      </c>
      <c r="H121" s="184"/>
      <c r="I121" s="184"/>
      <c r="J121" s="184"/>
      <c r="K121" s="184"/>
      <c r="L121" s="184"/>
      <c r="M121" s="184"/>
      <c r="N121" s="151"/>
      <c r="O121" s="184"/>
      <c r="P121" s="184"/>
      <c r="Q121" s="184"/>
      <c r="R121" s="184"/>
      <c r="S121" s="184"/>
      <c r="T121" s="184"/>
      <c r="U121" s="151"/>
      <c r="V121" s="151"/>
    </row>
    <row r="122" spans="3:27" s="152" customFormat="1" ht="37.5" customHeight="1">
      <c r="C122" s="328"/>
      <c r="D122" s="328"/>
      <c r="E122" s="353"/>
      <c r="F122" s="355"/>
      <c r="G122" s="149" t="s">
        <v>268</v>
      </c>
      <c r="H122" s="184"/>
      <c r="I122" s="184"/>
      <c r="J122" s="184"/>
      <c r="K122" s="184"/>
      <c r="L122" s="184"/>
      <c r="M122" s="184"/>
      <c r="N122" s="150" t="str">
        <f t="shared" ref="N122" si="105">IF(COUNT(H122:M122)=0,"",SUM(H122:M122))</f>
        <v/>
      </c>
      <c r="O122" s="184"/>
      <c r="P122" s="184"/>
      <c r="Q122" s="184"/>
      <c r="R122" s="184"/>
      <c r="S122" s="184"/>
      <c r="T122" s="184"/>
      <c r="U122" s="150" t="str">
        <f t="shared" ref="U122" si="106">IF(COUNT(O122:T122)=0,"",SUM(O122:T122))</f>
        <v/>
      </c>
      <c r="V122" s="150" t="str">
        <f t="shared" ref="V122" si="107">IF(COUNT(N122,U122)=0,"",SUM(N122,U122))</f>
        <v/>
      </c>
    </row>
    <row r="123" spans="3:27" s="152" customFormat="1" ht="37.5" customHeight="1">
      <c r="C123" s="328"/>
      <c r="D123" s="328"/>
      <c r="E123" s="352"/>
      <c r="F123" s="354"/>
      <c r="G123" s="149" t="s">
        <v>265</v>
      </c>
      <c r="H123" s="184"/>
      <c r="I123" s="184"/>
      <c r="J123" s="184"/>
      <c r="K123" s="184"/>
      <c r="L123" s="184"/>
      <c r="M123" s="184"/>
      <c r="N123" s="151"/>
      <c r="O123" s="184"/>
      <c r="P123" s="184"/>
      <c r="Q123" s="184"/>
      <c r="R123" s="184"/>
      <c r="S123" s="184"/>
      <c r="T123" s="184"/>
      <c r="U123" s="151"/>
      <c r="V123" s="151"/>
    </row>
    <row r="124" spans="3:27" s="152" customFormat="1" ht="37.5" customHeight="1">
      <c r="C124" s="328"/>
      <c r="D124" s="328"/>
      <c r="E124" s="353"/>
      <c r="F124" s="355"/>
      <c r="G124" s="149" t="s">
        <v>268</v>
      </c>
      <c r="H124" s="184"/>
      <c r="I124" s="184"/>
      <c r="J124" s="184"/>
      <c r="K124" s="184"/>
      <c r="L124" s="184"/>
      <c r="M124" s="184"/>
      <c r="N124" s="150" t="str">
        <f t="shared" ref="N124" si="108">IF(COUNT(H124:M124)=0,"",SUM(H124:M124))</f>
        <v/>
      </c>
      <c r="O124" s="184"/>
      <c r="P124" s="184"/>
      <c r="Q124" s="184"/>
      <c r="R124" s="184"/>
      <c r="S124" s="184"/>
      <c r="T124" s="184"/>
      <c r="U124" s="150" t="str">
        <f t="shared" ref="U124" si="109">IF(COUNT(O124:T124)=0,"",SUM(O124:T124))</f>
        <v/>
      </c>
      <c r="V124" s="150" t="str">
        <f t="shared" ref="V124" si="110">IF(COUNT(N124,U124)=0,"",SUM(N124,U124))</f>
        <v/>
      </c>
    </row>
    <row r="125" spans="3:27" s="152" customFormat="1" ht="37.5" customHeight="1">
      <c r="C125" s="328"/>
      <c r="D125" s="328"/>
      <c r="E125" s="332" t="s">
        <v>104</v>
      </c>
      <c r="F125" s="333"/>
      <c r="G125" s="154" t="s">
        <v>265</v>
      </c>
      <c r="H125" s="155" t="str">
        <f>IF(COUNTIFS($G119:$G124,$G125,H119:H124,"&lt;&gt;")=0,"",SUMIF($G119:$G124,$G125,H119:H124))</f>
        <v/>
      </c>
      <c r="I125" s="155" t="str">
        <f t="shared" ref="I125:M125" si="111">IF(COUNTIFS($G119:$G124,$G125,I119:I124,"&lt;&gt;")=0,"",SUMIF($G119:$G124,$G125,I119:I124))</f>
        <v/>
      </c>
      <c r="J125" s="155" t="str">
        <f t="shared" si="111"/>
        <v/>
      </c>
      <c r="K125" s="155" t="str">
        <f t="shared" si="111"/>
        <v/>
      </c>
      <c r="L125" s="155" t="str">
        <f t="shared" si="111"/>
        <v/>
      </c>
      <c r="M125" s="155" t="str">
        <f t="shared" si="111"/>
        <v/>
      </c>
      <c r="N125" s="123"/>
      <c r="O125" s="155" t="str">
        <f>IF(COUNTIFS($G119:$G124,$G125,O119:O124,"&lt;&gt;")=0,"",SUMIF($G119:$G124,$G125,O119:O124))</f>
        <v/>
      </c>
      <c r="P125" s="155" t="str">
        <f t="shared" ref="P125:T125" si="112">IF(COUNTIFS($G119:$G124,$G125,P119:P124,"&lt;&gt;")=0,"",SUMIF($G119:$G124,$G125,P119:P124))</f>
        <v/>
      </c>
      <c r="Q125" s="155" t="str">
        <f t="shared" si="112"/>
        <v/>
      </c>
      <c r="R125" s="155" t="str">
        <f t="shared" si="112"/>
        <v/>
      </c>
      <c r="S125" s="155" t="str">
        <f t="shared" si="112"/>
        <v/>
      </c>
      <c r="T125" s="155" t="str">
        <f t="shared" si="112"/>
        <v/>
      </c>
      <c r="U125" s="123"/>
      <c r="V125" s="123"/>
      <c r="X125" s="153" t="s">
        <v>271</v>
      </c>
      <c r="AA125" s="152">
        <v>3</v>
      </c>
    </row>
    <row r="126" spans="3:27" s="152" customFormat="1" ht="37.5" customHeight="1">
      <c r="C126" s="328"/>
      <c r="D126" s="329"/>
      <c r="E126" s="334"/>
      <c r="F126" s="335"/>
      <c r="G126" s="154" t="s">
        <v>268</v>
      </c>
      <c r="H126" s="155" t="str">
        <f>IF(COUNTIFS($G119:$G124,$G126,H119:H124,"&lt;&gt;")=0,"",SUMIF($G119:$G124,$G126,H119:H124))</f>
        <v/>
      </c>
      <c r="I126" s="155" t="str">
        <f t="shared" ref="I126:M126" si="113">IF(COUNTIFS($G119:$G124,$G126,I119:I124,"&lt;&gt;")=0,"",SUMIF($G119:$G124,$G126,I119:I124))</f>
        <v/>
      </c>
      <c r="J126" s="155" t="str">
        <f t="shared" si="113"/>
        <v/>
      </c>
      <c r="K126" s="155" t="str">
        <f t="shared" si="113"/>
        <v/>
      </c>
      <c r="L126" s="155" t="str">
        <f t="shared" si="113"/>
        <v/>
      </c>
      <c r="M126" s="155" t="str">
        <f t="shared" si="113"/>
        <v/>
      </c>
      <c r="N126" s="124" t="str">
        <f t="shared" ref="N126" si="114">IF(COUNT(H126:M126)=0,"",SUM(H126:M126))</f>
        <v/>
      </c>
      <c r="O126" s="155" t="str">
        <f>IF(COUNTIFS($G119:$G124,$G126,O119:O124,"&lt;&gt;")=0,"",SUMIF($G119:$G124,$G126,O119:O124))</f>
        <v/>
      </c>
      <c r="P126" s="155" t="str">
        <f t="shared" ref="P126:T126" si="115">IF(COUNTIFS($G119:$G124,$G126,P119:P124,"&lt;&gt;")=0,"",SUMIF($G119:$G124,$G126,P119:P124))</f>
        <v/>
      </c>
      <c r="Q126" s="155" t="str">
        <f t="shared" si="115"/>
        <v/>
      </c>
      <c r="R126" s="155" t="str">
        <f t="shared" si="115"/>
        <v/>
      </c>
      <c r="S126" s="155" t="str">
        <f t="shared" si="115"/>
        <v/>
      </c>
      <c r="T126" s="155" t="str">
        <f t="shared" si="115"/>
        <v/>
      </c>
      <c r="U126" s="124" t="str">
        <f t="shared" ref="U126" si="116">IF(COUNT(O126:T126)=0,"",SUM(O126:T126))</f>
        <v/>
      </c>
      <c r="V126" s="124" t="str">
        <f t="shared" ref="V126" si="117">IF(COUNT(N126,U126)=0,"",SUM(N126,U126))</f>
        <v/>
      </c>
      <c r="X126" s="153" t="s">
        <v>271</v>
      </c>
      <c r="AA126" s="152">
        <v>4</v>
      </c>
    </row>
    <row r="127" spans="3:27" s="152" customFormat="1" ht="37.5" customHeight="1">
      <c r="C127" s="328"/>
      <c r="D127" s="327" t="s">
        <v>105</v>
      </c>
      <c r="E127" s="352"/>
      <c r="F127" s="354"/>
      <c r="G127" s="149" t="s">
        <v>265</v>
      </c>
      <c r="H127" s="184"/>
      <c r="I127" s="184"/>
      <c r="J127" s="184"/>
      <c r="K127" s="184"/>
      <c r="L127" s="184"/>
      <c r="M127" s="184"/>
      <c r="N127" s="151"/>
      <c r="O127" s="184"/>
      <c r="P127" s="184"/>
      <c r="Q127" s="184"/>
      <c r="R127" s="184"/>
      <c r="S127" s="184"/>
      <c r="T127" s="184"/>
      <c r="U127" s="151"/>
      <c r="V127" s="151"/>
    </row>
    <row r="128" spans="3:27" s="152" customFormat="1" ht="34.5">
      <c r="C128" s="328"/>
      <c r="D128" s="328"/>
      <c r="E128" s="353"/>
      <c r="F128" s="355"/>
      <c r="G128" s="149" t="s">
        <v>268</v>
      </c>
      <c r="H128" s="184"/>
      <c r="I128" s="184"/>
      <c r="J128" s="184"/>
      <c r="K128" s="184"/>
      <c r="L128" s="184"/>
      <c r="M128" s="184"/>
      <c r="N128" s="150" t="str">
        <f>IF(COUNT(H128:M128)=0,"",SUM(H128:M128))</f>
        <v/>
      </c>
      <c r="O128" s="184"/>
      <c r="P128" s="184"/>
      <c r="Q128" s="184"/>
      <c r="R128" s="184"/>
      <c r="S128" s="184"/>
      <c r="T128" s="184"/>
      <c r="U128" s="150" t="str">
        <f>IF(COUNT(O128:T128)=0,"",SUM(O128:T128))</f>
        <v/>
      </c>
      <c r="V128" s="150" t="str">
        <f>IF(COUNT(N128,U128)=0,"",SUM(N128,U128))</f>
        <v/>
      </c>
    </row>
    <row r="129" spans="3:27" s="152" customFormat="1" ht="34.5">
      <c r="C129" s="328"/>
      <c r="D129" s="328"/>
      <c r="E129" s="352"/>
      <c r="F129" s="354"/>
      <c r="G129" s="149" t="s">
        <v>265</v>
      </c>
      <c r="H129" s="184"/>
      <c r="I129" s="184"/>
      <c r="J129" s="184"/>
      <c r="K129" s="184"/>
      <c r="L129" s="184"/>
      <c r="M129" s="184"/>
      <c r="N129" s="151"/>
      <c r="O129" s="184"/>
      <c r="P129" s="184"/>
      <c r="Q129" s="184"/>
      <c r="R129" s="184"/>
      <c r="S129" s="184"/>
      <c r="T129" s="184"/>
      <c r="U129" s="151"/>
      <c r="V129" s="151"/>
    </row>
    <row r="130" spans="3:27" s="152" customFormat="1" ht="34.5">
      <c r="C130" s="328"/>
      <c r="D130" s="328"/>
      <c r="E130" s="353"/>
      <c r="F130" s="355"/>
      <c r="G130" s="149" t="s">
        <v>268</v>
      </c>
      <c r="H130" s="184"/>
      <c r="I130" s="184"/>
      <c r="J130" s="184"/>
      <c r="K130" s="184"/>
      <c r="L130" s="184"/>
      <c r="M130" s="184"/>
      <c r="N130" s="150" t="str">
        <f t="shared" ref="N130" si="118">IF(COUNT(H130:M130)=0,"",SUM(H130:M130))</f>
        <v/>
      </c>
      <c r="O130" s="184"/>
      <c r="P130" s="184"/>
      <c r="Q130" s="184"/>
      <c r="R130" s="184"/>
      <c r="S130" s="184"/>
      <c r="T130" s="184"/>
      <c r="U130" s="150" t="str">
        <f t="shared" ref="U130" si="119">IF(COUNT(O130:T130)=0,"",SUM(O130:T130))</f>
        <v/>
      </c>
      <c r="V130" s="150" t="str">
        <f t="shared" ref="V130" si="120">IF(COUNT(N130,U130)=0,"",SUM(N130,U130))</f>
        <v/>
      </c>
    </row>
    <row r="131" spans="3:27" s="152" customFormat="1" ht="34.5">
      <c r="C131" s="328"/>
      <c r="D131" s="328"/>
      <c r="E131" s="352"/>
      <c r="F131" s="354"/>
      <c r="G131" s="149" t="s">
        <v>265</v>
      </c>
      <c r="H131" s="184"/>
      <c r="I131" s="184"/>
      <c r="J131" s="184"/>
      <c r="K131" s="184"/>
      <c r="L131" s="184"/>
      <c r="M131" s="184"/>
      <c r="N131" s="151"/>
      <c r="O131" s="184"/>
      <c r="P131" s="184"/>
      <c r="Q131" s="184"/>
      <c r="R131" s="184"/>
      <c r="S131" s="184"/>
      <c r="T131" s="184"/>
      <c r="U131" s="151"/>
      <c r="V131" s="151"/>
    </row>
    <row r="132" spans="3:27" s="152" customFormat="1" ht="34.5">
      <c r="C132" s="328"/>
      <c r="D132" s="328"/>
      <c r="E132" s="353"/>
      <c r="F132" s="355"/>
      <c r="G132" s="149" t="s">
        <v>268</v>
      </c>
      <c r="H132" s="184"/>
      <c r="I132" s="184"/>
      <c r="J132" s="184"/>
      <c r="K132" s="184"/>
      <c r="L132" s="184"/>
      <c r="M132" s="184"/>
      <c r="N132" s="150" t="str">
        <f t="shared" ref="N132" si="121">IF(COUNT(H132:M132)=0,"",SUM(H132:M132))</f>
        <v/>
      </c>
      <c r="O132" s="184"/>
      <c r="P132" s="184"/>
      <c r="Q132" s="184"/>
      <c r="R132" s="184"/>
      <c r="S132" s="184"/>
      <c r="T132" s="184"/>
      <c r="U132" s="150" t="str">
        <f t="shared" ref="U132" si="122">IF(COUNT(O132:T132)=0,"",SUM(O132:T132))</f>
        <v/>
      </c>
      <c r="V132" s="150" t="str">
        <f t="shared" ref="V132" si="123">IF(COUNT(N132,U132)=0,"",SUM(N132,U132))</f>
        <v/>
      </c>
    </row>
    <row r="133" spans="3:27" s="152" customFormat="1" ht="34.5">
      <c r="C133" s="328"/>
      <c r="D133" s="328"/>
      <c r="E133" s="332" t="s">
        <v>104</v>
      </c>
      <c r="F133" s="333"/>
      <c r="G133" s="154" t="s">
        <v>265</v>
      </c>
      <c r="H133" s="155" t="str">
        <f>IF(COUNTIFS($G127:$G132,$G133,H127:H132,"&lt;&gt;")=0,"",SUMIF($G127:$G132,$G133,H127:H132))</f>
        <v/>
      </c>
      <c r="I133" s="155" t="str">
        <f t="shared" ref="I133:M133" si="124">IF(COUNTIFS($G127:$G132,$G133,I127:I132,"&lt;&gt;")=0,"",SUMIF($G127:$G132,$G133,I127:I132))</f>
        <v/>
      </c>
      <c r="J133" s="155" t="str">
        <f t="shared" si="124"/>
        <v/>
      </c>
      <c r="K133" s="155" t="str">
        <f t="shared" si="124"/>
        <v/>
      </c>
      <c r="L133" s="155" t="str">
        <f t="shared" si="124"/>
        <v/>
      </c>
      <c r="M133" s="155" t="str">
        <f t="shared" si="124"/>
        <v/>
      </c>
      <c r="N133" s="123"/>
      <c r="O133" s="155" t="str">
        <f>IF(COUNTIFS($G127:$G132,$G133,O127:O132,"&lt;&gt;")=0,"",SUMIF($G127:$G132,$G133,O127:O132))</f>
        <v/>
      </c>
      <c r="P133" s="155" t="str">
        <f t="shared" ref="P133:T133" si="125">IF(COUNTIFS($G127:$G132,$G133,P127:P132,"&lt;&gt;")=0,"",SUMIF($G127:$G132,$G133,P127:P132))</f>
        <v/>
      </c>
      <c r="Q133" s="155" t="str">
        <f t="shared" si="125"/>
        <v/>
      </c>
      <c r="R133" s="155" t="str">
        <f t="shared" si="125"/>
        <v/>
      </c>
      <c r="S133" s="155" t="str">
        <f t="shared" si="125"/>
        <v/>
      </c>
      <c r="T133" s="155" t="str">
        <f t="shared" si="125"/>
        <v/>
      </c>
      <c r="U133" s="123"/>
      <c r="V133" s="123"/>
      <c r="X133" s="153" t="s">
        <v>271</v>
      </c>
      <c r="AA133" s="152">
        <v>5</v>
      </c>
    </row>
    <row r="134" spans="3:27" s="152" customFormat="1" ht="34.5">
      <c r="C134" s="328"/>
      <c r="D134" s="329"/>
      <c r="E134" s="334"/>
      <c r="F134" s="335"/>
      <c r="G134" s="154" t="s">
        <v>268</v>
      </c>
      <c r="H134" s="155" t="str">
        <f>IF(COUNTIFS($G127:$G132,$G134,H127:H132,"&lt;&gt;")=0,"",SUMIF($G127:$G132,$G134,H127:H132))</f>
        <v/>
      </c>
      <c r="I134" s="155" t="str">
        <f t="shared" ref="I134:M134" si="126">IF(COUNTIFS($G127:$G132,$G134,I127:I132,"&lt;&gt;")=0,"",SUMIF($G127:$G132,$G134,I127:I132))</f>
        <v/>
      </c>
      <c r="J134" s="155" t="str">
        <f t="shared" si="126"/>
        <v/>
      </c>
      <c r="K134" s="155" t="str">
        <f t="shared" si="126"/>
        <v/>
      </c>
      <c r="L134" s="155" t="str">
        <f t="shared" si="126"/>
        <v/>
      </c>
      <c r="M134" s="155" t="str">
        <f t="shared" si="126"/>
        <v/>
      </c>
      <c r="N134" s="124" t="str">
        <f t="shared" ref="N134" si="127">IF(COUNT(H134:M134)=0,"",SUM(H134:M134))</f>
        <v/>
      </c>
      <c r="O134" s="155" t="str">
        <f>IF(COUNTIFS($G127:$G132,$G134,O127:O132,"&lt;&gt;")=0,"",SUMIF($G127:$G132,$G134,O127:O132))</f>
        <v/>
      </c>
      <c r="P134" s="155" t="str">
        <f t="shared" ref="P134:T134" si="128">IF(COUNTIFS($G127:$G132,$G134,P127:P132,"&lt;&gt;")=0,"",SUMIF($G127:$G132,$G134,P127:P132))</f>
        <v/>
      </c>
      <c r="Q134" s="155" t="str">
        <f t="shared" si="128"/>
        <v/>
      </c>
      <c r="R134" s="155" t="str">
        <f t="shared" si="128"/>
        <v/>
      </c>
      <c r="S134" s="155" t="str">
        <f t="shared" si="128"/>
        <v/>
      </c>
      <c r="T134" s="155" t="str">
        <f t="shared" si="128"/>
        <v/>
      </c>
      <c r="U134" s="124" t="str">
        <f t="shared" ref="U134" si="129">IF(COUNT(O134:T134)=0,"",SUM(O134:T134))</f>
        <v/>
      </c>
      <c r="V134" s="124" t="str">
        <f t="shared" ref="V134" si="130">IF(COUNT(N134,U134)=0,"",SUM(N134,U134))</f>
        <v/>
      </c>
      <c r="X134" s="153" t="s">
        <v>271</v>
      </c>
      <c r="AA134" s="152">
        <v>6</v>
      </c>
    </row>
    <row r="135" spans="3:27" s="152" customFormat="1" ht="37.5" customHeight="1">
      <c r="C135" s="328"/>
      <c r="D135" s="327" t="s">
        <v>106</v>
      </c>
      <c r="E135" s="352"/>
      <c r="F135" s="354"/>
      <c r="G135" s="149" t="s">
        <v>265</v>
      </c>
      <c r="H135" s="184"/>
      <c r="I135" s="184"/>
      <c r="J135" s="184"/>
      <c r="K135" s="184"/>
      <c r="L135" s="184"/>
      <c r="M135" s="184"/>
      <c r="N135" s="151"/>
      <c r="O135" s="184"/>
      <c r="P135" s="184"/>
      <c r="Q135" s="184"/>
      <c r="R135" s="184"/>
      <c r="S135" s="184"/>
      <c r="T135" s="184"/>
      <c r="U135" s="151"/>
      <c r="V135" s="151"/>
    </row>
    <row r="136" spans="3:27" s="152" customFormat="1" ht="34.5">
      <c r="C136" s="328"/>
      <c r="D136" s="328"/>
      <c r="E136" s="353"/>
      <c r="F136" s="355"/>
      <c r="G136" s="149" t="s">
        <v>268</v>
      </c>
      <c r="H136" s="184"/>
      <c r="I136" s="184"/>
      <c r="J136" s="184"/>
      <c r="K136" s="184"/>
      <c r="L136" s="184"/>
      <c r="M136" s="184"/>
      <c r="N136" s="150" t="str">
        <f>IF(COUNT(H136:M136)=0,"",SUM(H136:M136))</f>
        <v/>
      </c>
      <c r="O136" s="184"/>
      <c r="P136" s="184"/>
      <c r="Q136" s="184"/>
      <c r="R136" s="184"/>
      <c r="S136" s="184"/>
      <c r="T136" s="184"/>
      <c r="U136" s="150" t="str">
        <f>IF(COUNT(O136:T136)=0,"",SUM(O136:T136))</f>
        <v/>
      </c>
      <c r="V136" s="150" t="str">
        <f>IF(COUNT(N136,U136)=0,"",SUM(N136,U136))</f>
        <v/>
      </c>
    </row>
    <row r="137" spans="3:27" s="152" customFormat="1" ht="34.5">
      <c r="C137" s="328"/>
      <c r="D137" s="328"/>
      <c r="E137" s="352"/>
      <c r="F137" s="354"/>
      <c r="G137" s="149" t="s">
        <v>265</v>
      </c>
      <c r="H137" s="184"/>
      <c r="I137" s="184"/>
      <c r="J137" s="184"/>
      <c r="K137" s="184"/>
      <c r="L137" s="184"/>
      <c r="M137" s="184"/>
      <c r="N137" s="151"/>
      <c r="O137" s="184"/>
      <c r="P137" s="184"/>
      <c r="Q137" s="184"/>
      <c r="R137" s="184"/>
      <c r="S137" s="184"/>
      <c r="T137" s="184"/>
      <c r="U137" s="151"/>
      <c r="V137" s="151"/>
    </row>
    <row r="138" spans="3:27" s="152" customFormat="1" ht="34.5">
      <c r="C138" s="328"/>
      <c r="D138" s="328"/>
      <c r="E138" s="353"/>
      <c r="F138" s="355"/>
      <c r="G138" s="149" t="s">
        <v>268</v>
      </c>
      <c r="H138" s="184"/>
      <c r="I138" s="184"/>
      <c r="J138" s="184"/>
      <c r="K138" s="184"/>
      <c r="L138" s="184"/>
      <c r="M138" s="184"/>
      <c r="N138" s="150" t="str">
        <f t="shared" ref="N138" si="131">IF(COUNT(H138:M138)=0,"",SUM(H138:M138))</f>
        <v/>
      </c>
      <c r="O138" s="184"/>
      <c r="P138" s="184"/>
      <c r="Q138" s="184"/>
      <c r="R138" s="184"/>
      <c r="S138" s="184"/>
      <c r="T138" s="184"/>
      <c r="U138" s="150" t="str">
        <f t="shared" ref="U138" si="132">IF(COUNT(O138:T138)=0,"",SUM(O138:T138))</f>
        <v/>
      </c>
      <c r="V138" s="150" t="str">
        <f t="shared" ref="V138" si="133">IF(COUNT(N138,U138)=0,"",SUM(N138,U138))</f>
        <v/>
      </c>
    </row>
    <row r="139" spans="3:27" s="152" customFormat="1" ht="34.5">
      <c r="C139" s="328"/>
      <c r="D139" s="328"/>
      <c r="E139" s="352"/>
      <c r="F139" s="354"/>
      <c r="G139" s="149" t="s">
        <v>265</v>
      </c>
      <c r="H139" s="184"/>
      <c r="I139" s="184"/>
      <c r="J139" s="184"/>
      <c r="K139" s="184"/>
      <c r="L139" s="184"/>
      <c r="M139" s="184"/>
      <c r="N139" s="151"/>
      <c r="O139" s="184"/>
      <c r="P139" s="184"/>
      <c r="Q139" s="184"/>
      <c r="R139" s="184"/>
      <c r="S139" s="184"/>
      <c r="T139" s="184"/>
      <c r="U139" s="151"/>
      <c r="V139" s="151"/>
    </row>
    <row r="140" spans="3:27" s="152" customFormat="1" ht="34.5">
      <c r="C140" s="328"/>
      <c r="D140" s="328"/>
      <c r="E140" s="353"/>
      <c r="F140" s="355"/>
      <c r="G140" s="149" t="s">
        <v>268</v>
      </c>
      <c r="H140" s="184"/>
      <c r="I140" s="184"/>
      <c r="J140" s="184"/>
      <c r="K140" s="184"/>
      <c r="L140" s="184"/>
      <c r="M140" s="184"/>
      <c r="N140" s="150" t="str">
        <f t="shared" ref="N140" si="134">IF(COUNT(H140:M140)=0,"",SUM(H140:M140))</f>
        <v/>
      </c>
      <c r="O140" s="184"/>
      <c r="P140" s="184"/>
      <c r="Q140" s="184"/>
      <c r="R140" s="184"/>
      <c r="S140" s="184"/>
      <c r="T140" s="184"/>
      <c r="U140" s="150" t="str">
        <f t="shared" ref="U140" si="135">IF(COUNT(O140:T140)=0,"",SUM(O140:T140))</f>
        <v/>
      </c>
      <c r="V140" s="150" t="str">
        <f t="shared" ref="V140" si="136">IF(COUNT(N140,U140)=0,"",SUM(N140,U140))</f>
        <v/>
      </c>
    </row>
    <row r="141" spans="3:27" s="152" customFormat="1" ht="34.5">
      <c r="C141" s="328"/>
      <c r="D141" s="328"/>
      <c r="E141" s="332" t="s">
        <v>104</v>
      </c>
      <c r="F141" s="333"/>
      <c r="G141" s="154" t="s">
        <v>265</v>
      </c>
      <c r="H141" s="155" t="str">
        <f>IF(COUNTIFS($G135:$G140,$G141,H135:H140,"&lt;&gt;")=0,"",SUMIF($G135:$G140,$G141,H135:H140))</f>
        <v/>
      </c>
      <c r="I141" s="155" t="str">
        <f t="shared" ref="I141:M141" si="137">IF(COUNTIFS($G135:$G140,$G141,I135:I140,"&lt;&gt;")=0,"",SUMIF($G135:$G140,$G141,I135:I140))</f>
        <v/>
      </c>
      <c r="J141" s="155" t="str">
        <f t="shared" si="137"/>
        <v/>
      </c>
      <c r="K141" s="155" t="str">
        <f t="shared" si="137"/>
        <v/>
      </c>
      <c r="L141" s="155" t="str">
        <f t="shared" si="137"/>
        <v/>
      </c>
      <c r="M141" s="155" t="str">
        <f t="shared" si="137"/>
        <v/>
      </c>
      <c r="N141" s="123"/>
      <c r="O141" s="155" t="str">
        <f>IF(COUNTIFS($G135:$G140,$G141,O135:O140,"&lt;&gt;")=0,"",SUMIF($G135:$G140,$G141,O135:O140))</f>
        <v/>
      </c>
      <c r="P141" s="155" t="str">
        <f t="shared" ref="P141:T141" si="138">IF(COUNTIFS($G135:$G140,$G141,P135:P140,"&lt;&gt;")=0,"",SUMIF($G135:$G140,$G141,P135:P140))</f>
        <v/>
      </c>
      <c r="Q141" s="155" t="str">
        <f t="shared" si="138"/>
        <v/>
      </c>
      <c r="R141" s="155" t="str">
        <f t="shared" si="138"/>
        <v/>
      </c>
      <c r="S141" s="155" t="str">
        <f t="shared" si="138"/>
        <v/>
      </c>
      <c r="T141" s="155" t="str">
        <f t="shared" si="138"/>
        <v/>
      </c>
      <c r="U141" s="123"/>
      <c r="V141" s="123"/>
      <c r="X141" s="153" t="s">
        <v>271</v>
      </c>
      <c r="AA141" s="152">
        <v>7</v>
      </c>
    </row>
    <row r="142" spans="3:27" s="152" customFormat="1" ht="34.5">
      <c r="C142" s="328"/>
      <c r="D142" s="329"/>
      <c r="E142" s="334"/>
      <c r="F142" s="335"/>
      <c r="G142" s="154" t="s">
        <v>268</v>
      </c>
      <c r="H142" s="155" t="str">
        <f>IF(COUNTIFS($G135:$G140,$G142,H135:H140,"&lt;&gt;")=0,"",SUMIF($G135:$G140,$G142,H135:H140))</f>
        <v/>
      </c>
      <c r="I142" s="155" t="str">
        <f t="shared" ref="I142:M142" si="139">IF(COUNTIFS($G135:$G140,$G142,I135:I140,"&lt;&gt;")=0,"",SUMIF($G135:$G140,$G142,I135:I140))</f>
        <v/>
      </c>
      <c r="J142" s="155" t="str">
        <f t="shared" si="139"/>
        <v/>
      </c>
      <c r="K142" s="155" t="str">
        <f t="shared" si="139"/>
        <v/>
      </c>
      <c r="L142" s="155" t="str">
        <f t="shared" si="139"/>
        <v/>
      </c>
      <c r="M142" s="155" t="str">
        <f t="shared" si="139"/>
        <v/>
      </c>
      <c r="N142" s="124" t="str">
        <f t="shared" ref="N142" si="140">IF(COUNT(H142:M142)=0,"",SUM(H142:M142))</f>
        <v/>
      </c>
      <c r="O142" s="155" t="str">
        <f>IF(COUNTIFS($G135:$G140,$G142,O135:O140,"&lt;&gt;")=0,"",SUMIF($G135:$G140,$G142,O135:O140))</f>
        <v/>
      </c>
      <c r="P142" s="155" t="str">
        <f t="shared" ref="P142:T142" si="141">IF(COUNTIFS($G135:$G140,$G142,P135:P140,"&lt;&gt;")=0,"",SUMIF($G135:$G140,$G142,P135:P140))</f>
        <v/>
      </c>
      <c r="Q142" s="155" t="str">
        <f t="shared" si="141"/>
        <v/>
      </c>
      <c r="R142" s="155" t="str">
        <f t="shared" si="141"/>
        <v/>
      </c>
      <c r="S142" s="155" t="str">
        <f t="shared" si="141"/>
        <v/>
      </c>
      <c r="T142" s="155" t="str">
        <f t="shared" si="141"/>
        <v/>
      </c>
      <c r="U142" s="124" t="str">
        <f t="shared" ref="U142" si="142">IF(COUNT(O142:T142)=0,"",SUM(O142:T142))</f>
        <v/>
      </c>
      <c r="V142" s="124" t="str">
        <f t="shared" ref="V142" si="143">IF(COUNT(N142,U142)=0,"",SUM(N142,U142))</f>
        <v/>
      </c>
      <c r="X142" s="153" t="s">
        <v>271</v>
      </c>
      <c r="AA142" s="152">
        <v>8</v>
      </c>
    </row>
    <row r="143" spans="3:27" s="152" customFormat="1" ht="34.5">
      <c r="C143" s="328"/>
      <c r="D143" s="326" t="s">
        <v>107</v>
      </c>
      <c r="E143" s="326"/>
      <c r="F143" s="326"/>
      <c r="G143" s="154" t="s">
        <v>265</v>
      </c>
      <c r="H143" s="155" t="str">
        <f>IF(COUNT(H117,H125,H133,H141)=0,"",SUM(H117,H125,H133,H141))</f>
        <v/>
      </c>
      <c r="I143" s="155" t="str">
        <f t="shared" ref="I143:M143" si="144">IF(COUNT(I117,I125,I133,I141)=0,"",SUM(I117,I125,I133,I141))</f>
        <v/>
      </c>
      <c r="J143" s="155" t="str">
        <f t="shared" si="144"/>
        <v/>
      </c>
      <c r="K143" s="155" t="str">
        <f t="shared" si="144"/>
        <v/>
      </c>
      <c r="L143" s="155" t="str">
        <f t="shared" si="144"/>
        <v/>
      </c>
      <c r="M143" s="155" t="str">
        <f t="shared" si="144"/>
        <v/>
      </c>
      <c r="N143" s="123"/>
      <c r="O143" s="155" t="str">
        <f>IF(COUNT(O117,O125,O133,O141)=0,"",SUM(O117,O125,O133,O141))</f>
        <v/>
      </c>
      <c r="P143" s="155" t="str">
        <f t="shared" ref="P143:T143" si="145">IF(COUNT(P117,P125,P133,P141)=0,"",SUM(P117,P125,P133,P141))</f>
        <v/>
      </c>
      <c r="Q143" s="155" t="str">
        <f t="shared" si="145"/>
        <v/>
      </c>
      <c r="R143" s="155" t="str">
        <f t="shared" si="145"/>
        <v/>
      </c>
      <c r="S143" s="155" t="str">
        <f t="shared" si="145"/>
        <v/>
      </c>
      <c r="T143" s="155" t="str">
        <f t="shared" si="145"/>
        <v/>
      </c>
      <c r="U143" s="123"/>
      <c r="V143" s="123"/>
      <c r="X143" s="153" t="s">
        <v>271</v>
      </c>
    </row>
    <row r="144" spans="3:27" s="152" customFormat="1" ht="34.5">
      <c r="C144" s="329"/>
      <c r="D144" s="326"/>
      <c r="E144" s="326"/>
      <c r="F144" s="326"/>
      <c r="G144" s="154" t="s">
        <v>268</v>
      </c>
      <c r="H144" s="155" t="str">
        <f>IF(COUNT(H118,H126,H134,H142)=0,"",SUM(H118,H126,H134,H142))</f>
        <v/>
      </c>
      <c r="I144" s="155" t="str">
        <f t="shared" ref="I144:M144" si="146">IF(COUNT(I118,I126,I134,I142)=0,"",SUM(I118,I126,I134,I142))</f>
        <v/>
      </c>
      <c r="J144" s="155" t="str">
        <f t="shared" si="146"/>
        <v/>
      </c>
      <c r="K144" s="155" t="str">
        <f t="shared" si="146"/>
        <v/>
      </c>
      <c r="L144" s="155" t="str">
        <f t="shared" si="146"/>
        <v/>
      </c>
      <c r="M144" s="155" t="str">
        <f t="shared" si="146"/>
        <v/>
      </c>
      <c r="N144" s="124" t="str">
        <f t="shared" ref="N144" si="147">IF(COUNT(H144:M144)=0,"",SUM(H144:M144))</f>
        <v/>
      </c>
      <c r="O144" s="155" t="str">
        <f>IF(COUNT(O118,O126,O134,O142)=0,"",SUM(O118,O126,O134,O142))</f>
        <v/>
      </c>
      <c r="P144" s="155" t="str">
        <f t="shared" ref="P144:T144" si="148">IF(COUNT(P118,P126,P134,P142)=0,"",SUM(P118,P126,P134,P142))</f>
        <v/>
      </c>
      <c r="Q144" s="155" t="str">
        <f t="shared" si="148"/>
        <v/>
      </c>
      <c r="R144" s="155" t="str">
        <f t="shared" si="148"/>
        <v/>
      </c>
      <c r="S144" s="155" t="str">
        <f t="shared" si="148"/>
        <v/>
      </c>
      <c r="T144" s="155" t="str">
        <f t="shared" si="148"/>
        <v/>
      </c>
      <c r="U144" s="124" t="str">
        <f t="shared" ref="U144" si="149">IF(COUNT(O144:T144)=0,"",SUM(O144:T144))</f>
        <v/>
      </c>
      <c r="V144" s="124" t="str">
        <f t="shared" ref="V144" si="150">IF(COUNT(N144,U144)=0,"",SUM(N144,U144))</f>
        <v/>
      </c>
      <c r="X144" s="153" t="s">
        <v>271</v>
      </c>
    </row>
    <row r="145" spans="3:24" s="205" customFormat="1" ht="18.75" customHeight="1">
      <c r="C145" s="201" t="s">
        <v>203</v>
      </c>
      <c r="D145" s="202"/>
      <c r="E145" s="202"/>
      <c r="F145" s="202"/>
      <c r="G145" s="203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</row>
    <row r="146" spans="3:24" s="205" customFormat="1" ht="18.75" customHeight="1">
      <c r="C146" s="230"/>
      <c r="D146" s="231"/>
      <c r="E146" s="231"/>
      <c r="F146" s="231"/>
      <c r="G146" s="232"/>
      <c r="H146" s="231"/>
      <c r="I146" s="231"/>
      <c r="J146" s="231"/>
      <c r="K146" s="231"/>
      <c r="L146" s="231"/>
      <c r="M146" s="231"/>
      <c r="N146" s="231"/>
      <c r="O146" s="231"/>
      <c r="P146" s="231"/>
      <c r="Q146" s="231"/>
      <c r="R146" s="231"/>
      <c r="S146" s="231"/>
      <c r="T146" s="231"/>
      <c r="U146" s="231"/>
      <c r="V146" s="231"/>
    </row>
    <row r="147" spans="3:24" s="205" customFormat="1" ht="18.75" customHeight="1">
      <c r="C147" s="230"/>
      <c r="D147" s="231"/>
      <c r="E147" s="231"/>
      <c r="F147" s="231"/>
      <c r="G147" s="232"/>
      <c r="H147" s="231"/>
      <c r="I147" s="231"/>
      <c r="J147" s="231"/>
      <c r="K147" s="231"/>
      <c r="L147" s="231"/>
      <c r="M147" s="231"/>
      <c r="N147" s="231"/>
      <c r="O147" s="231"/>
      <c r="P147" s="231"/>
      <c r="Q147" s="231"/>
      <c r="R147" s="231"/>
      <c r="S147" s="231"/>
      <c r="T147" s="231"/>
      <c r="U147" s="231"/>
      <c r="V147" s="231"/>
    </row>
    <row r="148" spans="3:24" s="205" customFormat="1" ht="18.75" customHeight="1">
      <c r="C148" s="230"/>
      <c r="D148" s="231"/>
      <c r="E148" s="231"/>
      <c r="F148" s="231"/>
      <c r="G148" s="232"/>
      <c r="H148" s="231"/>
      <c r="I148" s="231"/>
      <c r="J148" s="231"/>
      <c r="K148" s="231"/>
      <c r="L148" s="231"/>
      <c r="M148" s="231"/>
      <c r="N148" s="231"/>
      <c r="O148" s="231"/>
      <c r="P148" s="231"/>
      <c r="Q148" s="231"/>
      <c r="R148" s="231"/>
      <c r="S148" s="231"/>
      <c r="T148" s="231"/>
      <c r="U148" s="231"/>
      <c r="V148" s="231"/>
    </row>
    <row r="149" spans="3:24" s="205" customFormat="1" ht="18.75" customHeight="1">
      <c r="C149" s="230"/>
      <c r="D149" s="231"/>
      <c r="E149" s="231"/>
      <c r="F149" s="231"/>
      <c r="G149" s="232"/>
      <c r="H149" s="231"/>
      <c r="I149" s="231"/>
      <c r="J149" s="231"/>
      <c r="K149" s="231"/>
      <c r="L149" s="231"/>
      <c r="M149" s="231"/>
      <c r="N149" s="231"/>
      <c r="O149" s="231"/>
      <c r="P149" s="231"/>
      <c r="Q149" s="231"/>
      <c r="R149" s="231"/>
      <c r="S149" s="231"/>
      <c r="T149" s="231"/>
      <c r="U149" s="231"/>
      <c r="V149" s="231"/>
    </row>
    <row r="150" spans="3:24" s="205" customFormat="1" ht="18.75" customHeight="1">
      <c r="C150" s="230"/>
      <c r="D150" s="231"/>
      <c r="E150" s="231"/>
      <c r="F150" s="231"/>
      <c r="G150" s="232"/>
      <c r="H150" s="231"/>
      <c r="I150" s="231"/>
      <c r="J150" s="231"/>
      <c r="K150" s="231"/>
      <c r="L150" s="231"/>
      <c r="M150" s="231"/>
      <c r="N150" s="231"/>
      <c r="O150" s="231"/>
      <c r="P150" s="231"/>
      <c r="Q150" s="231"/>
      <c r="R150" s="231"/>
      <c r="S150" s="231"/>
      <c r="T150" s="231"/>
      <c r="U150" s="231"/>
      <c r="V150" s="231"/>
    </row>
    <row r="151" spans="3:24" s="205" customFormat="1" ht="18.75" customHeight="1">
      <c r="C151" s="230"/>
      <c r="D151" s="231"/>
      <c r="E151" s="231"/>
      <c r="F151" s="231"/>
      <c r="G151" s="232"/>
      <c r="H151" s="231"/>
      <c r="I151" s="231"/>
      <c r="J151" s="231"/>
      <c r="K151" s="231"/>
      <c r="L151" s="231"/>
      <c r="M151" s="231"/>
      <c r="N151" s="231"/>
      <c r="O151" s="231"/>
      <c r="P151" s="231"/>
      <c r="Q151" s="231"/>
      <c r="R151" s="231"/>
      <c r="S151" s="231"/>
      <c r="T151" s="231"/>
      <c r="U151" s="231"/>
      <c r="V151" s="231"/>
    </row>
    <row r="152" spans="3:24" s="205" customFormat="1" ht="18.75" customHeight="1">
      <c r="C152" s="230"/>
      <c r="D152" s="231"/>
      <c r="E152" s="231"/>
      <c r="F152" s="231"/>
      <c r="G152" s="232"/>
      <c r="H152" s="231"/>
      <c r="I152" s="231"/>
      <c r="J152" s="231"/>
      <c r="K152" s="231"/>
      <c r="L152" s="231"/>
      <c r="M152" s="231"/>
      <c r="N152" s="231"/>
      <c r="O152" s="231"/>
      <c r="P152" s="231"/>
      <c r="Q152" s="231"/>
      <c r="R152" s="231"/>
      <c r="S152" s="231"/>
      <c r="T152" s="231"/>
      <c r="U152" s="231"/>
      <c r="V152" s="231"/>
    </row>
    <row r="153" spans="3:24" s="205" customFormat="1" ht="18.75" customHeight="1">
      <c r="C153" s="230"/>
      <c r="D153" s="231"/>
      <c r="E153" s="231"/>
      <c r="F153" s="231"/>
      <c r="G153" s="232"/>
      <c r="H153" s="231"/>
      <c r="I153" s="231"/>
      <c r="J153" s="231"/>
      <c r="K153" s="231"/>
      <c r="L153" s="231"/>
      <c r="M153" s="231"/>
      <c r="N153" s="231"/>
      <c r="O153" s="231"/>
      <c r="P153" s="231"/>
      <c r="Q153" s="231"/>
      <c r="R153" s="231"/>
      <c r="S153" s="231"/>
      <c r="T153" s="231"/>
      <c r="U153" s="231"/>
      <c r="V153" s="231"/>
    </row>
    <row r="154" spans="3:24" s="205" customFormat="1" ht="18.75" customHeight="1">
      <c r="C154" s="230"/>
      <c r="D154" s="231"/>
      <c r="E154" s="231"/>
      <c r="F154" s="231"/>
      <c r="G154" s="232"/>
      <c r="H154" s="231"/>
      <c r="I154" s="231"/>
      <c r="J154" s="231"/>
      <c r="K154" s="231"/>
      <c r="L154" s="231"/>
      <c r="M154" s="231"/>
      <c r="N154" s="231"/>
      <c r="O154" s="231"/>
      <c r="P154" s="231"/>
      <c r="Q154" s="231"/>
      <c r="R154" s="231"/>
      <c r="S154" s="231"/>
      <c r="T154" s="231"/>
      <c r="U154" s="231"/>
      <c r="V154" s="231"/>
    </row>
    <row r="155" spans="3:24" ht="18.75" customHeight="1">
      <c r="C155" s="234"/>
      <c r="D155" s="234"/>
      <c r="E155" s="234"/>
      <c r="F155" s="234"/>
      <c r="G155" s="234"/>
      <c r="H155" s="235"/>
      <c r="I155" s="235"/>
      <c r="J155" s="235"/>
      <c r="K155" s="235"/>
      <c r="L155" s="235"/>
      <c r="M155" s="235"/>
      <c r="N155" s="235"/>
      <c r="O155" s="235"/>
      <c r="P155" s="235"/>
      <c r="Q155" s="235"/>
      <c r="R155" s="235"/>
      <c r="S155" s="235"/>
      <c r="T155" s="235"/>
      <c r="U155" s="235"/>
      <c r="V155" s="235"/>
    </row>
    <row r="156" spans="3:24" ht="21.95" customHeight="1">
      <c r="C156" s="187" t="s">
        <v>212</v>
      </c>
    </row>
    <row r="157" spans="3:24" ht="21.95" customHeight="1">
      <c r="C157" s="187"/>
    </row>
    <row r="158" spans="3:24" ht="21.95" customHeight="1">
      <c r="C158" s="190" t="s">
        <v>97</v>
      </c>
      <c r="D158" s="191"/>
      <c r="E158" s="191"/>
      <c r="F158" s="191"/>
      <c r="G158" s="191"/>
      <c r="H158" s="191"/>
      <c r="I158" s="191"/>
      <c r="J158" s="191"/>
      <c r="K158" s="191"/>
    </row>
    <row r="159" spans="3:24" ht="21.95" customHeight="1">
      <c r="C159" s="193" t="s">
        <v>22</v>
      </c>
      <c r="E159" s="209" t="s">
        <v>215</v>
      </c>
      <c r="F159" s="210" t="str">
        <f>F6</f>
        <v>（エリア指定断面）</v>
      </c>
    </row>
    <row r="160" spans="3:24" s="196" customFormat="1" ht="21.95" customHeight="1">
      <c r="C160" s="318" t="s">
        <v>94</v>
      </c>
      <c r="D160" s="319"/>
      <c r="E160" s="322" t="s">
        <v>18</v>
      </c>
      <c r="F160" s="322" t="s">
        <v>98</v>
      </c>
      <c r="G160" s="322" t="s">
        <v>99</v>
      </c>
      <c r="H160" s="164" t="s">
        <v>71</v>
      </c>
      <c r="I160" s="164" t="s">
        <v>72</v>
      </c>
      <c r="J160" s="164" t="s">
        <v>73</v>
      </c>
      <c r="K160" s="164" t="s">
        <v>74</v>
      </c>
      <c r="L160" s="164" t="s">
        <v>75</v>
      </c>
      <c r="M160" s="164" t="s">
        <v>76</v>
      </c>
      <c r="N160" s="164" t="s">
        <v>90</v>
      </c>
      <c r="O160" s="164" t="s">
        <v>77</v>
      </c>
      <c r="P160" s="164" t="s">
        <v>78</v>
      </c>
      <c r="Q160" s="164" t="s">
        <v>79</v>
      </c>
      <c r="R160" s="164" t="s">
        <v>80</v>
      </c>
      <c r="S160" s="164" t="s">
        <v>81</v>
      </c>
      <c r="T160" s="164" t="s">
        <v>86</v>
      </c>
      <c r="U160" s="164" t="s">
        <v>91</v>
      </c>
      <c r="V160" s="164" t="s">
        <v>92</v>
      </c>
      <c r="W160" s="186"/>
      <c r="X160" s="121" t="s">
        <v>272</v>
      </c>
    </row>
    <row r="161" spans="3:27" s="196" customFormat="1" ht="21.95" customHeight="1">
      <c r="C161" s="320"/>
      <c r="D161" s="321"/>
      <c r="E161" s="323"/>
      <c r="F161" s="323"/>
      <c r="G161" s="323"/>
      <c r="H161" s="211" t="s">
        <v>299</v>
      </c>
      <c r="I161" s="211" t="s">
        <v>301</v>
      </c>
      <c r="J161" s="211" t="s">
        <v>301</v>
      </c>
      <c r="K161" s="211" t="s">
        <v>303</v>
      </c>
      <c r="L161" s="211" t="s">
        <v>301</v>
      </c>
      <c r="M161" s="211" t="s">
        <v>304</v>
      </c>
      <c r="N161" s="166"/>
      <c r="O161" s="211" t="s">
        <v>302</v>
      </c>
      <c r="P161" s="211" t="s">
        <v>302</v>
      </c>
      <c r="Q161" s="211" t="s">
        <v>302</v>
      </c>
      <c r="R161" s="211" t="s">
        <v>302</v>
      </c>
      <c r="S161" s="211" t="s">
        <v>302</v>
      </c>
      <c r="T161" s="211" t="s">
        <v>305</v>
      </c>
      <c r="U161" s="166"/>
      <c r="V161" s="166"/>
      <c r="W161" s="186"/>
      <c r="X161" s="121" t="s">
        <v>273</v>
      </c>
    </row>
    <row r="162" spans="3:27" s="152" customFormat="1" ht="37.5" customHeight="1">
      <c r="C162" s="327" t="s">
        <v>102</v>
      </c>
      <c r="D162" s="327" t="s">
        <v>103</v>
      </c>
      <c r="E162" s="352"/>
      <c r="F162" s="354"/>
      <c r="G162" s="149" t="s">
        <v>265</v>
      </c>
      <c r="H162" s="184"/>
      <c r="I162" s="184"/>
      <c r="J162" s="184"/>
      <c r="K162" s="184"/>
      <c r="L162" s="184"/>
      <c r="M162" s="184"/>
      <c r="N162" s="151"/>
      <c r="O162" s="184"/>
      <c r="P162" s="184"/>
      <c r="Q162" s="184"/>
      <c r="R162" s="184"/>
      <c r="S162" s="184"/>
      <c r="T162" s="184"/>
      <c r="U162" s="151"/>
      <c r="V162" s="151"/>
    </row>
    <row r="163" spans="3:27" s="152" customFormat="1" ht="37.5" customHeight="1">
      <c r="C163" s="328"/>
      <c r="D163" s="328"/>
      <c r="E163" s="353"/>
      <c r="F163" s="355"/>
      <c r="G163" s="149" t="s">
        <v>268</v>
      </c>
      <c r="H163" s="184"/>
      <c r="I163" s="184"/>
      <c r="J163" s="184"/>
      <c r="K163" s="184"/>
      <c r="L163" s="184"/>
      <c r="M163" s="184"/>
      <c r="N163" s="150" t="str">
        <f>IF(COUNT(H163:M163)=0,"",SUM(H163:M163))</f>
        <v/>
      </c>
      <c r="O163" s="184"/>
      <c r="P163" s="184"/>
      <c r="Q163" s="184"/>
      <c r="R163" s="184"/>
      <c r="S163" s="184"/>
      <c r="T163" s="184"/>
      <c r="U163" s="150" t="str">
        <f>IF(COUNT(O163:T163)=0,"",SUM(O163:T163))</f>
        <v/>
      </c>
      <c r="V163" s="150" t="str">
        <f>IF(COUNT(N163,U163)=0,"",SUM(N163,U163))</f>
        <v/>
      </c>
    </row>
    <row r="164" spans="3:27" s="152" customFormat="1" ht="37.5" customHeight="1">
      <c r="C164" s="328"/>
      <c r="D164" s="328"/>
      <c r="E164" s="352"/>
      <c r="F164" s="354"/>
      <c r="G164" s="149" t="s">
        <v>265</v>
      </c>
      <c r="H164" s="184"/>
      <c r="I164" s="184"/>
      <c r="J164" s="184"/>
      <c r="K164" s="184"/>
      <c r="L164" s="184"/>
      <c r="M164" s="184"/>
      <c r="N164" s="151"/>
      <c r="O164" s="184"/>
      <c r="P164" s="184"/>
      <c r="Q164" s="184"/>
      <c r="R164" s="184"/>
      <c r="S164" s="184"/>
      <c r="T164" s="184"/>
      <c r="U164" s="151"/>
      <c r="V164" s="151"/>
    </row>
    <row r="165" spans="3:27" s="152" customFormat="1" ht="37.5" customHeight="1">
      <c r="C165" s="328"/>
      <c r="D165" s="328"/>
      <c r="E165" s="353"/>
      <c r="F165" s="355"/>
      <c r="G165" s="149" t="s">
        <v>268</v>
      </c>
      <c r="H165" s="184"/>
      <c r="I165" s="184"/>
      <c r="J165" s="184"/>
      <c r="K165" s="184"/>
      <c r="L165" s="184"/>
      <c r="M165" s="184"/>
      <c r="N165" s="150" t="str">
        <f t="shared" ref="N165" si="151">IF(COUNT(H165:M165)=0,"",SUM(H165:M165))</f>
        <v/>
      </c>
      <c r="O165" s="184"/>
      <c r="P165" s="184"/>
      <c r="Q165" s="184"/>
      <c r="R165" s="184"/>
      <c r="S165" s="184"/>
      <c r="T165" s="184"/>
      <c r="U165" s="150" t="str">
        <f t="shared" ref="U165" si="152">IF(COUNT(O165:T165)=0,"",SUM(O165:T165))</f>
        <v/>
      </c>
      <c r="V165" s="150" t="str">
        <f t="shared" ref="V165" si="153">IF(COUNT(N165,U165)=0,"",SUM(N165,U165))</f>
        <v/>
      </c>
    </row>
    <row r="166" spans="3:27" s="152" customFormat="1" ht="37.5" customHeight="1">
      <c r="C166" s="328"/>
      <c r="D166" s="328"/>
      <c r="E166" s="352"/>
      <c r="F166" s="354"/>
      <c r="G166" s="149" t="s">
        <v>265</v>
      </c>
      <c r="H166" s="184"/>
      <c r="I166" s="184"/>
      <c r="J166" s="184"/>
      <c r="K166" s="184"/>
      <c r="L166" s="184"/>
      <c r="M166" s="184"/>
      <c r="N166" s="151"/>
      <c r="O166" s="184"/>
      <c r="P166" s="184"/>
      <c r="Q166" s="184"/>
      <c r="R166" s="184"/>
      <c r="S166" s="184"/>
      <c r="T166" s="184"/>
      <c r="U166" s="151"/>
      <c r="V166" s="151"/>
    </row>
    <row r="167" spans="3:27" s="152" customFormat="1" ht="37.5" customHeight="1">
      <c r="C167" s="328"/>
      <c r="D167" s="328"/>
      <c r="E167" s="353"/>
      <c r="F167" s="355"/>
      <c r="G167" s="149" t="s">
        <v>268</v>
      </c>
      <c r="H167" s="184"/>
      <c r="I167" s="184"/>
      <c r="J167" s="184"/>
      <c r="K167" s="184"/>
      <c r="L167" s="184"/>
      <c r="M167" s="184"/>
      <c r="N167" s="150" t="str">
        <f t="shared" ref="N167" si="154">IF(COUNT(H167:M167)=0,"",SUM(H167:M167))</f>
        <v/>
      </c>
      <c r="O167" s="184"/>
      <c r="P167" s="184"/>
      <c r="Q167" s="184"/>
      <c r="R167" s="184"/>
      <c r="S167" s="184"/>
      <c r="T167" s="184"/>
      <c r="U167" s="150" t="str">
        <f t="shared" ref="U167" si="155">IF(COUNT(O167:T167)=0,"",SUM(O167:T167))</f>
        <v/>
      </c>
      <c r="V167" s="150" t="str">
        <f t="shared" ref="V167" si="156">IF(COUNT(N167,U167)=0,"",SUM(N167,U167))</f>
        <v/>
      </c>
    </row>
    <row r="168" spans="3:27" s="152" customFormat="1" ht="37.5" customHeight="1">
      <c r="C168" s="328"/>
      <c r="D168" s="328"/>
      <c r="E168" s="332" t="s">
        <v>104</v>
      </c>
      <c r="F168" s="333"/>
      <c r="G168" s="154" t="s">
        <v>265</v>
      </c>
      <c r="H168" s="155" t="str">
        <f t="shared" ref="H168:M168" si="157">IF(COUNTIFS($G162:$G167,$G168,H162:H167,"&lt;&gt;")=0,"",SUMIF($G162:$G167,$G168,H162:H167))</f>
        <v/>
      </c>
      <c r="I168" s="155" t="str">
        <f t="shared" si="157"/>
        <v/>
      </c>
      <c r="J168" s="155" t="str">
        <f t="shared" si="157"/>
        <v/>
      </c>
      <c r="K168" s="155" t="str">
        <f t="shared" si="157"/>
        <v/>
      </c>
      <c r="L168" s="155" t="str">
        <f t="shared" si="157"/>
        <v/>
      </c>
      <c r="M168" s="155" t="str">
        <f t="shared" si="157"/>
        <v/>
      </c>
      <c r="N168" s="123"/>
      <c r="O168" s="155" t="str">
        <f t="shared" ref="O168:T168" si="158">IF(COUNTIFS($G162:$G167,$G168,O162:O167,"&lt;&gt;")=0,"",SUMIF($G162:$G167,$G168,O162:O167))</f>
        <v/>
      </c>
      <c r="P168" s="155" t="str">
        <f t="shared" si="158"/>
        <v/>
      </c>
      <c r="Q168" s="155" t="str">
        <f t="shared" si="158"/>
        <v/>
      </c>
      <c r="R168" s="155" t="str">
        <f t="shared" si="158"/>
        <v/>
      </c>
      <c r="S168" s="155" t="str">
        <f t="shared" si="158"/>
        <v/>
      </c>
      <c r="T168" s="155" t="str">
        <f t="shared" si="158"/>
        <v/>
      </c>
      <c r="U168" s="123"/>
      <c r="V168" s="123"/>
      <c r="X168" s="153" t="s">
        <v>271</v>
      </c>
      <c r="AA168" s="152">
        <v>1</v>
      </c>
    </row>
    <row r="169" spans="3:27" s="152" customFormat="1" ht="37.5" customHeight="1">
      <c r="C169" s="328"/>
      <c r="D169" s="329"/>
      <c r="E169" s="334"/>
      <c r="F169" s="335"/>
      <c r="G169" s="154" t="s">
        <v>268</v>
      </c>
      <c r="H169" s="155" t="str">
        <f t="shared" ref="H169:M169" si="159">IF(COUNTIFS($G162:$G167,$G169,H162:H167,"&lt;&gt;")=0,"",SUMIF($G162:$G167,$G169,H162:H167))</f>
        <v/>
      </c>
      <c r="I169" s="155" t="str">
        <f t="shared" si="159"/>
        <v/>
      </c>
      <c r="J169" s="155" t="str">
        <f t="shared" si="159"/>
        <v/>
      </c>
      <c r="K169" s="155" t="str">
        <f t="shared" si="159"/>
        <v/>
      </c>
      <c r="L169" s="155" t="str">
        <f t="shared" si="159"/>
        <v/>
      </c>
      <c r="M169" s="155" t="str">
        <f t="shared" si="159"/>
        <v/>
      </c>
      <c r="N169" s="124" t="str">
        <f t="shared" ref="N169" si="160">IF(COUNT(H169:M169)=0,"",SUM(H169:M169))</f>
        <v/>
      </c>
      <c r="O169" s="155" t="str">
        <f t="shared" ref="O169:T169" si="161">IF(COUNTIFS($G162:$G167,$G169,O162:O167,"&lt;&gt;")=0,"",SUMIF($G162:$G167,$G169,O162:O167))</f>
        <v/>
      </c>
      <c r="P169" s="155" t="str">
        <f t="shared" si="161"/>
        <v/>
      </c>
      <c r="Q169" s="155" t="str">
        <f t="shared" si="161"/>
        <v/>
      </c>
      <c r="R169" s="155" t="str">
        <f t="shared" si="161"/>
        <v/>
      </c>
      <c r="S169" s="155" t="str">
        <f t="shared" si="161"/>
        <v/>
      </c>
      <c r="T169" s="155" t="str">
        <f t="shared" si="161"/>
        <v/>
      </c>
      <c r="U169" s="124" t="str">
        <f t="shared" ref="U169" si="162">IF(COUNT(O169:T169)=0,"",SUM(O169:T169))</f>
        <v/>
      </c>
      <c r="V169" s="124" t="str">
        <f t="shared" ref="V169" si="163">IF(COUNT(N169,U169)=0,"",SUM(N169,U169))</f>
        <v/>
      </c>
      <c r="X169" s="153" t="s">
        <v>271</v>
      </c>
      <c r="AA169" s="152">
        <v>2</v>
      </c>
    </row>
    <row r="170" spans="3:27" s="152" customFormat="1" ht="37.5" customHeight="1">
      <c r="C170" s="328"/>
      <c r="D170" s="327" t="s">
        <v>211</v>
      </c>
      <c r="E170" s="352"/>
      <c r="F170" s="354"/>
      <c r="G170" s="149" t="s">
        <v>265</v>
      </c>
      <c r="H170" s="184"/>
      <c r="I170" s="184"/>
      <c r="J170" s="184"/>
      <c r="K170" s="184"/>
      <c r="L170" s="184"/>
      <c r="M170" s="184"/>
      <c r="N170" s="151"/>
      <c r="O170" s="184"/>
      <c r="P170" s="184"/>
      <c r="Q170" s="184"/>
      <c r="R170" s="184"/>
      <c r="S170" s="184"/>
      <c r="T170" s="184"/>
      <c r="U170" s="151"/>
      <c r="V170" s="151"/>
    </row>
    <row r="171" spans="3:27" s="152" customFormat="1" ht="37.5" customHeight="1">
      <c r="C171" s="328"/>
      <c r="D171" s="328"/>
      <c r="E171" s="353"/>
      <c r="F171" s="355"/>
      <c r="G171" s="149" t="s">
        <v>268</v>
      </c>
      <c r="H171" s="184"/>
      <c r="I171" s="184"/>
      <c r="J171" s="184"/>
      <c r="K171" s="184"/>
      <c r="L171" s="184"/>
      <c r="M171" s="184"/>
      <c r="N171" s="150" t="str">
        <f>IF(COUNT(H171:M171)=0,"",SUM(H171:M171))</f>
        <v/>
      </c>
      <c r="O171" s="184"/>
      <c r="P171" s="184"/>
      <c r="Q171" s="184"/>
      <c r="R171" s="184"/>
      <c r="S171" s="184"/>
      <c r="T171" s="184"/>
      <c r="U171" s="150" t="str">
        <f>IF(COUNT(O171:T171)=0,"",SUM(O171:T171))</f>
        <v/>
      </c>
      <c r="V171" s="150" t="str">
        <f>IF(COUNT(N171,U171)=0,"",SUM(N171,U171))</f>
        <v/>
      </c>
    </row>
    <row r="172" spans="3:27" s="152" customFormat="1" ht="37.5" customHeight="1">
      <c r="C172" s="328"/>
      <c r="D172" s="328"/>
      <c r="E172" s="352"/>
      <c r="F172" s="354"/>
      <c r="G172" s="149" t="s">
        <v>265</v>
      </c>
      <c r="H172" s="184"/>
      <c r="I172" s="184"/>
      <c r="J172" s="184"/>
      <c r="K172" s="184"/>
      <c r="L172" s="184"/>
      <c r="M172" s="184"/>
      <c r="N172" s="151"/>
      <c r="O172" s="184"/>
      <c r="P172" s="184"/>
      <c r="Q172" s="184"/>
      <c r="R172" s="184"/>
      <c r="S172" s="184"/>
      <c r="T172" s="184"/>
      <c r="U172" s="151"/>
      <c r="V172" s="151"/>
    </row>
    <row r="173" spans="3:27" s="152" customFormat="1" ht="37.5" customHeight="1">
      <c r="C173" s="328"/>
      <c r="D173" s="328"/>
      <c r="E173" s="353"/>
      <c r="F173" s="355"/>
      <c r="G173" s="149" t="s">
        <v>268</v>
      </c>
      <c r="H173" s="184"/>
      <c r="I173" s="184"/>
      <c r="J173" s="184"/>
      <c r="K173" s="184"/>
      <c r="L173" s="184"/>
      <c r="M173" s="184"/>
      <c r="N173" s="150" t="str">
        <f t="shared" ref="N173" si="164">IF(COUNT(H173:M173)=0,"",SUM(H173:M173))</f>
        <v/>
      </c>
      <c r="O173" s="184"/>
      <c r="P173" s="184"/>
      <c r="Q173" s="184"/>
      <c r="R173" s="184"/>
      <c r="S173" s="184"/>
      <c r="T173" s="184"/>
      <c r="U173" s="150" t="str">
        <f t="shared" ref="U173" si="165">IF(COUNT(O173:T173)=0,"",SUM(O173:T173))</f>
        <v/>
      </c>
      <c r="V173" s="150" t="str">
        <f t="shared" ref="V173" si="166">IF(COUNT(N173,U173)=0,"",SUM(N173,U173))</f>
        <v/>
      </c>
    </row>
    <row r="174" spans="3:27" s="152" customFormat="1" ht="37.5" customHeight="1">
      <c r="C174" s="328"/>
      <c r="D174" s="328"/>
      <c r="E174" s="352"/>
      <c r="F174" s="354"/>
      <c r="G174" s="149" t="s">
        <v>265</v>
      </c>
      <c r="H174" s="184"/>
      <c r="I174" s="184"/>
      <c r="J174" s="184"/>
      <c r="K174" s="184"/>
      <c r="L174" s="184"/>
      <c r="M174" s="184"/>
      <c r="N174" s="151"/>
      <c r="O174" s="184"/>
      <c r="P174" s="184"/>
      <c r="Q174" s="184"/>
      <c r="R174" s="184"/>
      <c r="S174" s="184"/>
      <c r="T174" s="184"/>
      <c r="U174" s="151"/>
      <c r="V174" s="151"/>
    </row>
    <row r="175" spans="3:27" s="152" customFormat="1" ht="37.5" customHeight="1">
      <c r="C175" s="328"/>
      <c r="D175" s="328"/>
      <c r="E175" s="353"/>
      <c r="F175" s="355"/>
      <c r="G175" s="149" t="s">
        <v>268</v>
      </c>
      <c r="H175" s="184"/>
      <c r="I175" s="184"/>
      <c r="J175" s="184"/>
      <c r="K175" s="184"/>
      <c r="L175" s="184"/>
      <c r="M175" s="184"/>
      <c r="N175" s="150" t="str">
        <f t="shared" ref="N175" si="167">IF(COUNT(H175:M175)=0,"",SUM(H175:M175))</f>
        <v/>
      </c>
      <c r="O175" s="184"/>
      <c r="P175" s="184"/>
      <c r="Q175" s="184"/>
      <c r="R175" s="184"/>
      <c r="S175" s="184"/>
      <c r="T175" s="184"/>
      <c r="U175" s="150" t="str">
        <f t="shared" ref="U175" si="168">IF(COUNT(O175:T175)=0,"",SUM(O175:T175))</f>
        <v/>
      </c>
      <c r="V175" s="150" t="str">
        <f t="shared" ref="V175" si="169">IF(COUNT(N175,U175)=0,"",SUM(N175,U175))</f>
        <v/>
      </c>
    </row>
    <row r="176" spans="3:27" s="152" customFormat="1" ht="37.5" customHeight="1">
      <c r="C176" s="328"/>
      <c r="D176" s="328"/>
      <c r="E176" s="332" t="s">
        <v>104</v>
      </c>
      <c r="F176" s="333"/>
      <c r="G176" s="154" t="s">
        <v>265</v>
      </c>
      <c r="H176" s="155" t="str">
        <f>IF(COUNTIFS($G170:$G175,$G176,H170:H175,"&lt;&gt;")=0,"",SUMIF($G170:$G175,$G176,H170:H175))</f>
        <v/>
      </c>
      <c r="I176" s="155" t="str">
        <f t="shared" ref="I176:M176" si="170">IF(COUNTIFS($G170:$G175,$G176,I170:I175,"&lt;&gt;")=0,"",SUMIF($G170:$G175,$G176,I170:I175))</f>
        <v/>
      </c>
      <c r="J176" s="155" t="str">
        <f t="shared" si="170"/>
        <v/>
      </c>
      <c r="K176" s="155" t="str">
        <f t="shared" si="170"/>
        <v/>
      </c>
      <c r="L176" s="155" t="str">
        <f t="shared" si="170"/>
        <v/>
      </c>
      <c r="M176" s="155" t="str">
        <f t="shared" si="170"/>
        <v/>
      </c>
      <c r="N176" s="123"/>
      <c r="O176" s="155" t="str">
        <f>IF(COUNTIFS($G170:$G175,$G176,O170:O175,"&lt;&gt;")=0,"",SUMIF($G170:$G175,$G176,O170:O175))</f>
        <v/>
      </c>
      <c r="P176" s="155" t="str">
        <f t="shared" ref="P176:T176" si="171">IF(COUNTIFS($G170:$G175,$G176,P170:P175,"&lt;&gt;")=0,"",SUMIF($G170:$G175,$G176,P170:P175))</f>
        <v/>
      </c>
      <c r="Q176" s="155" t="str">
        <f t="shared" si="171"/>
        <v/>
      </c>
      <c r="R176" s="155" t="str">
        <f t="shared" si="171"/>
        <v/>
      </c>
      <c r="S176" s="155" t="str">
        <f t="shared" si="171"/>
        <v/>
      </c>
      <c r="T176" s="155" t="str">
        <f t="shared" si="171"/>
        <v/>
      </c>
      <c r="U176" s="123"/>
      <c r="V176" s="123"/>
      <c r="X176" s="153" t="s">
        <v>271</v>
      </c>
      <c r="AA176" s="152">
        <v>3</v>
      </c>
    </row>
    <row r="177" spans="3:27" s="152" customFormat="1" ht="37.5" customHeight="1">
      <c r="C177" s="328"/>
      <c r="D177" s="329"/>
      <c r="E177" s="334"/>
      <c r="F177" s="335"/>
      <c r="G177" s="154" t="s">
        <v>268</v>
      </c>
      <c r="H177" s="155" t="str">
        <f>IF(COUNTIFS($G170:$G175,$G177,H170:H175,"&lt;&gt;")=0,"",SUMIF($G170:$G175,$G177,H170:H175))</f>
        <v/>
      </c>
      <c r="I177" s="155" t="str">
        <f t="shared" ref="I177:M177" si="172">IF(COUNTIFS($G170:$G175,$G177,I170:I175,"&lt;&gt;")=0,"",SUMIF($G170:$G175,$G177,I170:I175))</f>
        <v/>
      </c>
      <c r="J177" s="155" t="str">
        <f t="shared" si="172"/>
        <v/>
      </c>
      <c r="K177" s="155" t="str">
        <f t="shared" si="172"/>
        <v/>
      </c>
      <c r="L177" s="155" t="str">
        <f t="shared" si="172"/>
        <v/>
      </c>
      <c r="M177" s="155" t="str">
        <f t="shared" si="172"/>
        <v/>
      </c>
      <c r="N177" s="124" t="str">
        <f t="shared" ref="N177" si="173">IF(COUNT(H177:M177)=0,"",SUM(H177:M177))</f>
        <v/>
      </c>
      <c r="O177" s="155" t="str">
        <f>IF(COUNTIFS($G170:$G175,$G177,O170:O175,"&lt;&gt;")=0,"",SUMIF($G170:$G175,$G177,O170:O175))</f>
        <v/>
      </c>
      <c r="P177" s="155" t="str">
        <f t="shared" ref="P177:T177" si="174">IF(COUNTIFS($G170:$G175,$G177,P170:P175,"&lt;&gt;")=0,"",SUMIF($G170:$G175,$G177,P170:P175))</f>
        <v/>
      </c>
      <c r="Q177" s="155" t="str">
        <f t="shared" si="174"/>
        <v/>
      </c>
      <c r="R177" s="155" t="str">
        <f t="shared" si="174"/>
        <v/>
      </c>
      <c r="S177" s="155" t="str">
        <f t="shared" si="174"/>
        <v/>
      </c>
      <c r="T177" s="155" t="str">
        <f t="shared" si="174"/>
        <v/>
      </c>
      <c r="U177" s="124" t="str">
        <f t="shared" ref="U177" si="175">IF(COUNT(O177:T177)=0,"",SUM(O177:T177))</f>
        <v/>
      </c>
      <c r="V177" s="124" t="str">
        <f t="shared" ref="V177" si="176">IF(COUNT(N177,U177)=0,"",SUM(N177,U177))</f>
        <v/>
      </c>
      <c r="X177" s="153" t="s">
        <v>271</v>
      </c>
      <c r="AA177" s="152">
        <v>4</v>
      </c>
    </row>
    <row r="178" spans="3:27" s="152" customFormat="1" ht="37.5" customHeight="1">
      <c r="C178" s="328"/>
      <c r="D178" s="327" t="s">
        <v>105</v>
      </c>
      <c r="E178" s="352"/>
      <c r="F178" s="354"/>
      <c r="G178" s="149" t="s">
        <v>265</v>
      </c>
      <c r="H178" s="184"/>
      <c r="I178" s="184"/>
      <c r="J178" s="184"/>
      <c r="K178" s="184"/>
      <c r="L178" s="184"/>
      <c r="M178" s="184"/>
      <c r="N178" s="151"/>
      <c r="O178" s="184"/>
      <c r="P178" s="184"/>
      <c r="Q178" s="184"/>
      <c r="R178" s="184"/>
      <c r="S178" s="184"/>
      <c r="T178" s="184"/>
      <c r="U178" s="151"/>
      <c r="V178" s="151"/>
    </row>
    <row r="179" spans="3:27" s="152" customFormat="1" ht="34.5">
      <c r="C179" s="328"/>
      <c r="D179" s="328"/>
      <c r="E179" s="353"/>
      <c r="F179" s="355"/>
      <c r="G179" s="149" t="s">
        <v>268</v>
      </c>
      <c r="H179" s="184"/>
      <c r="I179" s="184"/>
      <c r="J179" s="184"/>
      <c r="K179" s="184"/>
      <c r="L179" s="184"/>
      <c r="M179" s="184"/>
      <c r="N179" s="150" t="str">
        <f>IF(COUNT(H179:M179)=0,"",SUM(H179:M179))</f>
        <v/>
      </c>
      <c r="O179" s="184"/>
      <c r="P179" s="184"/>
      <c r="Q179" s="184"/>
      <c r="R179" s="184"/>
      <c r="S179" s="184"/>
      <c r="T179" s="184"/>
      <c r="U179" s="150" t="str">
        <f>IF(COUNT(O179:T179)=0,"",SUM(O179:T179))</f>
        <v/>
      </c>
      <c r="V179" s="150" t="str">
        <f>IF(COUNT(N179,U179)=0,"",SUM(N179,U179))</f>
        <v/>
      </c>
    </row>
    <row r="180" spans="3:27" s="152" customFormat="1" ht="34.5">
      <c r="C180" s="328"/>
      <c r="D180" s="328"/>
      <c r="E180" s="352"/>
      <c r="F180" s="354"/>
      <c r="G180" s="149" t="s">
        <v>265</v>
      </c>
      <c r="H180" s="184"/>
      <c r="I180" s="184"/>
      <c r="J180" s="184"/>
      <c r="K180" s="184"/>
      <c r="L180" s="184"/>
      <c r="M180" s="184"/>
      <c r="N180" s="151"/>
      <c r="O180" s="184"/>
      <c r="P180" s="184"/>
      <c r="Q180" s="184"/>
      <c r="R180" s="184"/>
      <c r="S180" s="184"/>
      <c r="T180" s="184"/>
      <c r="U180" s="151"/>
      <c r="V180" s="151"/>
    </row>
    <row r="181" spans="3:27" s="152" customFormat="1" ht="34.5">
      <c r="C181" s="328"/>
      <c r="D181" s="328"/>
      <c r="E181" s="353"/>
      <c r="F181" s="355"/>
      <c r="G181" s="149" t="s">
        <v>268</v>
      </c>
      <c r="H181" s="184"/>
      <c r="I181" s="184"/>
      <c r="J181" s="184"/>
      <c r="K181" s="184"/>
      <c r="L181" s="184"/>
      <c r="M181" s="184"/>
      <c r="N181" s="150" t="str">
        <f t="shared" ref="N181" si="177">IF(COUNT(H181:M181)=0,"",SUM(H181:M181))</f>
        <v/>
      </c>
      <c r="O181" s="184"/>
      <c r="P181" s="184"/>
      <c r="Q181" s="184"/>
      <c r="R181" s="184"/>
      <c r="S181" s="184"/>
      <c r="T181" s="184"/>
      <c r="U181" s="150" t="str">
        <f t="shared" ref="U181" si="178">IF(COUNT(O181:T181)=0,"",SUM(O181:T181))</f>
        <v/>
      </c>
      <c r="V181" s="150" t="str">
        <f t="shared" ref="V181" si="179">IF(COUNT(N181,U181)=0,"",SUM(N181,U181))</f>
        <v/>
      </c>
    </row>
    <row r="182" spans="3:27" s="152" customFormat="1" ht="34.5">
      <c r="C182" s="328"/>
      <c r="D182" s="328"/>
      <c r="E182" s="352"/>
      <c r="F182" s="354"/>
      <c r="G182" s="149" t="s">
        <v>265</v>
      </c>
      <c r="H182" s="184"/>
      <c r="I182" s="184"/>
      <c r="J182" s="184"/>
      <c r="K182" s="184"/>
      <c r="L182" s="184"/>
      <c r="M182" s="184"/>
      <c r="N182" s="151"/>
      <c r="O182" s="184"/>
      <c r="P182" s="184"/>
      <c r="Q182" s="184"/>
      <c r="R182" s="184"/>
      <c r="S182" s="184"/>
      <c r="T182" s="184"/>
      <c r="U182" s="151"/>
      <c r="V182" s="151"/>
    </row>
    <row r="183" spans="3:27" s="152" customFormat="1" ht="34.5">
      <c r="C183" s="328"/>
      <c r="D183" s="328"/>
      <c r="E183" s="353"/>
      <c r="F183" s="355"/>
      <c r="G183" s="149" t="s">
        <v>268</v>
      </c>
      <c r="H183" s="184"/>
      <c r="I183" s="184"/>
      <c r="J183" s="184"/>
      <c r="K183" s="184"/>
      <c r="L183" s="184"/>
      <c r="M183" s="184"/>
      <c r="N183" s="150" t="str">
        <f t="shared" ref="N183" si="180">IF(COUNT(H183:M183)=0,"",SUM(H183:M183))</f>
        <v/>
      </c>
      <c r="O183" s="184"/>
      <c r="P183" s="184"/>
      <c r="Q183" s="184"/>
      <c r="R183" s="184"/>
      <c r="S183" s="184"/>
      <c r="T183" s="184"/>
      <c r="U183" s="150" t="str">
        <f t="shared" ref="U183" si="181">IF(COUNT(O183:T183)=0,"",SUM(O183:T183))</f>
        <v/>
      </c>
      <c r="V183" s="150" t="str">
        <f t="shared" ref="V183" si="182">IF(COUNT(N183,U183)=0,"",SUM(N183,U183))</f>
        <v/>
      </c>
    </row>
    <row r="184" spans="3:27" s="152" customFormat="1" ht="34.5">
      <c r="C184" s="328"/>
      <c r="D184" s="328"/>
      <c r="E184" s="332" t="s">
        <v>104</v>
      </c>
      <c r="F184" s="333"/>
      <c r="G184" s="154" t="s">
        <v>265</v>
      </c>
      <c r="H184" s="155" t="str">
        <f>IF(COUNTIFS($G178:$G183,$G184,H178:H183,"&lt;&gt;")=0,"",SUMIF($G178:$G183,$G184,H178:H183))</f>
        <v/>
      </c>
      <c r="I184" s="155" t="str">
        <f t="shared" ref="I184:M184" si="183">IF(COUNTIFS($G178:$G183,$G184,I178:I183,"&lt;&gt;")=0,"",SUMIF($G178:$G183,$G184,I178:I183))</f>
        <v/>
      </c>
      <c r="J184" s="155" t="str">
        <f t="shared" si="183"/>
        <v/>
      </c>
      <c r="K184" s="155" t="str">
        <f t="shared" si="183"/>
        <v/>
      </c>
      <c r="L184" s="155" t="str">
        <f t="shared" si="183"/>
        <v/>
      </c>
      <c r="M184" s="155" t="str">
        <f t="shared" si="183"/>
        <v/>
      </c>
      <c r="N184" s="123"/>
      <c r="O184" s="155" t="str">
        <f>IF(COUNTIFS($G178:$G183,$G184,O178:O183,"&lt;&gt;")=0,"",SUMIF($G178:$G183,$G184,O178:O183))</f>
        <v/>
      </c>
      <c r="P184" s="155" t="str">
        <f t="shared" ref="P184:T184" si="184">IF(COUNTIFS($G178:$G183,$G184,P178:P183,"&lt;&gt;")=0,"",SUMIF($G178:$G183,$G184,P178:P183))</f>
        <v/>
      </c>
      <c r="Q184" s="155" t="str">
        <f t="shared" si="184"/>
        <v/>
      </c>
      <c r="R184" s="155" t="str">
        <f t="shared" si="184"/>
        <v/>
      </c>
      <c r="S184" s="155" t="str">
        <f t="shared" si="184"/>
        <v/>
      </c>
      <c r="T184" s="155" t="str">
        <f t="shared" si="184"/>
        <v/>
      </c>
      <c r="U184" s="123"/>
      <c r="V184" s="123"/>
      <c r="X184" s="153" t="s">
        <v>271</v>
      </c>
      <c r="AA184" s="152">
        <v>5</v>
      </c>
    </row>
    <row r="185" spans="3:27" s="152" customFormat="1" ht="34.5">
      <c r="C185" s="328"/>
      <c r="D185" s="329"/>
      <c r="E185" s="334"/>
      <c r="F185" s="335"/>
      <c r="G185" s="154" t="s">
        <v>268</v>
      </c>
      <c r="H185" s="155" t="str">
        <f>IF(COUNTIFS($G178:$G183,$G185,H178:H183,"&lt;&gt;")=0,"",SUMIF($G178:$G183,$G185,H178:H183))</f>
        <v/>
      </c>
      <c r="I185" s="155" t="str">
        <f t="shared" ref="I185:M185" si="185">IF(COUNTIFS($G178:$G183,$G185,I178:I183,"&lt;&gt;")=0,"",SUMIF($G178:$G183,$G185,I178:I183))</f>
        <v/>
      </c>
      <c r="J185" s="155" t="str">
        <f t="shared" si="185"/>
        <v/>
      </c>
      <c r="K185" s="155" t="str">
        <f t="shared" si="185"/>
        <v/>
      </c>
      <c r="L185" s="155" t="str">
        <f t="shared" si="185"/>
        <v/>
      </c>
      <c r="M185" s="155" t="str">
        <f t="shared" si="185"/>
        <v/>
      </c>
      <c r="N185" s="124" t="str">
        <f t="shared" ref="N185" si="186">IF(COUNT(H185:M185)=0,"",SUM(H185:M185))</f>
        <v/>
      </c>
      <c r="O185" s="155" t="str">
        <f>IF(COUNTIFS($G178:$G183,$G185,O178:O183,"&lt;&gt;")=0,"",SUMIF($G178:$G183,$G185,O178:O183))</f>
        <v/>
      </c>
      <c r="P185" s="155" t="str">
        <f t="shared" ref="P185:T185" si="187">IF(COUNTIFS($G178:$G183,$G185,P178:P183,"&lt;&gt;")=0,"",SUMIF($G178:$G183,$G185,P178:P183))</f>
        <v/>
      </c>
      <c r="Q185" s="155" t="str">
        <f t="shared" si="187"/>
        <v/>
      </c>
      <c r="R185" s="155" t="str">
        <f t="shared" si="187"/>
        <v/>
      </c>
      <c r="S185" s="155" t="str">
        <f t="shared" si="187"/>
        <v/>
      </c>
      <c r="T185" s="155" t="str">
        <f t="shared" si="187"/>
        <v/>
      </c>
      <c r="U185" s="124" t="str">
        <f t="shared" ref="U185" si="188">IF(COUNT(O185:T185)=0,"",SUM(O185:T185))</f>
        <v/>
      </c>
      <c r="V185" s="124" t="str">
        <f t="shared" ref="V185" si="189">IF(COUNT(N185,U185)=0,"",SUM(N185,U185))</f>
        <v/>
      </c>
      <c r="X185" s="153" t="s">
        <v>271</v>
      </c>
      <c r="AA185" s="152">
        <v>6</v>
      </c>
    </row>
    <row r="186" spans="3:27" s="152" customFormat="1" ht="37.5" customHeight="1">
      <c r="C186" s="328"/>
      <c r="D186" s="327" t="s">
        <v>106</v>
      </c>
      <c r="E186" s="352"/>
      <c r="F186" s="354"/>
      <c r="G186" s="149" t="s">
        <v>265</v>
      </c>
      <c r="H186" s="184"/>
      <c r="I186" s="184"/>
      <c r="J186" s="184"/>
      <c r="K186" s="184"/>
      <c r="L186" s="184"/>
      <c r="M186" s="184"/>
      <c r="N186" s="151"/>
      <c r="O186" s="184"/>
      <c r="P186" s="184"/>
      <c r="Q186" s="184"/>
      <c r="R186" s="184"/>
      <c r="S186" s="184"/>
      <c r="T186" s="184"/>
      <c r="U186" s="151"/>
      <c r="V186" s="151"/>
    </row>
    <row r="187" spans="3:27" s="152" customFormat="1" ht="34.5">
      <c r="C187" s="328"/>
      <c r="D187" s="328"/>
      <c r="E187" s="353"/>
      <c r="F187" s="355"/>
      <c r="G187" s="149" t="s">
        <v>268</v>
      </c>
      <c r="H187" s="184"/>
      <c r="I187" s="184"/>
      <c r="J187" s="184"/>
      <c r="K187" s="184"/>
      <c r="L187" s="184"/>
      <c r="M187" s="184"/>
      <c r="N187" s="150" t="str">
        <f>IF(COUNT(H187:M187)=0,"",SUM(H187:M187))</f>
        <v/>
      </c>
      <c r="O187" s="184"/>
      <c r="P187" s="184"/>
      <c r="Q187" s="184"/>
      <c r="R187" s="184"/>
      <c r="S187" s="184"/>
      <c r="T187" s="184"/>
      <c r="U187" s="150" t="str">
        <f>IF(COUNT(O187:T187)=0,"",SUM(O187:T187))</f>
        <v/>
      </c>
      <c r="V187" s="150" t="str">
        <f>IF(COUNT(N187,U187)=0,"",SUM(N187,U187))</f>
        <v/>
      </c>
    </row>
    <row r="188" spans="3:27" s="152" customFormat="1" ht="34.5">
      <c r="C188" s="328"/>
      <c r="D188" s="328"/>
      <c r="E188" s="352"/>
      <c r="F188" s="354"/>
      <c r="G188" s="149" t="s">
        <v>265</v>
      </c>
      <c r="H188" s="184"/>
      <c r="I188" s="184"/>
      <c r="J188" s="184"/>
      <c r="K188" s="184"/>
      <c r="L188" s="184"/>
      <c r="M188" s="184"/>
      <c r="N188" s="151"/>
      <c r="O188" s="184"/>
      <c r="P188" s="184"/>
      <c r="Q188" s="184"/>
      <c r="R188" s="184"/>
      <c r="S188" s="184"/>
      <c r="T188" s="184"/>
      <c r="U188" s="151"/>
      <c r="V188" s="151"/>
    </row>
    <row r="189" spans="3:27" s="152" customFormat="1" ht="34.5">
      <c r="C189" s="328"/>
      <c r="D189" s="328"/>
      <c r="E189" s="353"/>
      <c r="F189" s="355"/>
      <c r="G189" s="149" t="s">
        <v>268</v>
      </c>
      <c r="H189" s="184"/>
      <c r="I189" s="184"/>
      <c r="J189" s="184"/>
      <c r="K189" s="184"/>
      <c r="L189" s="184"/>
      <c r="M189" s="184"/>
      <c r="N189" s="150" t="str">
        <f t="shared" ref="N189" si="190">IF(COUNT(H189:M189)=0,"",SUM(H189:M189))</f>
        <v/>
      </c>
      <c r="O189" s="184"/>
      <c r="P189" s="184"/>
      <c r="Q189" s="184"/>
      <c r="R189" s="184"/>
      <c r="S189" s="184"/>
      <c r="T189" s="184"/>
      <c r="U189" s="150" t="str">
        <f t="shared" ref="U189" si="191">IF(COUNT(O189:T189)=0,"",SUM(O189:T189))</f>
        <v/>
      </c>
      <c r="V189" s="150" t="str">
        <f t="shared" ref="V189" si="192">IF(COUNT(N189,U189)=0,"",SUM(N189,U189))</f>
        <v/>
      </c>
    </row>
    <row r="190" spans="3:27" s="152" customFormat="1" ht="34.5">
      <c r="C190" s="328"/>
      <c r="D190" s="328"/>
      <c r="E190" s="352"/>
      <c r="F190" s="354"/>
      <c r="G190" s="149" t="s">
        <v>265</v>
      </c>
      <c r="H190" s="184"/>
      <c r="I190" s="184"/>
      <c r="J190" s="184"/>
      <c r="K190" s="184"/>
      <c r="L190" s="184"/>
      <c r="M190" s="184"/>
      <c r="N190" s="151"/>
      <c r="O190" s="184"/>
      <c r="P190" s="184"/>
      <c r="Q190" s="184"/>
      <c r="R190" s="184"/>
      <c r="S190" s="184"/>
      <c r="T190" s="184"/>
      <c r="U190" s="151"/>
      <c r="V190" s="151"/>
    </row>
    <row r="191" spans="3:27" s="152" customFormat="1" ht="34.5">
      <c r="C191" s="328"/>
      <c r="D191" s="328"/>
      <c r="E191" s="353"/>
      <c r="F191" s="355"/>
      <c r="G191" s="149" t="s">
        <v>268</v>
      </c>
      <c r="H191" s="184"/>
      <c r="I191" s="184"/>
      <c r="J191" s="184"/>
      <c r="K191" s="184"/>
      <c r="L191" s="184"/>
      <c r="M191" s="184"/>
      <c r="N191" s="150" t="str">
        <f t="shared" ref="N191" si="193">IF(COUNT(H191:M191)=0,"",SUM(H191:M191))</f>
        <v/>
      </c>
      <c r="O191" s="184"/>
      <c r="P191" s="184"/>
      <c r="Q191" s="184"/>
      <c r="R191" s="184"/>
      <c r="S191" s="184"/>
      <c r="T191" s="184"/>
      <c r="U191" s="150" t="str">
        <f t="shared" ref="U191" si="194">IF(COUNT(O191:T191)=0,"",SUM(O191:T191))</f>
        <v/>
      </c>
      <c r="V191" s="150" t="str">
        <f t="shared" ref="V191" si="195">IF(COUNT(N191,U191)=0,"",SUM(N191,U191))</f>
        <v/>
      </c>
    </row>
    <row r="192" spans="3:27" s="152" customFormat="1" ht="34.5">
      <c r="C192" s="328"/>
      <c r="D192" s="328"/>
      <c r="E192" s="332" t="s">
        <v>104</v>
      </c>
      <c r="F192" s="333"/>
      <c r="G192" s="154" t="s">
        <v>265</v>
      </c>
      <c r="H192" s="155" t="str">
        <f>IF(COUNTIFS($G186:$G191,$G192,H186:H191,"&lt;&gt;")=0,"",SUMIF($G186:$G191,$G192,H186:H191))</f>
        <v/>
      </c>
      <c r="I192" s="155" t="str">
        <f t="shared" ref="I192:M192" si="196">IF(COUNTIFS($G186:$G191,$G192,I186:I191,"&lt;&gt;")=0,"",SUMIF($G186:$G191,$G192,I186:I191))</f>
        <v/>
      </c>
      <c r="J192" s="155" t="str">
        <f t="shared" si="196"/>
        <v/>
      </c>
      <c r="K192" s="155" t="str">
        <f t="shared" si="196"/>
        <v/>
      </c>
      <c r="L192" s="155" t="str">
        <f t="shared" si="196"/>
        <v/>
      </c>
      <c r="M192" s="155" t="str">
        <f t="shared" si="196"/>
        <v/>
      </c>
      <c r="N192" s="123"/>
      <c r="O192" s="155" t="str">
        <f>IF(COUNTIFS($G186:$G191,$G192,O186:O191,"&lt;&gt;")=0,"",SUMIF($G186:$G191,$G192,O186:O191))</f>
        <v/>
      </c>
      <c r="P192" s="155" t="str">
        <f t="shared" ref="P192:T192" si="197">IF(COUNTIFS($G186:$G191,$G192,P186:P191,"&lt;&gt;")=0,"",SUMIF($G186:$G191,$G192,P186:P191))</f>
        <v/>
      </c>
      <c r="Q192" s="155" t="str">
        <f t="shared" si="197"/>
        <v/>
      </c>
      <c r="R192" s="155" t="str">
        <f t="shared" si="197"/>
        <v/>
      </c>
      <c r="S192" s="155" t="str">
        <f t="shared" si="197"/>
        <v/>
      </c>
      <c r="T192" s="155" t="str">
        <f t="shared" si="197"/>
        <v/>
      </c>
      <c r="U192" s="123"/>
      <c r="V192" s="123"/>
      <c r="X192" s="153" t="s">
        <v>271</v>
      </c>
      <c r="AA192" s="152">
        <v>7</v>
      </c>
    </row>
    <row r="193" spans="3:27" s="152" customFormat="1" ht="34.5">
      <c r="C193" s="328"/>
      <c r="D193" s="329"/>
      <c r="E193" s="334"/>
      <c r="F193" s="335"/>
      <c r="G193" s="154" t="s">
        <v>268</v>
      </c>
      <c r="H193" s="155" t="str">
        <f>IF(COUNTIFS($G186:$G191,$G193,H186:H191,"&lt;&gt;")=0,"",SUMIF($G186:$G191,$G193,H186:H191))</f>
        <v/>
      </c>
      <c r="I193" s="155" t="str">
        <f t="shared" ref="I193:M193" si="198">IF(COUNTIFS($G186:$G191,$G193,I186:I191,"&lt;&gt;")=0,"",SUMIF($G186:$G191,$G193,I186:I191))</f>
        <v/>
      </c>
      <c r="J193" s="155" t="str">
        <f t="shared" si="198"/>
        <v/>
      </c>
      <c r="K193" s="155" t="str">
        <f t="shared" si="198"/>
        <v/>
      </c>
      <c r="L193" s="155" t="str">
        <f t="shared" si="198"/>
        <v/>
      </c>
      <c r="M193" s="155" t="str">
        <f t="shared" si="198"/>
        <v/>
      </c>
      <c r="N193" s="124" t="str">
        <f t="shared" ref="N193" si="199">IF(COUNT(H193:M193)=0,"",SUM(H193:M193))</f>
        <v/>
      </c>
      <c r="O193" s="155" t="str">
        <f>IF(COUNTIFS($G186:$G191,$G193,O186:O191,"&lt;&gt;")=0,"",SUMIF($G186:$G191,$G193,O186:O191))</f>
        <v/>
      </c>
      <c r="P193" s="155" t="str">
        <f t="shared" ref="P193:T193" si="200">IF(COUNTIFS($G186:$G191,$G193,P186:P191,"&lt;&gt;")=0,"",SUMIF($G186:$G191,$G193,P186:P191))</f>
        <v/>
      </c>
      <c r="Q193" s="155" t="str">
        <f t="shared" si="200"/>
        <v/>
      </c>
      <c r="R193" s="155" t="str">
        <f t="shared" si="200"/>
        <v/>
      </c>
      <c r="S193" s="155" t="str">
        <f t="shared" si="200"/>
        <v/>
      </c>
      <c r="T193" s="155" t="str">
        <f t="shared" si="200"/>
        <v/>
      </c>
      <c r="U193" s="124" t="str">
        <f t="shared" ref="U193" si="201">IF(COUNT(O193:T193)=0,"",SUM(O193:T193))</f>
        <v/>
      </c>
      <c r="V193" s="124" t="str">
        <f t="shared" ref="V193" si="202">IF(COUNT(N193,U193)=0,"",SUM(N193,U193))</f>
        <v/>
      </c>
      <c r="X193" s="153" t="s">
        <v>271</v>
      </c>
      <c r="AA193" s="152">
        <v>8</v>
      </c>
    </row>
    <row r="194" spans="3:27" s="152" customFormat="1" ht="34.5">
      <c r="C194" s="328"/>
      <c r="D194" s="326" t="s">
        <v>107</v>
      </c>
      <c r="E194" s="326"/>
      <c r="F194" s="326"/>
      <c r="G194" s="154" t="s">
        <v>265</v>
      </c>
      <c r="H194" s="155" t="str">
        <f>IF(COUNT(H168,H176,H184,H192)=0,"",SUM(H168,H176,H184,H192))</f>
        <v/>
      </c>
      <c r="I194" s="155" t="str">
        <f t="shared" ref="I194:M194" si="203">IF(COUNT(I168,I176,I184,I192)=0,"",SUM(I168,I176,I184,I192))</f>
        <v/>
      </c>
      <c r="J194" s="155" t="str">
        <f t="shared" si="203"/>
        <v/>
      </c>
      <c r="K194" s="155" t="str">
        <f t="shared" si="203"/>
        <v/>
      </c>
      <c r="L194" s="155" t="str">
        <f t="shared" si="203"/>
        <v/>
      </c>
      <c r="M194" s="155" t="str">
        <f t="shared" si="203"/>
        <v/>
      </c>
      <c r="N194" s="123"/>
      <c r="O194" s="155" t="str">
        <f>IF(COUNT(O168,O176,O184,O192)=0,"",SUM(O168,O176,O184,O192))</f>
        <v/>
      </c>
      <c r="P194" s="155" t="str">
        <f t="shared" ref="P194:T194" si="204">IF(COUNT(P168,P176,P184,P192)=0,"",SUM(P168,P176,P184,P192))</f>
        <v/>
      </c>
      <c r="Q194" s="155" t="str">
        <f t="shared" si="204"/>
        <v/>
      </c>
      <c r="R194" s="155" t="str">
        <f t="shared" si="204"/>
        <v/>
      </c>
      <c r="S194" s="155" t="str">
        <f t="shared" si="204"/>
        <v/>
      </c>
      <c r="T194" s="155" t="str">
        <f t="shared" si="204"/>
        <v/>
      </c>
      <c r="U194" s="123"/>
      <c r="V194" s="123"/>
      <c r="X194" s="153" t="s">
        <v>271</v>
      </c>
    </row>
    <row r="195" spans="3:27" s="152" customFormat="1" ht="34.5">
      <c r="C195" s="329"/>
      <c r="D195" s="326"/>
      <c r="E195" s="326"/>
      <c r="F195" s="326"/>
      <c r="G195" s="154" t="s">
        <v>268</v>
      </c>
      <c r="H195" s="155" t="str">
        <f>IF(COUNT(H169,H177,H185,H193)=0,"",SUM(H169,H177,H185,H193))</f>
        <v/>
      </c>
      <c r="I195" s="155" t="str">
        <f t="shared" ref="I195:M195" si="205">IF(COUNT(I169,I177,I185,I193)=0,"",SUM(I169,I177,I185,I193))</f>
        <v/>
      </c>
      <c r="J195" s="155" t="str">
        <f t="shared" si="205"/>
        <v/>
      </c>
      <c r="K195" s="155" t="str">
        <f t="shared" si="205"/>
        <v/>
      </c>
      <c r="L195" s="155" t="str">
        <f t="shared" si="205"/>
        <v/>
      </c>
      <c r="M195" s="155" t="str">
        <f t="shared" si="205"/>
        <v/>
      </c>
      <c r="N195" s="124" t="str">
        <f t="shared" ref="N195" si="206">IF(COUNT(H195:M195)=0,"",SUM(H195:M195))</f>
        <v/>
      </c>
      <c r="O195" s="155" t="str">
        <f>IF(COUNT(O169,O177,O185,O193)=0,"",SUM(O169,O177,O185,O193))</f>
        <v/>
      </c>
      <c r="P195" s="155" t="str">
        <f t="shared" ref="P195:T195" si="207">IF(COUNT(P169,P177,P185,P193)=0,"",SUM(P169,P177,P185,P193))</f>
        <v/>
      </c>
      <c r="Q195" s="155" t="str">
        <f t="shared" si="207"/>
        <v/>
      </c>
      <c r="R195" s="155" t="str">
        <f t="shared" si="207"/>
        <v/>
      </c>
      <c r="S195" s="155" t="str">
        <f t="shared" si="207"/>
        <v/>
      </c>
      <c r="T195" s="155" t="str">
        <f t="shared" si="207"/>
        <v/>
      </c>
      <c r="U195" s="124" t="str">
        <f t="shared" ref="U195" si="208">IF(COUNT(O195:T195)=0,"",SUM(O195:T195))</f>
        <v/>
      </c>
      <c r="V195" s="124" t="str">
        <f t="shared" ref="V195" si="209">IF(COUNT(N195,U195)=0,"",SUM(N195,U195))</f>
        <v/>
      </c>
      <c r="X195" s="153" t="s">
        <v>271</v>
      </c>
    </row>
    <row r="196" spans="3:27" s="205" customFormat="1" ht="18.75" customHeight="1">
      <c r="C196" s="201" t="s">
        <v>203</v>
      </c>
      <c r="D196" s="202"/>
      <c r="E196" s="202"/>
      <c r="F196" s="202"/>
      <c r="G196" s="203"/>
      <c r="H196" s="202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</row>
    <row r="197" spans="3:27" s="205" customFormat="1" ht="18.75" customHeight="1">
      <c r="C197" s="230"/>
      <c r="D197" s="231"/>
      <c r="E197" s="231"/>
      <c r="F197" s="231"/>
      <c r="G197" s="232"/>
      <c r="H197" s="231"/>
      <c r="I197" s="231"/>
      <c r="J197" s="231"/>
      <c r="K197" s="231"/>
      <c r="L197" s="231"/>
      <c r="M197" s="231"/>
      <c r="N197" s="231"/>
      <c r="O197" s="231"/>
      <c r="P197" s="231"/>
      <c r="Q197" s="231"/>
      <c r="R197" s="231"/>
      <c r="S197" s="231"/>
      <c r="T197" s="231"/>
      <c r="U197" s="231"/>
      <c r="V197" s="231"/>
    </row>
    <row r="198" spans="3:27" s="205" customFormat="1" ht="18.75" customHeight="1">
      <c r="C198" s="230"/>
      <c r="D198" s="231"/>
      <c r="E198" s="231"/>
      <c r="F198" s="231"/>
      <c r="G198" s="232"/>
      <c r="H198" s="231"/>
      <c r="I198" s="231"/>
      <c r="J198" s="231"/>
      <c r="K198" s="231"/>
      <c r="L198" s="231"/>
      <c r="M198" s="231"/>
      <c r="N198" s="231"/>
      <c r="O198" s="231"/>
      <c r="P198" s="231"/>
      <c r="Q198" s="231"/>
      <c r="R198" s="231"/>
      <c r="S198" s="231"/>
      <c r="T198" s="231"/>
      <c r="U198" s="231"/>
      <c r="V198" s="231"/>
    </row>
    <row r="199" spans="3:27" s="205" customFormat="1" ht="18.75" customHeight="1">
      <c r="C199" s="230"/>
      <c r="D199" s="231"/>
      <c r="E199" s="231"/>
      <c r="F199" s="231"/>
      <c r="G199" s="232"/>
      <c r="H199" s="231"/>
      <c r="I199" s="231"/>
      <c r="J199" s="231"/>
      <c r="K199" s="231"/>
      <c r="L199" s="231"/>
      <c r="M199" s="231"/>
      <c r="N199" s="231"/>
      <c r="O199" s="231"/>
      <c r="P199" s="231"/>
      <c r="Q199" s="231"/>
      <c r="R199" s="231"/>
      <c r="S199" s="231"/>
      <c r="T199" s="231"/>
      <c r="U199" s="231"/>
      <c r="V199" s="231"/>
    </row>
    <row r="200" spans="3:27" s="205" customFormat="1" ht="18.75" customHeight="1">
      <c r="C200" s="230"/>
      <c r="D200" s="231"/>
      <c r="E200" s="231"/>
      <c r="F200" s="231"/>
      <c r="G200" s="232"/>
      <c r="H200" s="231"/>
      <c r="I200" s="231"/>
      <c r="J200" s="231"/>
      <c r="K200" s="231"/>
      <c r="L200" s="231"/>
      <c r="M200" s="231"/>
      <c r="N200" s="231"/>
      <c r="O200" s="231"/>
      <c r="P200" s="231"/>
      <c r="Q200" s="231"/>
      <c r="R200" s="231"/>
      <c r="S200" s="231"/>
      <c r="T200" s="231"/>
      <c r="U200" s="231"/>
      <c r="V200" s="231"/>
    </row>
    <row r="201" spans="3:27" s="205" customFormat="1" ht="18.75" customHeight="1">
      <c r="C201" s="230"/>
      <c r="D201" s="231"/>
      <c r="E201" s="231"/>
      <c r="F201" s="231"/>
      <c r="G201" s="232"/>
      <c r="H201" s="231"/>
      <c r="I201" s="231"/>
      <c r="J201" s="231"/>
      <c r="K201" s="231"/>
      <c r="L201" s="231"/>
      <c r="M201" s="231"/>
      <c r="N201" s="231"/>
      <c r="O201" s="231"/>
      <c r="P201" s="231"/>
      <c r="Q201" s="231"/>
      <c r="R201" s="231"/>
      <c r="S201" s="231"/>
      <c r="T201" s="231"/>
      <c r="U201" s="231"/>
      <c r="V201" s="231"/>
    </row>
    <row r="202" spans="3:27" s="205" customFormat="1" ht="18.75" customHeight="1">
      <c r="C202" s="230"/>
      <c r="D202" s="231"/>
      <c r="E202" s="231"/>
      <c r="F202" s="231"/>
      <c r="G202" s="232"/>
      <c r="H202" s="231"/>
      <c r="I202" s="231"/>
      <c r="J202" s="231"/>
      <c r="K202" s="231"/>
      <c r="L202" s="231"/>
      <c r="M202" s="231"/>
      <c r="N202" s="231"/>
      <c r="O202" s="231"/>
      <c r="P202" s="231"/>
      <c r="Q202" s="231"/>
      <c r="R202" s="231"/>
      <c r="S202" s="231"/>
      <c r="T202" s="231"/>
      <c r="U202" s="231"/>
      <c r="V202" s="231"/>
    </row>
    <row r="203" spans="3:27" s="205" customFormat="1" ht="18.75" customHeight="1">
      <c r="C203" s="230"/>
      <c r="D203" s="231"/>
      <c r="E203" s="231"/>
      <c r="F203" s="231"/>
      <c r="G203" s="232"/>
      <c r="H203" s="231"/>
      <c r="I203" s="231"/>
      <c r="J203" s="231"/>
      <c r="K203" s="231"/>
      <c r="L203" s="231"/>
      <c r="M203" s="231"/>
      <c r="N203" s="231"/>
      <c r="O203" s="231"/>
      <c r="P203" s="231"/>
      <c r="Q203" s="231"/>
      <c r="R203" s="231"/>
      <c r="S203" s="231"/>
      <c r="T203" s="231"/>
      <c r="U203" s="231"/>
      <c r="V203" s="231"/>
    </row>
    <row r="204" spans="3:27" s="205" customFormat="1" ht="18.75" customHeight="1">
      <c r="C204" s="230"/>
      <c r="D204" s="231"/>
      <c r="E204" s="231"/>
      <c r="F204" s="231"/>
      <c r="G204" s="232"/>
      <c r="H204" s="231"/>
      <c r="I204" s="231"/>
      <c r="J204" s="231"/>
      <c r="K204" s="231"/>
      <c r="L204" s="231"/>
      <c r="M204" s="231"/>
      <c r="N204" s="231"/>
      <c r="O204" s="231"/>
      <c r="P204" s="231"/>
      <c r="Q204" s="231"/>
      <c r="R204" s="231"/>
      <c r="S204" s="231"/>
      <c r="T204" s="231"/>
      <c r="U204" s="231"/>
      <c r="V204" s="231"/>
    </row>
    <row r="205" spans="3:27" s="205" customFormat="1" ht="18.75" customHeight="1">
      <c r="C205" s="230"/>
      <c r="D205" s="231"/>
      <c r="E205" s="231"/>
      <c r="F205" s="231"/>
      <c r="G205" s="232"/>
      <c r="H205" s="231"/>
      <c r="I205" s="231"/>
      <c r="J205" s="231"/>
      <c r="K205" s="231"/>
      <c r="L205" s="231"/>
      <c r="M205" s="231"/>
      <c r="N205" s="231"/>
      <c r="O205" s="231"/>
      <c r="P205" s="231"/>
      <c r="Q205" s="231"/>
      <c r="R205" s="231"/>
      <c r="S205" s="231"/>
      <c r="T205" s="231"/>
      <c r="U205" s="231"/>
      <c r="V205" s="231"/>
    </row>
    <row r="206" spans="3:27" ht="18.75" customHeight="1">
      <c r="C206" s="234"/>
      <c r="D206" s="234"/>
      <c r="E206" s="234"/>
      <c r="F206" s="234"/>
      <c r="G206" s="234"/>
      <c r="H206" s="235"/>
      <c r="I206" s="235"/>
      <c r="J206" s="235"/>
      <c r="K206" s="235"/>
      <c r="L206" s="235"/>
      <c r="M206" s="235"/>
      <c r="N206" s="235"/>
      <c r="O206" s="235"/>
      <c r="P206" s="235"/>
      <c r="Q206" s="235"/>
      <c r="R206" s="235"/>
      <c r="S206" s="235"/>
      <c r="T206" s="235"/>
      <c r="U206" s="235"/>
      <c r="V206" s="235"/>
    </row>
    <row r="207" spans="3:27" ht="21.95" customHeight="1">
      <c r="C207" s="187" t="s">
        <v>212</v>
      </c>
    </row>
    <row r="208" spans="3:27" ht="21.95" customHeight="1">
      <c r="C208" s="187"/>
    </row>
    <row r="209" spans="3:27" ht="21.95" customHeight="1">
      <c r="C209" s="190" t="s">
        <v>97</v>
      </c>
      <c r="D209" s="191"/>
      <c r="E209" s="191"/>
      <c r="F209" s="191"/>
      <c r="G209" s="191"/>
      <c r="H209" s="191"/>
      <c r="I209" s="191"/>
      <c r="J209" s="191"/>
      <c r="K209" s="191"/>
    </row>
    <row r="210" spans="3:27" ht="21.95" customHeight="1">
      <c r="C210" s="193" t="s">
        <v>22</v>
      </c>
      <c r="E210" s="209" t="s">
        <v>216</v>
      </c>
      <c r="F210" s="210" t="str">
        <f>F6</f>
        <v>（エリア指定断面）</v>
      </c>
    </row>
    <row r="211" spans="3:27" s="196" customFormat="1" ht="21.95" customHeight="1">
      <c r="C211" s="318" t="s">
        <v>94</v>
      </c>
      <c r="D211" s="319"/>
      <c r="E211" s="322" t="s">
        <v>18</v>
      </c>
      <c r="F211" s="322" t="s">
        <v>98</v>
      </c>
      <c r="G211" s="322" t="s">
        <v>99</v>
      </c>
      <c r="H211" s="164" t="s">
        <v>71</v>
      </c>
      <c r="I211" s="164" t="s">
        <v>72</v>
      </c>
      <c r="J211" s="164" t="s">
        <v>73</v>
      </c>
      <c r="K211" s="164" t="s">
        <v>74</v>
      </c>
      <c r="L211" s="164" t="s">
        <v>75</v>
      </c>
      <c r="M211" s="164" t="s">
        <v>76</v>
      </c>
      <c r="N211" s="164" t="s">
        <v>90</v>
      </c>
      <c r="O211" s="164" t="s">
        <v>77</v>
      </c>
      <c r="P211" s="164" t="s">
        <v>78</v>
      </c>
      <c r="Q211" s="164" t="s">
        <v>79</v>
      </c>
      <c r="R211" s="164" t="s">
        <v>80</v>
      </c>
      <c r="S211" s="164" t="s">
        <v>81</v>
      </c>
      <c r="T211" s="164" t="s">
        <v>86</v>
      </c>
      <c r="U211" s="164" t="s">
        <v>91</v>
      </c>
      <c r="V211" s="164" t="s">
        <v>92</v>
      </c>
      <c r="W211" s="186"/>
      <c r="X211" s="121" t="s">
        <v>272</v>
      </c>
    </row>
    <row r="212" spans="3:27" s="196" customFormat="1" ht="21.95" customHeight="1">
      <c r="C212" s="320"/>
      <c r="D212" s="321"/>
      <c r="E212" s="323"/>
      <c r="F212" s="323"/>
      <c r="G212" s="323"/>
      <c r="H212" s="211" t="s">
        <v>306</v>
      </c>
      <c r="I212" s="211" t="s">
        <v>301</v>
      </c>
      <c r="J212" s="211" t="s">
        <v>303</v>
      </c>
      <c r="K212" s="211" t="s">
        <v>303</v>
      </c>
      <c r="L212" s="211" t="s">
        <v>301</v>
      </c>
      <c r="M212" s="211" t="s">
        <v>304</v>
      </c>
      <c r="N212" s="166"/>
      <c r="O212" s="211" t="s">
        <v>301</v>
      </c>
      <c r="P212" s="211" t="s">
        <v>302</v>
      </c>
      <c r="Q212" s="211" t="s">
        <v>302</v>
      </c>
      <c r="R212" s="211" t="s">
        <v>307</v>
      </c>
      <c r="S212" s="211" t="s">
        <v>307</v>
      </c>
      <c r="T212" s="211" t="s">
        <v>308</v>
      </c>
      <c r="U212" s="166"/>
      <c r="V212" s="166"/>
      <c r="W212" s="186"/>
      <c r="X212" s="121" t="s">
        <v>273</v>
      </c>
    </row>
    <row r="213" spans="3:27" s="152" customFormat="1" ht="37.5" customHeight="1">
      <c r="C213" s="327" t="s">
        <v>102</v>
      </c>
      <c r="D213" s="327" t="s">
        <v>103</v>
      </c>
      <c r="E213" s="352"/>
      <c r="F213" s="354"/>
      <c r="G213" s="149" t="s">
        <v>265</v>
      </c>
      <c r="H213" s="184"/>
      <c r="I213" s="184"/>
      <c r="J213" s="184"/>
      <c r="K213" s="184"/>
      <c r="L213" s="184"/>
      <c r="M213" s="184"/>
      <c r="N213" s="151"/>
      <c r="O213" s="184"/>
      <c r="P213" s="184"/>
      <c r="Q213" s="184"/>
      <c r="R213" s="184"/>
      <c r="S213" s="184"/>
      <c r="T213" s="184"/>
      <c r="U213" s="151"/>
      <c r="V213" s="151"/>
    </row>
    <row r="214" spans="3:27" s="152" customFormat="1" ht="37.5" customHeight="1">
      <c r="C214" s="328"/>
      <c r="D214" s="328"/>
      <c r="E214" s="353"/>
      <c r="F214" s="355"/>
      <c r="G214" s="149" t="s">
        <v>268</v>
      </c>
      <c r="H214" s="184"/>
      <c r="I214" s="184"/>
      <c r="J214" s="184"/>
      <c r="K214" s="184"/>
      <c r="L214" s="184"/>
      <c r="M214" s="184"/>
      <c r="N214" s="150" t="str">
        <f>IF(COUNT(H214:M214)=0,"",SUM(H214:M214))</f>
        <v/>
      </c>
      <c r="O214" s="184"/>
      <c r="P214" s="184"/>
      <c r="Q214" s="184"/>
      <c r="R214" s="184"/>
      <c r="S214" s="184"/>
      <c r="T214" s="184"/>
      <c r="U214" s="150" t="str">
        <f>IF(COUNT(O214:T214)=0,"",SUM(O214:T214))</f>
        <v/>
      </c>
      <c r="V214" s="150" t="str">
        <f>IF(COUNT(N214,U214)=0,"",SUM(N214,U214))</f>
        <v/>
      </c>
    </row>
    <row r="215" spans="3:27" s="152" customFormat="1" ht="37.5" customHeight="1">
      <c r="C215" s="328"/>
      <c r="D215" s="328"/>
      <c r="E215" s="352"/>
      <c r="F215" s="354"/>
      <c r="G215" s="149" t="s">
        <v>265</v>
      </c>
      <c r="H215" s="184"/>
      <c r="I215" s="184"/>
      <c r="J215" s="184"/>
      <c r="K215" s="184"/>
      <c r="L215" s="184"/>
      <c r="M215" s="184"/>
      <c r="N215" s="151"/>
      <c r="O215" s="184"/>
      <c r="P215" s="184"/>
      <c r="Q215" s="184"/>
      <c r="R215" s="184"/>
      <c r="S215" s="184"/>
      <c r="T215" s="184"/>
      <c r="U215" s="151"/>
      <c r="V215" s="151"/>
    </row>
    <row r="216" spans="3:27" s="152" customFormat="1" ht="37.5" customHeight="1">
      <c r="C216" s="328"/>
      <c r="D216" s="328"/>
      <c r="E216" s="353"/>
      <c r="F216" s="355"/>
      <c r="G216" s="149" t="s">
        <v>268</v>
      </c>
      <c r="H216" s="184"/>
      <c r="I216" s="184"/>
      <c r="J216" s="184"/>
      <c r="K216" s="184"/>
      <c r="L216" s="184"/>
      <c r="M216" s="184"/>
      <c r="N216" s="150" t="str">
        <f t="shared" ref="N216" si="210">IF(COUNT(H216:M216)=0,"",SUM(H216:M216))</f>
        <v/>
      </c>
      <c r="O216" s="184"/>
      <c r="P216" s="184"/>
      <c r="Q216" s="184"/>
      <c r="R216" s="184"/>
      <c r="S216" s="184"/>
      <c r="T216" s="184"/>
      <c r="U216" s="150" t="str">
        <f t="shared" ref="U216" si="211">IF(COUNT(O216:T216)=0,"",SUM(O216:T216))</f>
        <v/>
      </c>
      <c r="V216" s="150" t="str">
        <f t="shared" ref="V216" si="212">IF(COUNT(N216,U216)=0,"",SUM(N216,U216))</f>
        <v/>
      </c>
    </row>
    <row r="217" spans="3:27" s="152" customFormat="1" ht="37.5" customHeight="1">
      <c r="C217" s="328"/>
      <c r="D217" s="328"/>
      <c r="E217" s="352"/>
      <c r="F217" s="354"/>
      <c r="G217" s="149" t="s">
        <v>265</v>
      </c>
      <c r="H217" s="184"/>
      <c r="I217" s="184"/>
      <c r="J217" s="184"/>
      <c r="K217" s="184"/>
      <c r="L217" s="184"/>
      <c r="M217" s="184"/>
      <c r="N217" s="151"/>
      <c r="O217" s="184"/>
      <c r="P217" s="184"/>
      <c r="Q217" s="184"/>
      <c r="R217" s="184"/>
      <c r="S217" s="184"/>
      <c r="T217" s="184"/>
      <c r="U217" s="151"/>
      <c r="V217" s="151"/>
    </row>
    <row r="218" spans="3:27" s="152" customFormat="1" ht="37.5" customHeight="1">
      <c r="C218" s="328"/>
      <c r="D218" s="328"/>
      <c r="E218" s="353"/>
      <c r="F218" s="355"/>
      <c r="G218" s="149" t="s">
        <v>268</v>
      </c>
      <c r="H218" s="184"/>
      <c r="I218" s="184"/>
      <c r="J218" s="184"/>
      <c r="K218" s="184"/>
      <c r="L218" s="184"/>
      <c r="M218" s="184"/>
      <c r="N218" s="150" t="str">
        <f t="shared" ref="N218" si="213">IF(COUNT(H218:M218)=0,"",SUM(H218:M218))</f>
        <v/>
      </c>
      <c r="O218" s="184"/>
      <c r="P218" s="184"/>
      <c r="Q218" s="184"/>
      <c r="R218" s="184"/>
      <c r="S218" s="184"/>
      <c r="T218" s="184"/>
      <c r="U218" s="150" t="str">
        <f t="shared" ref="U218" si="214">IF(COUNT(O218:T218)=0,"",SUM(O218:T218))</f>
        <v/>
      </c>
      <c r="V218" s="150" t="str">
        <f t="shared" ref="V218" si="215">IF(COUNT(N218,U218)=0,"",SUM(N218,U218))</f>
        <v/>
      </c>
    </row>
    <row r="219" spans="3:27" s="152" customFormat="1" ht="37.5" customHeight="1">
      <c r="C219" s="328"/>
      <c r="D219" s="328"/>
      <c r="E219" s="332" t="s">
        <v>104</v>
      </c>
      <c r="F219" s="333"/>
      <c r="G219" s="154" t="s">
        <v>265</v>
      </c>
      <c r="H219" s="155" t="str">
        <f t="shared" ref="H219:M219" si="216">IF(COUNTIFS($G213:$G218,$G219,H213:H218,"&lt;&gt;")=0,"",SUMIF($G213:$G218,$G219,H213:H218))</f>
        <v/>
      </c>
      <c r="I219" s="155" t="str">
        <f t="shared" si="216"/>
        <v/>
      </c>
      <c r="J219" s="155" t="str">
        <f t="shared" si="216"/>
        <v/>
      </c>
      <c r="K219" s="155" t="str">
        <f t="shared" si="216"/>
        <v/>
      </c>
      <c r="L219" s="155" t="str">
        <f t="shared" si="216"/>
        <v/>
      </c>
      <c r="M219" s="155" t="str">
        <f t="shared" si="216"/>
        <v/>
      </c>
      <c r="N219" s="123"/>
      <c r="O219" s="155" t="str">
        <f t="shared" ref="O219:T219" si="217">IF(COUNTIFS($G213:$G218,$G219,O213:O218,"&lt;&gt;")=0,"",SUMIF($G213:$G218,$G219,O213:O218))</f>
        <v/>
      </c>
      <c r="P219" s="155" t="str">
        <f t="shared" si="217"/>
        <v/>
      </c>
      <c r="Q219" s="155" t="str">
        <f t="shared" si="217"/>
        <v/>
      </c>
      <c r="R219" s="155" t="str">
        <f t="shared" si="217"/>
        <v/>
      </c>
      <c r="S219" s="155" t="str">
        <f t="shared" si="217"/>
        <v/>
      </c>
      <c r="T219" s="155" t="str">
        <f t="shared" si="217"/>
        <v/>
      </c>
      <c r="U219" s="123"/>
      <c r="V219" s="123"/>
      <c r="X219" s="153" t="s">
        <v>271</v>
      </c>
      <c r="AA219" s="152">
        <v>1</v>
      </c>
    </row>
    <row r="220" spans="3:27" s="152" customFormat="1" ht="37.5" customHeight="1">
      <c r="C220" s="328"/>
      <c r="D220" s="329"/>
      <c r="E220" s="334"/>
      <c r="F220" s="335"/>
      <c r="G220" s="154" t="s">
        <v>268</v>
      </c>
      <c r="H220" s="155" t="str">
        <f t="shared" ref="H220:M220" si="218">IF(COUNTIFS($G213:$G218,$G220,H213:H218,"&lt;&gt;")=0,"",SUMIF($G213:$G218,$G220,H213:H218))</f>
        <v/>
      </c>
      <c r="I220" s="155" t="str">
        <f t="shared" si="218"/>
        <v/>
      </c>
      <c r="J220" s="155" t="str">
        <f t="shared" si="218"/>
        <v/>
      </c>
      <c r="K220" s="155" t="str">
        <f t="shared" si="218"/>
        <v/>
      </c>
      <c r="L220" s="155" t="str">
        <f t="shared" si="218"/>
        <v/>
      </c>
      <c r="M220" s="155" t="str">
        <f t="shared" si="218"/>
        <v/>
      </c>
      <c r="N220" s="124" t="str">
        <f t="shared" ref="N220" si="219">IF(COUNT(H220:M220)=0,"",SUM(H220:M220))</f>
        <v/>
      </c>
      <c r="O220" s="155" t="str">
        <f t="shared" ref="O220:T220" si="220">IF(COUNTIFS($G213:$G218,$G220,O213:O218,"&lt;&gt;")=0,"",SUMIF($G213:$G218,$G220,O213:O218))</f>
        <v/>
      </c>
      <c r="P220" s="155" t="str">
        <f t="shared" si="220"/>
        <v/>
      </c>
      <c r="Q220" s="155" t="str">
        <f t="shared" si="220"/>
        <v/>
      </c>
      <c r="R220" s="155" t="str">
        <f t="shared" si="220"/>
        <v/>
      </c>
      <c r="S220" s="155" t="str">
        <f t="shared" si="220"/>
        <v/>
      </c>
      <c r="T220" s="155" t="str">
        <f t="shared" si="220"/>
        <v/>
      </c>
      <c r="U220" s="124" t="str">
        <f t="shared" ref="U220" si="221">IF(COUNT(O220:T220)=0,"",SUM(O220:T220))</f>
        <v/>
      </c>
      <c r="V220" s="124" t="str">
        <f t="shared" ref="V220" si="222">IF(COUNT(N220,U220)=0,"",SUM(N220,U220))</f>
        <v/>
      </c>
      <c r="X220" s="153" t="s">
        <v>271</v>
      </c>
      <c r="AA220" s="152">
        <v>2</v>
      </c>
    </row>
    <row r="221" spans="3:27" s="152" customFormat="1" ht="37.5" customHeight="1">
      <c r="C221" s="328"/>
      <c r="D221" s="327" t="s">
        <v>211</v>
      </c>
      <c r="E221" s="352"/>
      <c r="F221" s="354"/>
      <c r="G221" s="149" t="s">
        <v>265</v>
      </c>
      <c r="H221" s="184"/>
      <c r="I221" s="184"/>
      <c r="J221" s="184"/>
      <c r="K221" s="184"/>
      <c r="L221" s="184"/>
      <c r="M221" s="184"/>
      <c r="N221" s="151"/>
      <c r="O221" s="184"/>
      <c r="P221" s="184"/>
      <c r="Q221" s="184"/>
      <c r="R221" s="184"/>
      <c r="S221" s="184"/>
      <c r="T221" s="184"/>
      <c r="U221" s="151"/>
      <c r="V221" s="151"/>
    </row>
    <row r="222" spans="3:27" s="152" customFormat="1" ht="37.5" customHeight="1">
      <c r="C222" s="328"/>
      <c r="D222" s="328"/>
      <c r="E222" s="353"/>
      <c r="F222" s="355"/>
      <c r="G222" s="149" t="s">
        <v>268</v>
      </c>
      <c r="H222" s="184"/>
      <c r="I222" s="184"/>
      <c r="J222" s="184"/>
      <c r="K222" s="184"/>
      <c r="L222" s="184"/>
      <c r="M222" s="184"/>
      <c r="N222" s="150" t="str">
        <f>IF(COUNT(H222:M222)=0,"",SUM(H222:M222))</f>
        <v/>
      </c>
      <c r="O222" s="184"/>
      <c r="P222" s="184"/>
      <c r="Q222" s="184"/>
      <c r="R222" s="184"/>
      <c r="S222" s="184"/>
      <c r="T222" s="184"/>
      <c r="U222" s="150" t="str">
        <f>IF(COUNT(O222:T222)=0,"",SUM(O222:T222))</f>
        <v/>
      </c>
      <c r="V222" s="150" t="str">
        <f>IF(COUNT(N222,U222)=0,"",SUM(N222,U222))</f>
        <v/>
      </c>
    </row>
    <row r="223" spans="3:27" s="152" customFormat="1" ht="37.5" customHeight="1">
      <c r="C223" s="328"/>
      <c r="D223" s="328"/>
      <c r="E223" s="352"/>
      <c r="F223" s="354"/>
      <c r="G223" s="149" t="s">
        <v>265</v>
      </c>
      <c r="H223" s="184"/>
      <c r="I223" s="184"/>
      <c r="J223" s="184"/>
      <c r="K223" s="184"/>
      <c r="L223" s="184"/>
      <c r="M223" s="184"/>
      <c r="N223" s="151"/>
      <c r="O223" s="184"/>
      <c r="P223" s="184"/>
      <c r="Q223" s="184"/>
      <c r="R223" s="184"/>
      <c r="S223" s="184"/>
      <c r="T223" s="184"/>
      <c r="U223" s="151"/>
      <c r="V223" s="151"/>
    </row>
    <row r="224" spans="3:27" s="152" customFormat="1" ht="37.5" customHeight="1">
      <c r="C224" s="328"/>
      <c r="D224" s="328"/>
      <c r="E224" s="353"/>
      <c r="F224" s="355"/>
      <c r="G224" s="149" t="s">
        <v>268</v>
      </c>
      <c r="H224" s="184"/>
      <c r="I224" s="184"/>
      <c r="J224" s="184"/>
      <c r="K224" s="184"/>
      <c r="L224" s="184"/>
      <c r="M224" s="184"/>
      <c r="N224" s="150" t="str">
        <f t="shared" ref="N224" si="223">IF(COUNT(H224:M224)=0,"",SUM(H224:M224))</f>
        <v/>
      </c>
      <c r="O224" s="184"/>
      <c r="P224" s="184"/>
      <c r="Q224" s="184"/>
      <c r="R224" s="184"/>
      <c r="S224" s="184"/>
      <c r="T224" s="184"/>
      <c r="U224" s="150" t="str">
        <f t="shared" ref="U224" si="224">IF(COUNT(O224:T224)=0,"",SUM(O224:T224))</f>
        <v/>
      </c>
      <c r="V224" s="150" t="str">
        <f t="shared" ref="V224" si="225">IF(COUNT(N224,U224)=0,"",SUM(N224,U224))</f>
        <v/>
      </c>
    </row>
    <row r="225" spans="3:27" s="152" customFormat="1" ht="37.5" customHeight="1">
      <c r="C225" s="328"/>
      <c r="D225" s="328"/>
      <c r="E225" s="352"/>
      <c r="F225" s="354"/>
      <c r="G225" s="149" t="s">
        <v>265</v>
      </c>
      <c r="H225" s="184"/>
      <c r="I225" s="184"/>
      <c r="J225" s="184"/>
      <c r="K225" s="184"/>
      <c r="L225" s="184"/>
      <c r="M225" s="184"/>
      <c r="N225" s="151"/>
      <c r="O225" s="184"/>
      <c r="P225" s="184"/>
      <c r="Q225" s="184"/>
      <c r="R225" s="184"/>
      <c r="S225" s="184"/>
      <c r="T225" s="184"/>
      <c r="U225" s="151"/>
      <c r="V225" s="151"/>
    </row>
    <row r="226" spans="3:27" s="152" customFormat="1" ht="37.5" customHeight="1">
      <c r="C226" s="328"/>
      <c r="D226" s="328"/>
      <c r="E226" s="353"/>
      <c r="F226" s="355"/>
      <c r="G226" s="149" t="s">
        <v>268</v>
      </c>
      <c r="H226" s="184"/>
      <c r="I226" s="184"/>
      <c r="J226" s="184"/>
      <c r="K226" s="184"/>
      <c r="L226" s="184"/>
      <c r="M226" s="184"/>
      <c r="N226" s="150" t="str">
        <f t="shared" ref="N226" si="226">IF(COUNT(H226:M226)=0,"",SUM(H226:M226))</f>
        <v/>
      </c>
      <c r="O226" s="184"/>
      <c r="P226" s="184"/>
      <c r="Q226" s="184"/>
      <c r="R226" s="184"/>
      <c r="S226" s="184"/>
      <c r="T226" s="184"/>
      <c r="U226" s="150" t="str">
        <f t="shared" ref="U226" si="227">IF(COUNT(O226:T226)=0,"",SUM(O226:T226))</f>
        <v/>
      </c>
      <c r="V226" s="150" t="str">
        <f t="shared" ref="V226" si="228">IF(COUNT(N226,U226)=0,"",SUM(N226,U226))</f>
        <v/>
      </c>
    </row>
    <row r="227" spans="3:27" s="152" customFormat="1" ht="37.5" customHeight="1">
      <c r="C227" s="328"/>
      <c r="D227" s="328"/>
      <c r="E227" s="332" t="s">
        <v>104</v>
      </c>
      <c r="F227" s="333"/>
      <c r="G227" s="154" t="s">
        <v>265</v>
      </c>
      <c r="H227" s="155" t="str">
        <f>IF(COUNTIFS($G221:$G226,$G227,H221:H226,"&lt;&gt;")=0,"",SUMIF($G221:$G226,$G227,H221:H226))</f>
        <v/>
      </c>
      <c r="I227" s="155" t="str">
        <f t="shared" ref="I227:M227" si="229">IF(COUNTIFS($G221:$G226,$G227,I221:I226,"&lt;&gt;")=0,"",SUMIF($G221:$G226,$G227,I221:I226))</f>
        <v/>
      </c>
      <c r="J227" s="155" t="str">
        <f t="shared" si="229"/>
        <v/>
      </c>
      <c r="K227" s="155" t="str">
        <f t="shared" si="229"/>
        <v/>
      </c>
      <c r="L227" s="155" t="str">
        <f t="shared" si="229"/>
        <v/>
      </c>
      <c r="M227" s="155" t="str">
        <f t="shared" si="229"/>
        <v/>
      </c>
      <c r="N227" s="123"/>
      <c r="O227" s="155" t="str">
        <f>IF(COUNTIFS($G221:$G226,$G227,O221:O226,"&lt;&gt;")=0,"",SUMIF($G221:$G226,$G227,O221:O226))</f>
        <v/>
      </c>
      <c r="P227" s="155" t="str">
        <f t="shared" ref="P227:T227" si="230">IF(COUNTIFS($G221:$G226,$G227,P221:P226,"&lt;&gt;")=0,"",SUMIF($G221:$G226,$G227,P221:P226))</f>
        <v/>
      </c>
      <c r="Q227" s="155" t="str">
        <f t="shared" si="230"/>
        <v/>
      </c>
      <c r="R227" s="155" t="str">
        <f t="shared" si="230"/>
        <v/>
      </c>
      <c r="S227" s="155" t="str">
        <f t="shared" si="230"/>
        <v/>
      </c>
      <c r="T227" s="155" t="str">
        <f t="shared" si="230"/>
        <v/>
      </c>
      <c r="U227" s="123"/>
      <c r="V227" s="123"/>
      <c r="X227" s="153" t="s">
        <v>271</v>
      </c>
      <c r="AA227" s="152">
        <v>3</v>
      </c>
    </row>
    <row r="228" spans="3:27" s="152" customFormat="1" ht="37.5" customHeight="1">
      <c r="C228" s="328"/>
      <c r="D228" s="329"/>
      <c r="E228" s="334"/>
      <c r="F228" s="335"/>
      <c r="G228" s="154" t="s">
        <v>268</v>
      </c>
      <c r="H228" s="155" t="str">
        <f>IF(COUNTIFS($G221:$G226,$G228,H221:H226,"&lt;&gt;")=0,"",SUMIF($G221:$G226,$G228,H221:H226))</f>
        <v/>
      </c>
      <c r="I228" s="155" t="str">
        <f t="shared" ref="I228:M228" si="231">IF(COUNTIFS($G221:$G226,$G228,I221:I226,"&lt;&gt;")=0,"",SUMIF($G221:$G226,$G228,I221:I226))</f>
        <v/>
      </c>
      <c r="J228" s="155" t="str">
        <f t="shared" si="231"/>
        <v/>
      </c>
      <c r="K228" s="155" t="str">
        <f t="shared" si="231"/>
        <v/>
      </c>
      <c r="L228" s="155" t="str">
        <f t="shared" si="231"/>
        <v/>
      </c>
      <c r="M228" s="155" t="str">
        <f t="shared" si="231"/>
        <v/>
      </c>
      <c r="N228" s="124" t="str">
        <f t="shared" ref="N228" si="232">IF(COUNT(H228:M228)=0,"",SUM(H228:M228))</f>
        <v/>
      </c>
      <c r="O228" s="155" t="str">
        <f>IF(COUNTIFS($G221:$G226,$G228,O221:O226,"&lt;&gt;")=0,"",SUMIF($G221:$G226,$G228,O221:O226))</f>
        <v/>
      </c>
      <c r="P228" s="155" t="str">
        <f t="shared" ref="P228:T228" si="233">IF(COUNTIFS($G221:$G226,$G228,P221:P226,"&lt;&gt;")=0,"",SUMIF($G221:$G226,$G228,P221:P226))</f>
        <v/>
      </c>
      <c r="Q228" s="155" t="str">
        <f t="shared" si="233"/>
        <v/>
      </c>
      <c r="R228" s="155" t="str">
        <f t="shared" si="233"/>
        <v/>
      </c>
      <c r="S228" s="155" t="str">
        <f t="shared" si="233"/>
        <v/>
      </c>
      <c r="T228" s="155" t="str">
        <f t="shared" si="233"/>
        <v/>
      </c>
      <c r="U228" s="124" t="str">
        <f t="shared" ref="U228" si="234">IF(COUNT(O228:T228)=0,"",SUM(O228:T228))</f>
        <v/>
      </c>
      <c r="V228" s="124" t="str">
        <f t="shared" ref="V228" si="235">IF(COUNT(N228,U228)=0,"",SUM(N228,U228))</f>
        <v/>
      </c>
      <c r="X228" s="153" t="s">
        <v>271</v>
      </c>
      <c r="AA228" s="152">
        <v>4</v>
      </c>
    </row>
    <row r="229" spans="3:27" s="152" customFormat="1" ht="37.5" customHeight="1">
      <c r="C229" s="328"/>
      <c r="D229" s="327" t="s">
        <v>105</v>
      </c>
      <c r="E229" s="352"/>
      <c r="F229" s="354"/>
      <c r="G229" s="149" t="s">
        <v>265</v>
      </c>
      <c r="H229" s="184"/>
      <c r="I229" s="184"/>
      <c r="J229" s="184"/>
      <c r="K229" s="184"/>
      <c r="L229" s="184"/>
      <c r="M229" s="184"/>
      <c r="N229" s="151"/>
      <c r="O229" s="184"/>
      <c r="P229" s="184"/>
      <c r="Q229" s="184"/>
      <c r="R229" s="184"/>
      <c r="S229" s="184"/>
      <c r="T229" s="184"/>
      <c r="U229" s="151"/>
      <c r="V229" s="151"/>
    </row>
    <row r="230" spans="3:27" s="152" customFormat="1" ht="34.5">
      <c r="C230" s="328"/>
      <c r="D230" s="328"/>
      <c r="E230" s="353"/>
      <c r="F230" s="355"/>
      <c r="G230" s="149" t="s">
        <v>268</v>
      </c>
      <c r="H230" s="184"/>
      <c r="I230" s="184"/>
      <c r="J230" s="184"/>
      <c r="K230" s="184"/>
      <c r="L230" s="184"/>
      <c r="M230" s="184"/>
      <c r="N230" s="150" t="str">
        <f>IF(COUNT(H230:M230)=0,"",SUM(H230:M230))</f>
        <v/>
      </c>
      <c r="O230" s="184"/>
      <c r="P230" s="184"/>
      <c r="Q230" s="184"/>
      <c r="R230" s="184"/>
      <c r="S230" s="184"/>
      <c r="T230" s="184"/>
      <c r="U230" s="150" t="str">
        <f>IF(COUNT(O230:T230)=0,"",SUM(O230:T230))</f>
        <v/>
      </c>
      <c r="V230" s="150" t="str">
        <f>IF(COUNT(N230,U230)=0,"",SUM(N230,U230))</f>
        <v/>
      </c>
    </row>
    <row r="231" spans="3:27" s="152" customFormat="1" ht="34.5">
      <c r="C231" s="328"/>
      <c r="D231" s="328"/>
      <c r="E231" s="352"/>
      <c r="F231" s="354"/>
      <c r="G231" s="149" t="s">
        <v>265</v>
      </c>
      <c r="H231" s="184"/>
      <c r="I231" s="184"/>
      <c r="J231" s="184"/>
      <c r="K231" s="184"/>
      <c r="L231" s="184"/>
      <c r="M231" s="184"/>
      <c r="N231" s="151"/>
      <c r="O231" s="184"/>
      <c r="P231" s="184"/>
      <c r="Q231" s="184"/>
      <c r="R231" s="184"/>
      <c r="S231" s="184"/>
      <c r="T231" s="184"/>
      <c r="U231" s="151"/>
      <c r="V231" s="151"/>
    </row>
    <row r="232" spans="3:27" s="152" customFormat="1" ht="34.5">
      <c r="C232" s="328"/>
      <c r="D232" s="328"/>
      <c r="E232" s="353"/>
      <c r="F232" s="355"/>
      <c r="G232" s="149" t="s">
        <v>268</v>
      </c>
      <c r="H232" s="184"/>
      <c r="I232" s="184"/>
      <c r="J232" s="184"/>
      <c r="K232" s="184"/>
      <c r="L232" s="184"/>
      <c r="M232" s="184"/>
      <c r="N232" s="150" t="str">
        <f t="shared" ref="N232" si="236">IF(COUNT(H232:M232)=0,"",SUM(H232:M232))</f>
        <v/>
      </c>
      <c r="O232" s="184"/>
      <c r="P232" s="184"/>
      <c r="Q232" s="184"/>
      <c r="R232" s="184"/>
      <c r="S232" s="184"/>
      <c r="T232" s="184"/>
      <c r="U232" s="150" t="str">
        <f t="shared" ref="U232" si="237">IF(COUNT(O232:T232)=0,"",SUM(O232:T232))</f>
        <v/>
      </c>
      <c r="V232" s="150" t="str">
        <f t="shared" ref="V232" si="238">IF(COUNT(N232,U232)=0,"",SUM(N232,U232))</f>
        <v/>
      </c>
    </row>
    <row r="233" spans="3:27" s="152" customFormat="1" ht="34.5">
      <c r="C233" s="328"/>
      <c r="D233" s="328"/>
      <c r="E233" s="352"/>
      <c r="F233" s="354"/>
      <c r="G233" s="149" t="s">
        <v>265</v>
      </c>
      <c r="H233" s="184"/>
      <c r="I233" s="184"/>
      <c r="J233" s="184"/>
      <c r="K233" s="184"/>
      <c r="L233" s="184"/>
      <c r="M233" s="184"/>
      <c r="N233" s="151"/>
      <c r="O233" s="184"/>
      <c r="P233" s="184"/>
      <c r="Q233" s="184"/>
      <c r="R233" s="184"/>
      <c r="S233" s="184"/>
      <c r="T233" s="184"/>
      <c r="U233" s="151"/>
      <c r="V233" s="151"/>
    </row>
    <row r="234" spans="3:27" s="152" customFormat="1" ht="34.5">
      <c r="C234" s="328"/>
      <c r="D234" s="328"/>
      <c r="E234" s="353"/>
      <c r="F234" s="355"/>
      <c r="G234" s="149" t="s">
        <v>268</v>
      </c>
      <c r="H234" s="184"/>
      <c r="I234" s="184"/>
      <c r="J234" s="184"/>
      <c r="K234" s="184"/>
      <c r="L234" s="184"/>
      <c r="M234" s="184"/>
      <c r="N234" s="150" t="str">
        <f t="shared" ref="N234" si="239">IF(COUNT(H234:M234)=0,"",SUM(H234:M234))</f>
        <v/>
      </c>
      <c r="O234" s="184"/>
      <c r="P234" s="184"/>
      <c r="Q234" s="184"/>
      <c r="R234" s="184"/>
      <c r="S234" s="184"/>
      <c r="T234" s="184"/>
      <c r="U234" s="150" t="str">
        <f t="shared" ref="U234" si="240">IF(COUNT(O234:T234)=0,"",SUM(O234:T234))</f>
        <v/>
      </c>
      <c r="V234" s="150" t="str">
        <f t="shared" ref="V234" si="241">IF(COUNT(N234,U234)=0,"",SUM(N234,U234))</f>
        <v/>
      </c>
    </row>
    <row r="235" spans="3:27" s="152" customFormat="1" ht="34.5">
      <c r="C235" s="328"/>
      <c r="D235" s="328"/>
      <c r="E235" s="332" t="s">
        <v>104</v>
      </c>
      <c r="F235" s="333"/>
      <c r="G235" s="154" t="s">
        <v>265</v>
      </c>
      <c r="H235" s="155" t="str">
        <f>IF(COUNTIFS($G229:$G234,$G235,H229:H234,"&lt;&gt;")=0,"",SUMIF($G229:$G234,$G235,H229:H234))</f>
        <v/>
      </c>
      <c r="I235" s="155" t="str">
        <f t="shared" ref="I235:M235" si="242">IF(COUNTIFS($G229:$G234,$G235,I229:I234,"&lt;&gt;")=0,"",SUMIF($G229:$G234,$G235,I229:I234))</f>
        <v/>
      </c>
      <c r="J235" s="155" t="str">
        <f t="shared" si="242"/>
        <v/>
      </c>
      <c r="K235" s="155" t="str">
        <f t="shared" si="242"/>
        <v/>
      </c>
      <c r="L235" s="155" t="str">
        <f t="shared" si="242"/>
        <v/>
      </c>
      <c r="M235" s="155" t="str">
        <f t="shared" si="242"/>
        <v/>
      </c>
      <c r="N235" s="123"/>
      <c r="O235" s="155" t="str">
        <f>IF(COUNTIFS($G229:$G234,$G235,O229:O234,"&lt;&gt;")=0,"",SUMIF($G229:$G234,$G235,O229:O234))</f>
        <v/>
      </c>
      <c r="P235" s="155" t="str">
        <f t="shared" ref="P235:T235" si="243">IF(COUNTIFS($G229:$G234,$G235,P229:P234,"&lt;&gt;")=0,"",SUMIF($G229:$G234,$G235,P229:P234))</f>
        <v/>
      </c>
      <c r="Q235" s="155" t="str">
        <f t="shared" si="243"/>
        <v/>
      </c>
      <c r="R235" s="155" t="str">
        <f t="shared" si="243"/>
        <v/>
      </c>
      <c r="S235" s="155" t="str">
        <f t="shared" si="243"/>
        <v/>
      </c>
      <c r="T235" s="155" t="str">
        <f t="shared" si="243"/>
        <v/>
      </c>
      <c r="U235" s="123"/>
      <c r="V235" s="123"/>
      <c r="X235" s="153" t="s">
        <v>271</v>
      </c>
      <c r="AA235" s="152">
        <v>5</v>
      </c>
    </row>
    <row r="236" spans="3:27" s="152" customFormat="1" ht="34.5">
      <c r="C236" s="328"/>
      <c r="D236" s="329"/>
      <c r="E236" s="334"/>
      <c r="F236" s="335"/>
      <c r="G236" s="154" t="s">
        <v>268</v>
      </c>
      <c r="H236" s="155" t="str">
        <f>IF(COUNTIFS($G229:$G234,$G236,H229:H234,"&lt;&gt;")=0,"",SUMIF($G229:$G234,$G236,H229:H234))</f>
        <v/>
      </c>
      <c r="I236" s="155" t="str">
        <f t="shared" ref="I236:M236" si="244">IF(COUNTIFS($G229:$G234,$G236,I229:I234,"&lt;&gt;")=0,"",SUMIF($G229:$G234,$G236,I229:I234))</f>
        <v/>
      </c>
      <c r="J236" s="155" t="str">
        <f t="shared" si="244"/>
        <v/>
      </c>
      <c r="K236" s="155" t="str">
        <f t="shared" si="244"/>
        <v/>
      </c>
      <c r="L236" s="155" t="str">
        <f t="shared" si="244"/>
        <v/>
      </c>
      <c r="M236" s="155" t="str">
        <f t="shared" si="244"/>
        <v/>
      </c>
      <c r="N236" s="124" t="str">
        <f t="shared" ref="N236" si="245">IF(COUNT(H236:M236)=0,"",SUM(H236:M236))</f>
        <v/>
      </c>
      <c r="O236" s="155" t="str">
        <f>IF(COUNTIFS($G229:$G234,$G236,O229:O234,"&lt;&gt;")=0,"",SUMIF($G229:$G234,$G236,O229:O234))</f>
        <v/>
      </c>
      <c r="P236" s="155" t="str">
        <f t="shared" ref="P236:T236" si="246">IF(COUNTIFS($G229:$G234,$G236,P229:P234,"&lt;&gt;")=0,"",SUMIF($G229:$G234,$G236,P229:P234))</f>
        <v/>
      </c>
      <c r="Q236" s="155" t="str">
        <f t="shared" si="246"/>
        <v/>
      </c>
      <c r="R236" s="155" t="str">
        <f t="shared" si="246"/>
        <v/>
      </c>
      <c r="S236" s="155" t="str">
        <f t="shared" si="246"/>
        <v/>
      </c>
      <c r="T236" s="155" t="str">
        <f t="shared" si="246"/>
        <v/>
      </c>
      <c r="U236" s="124" t="str">
        <f t="shared" ref="U236" si="247">IF(COUNT(O236:T236)=0,"",SUM(O236:T236))</f>
        <v/>
      </c>
      <c r="V236" s="124" t="str">
        <f t="shared" ref="V236" si="248">IF(COUNT(N236,U236)=0,"",SUM(N236,U236))</f>
        <v/>
      </c>
      <c r="X236" s="153" t="s">
        <v>271</v>
      </c>
      <c r="AA236" s="152">
        <v>6</v>
      </c>
    </row>
    <row r="237" spans="3:27" s="152" customFormat="1" ht="37.5" customHeight="1">
      <c r="C237" s="328"/>
      <c r="D237" s="327" t="s">
        <v>106</v>
      </c>
      <c r="E237" s="352"/>
      <c r="F237" s="354"/>
      <c r="G237" s="149" t="s">
        <v>265</v>
      </c>
      <c r="H237" s="184"/>
      <c r="I237" s="184"/>
      <c r="J237" s="184"/>
      <c r="K237" s="184"/>
      <c r="L237" s="184"/>
      <c r="M237" s="184"/>
      <c r="N237" s="151"/>
      <c r="O237" s="184"/>
      <c r="P237" s="184"/>
      <c r="Q237" s="184"/>
      <c r="R237" s="184"/>
      <c r="S237" s="184"/>
      <c r="T237" s="184"/>
      <c r="U237" s="151"/>
      <c r="V237" s="151"/>
    </row>
    <row r="238" spans="3:27" s="152" customFormat="1" ht="34.5">
      <c r="C238" s="328"/>
      <c r="D238" s="328"/>
      <c r="E238" s="353"/>
      <c r="F238" s="355"/>
      <c r="G238" s="149" t="s">
        <v>268</v>
      </c>
      <c r="H238" s="184"/>
      <c r="I238" s="184"/>
      <c r="J238" s="184"/>
      <c r="K238" s="184"/>
      <c r="L238" s="184"/>
      <c r="M238" s="184"/>
      <c r="N238" s="150" t="str">
        <f>IF(COUNT(H238:M238)=0,"",SUM(H238:M238))</f>
        <v/>
      </c>
      <c r="O238" s="184"/>
      <c r="P238" s="184"/>
      <c r="Q238" s="184"/>
      <c r="R238" s="184"/>
      <c r="S238" s="184"/>
      <c r="T238" s="184"/>
      <c r="U238" s="150" t="str">
        <f>IF(COUNT(O238:T238)=0,"",SUM(O238:T238))</f>
        <v/>
      </c>
      <c r="V238" s="150" t="str">
        <f>IF(COUNT(N238,U238)=0,"",SUM(N238,U238))</f>
        <v/>
      </c>
    </row>
    <row r="239" spans="3:27" s="152" customFormat="1" ht="34.5">
      <c r="C239" s="328"/>
      <c r="D239" s="328"/>
      <c r="E239" s="352"/>
      <c r="F239" s="354"/>
      <c r="G239" s="149" t="s">
        <v>265</v>
      </c>
      <c r="H239" s="184"/>
      <c r="I239" s="184"/>
      <c r="J239" s="184"/>
      <c r="K239" s="184"/>
      <c r="L239" s="184"/>
      <c r="M239" s="184"/>
      <c r="N239" s="151"/>
      <c r="O239" s="184"/>
      <c r="P239" s="184"/>
      <c r="Q239" s="184"/>
      <c r="R239" s="184"/>
      <c r="S239" s="184"/>
      <c r="T239" s="184"/>
      <c r="U239" s="151"/>
      <c r="V239" s="151"/>
    </row>
    <row r="240" spans="3:27" s="152" customFormat="1" ht="34.5">
      <c r="C240" s="328"/>
      <c r="D240" s="328"/>
      <c r="E240" s="353"/>
      <c r="F240" s="355"/>
      <c r="G240" s="149" t="s">
        <v>268</v>
      </c>
      <c r="H240" s="184"/>
      <c r="I240" s="184"/>
      <c r="J240" s="184"/>
      <c r="K240" s="184"/>
      <c r="L240" s="184"/>
      <c r="M240" s="184"/>
      <c r="N240" s="150" t="str">
        <f t="shared" ref="N240" si="249">IF(COUNT(H240:M240)=0,"",SUM(H240:M240))</f>
        <v/>
      </c>
      <c r="O240" s="184"/>
      <c r="P240" s="184"/>
      <c r="Q240" s="184"/>
      <c r="R240" s="184"/>
      <c r="S240" s="184"/>
      <c r="T240" s="184"/>
      <c r="U240" s="150" t="str">
        <f t="shared" ref="U240" si="250">IF(COUNT(O240:T240)=0,"",SUM(O240:T240))</f>
        <v/>
      </c>
      <c r="V240" s="150" t="str">
        <f t="shared" ref="V240" si="251">IF(COUNT(N240,U240)=0,"",SUM(N240,U240))</f>
        <v/>
      </c>
    </row>
    <row r="241" spans="3:27" s="152" customFormat="1" ht="34.5">
      <c r="C241" s="328"/>
      <c r="D241" s="328"/>
      <c r="E241" s="352"/>
      <c r="F241" s="354"/>
      <c r="G241" s="149" t="s">
        <v>265</v>
      </c>
      <c r="H241" s="184"/>
      <c r="I241" s="184"/>
      <c r="J241" s="184"/>
      <c r="K241" s="184"/>
      <c r="L241" s="184"/>
      <c r="M241" s="184"/>
      <c r="N241" s="151"/>
      <c r="O241" s="184"/>
      <c r="P241" s="184"/>
      <c r="Q241" s="184"/>
      <c r="R241" s="184"/>
      <c r="S241" s="184"/>
      <c r="T241" s="184"/>
      <c r="U241" s="151"/>
      <c r="V241" s="151"/>
    </row>
    <row r="242" spans="3:27" s="152" customFormat="1" ht="34.5">
      <c r="C242" s="328"/>
      <c r="D242" s="328"/>
      <c r="E242" s="353"/>
      <c r="F242" s="355"/>
      <c r="G242" s="149" t="s">
        <v>268</v>
      </c>
      <c r="H242" s="184"/>
      <c r="I242" s="184"/>
      <c r="J242" s="184"/>
      <c r="K242" s="184"/>
      <c r="L242" s="184"/>
      <c r="M242" s="184"/>
      <c r="N242" s="150" t="str">
        <f t="shared" ref="N242" si="252">IF(COUNT(H242:M242)=0,"",SUM(H242:M242))</f>
        <v/>
      </c>
      <c r="O242" s="184"/>
      <c r="P242" s="184"/>
      <c r="Q242" s="184"/>
      <c r="R242" s="184"/>
      <c r="S242" s="184"/>
      <c r="T242" s="184"/>
      <c r="U242" s="150" t="str">
        <f t="shared" ref="U242" si="253">IF(COUNT(O242:T242)=0,"",SUM(O242:T242))</f>
        <v/>
      </c>
      <c r="V242" s="150" t="str">
        <f t="shared" ref="V242" si="254">IF(COUNT(N242,U242)=0,"",SUM(N242,U242))</f>
        <v/>
      </c>
    </row>
    <row r="243" spans="3:27" s="152" customFormat="1" ht="34.5">
      <c r="C243" s="328"/>
      <c r="D243" s="328"/>
      <c r="E243" s="332" t="s">
        <v>104</v>
      </c>
      <c r="F243" s="333"/>
      <c r="G243" s="154" t="s">
        <v>265</v>
      </c>
      <c r="H243" s="155" t="str">
        <f>IF(COUNTIFS($G237:$G242,$G243,H237:H242,"&lt;&gt;")=0,"",SUMIF($G237:$G242,$G243,H237:H242))</f>
        <v/>
      </c>
      <c r="I243" s="155" t="str">
        <f t="shared" ref="I243:M243" si="255">IF(COUNTIFS($G237:$G242,$G243,I237:I242,"&lt;&gt;")=0,"",SUMIF($G237:$G242,$G243,I237:I242))</f>
        <v/>
      </c>
      <c r="J243" s="155" t="str">
        <f t="shared" si="255"/>
        <v/>
      </c>
      <c r="K243" s="155" t="str">
        <f t="shared" si="255"/>
        <v/>
      </c>
      <c r="L243" s="155" t="str">
        <f t="shared" si="255"/>
        <v/>
      </c>
      <c r="M243" s="155" t="str">
        <f t="shared" si="255"/>
        <v/>
      </c>
      <c r="N243" s="123"/>
      <c r="O243" s="155" t="str">
        <f>IF(COUNTIFS($G237:$G242,$G243,O237:O242,"&lt;&gt;")=0,"",SUMIF($G237:$G242,$G243,O237:O242))</f>
        <v/>
      </c>
      <c r="P243" s="155" t="str">
        <f t="shared" ref="P243:T243" si="256">IF(COUNTIFS($G237:$G242,$G243,P237:P242,"&lt;&gt;")=0,"",SUMIF($G237:$G242,$G243,P237:P242))</f>
        <v/>
      </c>
      <c r="Q243" s="155" t="str">
        <f t="shared" si="256"/>
        <v/>
      </c>
      <c r="R243" s="155" t="str">
        <f t="shared" si="256"/>
        <v/>
      </c>
      <c r="S243" s="155" t="str">
        <f t="shared" si="256"/>
        <v/>
      </c>
      <c r="T243" s="155" t="str">
        <f t="shared" si="256"/>
        <v/>
      </c>
      <c r="U243" s="123"/>
      <c r="V243" s="123"/>
      <c r="X243" s="153" t="s">
        <v>271</v>
      </c>
      <c r="AA243" s="152">
        <v>7</v>
      </c>
    </row>
    <row r="244" spans="3:27" s="152" customFormat="1" ht="34.5">
      <c r="C244" s="328"/>
      <c r="D244" s="329"/>
      <c r="E244" s="334"/>
      <c r="F244" s="335"/>
      <c r="G244" s="154" t="s">
        <v>268</v>
      </c>
      <c r="H244" s="155" t="str">
        <f>IF(COUNTIFS($G237:$G242,$G244,H237:H242,"&lt;&gt;")=0,"",SUMIF($G237:$G242,$G244,H237:H242))</f>
        <v/>
      </c>
      <c r="I244" s="155" t="str">
        <f t="shared" ref="I244:M244" si="257">IF(COUNTIFS($G237:$G242,$G244,I237:I242,"&lt;&gt;")=0,"",SUMIF($G237:$G242,$G244,I237:I242))</f>
        <v/>
      </c>
      <c r="J244" s="155" t="str">
        <f t="shared" si="257"/>
        <v/>
      </c>
      <c r="K244" s="155" t="str">
        <f t="shared" si="257"/>
        <v/>
      </c>
      <c r="L244" s="155" t="str">
        <f t="shared" si="257"/>
        <v/>
      </c>
      <c r="M244" s="155" t="str">
        <f t="shared" si="257"/>
        <v/>
      </c>
      <c r="N244" s="124" t="str">
        <f t="shared" ref="N244" si="258">IF(COUNT(H244:M244)=0,"",SUM(H244:M244))</f>
        <v/>
      </c>
      <c r="O244" s="155" t="str">
        <f>IF(COUNTIFS($G237:$G242,$G244,O237:O242,"&lt;&gt;")=0,"",SUMIF($G237:$G242,$G244,O237:O242))</f>
        <v/>
      </c>
      <c r="P244" s="155" t="str">
        <f t="shared" ref="P244:T244" si="259">IF(COUNTIFS($G237:$G242,$G244,P237:P242,"&lt;&gt;")=0,"",SUMIF($G237:$G242,$G244,P237:P242))</f>
        <v/>
      </c>
      <c r="Q244" s="155" t="str">
        <f t="shared" si="259"/>
        <v/>
      </c>
      <c r="R244" s="155" t="str">
        <f t="shared" si="259"/>
        <v/>
      </c>
      <c r="S244" s="155" t="str">
        <f t="shared" si="259"/>
        <v/>
      </c>
      <c r="T244" s="155" t="str">
        <f t="shared" si="259"/>
        <v/>
      </c>
      <c r="U244" s="124" t="str">
        <f t="shared" ref="U244" si="260">IF(COUNT(O244:T244)=0,"",SUM(O244:T244))</f>
        <v/>
      </c>
      <c r="V244" s="124" t="str">
        <f t="shared" ref="V244" si="261">IF(COUNT(N244,U244)=0,"",SUM(N244,U244))</f>
        <v/>
      </c>
      <c r="X244" s="153" t="s">
        <v>271</v>
      </c>
      <c r="AA244" s="152">
        <v>8</v>
      </c>
    </row>
    <row r="245" spans="3:27" s="152" customFormat="1" ht="34.5">
      <c r="C245" s="328"/>
      <c r="D245" s="326" t="s">
        <v>107</v>
      </c>
      <c r="E245" s="326"/>
      <c r="F245" s="326"/>
      <c r="G245" s="154" t="s">
        <v>265</v>
      </c>
      <c r="H245" s="155" t="str">
        <f>IF(COUNT(H219,H227,H235,H243)=0,"",SUM(H219,H227,H235,H243))</f>
        <v/>
      </c>
      <c r="I245" s="155" t="str">
        <f t="shared" ref="I245:M245" si="262">IF(COUNT(I219,I227,I235,I243)=0,"",SUM(I219,I227,I235,I243))</f>
        <v/>
      </c>
      <c r="J245" s="155" t="str">
        <f t="shared" si="262"/>
        <v/>
      </c>
      <c r="K245" s="155" t="str">
        <f t="shared" si="262"/>
        <v/>
      </c>
      <c r="L245" s="155" t="str">
        <f t="shared" si="262"/>
        <v/>
      </c>
      <c r="M245" s="155" t="str">
        <f t="shared" si="262"/>
        <v/>
      </c>
      <c r="N245" s="123"/>
      <c r="O245" s="155" t="str">
        <f>IF(COUNT(O219,O227,O235,O243)=0,"",SUM(O219,O227,O235,O243))</f>
        <v/>
      </c>
      <c r="P245" s="155" t="str">
        <f t="shared" ref="P245:T245" si="263">IF(COUNT(P219,P227,P235,P243)=0,"",SUM(P219,P227,P235,P243))</f>
        <v/>
      </c>
      <c r="Q245" s="155" t="str">
        <f t="shared" si="263"/>
        <v/>
      </c>
      <c r="R245" s="155" t="str">
        <f t="shared" si="263"/>
        <v/>
      </c>
      <c r="S245" s="155" t="str">
        <f t="shared" si="263"/>
        <v/>
      </c>
      <c r="T245" s="155" t="str">
        <f t="shared" si="263"/>
        <v/>
      </c>
      <c r="U245" s="123"/>
      <c r="V245" s="123"/>
      <c r="X245" s="153" t="s">
        <v>271</v>
      </c>
    </row>
    <row r="246" spans="3:27" s="152" customFormat="1" ht="34.5">
      <c r="C246" s="329"/>
      <c r="D246" s="326"/>
      <c r="E246" s="326"/>
      <c r="F246" s="326"/>
      <c r="G246" s="154" t="s">
        <v>268</v>
      </c>
      <c r="H246" s="155" t="str">
        <f>IF(COUNT(H220,H228,H236,H244)=0,"",SUM(H220,H228,H236,H244))</f>
        <v/>
      </c>
      <c r="I246" s="155" t="str">
        <f t="shared" ref="I246:M246" si="264">IF(COUNT(I220,I228,I236,I244)=0,"",SUM(I220,I228,I236,I244))</f>
        <v/>
      </c>
      <c r="J246" s="155" t="str">
        <f t="shared" si="264"/>
        <v/>
      </c>
      <c r="K246" s="155" t="str">
        <f t="shared" si="264"/>
        <v/>
      </c>
      <c r="L246" s="155" t="str">
        <f t="shared" si="264"/>
        <v/>
      </c>
      <c r="M246" s="155" t="str">
        <f t="shared" si="264"/>
        <v/>
      </c>
      <c r="N246" s="124" t="str">
        <f t="shared" ref="N246" si="265">IF(COUNT(H246:M246)=0,"",SUM(H246:M246))</f>
        <v/>
      </c>
      <c r="O246" s="155" t="str">
        <f>IF(COUNT(O220,O228,O236,O244)=0,"",SUM(O220,O228,O236,O244))</f>
        <v/>
      </c>
      <c r="P246" s="155" t="str">
        <f t="shared" ref="P246:T246" si="266">IF(COUNT(P220,P228,P236,P244)=0,"",SUM(P220,P228,P236,P244))</f>
        <v/>
      </c>
      <c r="Q246" s="155" t="str">
        <f t="shared" si="266"/>
        <v/>
      </c>
      <c r="R246" s="155" t="str">
        <f t="shared" si="266"/>
        <v/>
      </c>
      <c r="S246" s="155" t="str">
        <f t="shared" si="266"/>
        <v/>
      </c>
      <c r="T246" s="155" t="str">
        <f t="shared" si="266"/>
        <v/>
      </c>
      <c r="U246" s="124" t="str">
        <f t="shared" ref="U246" si="267">IF(COUNT(O246:T246)=0,"",SUM(O246:T246))</f>
        <v/>
      </c>
      <c r="V246" s="124" t="str">
        <f t="shared" ref="V246" si="268">IF(COUNT(N246,U246)=0,"",SUM(N246,U246))</f>
        <v/>
      </c>
      <c r="X246" s="153" t="s">
        <v>271</v>
      </c>
    </row>
    <row r="247" spans="3:27" s="205" customFormat="1" ht="18.75" customHeight="1">
      <c r="C247" s="201" t="s">
        <v>203</v>
      </c>
      <c r="D247" s="202"/>
      <c r="E247" s="202"/>
      <c r="F247" s="202"/>
      <c r="G247" s="203"/>
      <c r="H247" s="202"/>
      <c r="I247" s="202"/>
      <c r="J247" s="202"/>
      <c r="K247" s="202"/>
      <c r="L247" s="202"/>
      <c r="M247" s="202"/>
      <c r="N247" s="202"/>
      <c r="O247" s="202"/>
      <c r="P247" s="202"/>
      <c r="Q247" s="202"/>
      <c r="R247" s="202"/>
      <c r="S247" s="202"/>
      <c r="T247" s="202"/>
      <c r="U247" s="202"/>
      <c r="V247" s="202"/>
    </row>
    <row r="248" spans="3:27" s="205" customFormat="1" ht="18.75" customHeight="1">
      <c r="C248" s="230"/>
      <c r="D248" s="231"/>
      <c r="E248" s="231"/>
      <c r="F248" s="231"/>
      <c r="G248" s="232"/>
      <c r="H248" s="231"/>
      <c r="I248" s="231"/>
      <c r="J248" s="231"/>
      <c r="K248" s="231"/>
      <c r="L248" s="231"/>
      <c r="M248" s="231"/>
      <c r="N248" s="231"/>
      <c r="O248" s="231"/>
      <c r="P248" s="231"/>
      <c r="Q248" s="231"/>
      <c r="R248" s="231"/>
      <c r="S248" s="231"/>
      <c r="T248" s="231"/>
      <c r="U248" s="231"/>
      <c r="V248" s="231"/>
    </row>
    <row r="249" spans="3:27" s="205" customFormat="1" ht="18.75" customHeight="1">
      <c r="C249" s="230"/>
      <c r="D249" s="231"/>
      <c r="E249" s="231"/>
      <c r="F249" s="231"/>
      <c r="G249" s="232"/>
      <c r="H249" s="231"/>
      <c r="I249" s="231"/>
      <c r="J249" s="231"/>
      <c r="K249" s="231"/>
      <c r="L249" s="231"/>
      <c r="M249" s="231"/>
      <c r="N249" s="231"/>
      <c r="O249" s="231"/>
      <c r="P249" s="231"/>
      <c r="Q249" s="231"/>
      <c r="R249" s="231"/>
      <c r="S249" s="231"/>
      <c r="T249" s="231"/>
      <c r="U249" s="231"/>
      <c r="V249" s="231"/>
    </row>
    <row r="250" spans="3:27" s="205" customFormat="1" ht="18.75" customHeight="1">
      <c r="C250" s="230"/>
      <c r="D250" s="231"/>
      <c r="E250" s="231"/>
      <c r="F250" s="231"/>
      <c r="G250" s="232"/>
      <c r="H250" s="231"/>
      <c r="I250" s="231"/>
      <c r="J250" s="231"/>
      <c r="K250" s="231"/>
      <c r="L250" s="231"/>
      <c r="M250" s="231"/>
      <c r="N250" s="231"/>
      <c r="O250" s="231"/>
      <c r="P250" s="231"/>
      <c r="Q250" s="231"/>
      <c r="R250" s="231"/>
      <c r="S250" s="231"/>
      <c r="T250" s="231"/>
      <c r="U250" s="231"/>
      <c r="V250" s="231"/>
    </row>
    <row r="251" spans="3:27" s="205" customFormat="1" ht="18.75" customHeight="1">
      <c r="C251" s="230"/>
      <c r="D251" s="231"/>
      <c r="E251" s="231"/>
      <c r="F251" s="231"/>
      <c r="G251" s="232"/>
      <c r="H251" s="231"/>
      <c r="I251" s="231"/>
      <c r="J251" s="231"/>
      <c r="K251" s="231"/>
      <c r="L251" s="231"/>
      <c r="M251" s="231"/>
      <c r="N251" s="231"/>
      <c r="O251" s="231"/>
      <c r="P251" s="231"/>
      <c r="Q251" s="231"/>
      <c r="R251" s="231"/>
      <c r="S251" s="231"/>
      <c r="T251" s="231"/>
      <c r="U251" s="231"/>
      <c r="V251" s="231"/>
    </row>
    <row r="252" spans="3:27" s="205" customFormat="1" ht="18.75" customHeight="1">
      <c r="C252" s="230"/>
      <c r="D252" s="231"/>
      <c r="E252" s="231"/>
      <c r="F252" s="231"/>
      <c r="G252" s="232"/>
      <c r="H252" s="231"/>
      <c r="I252" s="231"/>
      <c r="J252" s="231"/>
      <c r="K252" s="231"/>
      <c r="L252" s="231"/>
      <c r="M252" s="231"/>
      <c r="N252" s="231"/>
      <c r="O252" s="231"/>
      <c r="P252" s="231"/>
      <c r="Q252" s="231"/>
      <c r="R252" s="231"/>
      <c r="S252" s="231"/>
      <c r="T252" s="231"/>
      <c r="U252" s="231"/>
      <c r="V252" s="231"/>
    </row>
    <row r="253" spans="3:27" s="205" customFormat="1" ht="18.75" customHeight="1">
      <c r="C253" s="230"/>
      <c r="D253" s="231"/>
      <c r="E253" s="231"/>
      <c r="F253" s="231"/>
      <c r="G253" s="232"/>
      <c r="H253" s="231"/>
      <c r="I253" s="231"/>
      <c r="J253" s="231"/>
      <c r="K253" s="231"/>
      <c r="L253" s="231"/>
      <c r="M253" s="231"/>
      <c r="N253" s="231"/>
      <c r="O253" s="231"/>
      <c r="P253" s="231"/>
      <c r="Q253" s="231"/>
      <c r="R253" s="231"/>
      <c r="S253" s="231"/>
      <c r="T253" s="231"/>
      <c r="U253" s="231"/>
      <c r="V253" s="231"/>
    </row>
    <row r="254" spans="3:27" s="205" customFormat="1" ht="18.75" customHeight="1">
      <c r="C254" s="230"/>
      <c r="D254" s="231"/>
      <c r="E254" s="231"/>
      <c r="F254" s="231"/>
      <c r="G254" s="232"/>
      <c r="H254" s="231"/>
      <c r="I254" s="231"/>
      <c r="J254" s="231"/>
      <c r="K254" s="231"/>
      <c r="L254" s="231"/>
      <c r="M254" s="231"/>
      <c r="N254" s="231"/>
      <c r="O254" s="231"/>
      <c r="P254" s="231"/>
      <c r="Q254" s="231"/>
      <c r="R254" s="231"/>
      <c r="S254" s="231"/>
      <c r="T254" s="231"/>
      <c r="U254" s="231"/>
      <c r="V254" s="231"/>
    </row>
    <row r="255" spans="3:27" s="205" customFormat="1" ht="18.75" customHeight="1">
      <c r="C255" s="230"/>
      <c r="D255" s="231"/>
      <c r="E255" s="231"/>
      <c r="F255" s="231"/>
      <c r="G255" s="232"/>
      <c r="H255" s="231"/>
      <c r="I255" s="231"/>
      <c r="J255" s="231"/>
      <c r="K255" s="231"/>
      <c r="L255" s="231"/>
      <c r="M255" s="231"/>
      <c r="N255" s="231"/>
      <c r="O255" s="231"/>
      <c r="P255" s="231"/>
      <c r="Q255" s="231"/>
      <c r="R255" s="231"/>
      <c r="S255" s="231"/>
      <c r="T255" s="231"/>
      <c r="U255" s="231"/>
      <c r="V255" s="231"/>
    </row>
    <row r="256" spans="3:27" s="205" customFormat="1" ht="18.75" customHeight="1">
      <c r="C256" s="230"/>
      <c r="D256" s="231"/>
      <c r="E256" s="231"/>
      <c r="F256" s="231"/>
      <c r="G256" s="232"/>
      <c r="H256" s="231"/>
      <c r="I256" s="231"/>
      <c r="J256" s="231"/>
      <c r="K256" s="231"/>
      <c r="L256" s="231"/>
      <c r="M256" s="231"/>
      <c r="N256" s="231"/>
      <c r="O256" s="231"/>
      <c r="P256" s="231"/>
      <c r="Q256" s="231"/>
      <c r="R256" s="231"/>
      <c r="S256" s="231"/>
      <c r="T256" s="231"/>
      <c r="U256" s="231"/>
      <c r="V256" s="231"/>
    </row>
    <row r="257" spans="3:27" ht="18.75" customHeight="1">
      <c r="C257" s="234"/>
      <c r="D257" s="234"/>
      <c r="E257" s="234"/>
      <c r="F257" s="234"/>
      <c r="G257" s="234"/>
      <c r="H257" s="235"/>
      <c r="I257" s="235"/>
      <c r="J257" s="235"/>
      <c r="K257" s="235"/>
      <c r="L257" s="235"/>
      <c r="M257" s="235"/>
      <c r="N257" s="235"/>
      <c r="O257" s="235"/>
      <c r="P257" s="235"/>
      <c r="Q257" s="235"/>
      <c r="R257" s="235"/>
      <c r="S257" s="235"/>
      <c r="T257" s="235"/>
      <c r="U257" s="235"/>
      <c r="V257" s="235"/>
    </row>
    <row r="258" spans="3:27" ht="21.95" customHeight="1">
      <c r="C258" s="187" t="s">
        <v>212</v>
      </c>
    </row>
    <row r="259" spans="3:27" ht="21.95" customHeight="1">
      <c r="C259" s="187"/>
    </row>
    <row r="260" spans="3:27" ht="21.95" customHeight="1">
      <c r="C260" s="190" t="s">
        <v>97</v>
      </c>
      <c r="D260" s="191"/>
      <c r="E260" s="191"/>
      <c r="F260" s="191"/>
      <c r="G260" s="191"/>
      <c r="H260" s="191"/>
      <c r="I260" s="191"/>
      <c r="J260" s="191"/>
      <c r="K260" s="191"/>
    </row>
    <row r="261" spans="3:27" ht="21.95" customHeight="1">
      <c r="C261" s="193" t="s">
        <v>22</v>
      </c>
      <c r="E261" s="209" t="s">
        <v>217</v>
      </c>
      <c r="F261" s="210" t="str">
        <f>F6</f>
        <v>（エリア指定断面）</v>
      </c>
    </row>
    <row r="262" spans="3:27" s="196" customFormat="1" ht="21.95" customHeight="1">
      <c r="C262" s="318" t="s">
        <v>94</v>
      </c>
      <c r="D262" s="319"/>
      <c r="E262" s="322" t="s">
        <v>18</v>
      </c>
      <c r="F262" s="322" t="s">
        <v>98</v>
      </c>
      <c r="G262" s="322" t="s">
        <v>99</v>
      </c>
      <c r="H262" s="164" t="s">
        <v>71</v>
      </c>
      <c r="I262" s="164" t="s">
        <v>72</v>
      </c>
      <c r="J262" s="164" t="s">
        <v>73</v>
      </c>
      <c r="K262" s="164" t="s">
        <v>74</v>
      </c>
      <c r="L262" s="164" t="s">
        <v>75</v>
      </c>
      <c r="M262" s="164" t="s">
        <v>76</v>
      </c>
      <c r="N262" s="164" t="s">
        <v>90</v>
      </c>
      <c r="O262" s="164" t="s">
        <v>77</v>
      </c>
      <c r="P262" s="164" t="s">
        <v>78</v>
      </c>
      <c r="Q262" s="164" t="s">
        <v>79</v>
      </c>
      <c r="R262" s="164" t="s">
        <v>80</v>
      </c>
      <c r="S262" s="164" t="s">
        <v>81</v>
      </c>
      <c r="T262" s="164" t="s">
        <v>86</v>
      </c>
      <c r="U262" s="164" t="s">
        <v>91</v>
      </c>
      <c r="V262" s="164" t="s">
        <v>92</v>
      </c>
      <c r="W262" s="186"/>
      <c r="X262" s="121" t="s">
        <v>272</v>
      </c>
    </row>
    <row r="263" spans="3:27" s="196" customFormat="1" ht="21.95" customHeight="1">
      <c r="C263" s="320"/>
      <c r="D263" s="321"/>
      <c r="E263" s="323"/>
      <c r="F263" s="323"/>
      <c r="G263" s="323"/>
      <c r="H263" s="211" t="s">
        <v>306</v>
      </c>
      <c r="I263" s="211" t="s">
        <v>301</v>
      </c>
      <c r="J263" s="211" t="s">
        <v>301</v>
      </c>
      <c r="K263" s="211" t="s">
        <v>303</v>
      </c>
      <c r="L263" s="211" t="s">
        <v>301</v>
      </c>
      <c r="M263" s="211" t="s">
        <v>304</v>
      </c>
      <c r="N263" s="166"/>
      <c r="O263" s="211" t="s">
        <v>301</v>
      </c>
      <c r="P263" s="211" t="s">
        <v>309</v>
      </c>
      <c r="Q263" s="211" t="s">
        <v>309</v>
      </c>
      <c r="R263" s="211" t="s">
        <v>306</v>
      </c>
      <c r="S263" s="211" t="s">
        <v>306</v>
      </c>
      <c r="T263" s="211" t="s">
        <v>310</v>
      </c>
      <c r="U263" s="166"/>
      <c r="V263" s="166"/>
      <c r="W263" s="186"/>
      <c r="X263" s="121" t="s">
        <v>273</v>
      </c>
    </row>
    <row r="264" spans="3:27" s="152" customFormat="1" ht="37.5" customHeight="1">
      <c r="C264" s="327" t="s">
        <v>102</v>
      </c>
      <c r="D264" s="327" t="s">
        <v>103</v>
      </c>
      <c r="E264" s="352"/>
      <c r="F264" s="354"/>
      <c r="G264" s="149" t="s">
        <v>265</v>
      </c>
      <c r="H264" s="184"/>
      <c r="I264" s="184"/>
      <c r="J264" s="184"/>
      <c r="K264" s="184"/>
      <c r="L264" s="184"/>
      <c r="M264" s="184"/>
      <c r="N264" s="151"/>
      <c r="O264" s="184"/>
      <c r="P264" s="184"/>
      <c r="Q264" s="184"/>
      <c r="R264" s="184"/>
      <c r="S264" s="184"/>
      <c r="T264" s="184"/>
      <c r="U264" s="151"/>
      <c r="V264" s="151"/>
    </row>
    <row r="265" spans="3:27" s="152" customFormat="1" ht="37.5" customHeight="1">
      <c r="C265" s="328"/>
      <c r="D265" s="328"/>
      <c r="E265" s="353"/>
      <c r="F265" s="355"/>
      <c r="G265" s="149" t="s">
        <v>268</v>
      </c>
      <c r="H265" s="184"/>
      <c r="I265" s="184"/>
      <c r="J265" s="184"/>
      <c r="K265" s="184"/>
      <c r="L265" s="184"/>
      <c r="M265" s="184"/>
      <c r="N265" s="150" t="str">
        <f>IF(COUNT(H265:M265)=0,"",SUM(H265:M265))</f>
        <v/>
      </c>
      <c r="O265" s="184"/>
      <c r="P265" s="184"/>
      <c r="Q265" s="184"/>
      <c r="R265" s="184"/>
      <c r="S265" s="184"/>
      <c r="T265" s="184"/>
      <c r="U265" s="150" t="str">
        <f>IF(COUNT(O265:T265)=0,"",SUM(O265:T265))</f>
        <v/>
      </c>
      <c r="V265" s="150" t="str">
        <f>IF(COUNT(N265,U265)=0,"",SUM(N265,U265))</f>
        <v/>
      </c>
    </row>
    <row r="266" spans="3:27" s="152" customFormat="1" ht="37.5" customHeight="1">
      <c r="C266" s="328"/>
      <c r="D266" s="328"/>
      <c r="E266" s="352"/>
      <c r="F266" s="354"/>
      <c r="G266" s="149" t="s">
        <v>265</v>
      </c>
      <c r="H266" s="184"/>
      <c r="I266" s="184"/>
      <c r="J266" s="184"/>
      <c r="K266" s="184"/>
      <c r="L266" s="184"/>
      <c r="M266" s="184"/>
      <c r="N266" s="151"/>
      <c r="O266" s="184"/>
      <c r="P266" s="184"/>
      <c r="Q266" s="184"/>
      <c r="R266" s="184"/>
      <c r="S266" s="184"/>
      <c r="T266" s="184"/>
      <c r="U266" s="151"/>
      <c r="V266" s="151"/>
    </row>
    <row r="267" spans="3:27" s="152" customFormat="1" ht="37.5" customHeight="1">
      <c r="C267" s="328"/>
      <c r="D267" s="328"/>
      <c r="E267" s="353"/>
      <c r="F267" s="355"/>
      <c r="G267" s="149" t="s">
        <v>268</v>
      </c>
      <c r="H267" s="184"/>
      <c r="I267" s="184"/>
      <c r="J267" s="184"/>
      <c r="K267" s="184"/>
      <c r="L267" s="184"/>
      <c r="M267" s="184"/>
      <c r="N267" s="150" t="str">
        <f t="shared" ref="N267" si="269">IF(COUNT(H267:M267)=0,"",SUM(H267:M267))</f>
        <v/>
      </c>
      <c r="O267" s="184"/>
      <c r="P267" s="184"/>
      <c r="Q267" s="184"/>
      <c r="R267" s="184"/>
      <c r="S267" s="184"/>
      <c r="T267" s="184"/>
      <c r="U267" s="150" t="str">
        <f t="shared" ref="U267" si="270">IF(COUNT(O267:T267)=0,"",SUM(O267:T267))</f>
        <v/>
      </c>
      <c r="V267" s="150" t="str">
        <f t="shared" ref="V267" si="271">IF(COUNT(N267,U267)=0,"",SUM(N267,U267))</f>
        <v/>
      </c>
    </row>
    <row r="268" spans="3:27" s="152" customFormat="1" ht="37.5" customHeight="1">
      <c r="C268" s="328"/>
      <c r="D268" s="328"/>
      <c r="E268" s="352"/>
      <c r="F268" s="354"/>
      <c r="G268" s="149" t="s">
        <v>265</v>
      </c>
      <c r="H268" s="184"/>
      <c r="I268" s="184"/>
      <c r="J268" s="184"/>
      <c r="K268" s="184"/>
      <c r="L268" s="184"/>
      <c r="M268" s="184"/>
      <c r="N268" s="151"/>
      <c r="O268" s="184"/>
      <c r="P268" s="184"/>
      <c r="Q268" s="184"/>
      <c r="R268" s="184"/>
      <c r="S268" s="184"/>
      <c r="T268" s="184"/>
      <c r="U268" s="151"/>
      <c r="V268" s="151"/>
    </row>
    <row r="269" spans="3:27" s="152" customFormat="1" ht="37.5" customHeight="1">
      <c r="C269" s="328"/>
      <c r="D269" s="328"/>
      <c r="E269" s="353"/>
      <c r="F269" s="355"/>
      <c r="G269" s="149" t="s">
        <v>268</v>
      </c>
      <c r="H269" s="184"/>
      <c r="I269" s="184"/>
      <c r="J269" s="184"/>
      <c r="K269" s="184"/>
      <c r="L269" s="184"/>
      <c r="M269" s="184"/>
      <c r="N269" s="150" t="str">
        <f t="shared" ref="N269" si="272">IF(COUNT(H269:M269)=0,"",SUM(H269:M269))</f>
        <v/>
      </c>
      <c r="O269" s="184"/>
      <c r="P269" s="184"/>
      <c r="Q269" s="184"/>
      <c r="R269" s="184"/>
      <c r="S269" s="184"/>
      <c r="T269" s="184"/>
      <c r="U269" s="150" t="str">
        <f t="shared" ref="U269" si="273">IF(COUNT(O269:T269)=0,"",SUM(O269:T269))</f>
        <v/>
      </c>
      <c r="V269" s="150" t="str">
        <f t="shared" ref="V269" si="274">IF(COUNT(N269,U269)=0,"",SUM(N269,U269))</f>
        <v/>
      </c>
    </row>
    <row r="270" spans="3:27" s="152" customFormat="1" ht="37.5" customHeight="1">
      <c r="C270" s="328"/>
      <c r="D270" s="328"/>
      <c r="E270" s="332" t="s">
        <v>104</v>
      </c>
      <c r="F270" s="333"/>
      <c r="G270" s="154" t="s">
        <v>265</v>
      </c>
      <c r="H270" s="155" t="str">
        <f t="shared" ref="H270:M270" si="275">IF(COUNTIFS($G264:$G269,$G270,H264:H269,"&lt;&gt;")=0,"",SUMIF($G264:$G269,$G270,H264:H269))</f>
        <v/>
      </c>
      <c r="I270" s="155" t="str">
        <f t="shared" si="275"/>
        <v/>
      </c>
      <c r="J270" s="155" t="str">
        <f t="shared" si="275"/>
        <v/>
      </c>
      <c r="K270" s="155" t="str">
        <f t="shared" si="275"/>
        <v/>
      </c>
      <c r="L270" s="155" t="str">
        <f t="shared" si="275"/>
        <v/>
      </c>
      <c r="M270" s="155" t="str">
        <f t="shared" si="275"/>
        <v/>
      </c>
      <c r="N270" s="123"/>
      <c r="O270" s="155" t="str">
        <f t="shared" ref="O270:T270" si="276">IF(COUNTIFS($G264:$G269,$G270,O264:O269,"&lt;&gt;")=0,"",SUMIF($G264:$G269,$G270,O264:O269))</f>
        <v/>
      </c>
      <c r="P270" s="155" t="str">
        <f t="shared" si="276"/>
        <v/>
      </c>
      <c r="Q270" s="155" t="str">
        <f t="shared" si="276"/>
        <v/>
      </c>
      <c r="R270" s="155" t="str">
        <f t="shared" si="276"/>
        <v/>
      </c>
      <c r="S270" s="155" t="str">
        <f t="shared" si="276"/>
        <v/>
      </c>
      <c r="T270" s="155" t="str">
        <f t="shared" si="276"/>
        <v/>
      </c>
      <c r="U270" s="123"/>
      <c r="V270" s="123"/>
      <c r="X270" s="153" t="s">
        <v>271</v>
      </c>
      <c r="AA270" s="152">
        <v>1</v>
      </c>
    </row>
    <row r="271" spans="3:27" s="152" customFormat="1" ht="37.5" customHeight="1">
      <c r="C271" s="328"/>
      <c r="D271" s="329"/>
      <c r="E271" s="334"/>
      <c r="F271" s="335"/>
      <c r="G271" s="154" t="s">
        <v>268</v>
      </c>
      <c r="H271" s="155" t="str">
        <f t="shared" ref="H271:M271" si="277">IF(COUNTIFS($G264:$G269,$G271,H264:H269,"&lt;&gt;")=0,"",SUMIF($G264:$G269,$G271,H264:H269))</f>
        <v/>
      </c>
      <c r="I271" s="155" t="str">
        <f t="shared" si="277"/>
        <v/>
      </c>
      <c r="J271" s="155" t="str">
        <f t="shared" si="277"/>
        <v/>
      </c>
      <c r="K271" s="155" t="str">
        <f t="shared" si="277"/>
        <v/>
      </c>
      <c r="L271" s="155" t="str">
        <f t="shared" si="277"/>
        <v/>
      </c>
      <c r="M271" s="155" t="str">
        <f t="shared" si="277"/>
        <v/>
      </c>
      <c r="N271" s="124" t="str">
        <f t="shared" ref="N271" si="278">IF(COUNT(H271:M271)=0,"",SUM(H271:M271))</f>
        <v/>
      </c>
      <c r="O271" s="155" t="str">
        <f t="shared" ref="O271:T271" si="279">IF(COUNTIFS($G264:$G269,$G271,O264:O269,"&lt;&gt;")=0,"",SUMIF($G264:$G269,$G271,O264:O269))</f>
        <v/>
      </c>
      <c r="P271" s="155" t="str">
        <f t="shared" si="279"/>
        <v/>
      </c>
      <c r="Q271" s="155" t="str">
        <f t="shared" si="279"/>
        <v/>
      </c>
      <c r="R271" s="155" t="str">
        <f t="shared" si="279"/>
        <v/>
      </c>
      <c r="S271" s="155" t="str">
        <f t="shared" si="279"/>
        <v/>
      </c>
      <c r="T271" s="155" t="str">
        <f t="shared" si="279"/>
        <v/>
      </c>
      <c r="U271" s="124" t="str">
        <f t="shared" ref="U271" si="280">IF(COUNT(O271:T271)=0,"",SUM(O271:T271))</f>
        <v/>
      </c>
      <c r="V271" s="124" t="str">
        <f t="shared" ref="V271" si="281">IF(COUNT(N271,U271)=0,"",SUM(N271,U271))</f>
        <v/>
      </c>
      <c r="X271" s="153" t="s">
        <v>271</v>
      </c>
      <c r="AA271" s="152">
        <v>2</v>
      </c>
    </row>
    <row r="272" spans="3:27" s="152" customFormat="1" ht="37.5" customHeight="1">
      <c r="C272" s="328"/>
      <c r="D272" s="327" t="s">
        <v>211</v>
      </c>
      <c r="E272" s="352"/>
      <c r="F272" s="354"/>
      <c r="G272" s="149" t="s">
        <v>265</v>
      </c>
      <c r="H272" s="184"/>
      <c r="I272" s="184"/>
      <c r="J272" s="184"/>
      <c r="K272" s="184"/>
      <c r="L272" s="184"/>
      <c r="M272" s="184"/>
      <c r="N272" s="151"/>
      <c r="O272" s="184"/>
      <c r="P272" s="184"/>
      <c r="Q272" s="184"/>
      <c r="R272" s="184"/>
      <c r="S272" s="184"/>
      <c r="T272" s="184"/>
      <c r="U272" s="151"/>
      <c r="V272" s="151"/>
    </row>
    <row r="273" spans="3:27" s="152" customFormat="1" ht="37.5" customHeight="1">
      <c r="C273" s="328"/>
      <c r="D273" s="328"/>
      <c r="E273" s="353"/>
      <c r="F273" s="355"/>
      <c r="G273" s="149" t="s">
        <v>268</v>
      </c>
      <c r="H273" s="184"/>
      <c r="I273" s="184"/>
      <c r="J273" s="184"/>
      <c r="K273" s="184"/>
      <c r="L273" s="184"/>
      <c r="M273" s="184"/>
      <c r="N273" s="150" t="str">
        <f>IF(COUNT(H273:M273)=0,"",SUM(H273:M273))</f>
        <v/>
      </c>
      <c r="O273" s="184"/>
      <c r="P273" s="184"/>
      <c r="Q273" s="184"/>
      <c r="R273" s="184"/>
      <c r="S273" s="184"/>
      <c r="T273" s="184"/>
      <c r="U273" s="150" t="str">
        <f>IF(COUNT(O273:T273)=0,"",SUM(O273:T273))</f>
        <v/>
      </c>
      <c r="V273" s="150" t="str">
        <f>IF(COUNT(N273,U273)=0,"",SUM(N273,U273))</f>
        <v/>
      </c>
    </row>
    <row r="274" spans="3:27" s="152" customFormat="1" ht="37.5" customHeight="1">
      <c r="C274" s="328"/>
      <c r="D274" s="328"/>
      <c r="E274" s="352"/>
      <c r="F274" s="354"/>
      <c r="G274" s="149" t="s">
        <v>265</v>
      </c>
      <c r="H274" s="184"/>
      <c r="I274" s="184"/>
      <c r="J274" s="184"/>
      <c r="K274" s="184"/>
      <c r="L274" s="184"/>
      <c r="M274" s="184"/>
      <c r="N274" s="151"/>
      <c r="O274" s="184"/>
      <c r="P274" s="184"/>
      <c r="Q274" s="184"/>
      <c r="R274" s="184"/>
      <c r="S274" s="184"/>
      <c r="T274" s="184"/>
      <c r="U274" s="151"/>
      <c r="V274" s="151"/>
    </row>
    <row r="275" spans="3:27" s="152" customFormat="1" ht="37.5" customHeight="1">
      <c r="C275" s="328"/>
      <c r="D275" s="328"/>
      <c r="E275" s="353"/>
      <c r="F275" s="355"/>
      <c r="G275" s="149" t="s">
        <v>268</v>
      </c>
      <c r="H275" s="184"/>
      <c r="I275" s="184"/>
      <c r="J275" s="184"/>
      <c r="K275" s="184"/>
      <c r="L275" s="184"/>
      <c r="M275" s="184"/>
      <c r="N275" s="150" t="str">
        <f t="shared" ref="N275" si="282">IF(COUNT(H275:M275)=0,"",SUM(H275:M275))</f>
        <v/>
      </c>
      <c r="O275" s="184"/>
      <c r="P275" s="184"/>
      <c r="Q275" s="184"/>
      <c r="R275" s="184"/>
      <c r="S275" s="184"/>
      <c r="T275" s="184"/>
      <c r="U275" s="150" t="str">
        <f t="shared" ref="U275" si="283">IF(COUNT(O275:T275)=0,"",SUM(O275:T275))</f>
        <v/>
      </c>
      <c r="V275" s="150" t="str">
        <f t="shared" ref="V275" si="284">IF(COUNT(N275,U275)=0,"",SUM(N275,U275))</f>
        <v/>
      </c>
    </row>
    <row r="276" spans="3:27" s="152" customFormat="1" ht="37.5" customHeight="1">
      <c r="C276" s="328"/>
      <c r="D276" s="328"/>
      <c r="E276" s="352"/>
      <c r="F276" s="354"/>
      <c r="G276" s="149" t="s">
        <v>265</v>
      </c>
      <c r="H276" s="184"/>
      <c r="I276" s="184"/>
      <c r="J276" s="184"/>
      <c r="K276" s="184"/>
      <c r="L276" s="184"/>
      <c r="M276" s="184"/>
      <c r="N276" s="151"/>
      <c r="O276" s="184"/>
      <c r="P276" s="184"/>
      <c r="Q276" s="184"/>
      <c r="R276" s="184"/>
      <c r="S276" s="184"/>
      <c r="T276" s="184"/>
      <c r="U276" s="151"/>
      <c r="V276" s="151"/>
    </row>
    <row r="277" spans="3:27" s="152" customFormat="1" ht="37.5" customHeight="1">
      <c r="C277" s="328"/>
      <c r="D277" s="328"/>
      <c r="E277" s="353"/>
      <c r="F277" s="355"/>
      <c r="G277" s="149" t="s">
        <v>268</v>
      </c>
      <c r="H277" s="184"/>
      <c r="I277" s="184"/>
      <c r="J277" s="184"/>
      <c r="K277" s="184"/>
      <c r="L277" s="184"/>
      <c r="M277" s="184"/>
      <c r="N277" s="150" t="str">
        <f t="shared" ref="N277" si="285">IF(COUNT(H277:M277)=0,"",SUM(H277:M277))</f>
        <v/>
      </c>
      <c r="O277" s="184"/>
      <c r="P277" s="184"/>
      <c r="Q277" s="184"/>
      <c r="R277" s="184"/>
      <c r="S277" s="184"/>
      <c r="T277" s="184"/>
      <c r="U277" s="150" t="str">
        <f t="shared" ref="U277" si="286">IF(COUNT(O277:T277)=0,"",SUM(O277:T277))</f>
        <v/>
      </c>
      <c r="V277" s="150" t="str">
        <f t="shared" ref="V277" si="287">IF(COUNT(N277,U277)=0,"",SUM(N277,U277))</f>
        <v/>
      </c>
    </row>
    <row r="278" spans="3:27" s="152" customFormat="1" ht="37.5" customHeight="1">
      <c r="C278" s="328"/>
      <c r="D278" s="328"/>
      <c r="E278" s="332" t="s">
        <v>104</v>
      </c>
      <c r="F278" s="333"/>
      <c r="G278" s="154" t="s">
        <v>265</v>
      </c>
      <c r="H278" s="155" t="str">
        <f>IF(COUNTIFS($G272:$G277,$G278,H272:H277,"&lt;&gt;")=0,"",SUMIF($G272:$G277,$G278,H272:H277))</f>
        <v/>
      </c>
      <c r="I278" s="155" t="str">
        <f t="shared" ref="I278:M278" si="288">IF(COUNTIFS($G272:$G277,$G278,I272:I277,"&lt;&gt;")=0,"",SUMIF($G272:$G277,$G278,I272:I277))</f>
        <v/>
      </c>
      <c r="J278" s="155" t="str">
        <f t="shared" si="288"/>
        <v/>
      </c>
      <c r="K278" s="155" t="str">
        <f t="shared" si="288"/>
        <v/>
      </c>
      <c r="L278" s="155" t="str">
        <f t="shared" si="288"/>
        <v/>
      </c>
      <c r="M278" s="155" t="str">
        <f t="shared" si="288"/>
        <v/>
      </c>
      <c r="N278" s="123"/>
      <c r="O278" s="155" t="str">
        <f>IF(COUNTIFS($G272:$G277,$G278,O272:O277,"&lt;&gt;")=0,"",SUMIF($G272:$G277,$G278,O272:O277))</f>
        <v/>
      </c>
      <c r="P278" s="155" t="str">
        <f t="shared" ref="P278:T278" si="289">IF(COUNTIFS($G272:$G277,$G278,P272:P277,"&lt;&gt;")=0,"",SUMIF($G272:$G277,$G278,P272:P277))</f>
        <v/>
      </c>
      <c r="Q278" s="155" t="str">
        <f t="shared" si="289"/>
        <v/>
      </c>
      <c r="R278" s="155" t="str">
        <f t="shared" si="289"/>
        <v/>
      </c>
      <c r="S278" s="155" t="str">
        <f t="shared" si="289"/>
        <v/>
      </c>
      <c r="T278" s="155" t="str">
        <f t="shared" si="289"/>
        <v/>
      </c>
      <c r="U278" s="123"/>
      <c r="V278" s="123"/>
      <c r="X278" s="153" t="s">
        <v>271</v>
      </c>
      <c r="AA278" s="152">
        <v>3</v>
      </c>
    </row>
    <row r="279" spans="3:27" s="152" customFormat="1" ht="37.5" customHeight="1">
      <c r="C279" s="328"/>
      <c r="D279" s="329"/>
      <c r="E279" s="334"/>
      <c r="F279" s="335"/>
      <c r="G279" s="154" t="s">
        <v>268</v>
      </c>
      <c r="H279" s="155" t="str">
        <f>IF(COUNTIFS($G272:$G277,$G279,H272:H277,"&lt;&gt;")=0,"",SUMIF($G272:$G277,$G279,H272:H277))</f>
        <v/>
      </c>
      <c r="I279" s="155" t="str">
        <f t="shared" ref="I279:M279" si="290">IF(COUNTIFS($G272:$G277,$G279,I272:I277,"&lt;&gt;")=0,"",SUMIF($G272:$G277,$G279,I272:I277))</f>
        <v/>
      </c>
      <c r="J279" s="155" t="str">
        <f t="shared" si="290"/>
        <v/>
      </c>
      <c r="K279" s="155" t="str">
        <f t="shared" si="290"/>
        <v/>
      </c>
      <c r="L279" s="155" t="str">
        <f t="shared" si="290"/>
        <v/>
      </c>
      <c r="M279" s="155" t="str">
        <f t="shared" si="290"/>
        <v/>
      </c>
      <c r="N279" s="124" t="str">
        <f t="shared" ref="N279" si="291">IF(COUNT(H279:M279)=0,"",SUM(H279:M279))</f>
        <v/>
      </c>
      <c r="O279" s="155" t="str">
        <f>IF(COUNTIFS($G272:$G277,$G279,O272:O277,"&lt;&gt;")=0,"",SUMIF($G272:$G277,$G279,O272:O277))</f>
        <v/>
      </c>
      <c r="P279" s="155" t="str">
        <f t="shared" ref="P279:T279" si="292">IF(COUNTIFS($G272:$G277,$G279,P272:P277,"&lt;&gt;")=0,"",SUMIF($G272:$G277,$G279,P272:P277))</f>
        <v/>
      </c>
      <c r="Q279" s="155" t="str">
        <f t="shared" si="292"/>
        <v/>
      </c>
      <c r="R279" s="155" t="str">
        <f t="shared" si="292"/>
        <v/>
      </c>
      <c r="S279" s="155" t="str">
        <f t="shared" si="292"/>
        <v/>
      </c>
      <c r="T279" s="155" t="str">
        <f t="shared" si="292"/>
        <v/>
      </c>
      <c r="U279" s="124" t="str">
        <f t="shared" ref="U279" si="293">IF(COUNT(O279:T279)=0,"",SUM(O279:T279))</f>
        <v/>
      </c>
      <c r="V279" s="124" t="str">
        <f t="shared" ref="V279" si="294">IF(COUNT(N279,U279)=0,"",SUM(N279,U279))</f>
        <v/>
      </c>
      <c r="X279" s="153" t="s">
        <v>271</v>
      </c>
      <c r="AA279" s="152">
        <v>4</v>
      </c>
    </row>
    <row r="280" spans="3:27" s="152" customFormat="1" ht="37.5" customHeight="1">
      <c r="C280" s="328"/>
      <c r="D280" s="327" t="s">
        <v>105</v>
      </c>
      <c r="E280" s="352"/>
      <c r="F280" s="354"/>
      <c r="G280" s="149" t="s">
        <v>265</v>
      </c>
      <c r="H280" s="184"/>
      <c r="I280" s="184"/>
      <c r="J280" s="184"/>
      <c r="K280" s="184"/>
      <c r="L280" s="184"/>
      <c r="M280" s="184"/>
      <c r="N280" s="151"/>
      <c r="O280" s="184"/>
      <c r="P280" s="184"/>
      <c r="Q280" s="184"/>
      <c r="R280" s="184"/>
      <c r="S280" s="184"/>
      <c r="T280" s="184"/>
      <c r="U280" s="151"/>
      <c r="V280" s="151"/>
    </row>
    <row r="281" spans="3:27" s="152" customFormat="1" ht="34.5">
      <c r="C281" s="328"/>
      <c r="D281" s="328"/>
      <c r="E281" s="353"/>
      <c r="F281" s="355"/>
      <c r="G281" s="149" t="s">
        <v>268</v>
      </c>
      <c r="H281" s="184"/>
      <c r="I281" s="184"/>
      <c r="J281" s="184"/>
      <c r="K281" s="184"/>
      <c r="L281" s="184"/>
      <c r="M281" s="184"/>
      <c r="N281" s="150" t="str">
        <f>IF(COUNT(H281:M281)=0,"",SUM(H281:M281))</f>
        <v/>
      </c>
      <c r="O281" s="184"/>
      <c r="P281" s="184"/>
      <c r="Q281" s="184"/>
      <c r="R281" s="184"/>
      <c r="S281" s="184"/>
      <c r="T281" s="184"/>
      <c r="U281" s="150" t="str">
        <f>IF(COUNT(O281:T281)=0,"",SUM(O281:T281))</f>
        <v/>
      </c>
      <c r="V281" s="150" t="str">
        <f>IF(COUNT(N281,U281)=0,"",SUM(N281,U281))</f>
        <v/>
      </c>
    </row>
    <row r="282" spans="3:27" s="152" customFormat="1" ht="34.5">
      <c r="C282" s="328"/>
      <c r="D282" s="328"/>
      <c r="E282" s="352"/>
      <c r="F282" s="354"/>
      <c r="G282" s="149" t="s">
        <v>265</v>
      </c>
      <c r="H282" s="184"/>
      <c r="I282" s="184"/>
      <c r="J282" s="184"/>
      <c r="K282" s="184"/>
      <c r="L282" s="184"/>
      <c r="M282" s="184"/>
      <c r="N282" s="151"/>
      <c r="O282" s="184"/>
      <c r="P282" s="184"/>
      <c r="Q282" s="184"/>
      <c r="R282" s="184"/>
      <c r="S282" s="184"/>
      <c r="T282" s="184"/>
      <c r="U282" s="151"/>
      <c r="V282" s="151"/>
    </row>
    <row r="283" spans="3:27" s="152" customFormat="1" ht="34.5">
      <c r="C283" s="328"/>
      <c r="D283" s="328"/>
      <c r="E283" s="353"/>
      <c r="F283" s="355"/>
      <c r="G283" s="149" t="s">
        <v>268</v>
      </c>
      <c r="H283" s="184"/>
      <c r="I283" s="184"/>
      <c r="J283" s="184"/>
      <c r="K283" s="184"/>
      <c r="L283" s="184"/>
      <c r="M283" s="184"/>
      <c r="N283" s="150" t="str">
        <f t="shared" ref="N283" si="295">IF(COUNT(H283:M283)=0,"",SUM(H283:M283))</f>
        <v/>
      </c>
      <c r="O283" s="184"/>
      <c r="P283" s="184"/>
      <c r="Q283" s="184"/>
      <c r="R283" s="184"/>
      <c r="S283" s="184"/>
      <c r="T283" s="184"/>
      <c r="U283" s="150" t="str">
        <f t="shared" ref="U283" si="296">IF(COUNT(O283:T283)=0,"",SUM(O283:T283))</f>
        <v/>
      </c>
      <c r="V283" s="150" t="str">
        <f t="shared" ref="V283" si="297">IF(COUNT(N283,U283)=0,"",SUM(N283,U283))</f>
        <v/>
      </c>
    </row>
    <row r="284" spans="3:27" s="152" customFormat="1" ht="34.5">
      <c r="C284" s="328"/>
      <c r="D284" s="328"/>
      <c r="E284" s="352"/>
      <c r="F284" s="354"/>
      <c r="G284" s="149" t="s">
        <v>265</v>
      </c>
      <c r="H284" s="184"/>
      <c r="I284" s="184"/>
      <c r="J284" s="184"/>
      <c r="K284" s="184"/>
      <c r="L284" s="184"/>
      <c r="M284" s="184"/>
      <c r="N284" s="151"/>
      <c r="O284" s="184"/>
      <c r="P284" s="184"/>
      <c r="Q284" s="184"/>
      <c r="R284" s="184"/>
      <c r="S284" s="184"/>
      <c r="T284" s="184"/>
      <c r="U284" s="151"/>
      <c r="V284" s="151"/>
    </row>
    <row r="285" spans="3:27" s="152" customFormat="1" ht="34.5">
      <c r="C285" s="328"/>
      <c r="D285" s="328"/>
      <c r="E285" s="353"/>
      <c r="F285" s="355"/>
      <c r="G285" s="149" t="s">
        <v>268</v>
      </c>
      <c r="H285" s="184"/>
      <c r="I285" s="184"/>
      <c r="J285" s="184"/>
      <c r="K285" s="184"/>
      <c r="L285" s="184"/>
      <c r="M285" s="184"/>
      <c r="N285" s="150" t="str">
        <f t="shared" ref="N285" si="298">IF(COUNT(H285:M285)=0,"",SUM(H285:M285))</f>
        <v/>
      </c>
      <c r="O285" s="184"/>
      <c r="P285" s="184"/>
      <c r="Q285" s="184"/>
      <c r="R285" s="184"/>
      <c r="S285" s="184"/>
      <c r="T285" s="184"/>
      <c r="U285" s="150" t="str">
        <f t="shared" ref="U285" si="299">IF(COUNT(O285:T285)=0,"",SUM(O285:T285))</f>
        <v/>
      </c>
      <c r="V285" s="150" t="str">
        <f t="shared" ref="V285" si="300">IF(COUNT(N285,U285)=0,"",SUM(N285,U285))</f>
        <v/>
      </c>
    </row>
    <row r="286" spans="3:27" s="152" customFormat="1" ht="34.5">
      <c r="C286" s="328"/>
      <c r="D286" s="328"/>
      <c r="E286" s="332" t="s">
        <v>104</v>
      </c>
      <c r="F286" s="333"/>
      <c r="G286" s="154" t="s">
        <v>265</v>
      </c>
      <c r="H286" s="155" t="str">
        <f>IF(COUNTIFS($G280:$G285,$G286,H280:H285,"&lt;&gt;")=0,"",SUMIF($G280:$G285,$G286,H280:H285))</f>
        <v/>
      </c>
      <c r="I286" s="155" t="str">
        <f t="shared" ref="I286:M286" si="301">IF(COUNTIFS($G280:$G285,$G286,I280:I285,"&lt;&gt;")=0,"",SUMIF($G280:$G285,$G286,I280:I285))</f>
        <v/>
      </c>
      <c r="J286" s="155" t="str">
        <f t="shared" si="301"/>
        <v/>
      </c>
      <c r="K286" s="155" t="str">
        <f t="shared" si="301"/>
        <v/>
      </c>
      <c r="L286" s="155" t="str">
        <f t="shared" si="301"/>
        <v/>
      </c>
      <c r="M286" s="155" t="str">
        <f t="shared" si="301"/>
        <v/>
      </c>
      <c r="N286" s="123"/>
      <c r="O286" s="155" t="str">
        <f>IF(COUNTIFS($G280:$G285,$G286,O280:O285,"&lt;&gt;")=0,"",SUMIF($G280:$G285,$G286,O280:O285))</f>
        <v/>
      </c>
      <c r="P286" s="155" t="str">
        <f t="shared" ref="P286:T286" si="302">IF(COUNTIFS($G280:$G285,$G286,P280:P285,"&lt;&gt;")=0,"",SUMIF($G280:$G285,$G286,P280:P285))</f>
        <v/>
      </c>
      <c r="Q286" s="155" t="str">
        <f t="shared" si="302"/>
        <v/>
      </c>
      <c r="R286" s="155" t="str">
        <f t="shared" si="302"/>
        <v/>
      </c>
      <c r="S286" s="155" t="str">
        <f t="shared" si="302"/>
        <v/>
      </c>
      <c r="T286" s="155" t="str">
        <f t="shared" si="302"/>
        <v/>
      </c>
      <c r="U286" s="123"/>
      <c r="V286" s="123"/>
      <c r="X286" s="153" t="s">
        <v>271</v>
      </c>
      <c r="AA286" s="152">
        <v>5</v>
      </c>
    </row>
    <row r="287" spans="3:27" s="152" customFormat="1" ht="34.5">
      <c r="C287" s="328"/>
      <c r="D287" s="329"/>
      <c r="E287" s="334"/>
      <c r="F287" s="335"/>
      <c r="G287" s="154" t="s">
        <v>268</v>
      </c>
      <c r="H287" s="155" t="str">
        <f>IF(COUNTIFS($G280:$G285,$G287,H280:H285,"&lt;&gt;")=0,"",SUMIF($G280:$G285,$G287,H280:H285))</f>
        <v/>
      </c>
      <c r="I287" s="155" t="str">
        <f t="shared" ref="I287:M287" si="303">IF(COUNTIFS($G280:$G285,$G287,I280:I285,"&lt;&gt;")=0,"",SUMIF($G280:$G285,$G287,I280:I285))</f>
        <v/>
      </c>
      <c r="J287" s="155" t="str">
        <f t="shared" si="303"/>
        <v/>
      </c>
      <c r="K287" s="155" t="str">
        <f t="shared" si="303"/>
        <v/>
      </c>
      <c r="L287" s="155" t="str">
        <f t="shared" si="303"/>
        <v/>
      </c>
      <c r="M287" s="155" t="str">
        <f t="shared" si="303"/>
        <v/>
      </c>
      <c r="N287" s="124" t="str">
        <f t="shared" ref="N287" si="304">IF(COUNT(H287:M287)=0,"",SUM(H287:M287))</f>
        <v/>
      </c>
      <c r="O287" s="155" t="str">
        <f>IF(COUNTIFS($G280:$G285,$G287,O280:O285,"&lt;&gt;")=0,"",SUMIF($G280:$G285,$G287,O280:O285))</f>
        <v/>
      </c>
      <c r="P287" s="155" t="str">
        <f t="shared" ref="P287:T287" si="305">IF(COUNTIFS($G280:$G285,$G287,P280:P285,"&lt;&gt;")=0,"",SUMIF($G280:$G285,$G287,P280:P285))</f>
        <v/>
      </c>
      <c r="Q287" s="155" t="str">
        <f t="shared" si="305"/>
        <v/>
      </c>
      <c r="R287" s="155" t="str">
        <f t="shared" si="305"/>
        <v/>
      </c>
      <c r="S287" s="155" t="str">
        <f t="shared" si="305"/>
        <v/>
      </c>
      <c r="T287" s="155" t="str">
        <f t="shared" si="305"/>
        <v/>
      </c>
      <c r="U287" s="124" t="str">
        <f t="shared" ref="U287" si="306">IF(COUNT(O287:T287)=0,"",SUM(O287:T287))</f>
        <v/>
      </c>
      <c r="V287" s="124" t="str">
        <f t="shared" ref="V287" si="307">IF(COUNT(N287,U287)=0,"",SUM(N287,U287))</f>
        <v/>
      </c>
      <c r="X287" s="153" t="s">
        <v>271</v>
      </c>
      <c r="AA287" s="152">
        <v>6</v>
      </c>
    </row>
    <row r="288" spans="3:27" s="152" customFormat="1" ht="37.5" customHeight="1">
      <c r="C288" s="328"/>
      <c r="D288" s="327" t="s">
        <v>106</v>
      </c>
      <c r="E288" s="352"/>
      <c r="F288" s="354"/>
      <c r="G288" s="149" t="s">
        <v>265</v>
      </c>
      <c r="H288" s="184"/>
      <c r="I288" s="184"/>
      <c r="J288" s="184"/>
      <c r="K288" s="184"/>
      <c r="L288" s="184"/>
      <c r="M288" s="184"/>
      <c r="N288" s="151"/>
      <c r="O288" s="184"/>
      <c r="P288" s="184"/>
      <c r="Q288" s="184"/>
      <c r="R288" s="184"/>
      <c r="S288" s="184"/>
      <c r="T288" s="184"/>
      <c r="U288" s="151"/>
      <c r="V288" s="151"/>
    </row>
    <row r="289" spans="3:27" s="152" customFormat="1" ht="34.5">
      <c r="C289" s="328"/>
      <c r="D289" s="328"/>
      <c r="E289" s="353"/>
      <c r="F289" s="355"/>
      <c r="G289" s="149" t="s">
        <v>268</v>
      </c>
      <c r="H289" s="184"/>
      <c r="I289" s="184"/>
      <c r="J289" s="184"/>
      <c r="K289" s="184"/>
      <c r="L289" s="184"/>
      <c r="M289" s="184"/>
      <c r="N289" s="150" t="str">
        <f>IF(COUNT(H289:M289)=0,"",SUM(H289:M289))</f>
        <v/>
      </c>
      <c r="O289" s="184"/>
      <c r="P289" s="184"/>
      <c r="Q289" s="184"/>
      <c r="R289" s="184"/>
      <c r="S289" s="184"/>
      <c r="T289" s="184"/>
      <c r="U289" s="150" t="str">
        <f>IF(COUNT(O289:T289)=0,"",SUM(O289:T289))</f>
        <v/>
      </c>
      <c r="V289" s="150" t="str">
        <f>IF(COUNT(N289,U289)=0,"",SUM(N289,U289))</f>
        <v/>
      </c>
    </row>
    <row r="290" spans="3:27" s="152" customFormat="1" ht="34.5">
      <c r="C290" s="328"/>
      <c r="D290" s="328"/>
      <c r="E290" s="352"/>
      <c r="F290" s="354"/>
      <c r="G290" s="149" t="s">
        <v>265</v>
      </c>
      <c r="H290" s="184"/>
      <c r="I290" s="184"/>
      <c r="J290" s="184"/>
      <c r="K290" s="184"/>
      <c r="L290" s="184"/>
      <c r="M290" s="184"/>
      <c r="N290" s="151"/>
      <c r="O290" s="184"/>
      <c r="P290" s="184"/>
      <c r="Q290" s="184"/>
      <c r="R290" s="184"/>
      <c r="S290" s="184"/>
      <c r="T290" s="184"/>
      <c r="U290" s="151"/>
      <c r="V290" s="151"/>
    </row>
    <row r="291" spans="3:27" s="152" customFormat="1" ht="34.5">
      <c r="C291" s="328"/>
      <c r="D291" s="328"/>
      <c r="E291" s="353"/>
      <c r="F291" s="355"/>
      <c r="G291" s="149" t="s">
        <v>268</v>
      </c>
      <c r="H291" s="184"/>
      <c r="I291" s="184"/>
      <c r="J291" s="184"/>
      <c r="K291" s="184"/>
      <c r="L291" s="184"/>
      <c r="M291" s="184"/>
      <c r="N291" s="150" t="str">
        <f t="shared" ref="N291" si="308">IF(COUNT(H291:M291)=0,"",SUM(H291:M291))</f>
        <v/>
      </c>
      <c r="O291" s="184"/>
      <c r="P291" s="184"/>
      <c r="Q291" s="184"/>
      <c r="R291" s="184"/>
      <c r="S291" s="184"/>
      <c r="T291" s="184"/>
      <c r="U291" s="150" t="str">
        <f t="shared" ref="U291" si="309">IF(COUNT(O291:T291)=0,"",SUM(O291:T291))</f>
        <v/>
      </c>
      <c r="V291" s="150" t="str">
        <f t="shared" ref="V291" si="310">IF(COUNT(N291,U291)=0,"",SUM(N291,U291))</f>
        <v/>
      </c>
    </row>
    <row r="292" spans="3:27" s="152" customFormat="1" ht="34.5">
      <c r="C292" s="328"/>
      <c r="D292" s="328"/>
      <c r="E292" s="352"/>
      <c r="F292" s="354"/>
      <c r="G292" s="149" t="s">
        <v>265</v>
      </c>
      <c r="H292" s="184"/>
      <c r="I292" s="184"/>
      <c r="J292" s="184"/>
      <c r="K292" s="184"/>
      <c r="L292" s="184"/>
      <c r="M292" s="184"/>
      <c r="N292" s="151"/>
      <c r="O292" s="184"/>
      <c r="P292" s="184"/>
      <c r="Q292" s="184"/>
      <c r="R292" s="184"/>
      <c r="S292" s="184"/>
      <c r="T292" s="184"/>
      <c r="U292" s="151"/>
      <c r="V292" s="151"/>
    </row>
    <row r="293" spans="3:27" s="152" customFormat="1" ht="34.5">
      <c r="C293" s="328"/>
      <c r="D293" s="328"/>
      <c r="E293" s="353"/>
      <c r="F293" s="355"/>
      <c r="G293" s="149" t="s">
        <v>268</v>
      </c>
      <c r="H293" s="184"/>
      <c r="I293" s="184"/>
      <c r="J293" s="184"/>
      <c r="K293" s="184"/>
      <c r="L293" s="184"/>
      <c r="M293" s="184"/>
      <c r="N293" s="150" t="str">
        <f t="shared" ref="N293" si="311">IF(COUNT(H293:M293)=0,"",SUM(H293:M293))</f>
        <v/>
      </c>
      <c r="O293" s="184"/>
      <c r="P293" s="184"/>
      <c r="Q293" s="184"/>
      <c r="R293" s="184"/>
      <c r="S293" s="184"/>
      <c r="T293" s="184"/>
      <c r="U293" s="150" t="str">
        <f t="shared" ref="U293" si="312">IF(COUNT(O293:T293)=0,"",SUM(O293:T293))</f>
        <v/>
      </c>
      <c r="V293" s="150" t="str">
        <f t="shared" ref="V293" si="313">IF(COUNT(N293,U293)=0,"",SUM(N293,U293))</f>
        <v/>
      </c>
    </row>
    <row r="294" spans="3:27" s="152" customFormat="1" ht="34.5">
      <c r="C294" s="328"/>
      <c r="D294" s="328"/>
      <c r="E294" s="332" t="s">
        <v>104</v>
      </c>
      <c r="F294" s="333"/>
      <c r="G294" s="154" t="s">
        <v>265</v>
      </c>
      <c r="H294" s="155" t="str">
        <f>IF(COUNTIFS($G288:$G293,$G294,H288:H293,"&lt;&gt;")=0,"",SUMIF($G288:$G293,$G294,H288:H293))</f>
        <v/>
      </c>
      <c r="I294" s="155" t="str">
        <f t="shared" ref="I294:M294" si="314">IF(COUNTIFS($G288:$G293,$G294,I288:I293,"&lt;&gt;")=0,"",SUMIF($G288:$G293,$G294,I288:I293))</f>
        <v/>
      </c>
      <c r="J294" s="155" t="str">
        <f t="shared" si="314"/>
        <v/>
      </c>
      <c r="K294" s="155" t="str">
        <f t="shared" si="314"/>
        <v/>
      </c>
      <c r="L294" s="155" t="str">
        <f t="shared" si="314"/>
        <v/>
      </c>
      <c r="M294" s="155" t="str">
        <f t="shared" si="314"/>
        <v/>
      </c>
      <c r="N294" s="123"/>
      <c r="O294" s="155" t="str">
        <f>IF(COUNTIFS($G288:$G293,$G294,O288:O293,"&lt;&gt;")=0,"",SUMIF($G288:$G293,$G294,O288:O293))</f>
        <v/>
      </c>
      <c r="P294" s="155" t="str">
        <f t="shared" ref="P294:T294" si="315">IF(COUNTIFS($G288:$G293,$G294,P288:P293,"&lt;&gt;")=0,"",SUMIF($G288:$G293,$G294,P288:P293))</f>
        <v/>
      </c>
      <c r="Q294" s="155" t="str">
        <f t="shared" si="315"/>
        <v/>
      </c>
      <c r="R294" s="155" t="str">
        <f t="shared" si="315"/>
        <v/>
      </c>
      <c r="S294" s="155" t="str">
        <f t="shared" si="315"/>
        <v/>
      </c>
      <c r="T294" s="155" t="str">
        <f t="shared" si="315"/>
        <v/>
      </c>
      <c r="U294" s="123"/>
      <c r="V294" s="123"/>
      <c r="X294" s="153" t="s">
        <v>271</v>
      </c>
      <c r="AA294" s="152">
        <v>7</v>
      </c>
    </row>
    <row r="295" spans="3:27" s="152" customFormat="1" ht="34.5">
      <c r="C295" s="328"/>
      <c r="D295" s="329"/>
      <c r="E295" s="334"/>
      <c r="F295" s="335"/>
      <c r="G295" s="154" t="s">
        <v>268</v>
      </c>
      <c r="H295" s="155" t="str">
        <f>IF(COUNTIFS($G288:$G293,$G295,H288:H293,"&lt;&gt;")=0,"",SUMIF($G288:$G293,$G295,H288:H293))</f>
        <v/>
      </c>
      <c r="I295" s="155" t="str">
        <f t="shared" ref="I295:M295" si="316">IF(COUNTIFS($G288:$G293,$G295,I288:I293,"&lt;&gt;")=0,"",SUMIF($G288:$G293,$G295,I288:I293))</f>
        <v/>
      </c>
      <c r="J295" s="155" t="str">
        <f t="shared" si="316"/>
        <v/>
      </c>
      <c r="K295" s="155" t="str">
        <f t="shared" si="316"/>
        <v/>
      </c>
      <c r="L295" s="155" t="str">
        <f t="shared" si="316"/>
        <v/>
      </c>
      <c r="M295" s="155" t="str">
        <f t="shared" si="316"/>
        <v/>
      </c>
      <c r="N295" s="124" t="str">
        <f t="shared" ref="N295" si="317">IF(COUNT(H295:M295)=0,"",SUM(H295:M295))</f>
        <v/>
      </c>
      <c r="O295" s="155" t="str">
        <f>IF(COUNTIFS($G288:$G293,$G295,O288:O293,"&lt;&gt;")=0,"",SUMIF($G288:$G293,$G295,O288:O293))</f>
        <v/>
      </c>
      <c r="P295" s="155" t="str">
        <f t="shared" ref="P295:T295" si="318">IF(COUNTIFS($G288:$G293,$G295,P288:P293,"&lt;&gt;")=0,"",SUMIF($G288:$G293,$G295,P288:P293))</f>
        <v/>
      </c>
      <c r="Q295" s="155" t="str">
        <f t="shared" si="318"/>
        <v/>
      </c>
      <c r="R295" s="155" t="str">
        <f t="shared" si="318"/>
        <v/>
      </c>
      <c r="S295" s="155" t="str">
        <f t="shared" si="318"/>
        <v/>
      </c>
      <c r="T295" s="155" t="str">
        <f t="shared" si="318"/>
        <v/>
      </c>
      <c r="U295" s="124" t="str">
        <f t="shared" ref="U295" si="319">IF(COUNT(O295:T295)=0,"",SUM(O295:T295))</f>
        <v/>
      </c>
      <c r="V295" s="124" t="str">
        <f t="shared" ref="V295" si="320">IF(COUNT(N295,U295)=0,"",SUM(N295,U295))</f>
        <v/>
      </c>
      <c r="X295" s="153" t="s">
        <v>271</v>
      </c>
      <c r="AA295" s="152">
        <v>8</v>
      </c>
    </row>
    <row r="296" spans="3:27" s="152" customFormat="1" ht="34.5">
      <c r="C296" s="328"/>
      <c r="D296" s="326" t="s">
        <v>107</v>
      </c>
      <c r="E296" s="326"/>
      <c r="F296" s="326"/>
      <c r="G296" s="154" t="s">
        <v>265</v>
      </c>
      <c r="H296" s="155" t="str">
        <f>IF(COUNT(H270,H278,H286,H294)=0,"",SUM(H270,H278,H286,H294))</f>
        <v/>
      </c>
      <c r="I296" s="155" t="str">
        <f t="shared" ref="I296:M296" si="321">IF(COUNT(I270,I278,I286,I294)=0,"",SUM(I270,I278,I286,I294))</f>
        <v/>
      </c>
      <c r="J296" s="155" t="str">
        <f t="shared" si="321"/>
        <v/>
      </c>
      <c r="K296" s="155" t="str">
        <f t="shared" si="321"/>
        <v/>
      </c>
      <c r="L296" s="155" t="str">
        <f t="shared" si="321"/>
        <v/>
      </c>
      <c r="M296" s="155" t="str">
        <f t="shared" si="321"/>
        <v/>
      </c>
      <c r="N296" s="123"/>
      <c r="O296" s="155" t="str">
        <f>IF(COUNT(O270,O278,O286,O294)=0,"",SUM(O270,O278,O286,O294))</f>
        <v/>
      </c>
      <c r="P296" s="155" t="str">
        <f t="shared" ref="P296:T296" si="322">IF(COUNT(P270,P278,P286,P294)=0,"",SUM(P270,P278,P286,P294))</f>
        <v/>
      </c>
      <c r="Q296" s="155" t="str">
        <f t="shared" si="322"/>
        <v/>
      </c>
      <c r="R296" s="155" t="str">
        <f t="shared" si="322"/>
        <v/>
      </c>
      <c r="S296" s="155" t="str">
        <f t="shared" si="322"/>
        <v/>
      </c>
      <c r="T296" s="155" t="str">
        <f t="shared" si="322"/>
        <v/>
      </c>
      <c r="U296" s="123"/>
      <c r="V296" s="123"/>
      <c r="X296" s="153" t="s">
        <v>271</v>
      </c>
    </row>
    <row r="297" spans="3:27" s="152" customFormat="1" ht="34.5">
      <c r="C297" s="329"/>
      <c r="D297" s="326"/>
      <c r="E297" s="326"/>
      <c r="F297" s="326"/>
      <c r="G297" s="154" t="s">
        <v>268</v>
      </c>
      <c r="H297" s="155" t="str">
        <f>IF(COUNT(H271,H279,H287,H295)=0,"",SUM(H271,H279,H287,H295))</f>
        <v/>
      </c>
      <c r="I297" s="155" t="str">
        <f t="shared" ref="I297:M297" si="323">IF(COUNT(I271,I279,I287,I295)=0,"",SUM(I271,I279,I287,I295))</f>
        <v/>
      </c>
      <c r="J297" s="155" t="str">
        <f t="shared" si="323"/>
        <v/>
      </c>
      <c r="K297" s="155" t="str">
        <f t="shared" si="323"/>
        <v/>
      </c>
      <c r="L297" s="155" t="str">
        <f t="shared" si="323"/>
        <v/>
      </c>
      <c r="M297" s="155" t="str">
        <f t="shared" si="323"/>
        <v/>
      </c>
      <c r="N297" s="124" t="str">
        <f t="shared" ref="N297" si="324">IF(COUNT(H297:M297)=0,"",SUM(H297:M297))</f>
        <v/>
      </c>
      <c r="O297" s="155" t="str">
        <f>IF(COUNT(O271,O279,O287,O295)=0,"",SUM(O271,O279,O287,O295))</f>
        <v/>
      </c>
      <c r="P297" s="155" t="str">
        <f t="shared" ref="P297:T297" si="325">IF(COUNT(P271,P279,P287,P295)=0,"",SUM(P271,P279,P287,P295))</f>
        <v/>
      </c>
      <c r="Q297" s="155" t="str">
        <f t="shared" si="325"/>
        <v/>
      </c>
      <c r="R297" s="155" t="str">
        <f t="shared" si="325"/>
        <v/>
      </c>
      <c r="S297" s="155" t="str">
        <f t="shared" si="325"/>
        <v/>
      </c>
      <c r="T297" s="155" t="str">
        <f t="shared" si="325"/>
        <v/>
      </c>
      <c r="U297" s="124" t="str">
        <f t="shared" ref="U297" si="326">IF(COUNT(O297:T297)=0,"",SUM(O297:T297))</f>
        <v/>
      </c>
      <c r="V297" s="124" t="str">
        <f t="shared" ref="V297" si="327">IF(COUNT(N297,U297)=0,"",SUM(N297,U297))</f>
        <v/>
      </c>
      <c r="X297" s="153" t="s">
        <v>271</v>
      </c>
    </row>
    <row r="298" spans="3:27" s="205" customFormat="1" ht="18.75" customHeight="1">
      <c r="C298" s="201" t="s">
        <v>203</v>
      </c>
      <c r="D298" s="202"/>
      <c r="E298" s="202"/>
      <c r="F298" s="202"/>
      <c r="G298" s="203"/>
      <c r="H298" s="202"/>
      <c r="I298" s="202"/>
      <c r="J298" s="202"/>
      <c r="K298" s="202"/>
      <c r="L298" s="202"/>
      <c r="M298" s="202"/>
      <c r="N298" s="202"/>
      <c r="O298" s="202"/>
      <c r="P298" s="202"/>
      <c r="Q298" s="202"/>
      <c r="R298" s="202"/>
      <c r="S298" s="202"/>
      <c r="T298" s="202"/>
      <c r="U298" s="202"/>
      <c r="V298" s="202"/>
    </row>
    <row r="299" spans="3:27" s="205" customFormat="1" ht="18.75" customHeight="1">
      <c r="C299" s="230"/>
      <c r="D299" s="231"/>
      <c r="E299" s="231"/>
      <c r="F299" s="231"/>
      <c r="G299" s="232"/>
      <c r="H299" s="231"/>
      <c r="I299" s="231"/>
      <c r="J299" s="231"/>
      <c r="K299" s="231"/>
      <c r="L299" s="231"/>
      <c r="M299" s="231"/>
      <c r="N299" s="231"/>
      <c r="O299" s="231"/>
      <c r="P299" s="231"/>
      <c r="Q299" s="231"/>
      <c r="R299" s="231"/>
      <c r="S299" s="231"/>
      <c r="T299" s="231"/>
      <c r="U299" s="231"/>
      <c r="V299" s="231"/>
    </row>
    <row r="300" spans="3:27" s="205" customFormat="1" ht="18.75" customHeight="1">
      <c r="C300" s="230"/>
      <c r="D300" s="231"/>
      <c r="E300" s="231"/>
      <c r="F300" s="231"/>
      <c r="G300" s="232"/>
      <c r="H300" s="231"/>
      <c r="I300" s="231"/>
      <c r="J300" s="231"/>
      <c r="K300" s="231"/>
      <c r="L300" s="231"/>
      <c r="M300" s="231"/>
      <c r="N300" s="231"/>
      <c r="O300" s="231"/>
      <c r="P300" s="231"/>
      <c r="Q300" s="231"/>
      <c r="R300" s="231"/>
      <c r="S300" s="231"/>
      <c r="T300" s="231"/>
      <c r="U300" s="231"/>
      <c r="V300" s="231"/>
    </row>
    <row r="301" spans="3:27" s="205" customFormat="1" ht="18.75" customHeight="1">
      <c r="C301" s="230"/>
      <c r="D301" s="231"/>
      <c r="E301" s="231"/>
      <c r="F301" s="231"/>
      <c r="G301" s="232"/>
      <c r="H301" s="231"/>
      <c r="I301" s="231"/>
      <c r="J301" s="231"/>
      <c r="K301" s="231"/>
      <c r="L301" s="231"/>
      <c r="M301" s="231"/>
      <c r="N301" s="231"/>
      <c r="O301" s="231"/>
      <c r="P301" s="231"/>
      <c r="Q301" s="231"/>
      <c r="R301" s="231"/>
      <c r="S301" s="231"/>
      <c r="T301" s="231"/>
      <c r="U301" s="231"/>
      <c r="V301" s="231"/>
    </row>
    <row r="302" spans="3:27" s="205" customFormat="1" ht="18.75" customHeight="1">
      <c r="C302" s="230"/>
      <c r="D302" s="231"/>
      <c r="E302" s="231"/>
      <c r="F302" s="231"/>
      <c r="G302" s="232"/>
      <c r="H302" s="231"/>
      <c r="I302" s="231"/>
      <c r="J302" s="231"/>
      <c r="K302" s="231"/>
      <c r="L302" s="231"/>
      <c r="M302" s="231"/>
      <c r="N302" s="231"/>
      <c r="O302" s="231"/>
      <c r="P302" s="231"/>
      <c r="Q302" s="231"/>
      <c r="R302" s="231"/>
      <c r="S302" s="231"/>
      <c r="T302" s="231"/>
      <c r="U302" s="231"/>
      <c r="V302" s="231"/>
    </row>
    <row r="303" spans="3:27" s="205" customFormat="1" ht="18.75" customHeight="1">
      <c r="C303" s="230"/>
      <c r="D303" s="231"/>
      <c r="E303" s="231"/>
      <c r="F303" s="231"/>
      <c r="G303" s="232"/>
      <c r="H303" s="231"/>
      <c r="I303" s="231"/>
      <c r="J303" s="231"/>
      <c r="K303" s="231"/>
      <c r="L303" s="231"/>
      <c r="M303" s="231"/>
      <c r="N303" s="231"/>
      <c r="O303" s="231"/>
      <c r="P303" s="231"/>
      <c r="Q303" s="231"/>
      <c r="R303" s="231"/>
      <c r="S303" s="231"/>
      <c r="T303" s="231"/>
      <c r="U303" s="231"/>
      <c r="V303" s="231"/>
    </row>
    <row r="304" spans="3:27" s="205" customFormat="1" ht="18.75" customHeight="1">
      <c r="C304" s="230"/>
      <c r="D304" s="231"/>
      <c r="E304" s="231"/>
      <c r="F304" s="231"/>
      <c r="G304" s="232"/>
      <c r="H304" s="231"/>
      <c r="I304" s="231"/>
      <c r="J304" s="231"/>
      <c r="K304" s="231"/>
      <c r="L304" s="231"/>
      <c r="M304" s="231"/>
      <c r="N304" s="231"/>
      <c r="O304" s="231"/>
      <c r="P304" s="231"/>
      <c r="Q304" s="231"/>
      <c r="R304" s="231"/>
      <c r="S304" s="231"/>
      <c r="T304" s="231"/>
      <c r="U304" s="231"/>
      <c r="V304" s="231"/>
    </row>
    <row r="305" spans="3:24" s="205" customFormat="1" ht="18.75" customHeight="1">
      <c r="C305" s="230"/>
      <c r="D305" s="231"/>
      <c r="E305" s="231"/>
      <c r="F305" s="231"/>
      <c r="G305" s="232"/>
      <c r="H305" s="231"/>
      <c r="I305" s="231"/>
      <c r="J305" s="231"/>
      <c r="K305" s="231"/>
      <c r="L305" s="231"/>
      <c r="M305" s="231"/>
      <c r="N305" s="231"/>
      <c r="O305" s="231"/>
      <c r="P305" s="231"/>
      <c r="Q305" s="231"/>
      <c r="R305" s="231"/>
      <c r="S305" s="231"/>
      <c r="T305" s="231"/>
      <c r="U305" s="231"/>
      <c r="V305" s="231"/>
    </row>
    <row r="306" spans="3:24" s="205" customFormat="1" ht="18.75" customHeight="1">
      <c r="C306" s="230"/>
      <c r="D306" s="231"/>
      <c r="E306" s="231"/>
      <c r="F306" s="231"/>
      <c r="G306" s="232"/>
      <c r="H306" s="231"/>
      <c r="I306" s="231"/>
      <c r="J306" s="231"/>
      <c r="K306" s="231"/>
      <c r="L306" s="231"/>
      <c r="M306" s="231"/>
      <c r="N306" s="231"/>
      <c r="O306" s="231"/>
      <c r="P306" s="231"/>
      <c r="Q306" s="231"/>
      <c r="R306" s="231"/>
      <c r="S306" s="231"/>
      <c r="T306" s="231"/>
      <c r="U306" s="231"/>
      <c r="V306" s="231"/>
    </row>
    <row r="307" spans="3:24" s="205" customFormat="1" ht="18.75" customHeight="1">
      <c r="C307" s="230"/>
      <c r="D307" s="231"/>
      <c r="E307" s="231"/>
      <c r="F307" s="231"/>
      <c r="G307" s="232"/>
      <c r="H307" s="231"/>
      <c r="I307" s="231"/>
      <c r="J307" s="231"/>
      <c r="K307" s="231"/>
      <c r="L307" s="231"/>
      <c r="M307" s="231"/>
      <c r="N307" s="231"/>
      <c r="O307" s="231"/>
      <c r="P307" s="231"/>
      <c r="Q307" s="231"/>
      <c r="R307" s="231"/>
      <c r="S307" s="231"/>
      <c r="T307" s="231"/>
      <c r="U307" s="231"/>
      <c r="V307" s="231"/>
    </row>
    <row r="308" spans="3:24" ht="18.75" customHeight="1">
      <c r="C308" s="234"/>
      <c r="D308" s="234"/>
      <c r="E308" s="234"/>
      <c r="F308" s="234"/>
      <c r="G308" s="234"/>
      <c r="H308" s="235"/>
      <c r="I308" s="235"/>
      <c r="J308" s="235"/>
      <c r="K308" s="235"/>
      <c r="L308" s="235"/>
      <c r="M308" s="235"/>
      <c r="N308" s="235"/>
      <c r="O308" s="235"/>
      <c r="P308" s="235"/>
      <c r="Q308" s="235"/>
      <c r="R308" s="235"/>
      <c r="S308" s="235"/>
      <c r="T308" s="235"/>
      <c r="U308" s="235"/>
      <c r="V308" s="235"/>
    </row>
    <row r="309" spans="3:24" ht="21.95" customHeight="1">
      <c r="C309" s="187" t="s">
        <v>212</v>
      </c>
    </row>
    <row r="310" spans="3:24" ht="21.95" customHeight="1">
      <c r="C310" s="187"/>
    </row>
    <row r="311" spans="3:24" ht="21.95" customHeight="1">
      <c r="C311" s="190" t="s">
        <v>97</v>
      </c>
      <c r="D311" s="191"/>
      <c r="E311" s="191"/>
      <c r="F311" s="191"/>
      <c r="G311" s="191"/>
      <c r="H311" s="191"/>
      <c r="I311" s="191"/>
      <c r="J311" s="191"/>
      <c r="K311" s="191"/>
    </row>
    <row r="312" spans="3:24" ht="21.95" customHeight="1">
      <c r="C312" s="193" t="s">
        <v>22</v>
      </c>
      <c r="E312" s="209" t="s">
        <v>218</v>
      </c>
      <c r="F312" s="210" t="str">
        <f>F6</f>
        <v>（エリア指定断面）</v>
      </c>
    </row>
    <row r="313" spans="3:24" s="196" customFormat="1" ht="21.95" customHeight="1">
      <c r="C313" s="318" t="s">
        <v>94</v>
      </c>
      <c r="D313" s="319"/>
      <c r="E313" s="322" t="s">
        <v>18</v>
      </c>
      <c r="F313" s="322" t="s">
        <v>98</v>
      </c>
      <c r="G313" s="322" t="s">
        <v>99</v>
      </c>
      <c r="H313" s="164" t="s">
        <v>71</v>
      </c>
      <c r="I313" s="164" t="s">
        <v>72</v>
      </c>
      <c r="J313" s="164" t="s">
        <v>73</v>
      </c>
      <c r="K313" s="164" t="s">
        <v>74</v>
      </c>
      <c r="L313" s="164" t="s">
        <v>75</v>
      </c>
      <c r="M313" s="164" t="s">
        <v>76</v>
      </c>
      <c r="N313" s="164" t="s">
        <v>90</v>
      </c>
      <c r="O313" s="164" t="s">
        <v>77</v>
      </c>
      <c r="P313" s="164" t="s">
        <v>78</v>
      </c>
      <c r="Q313" s="164" t="s">
        <v>79</v>
      </c>
      <c r="R313" s="164" t="s">
        <v>80</v>
      </c>
      <c r="S313" s="164" t="s">
        <v>81</v>
      </c>
      <c r="T313" s="164" t="s">
        <v>86</v>
      </c>
      <c r="U313" s="164" t="s">
        <v>91</v>
      </c>
      <c r="V313" s="164" t="s">
        <v>92</v>
      </c>
      <c r="W313" s="186"/>
      <c r="X313" s="121" t="s">
        <v>272</v>
      </c>
    </row>
    <row r="314" spans="3:24" s="196" customFormat="1" ht="21.95" customHeight="1">
      <c r="C314" s="320"/>
      <c r="D314" s="321"/>
      <c r="E314" s="323"/>
      <c r="F314" s="323"/>
      <c r="G314" s="323"/>
      <c r="H314" s="211" t="s">
        <v>306</v>
      </c>
      <c r="I314" s="211" t="s">
        <v>301</v>
      </c>
      <c r="J314" s="211" t="s">
        <v>303</v>
      </c>
      <c r="K314" s="211" t="s">
        <v>303</v>
      </c>
      <c r="L314" s="211" t="s">
        <v>301</v>
      </c>
      <c r="M314" s="211" t="s">
        <v>304</v>
      </c>
      <c r="N314" s="166"/>
      <c r="O314" s="211" t="s">
        <v>301</v>
      </c>
      <c r="P314" s="211" t="s">
        <v>302</v>
      </c>
      <c r="Q314" s="211" t="s">
        <v>302</v>
      </c>
      <c r="R314" s="211" t="s">
        <v>299</v>
      </c>
      <c r="S314" s="211" t="s">
        <v>299</v>
      </c>
      <c r="T314" s="211" t="s">
        <v>305</v>
      </c>
      <c r="U314" s="166"/>
      <c r="V314" s="166"/>
      <c r="W314" s="186"/>
      <c r="X314" s="121" t="s">
        <v>273</v>
      </c>
    </row>
    <row r="315" spans="3:24" s="152" customFormat="1" ht="37.5" customHeight="1">
      <c r="C315" s="327" t="s">
        <v>102</v>
      </c>
      <c r="D315" s="327" t="s">
        <v>103</v>
      </c>
      <c r="E315" s="352"/>
      <c r="F315" s="354"/>
      <c r="G315" s="149" t="s">
        <v>265</v>
      </c>
      <c r="H315" s="184"/>
      <c r="I315" s="184"/>
      <c r="J315" s="184"/>
      <c r="K315" s="184"/>
      <c r="L315" s="184"/>
      <c r="M315" s="184"/>
      <c r="N315" s="151"/>
      <c r="O315" s="184"/>
      <c r="P315" s="184"/>
      <c r="Q315" s="184"/>
      <c r="R315" s="184"/>
      <c r="S315" s="184"/>
      <c r="T315" s="184"/>
      <c r="U315" s="151"/>
      <c r="V315" s="151"/>
    </row>
    <row r="316" spans="3:24" s="152" customFormat="1" ht="37.5" customHeight="1">
      <c r="C316" s="328"/>
      <c r="D316" s="328"/>
      <c r="E316" s="353"/>
      <c r="F316" s="355"/>
      <c r="G316" s="149" t="s">
        <v>268</v>
      </c>
      <c r="H316" s="184"/>
      <c r="I316" s="184"/>
      <c r="J316" s="184"/>
      <c r="K316" s="184"/>
      <c r="L316" s="184"/>
      <c r="M316" s="184"/>
      <c r="N316" s="150" t="str">
        <f>IF(COUNT(H316:M316)=0,"",SUM(H316:M316))</f>
        <v/>
      </c>
      <c r="O316" s="184"/>
      <c r="P316" s="184"/>
      <c r="Q316" s="184"/>
      <c r="R316" s="184"/>
      <c r="S316" s="184"/>
      <c r="T316" s="184"/>
      <c r="U316" s="150" t="str">
        <f>IF(COUNT(O316:T316)=0,"",SUM(O316:T316))</f>
        <v/>
      </c>
      <c r="V316" s="150" t="str">
        <f>IF(COUNT(N316,U316)=0,"",SUM(N316,U316))</f>
        <v/>
      </c>
    </row>
    <row r="317" spans="3:24" s="152" customFormat="1" ht="37.5" customHeight="1">
      <c r="C317" s="328"/>
      <c r="D317" s="328"/>
      <c r="E317" s="352"/>
      <c r="F317" s="354"/>
      <c r="G317" s="149" t="s">
        <v>265</v>
      </c>
      <c r="H317" s="184"/>
      <c r="I317" s="184"/>
      <c r="J317" s="184"/>
      <c r="K317" s="184"/>
      <c r="L317" s="184"/>
      <c r="M317" s="184"/>
      <c r="N317" s="151"/>
      <c r="O317" s="184"/>
      <c r="P317" s="184"/>
      <c r="Q317" s="184"/>
      <c r="R317" s="184"/>
      <c r="S317" s="184"/>
      <c r="T317" s="184"/>
      <c r="U317" s="151"/>
      <c r="V317" s="151"/>
    </row>
    <row r="318" spans="3:24" s="152" customFormat="1" ht="37.5" customHeight="1">
      <c r="C318" s="328"/>
      <c r="D318" s="328"/>
      <c r="E318" s="353"/>
      <c r="F318" s="355"/>
      <c r="G318" s="149" t="s">
        <v>268</v>
      </c>
      <c r="H318" s="184"/>
      <c r="I318" s="184"/>
      <c r="J318" s="184"/>
      <c r="K318" s="184"/>
      <c r="L318" s="184"/>
      <c r="M318" s="184"/>
      <c r="N318" s="150" t="str">
        <f t="shared" ref="N318" si="328">IF(COUNT(H318:M318)=0,"",SUM(H318:M318))</f>
        <v/>
      </c>
      <c r="O318" s="184"/>
      <c r="P318" s="184"/>
      <c r="Q318" s="184"/>
      <c r="R318" s="184"/>
      <c r="S318" s="184"/>
      <c r="T318" s="184"/>
      <c r="U318" s="150" t="str">
        <f t="shared" ref="U318" si="329">IF(COUNT(O318:T318)=0,"",SUM(O318:T318))</f>
        <v/>
      </c>
      <c r="V318" s="150" t="str">
        <f t="shared" ref="V318" si="330">IF(COUNT(N318,U318)=0,"",SUM(N318,U318))</f>
        <v/>
      </c>
    </row>
    <row r="319" spans="3:24" s="152" customFormat="1" ht="37.5" customHeight="1">
      <c r="C319" s="328"/>
      <c r="D319" s="328"/>
      <c r="E319" s="352"/>
      <c r="F319" s="354"/>
      <c r="G319" s="149" t="s">
        <v>265</v>
      </c>
      <c r="H319" s="184"/>
      <c r="I319" s="184"/>
      <c r="J319" s="184"/>
      <c r="K319" s="184"/>
      <c r="L319" s="184"/>
      <c r="M319" s="184"/>
      <c r="N319" s="151"/>
      <c r="O319" s="184"/>
      <c r="P319" s="184"/>
      <c r="Q319" s="184"/>
      <c r="R319" s="184"/>
      <c r="S319" s="184"/>
      <c r="T319" s="184"/>
      <c r="U319" s="151"/>
      <c r="V319" s="151"/>
    </row>
    <row r="320" spans="3:24" s="152" customFormat="1" ht="37.5" customHeight="1">
      <c r="C320" s="328"/>
      <c r="D320" s="328"/>
      <c r="E320" s="353"/>
      <c r="F320" s="355"/>
      <c r="G320" s="149" t="s">
        <v>268</v>
      </c>
      <c r="H320" s="184"/>
      <c r="I320" s="184"/>
      <c r="J320" s="184"/>
      <c r="K320" s="184"/>
      <c r="L320" s="184"/>
      <c r="M320" s="184"/>
      <c r="N320" s="150" t="str">
        <f t="shared" ref="N320" si="331">IF(COUNT(H320:M320)=0,"",SUM(H320:M320))</f>
        <v/>
      </c>
      <c r="O320" s="184"/>
      <c r="P320" s="184"/>
      <c r="Q320" s="184"/>
      <c r="R320" s="184"/>
      <c r="S320" s="184"/>
      <c r="T320" s="184"/>
      <c r="U320" s="150" t="str">
        <f t="shared" ref="U320" si="332">IF(COUNT(O320:T320)=0,"",SUM(O320:T320))</f>
        <v/>
      </c>
      <c r="V320" s="150" t="str">
        <f t="shared" ref="V320" si="333">IF(COUNT(N320,U320)=0,"",SUM(N320,U320))</f>
        <v/>
      </c>
    </row>
    <row r="321" spans="3:27" s="152" customFormat="1" ht="37.5" customHeight="1">
      <c r="C321" s="328"/>
      <c r="D321" s="328"/>
      <c r="E321" s="332" t="s">
        <v>104</v>
      </c>
      <c r="F321" s="333"/>
      <c r="G321" s="154" t="s">
        <v>265</v>
      </c>
      <c r="H321" s="155" t="str">
        <f t="shared" ref="H321:M321" si="334">IF(COUNTIFS($G315:$G320,$G321,H315:H320,"&lt;&gt;")=0,"",SUMIF($G315:$G320,$G321,H315:H320))</f>
        <v/>
      </c>
      <c r="I321" s="155" t="str">
        <f t="shared" si="334"/>
        <v/>
      </c>
      <c r="J321" s="155" t="str">
        <f t="shared" si="334"/>
        <v/>
      </c>
      <c r="K321" s="155" t="str">
        <f t="shared" si="334"/>
        <v/>
      </c>
      <c r="L321" s="155" t="str">
        <f t="shared" si="334"/>
        <v/>
      </c>
      <c r="M321" s="155" t="str">
        <f t="shared" si="334"/>
        <v/>
      </c>
      <c r="N321" s="123"/>
      <c r="O321" s="155" t="str">
        <f t="shared" ref="O321:T321" si="335">IF(COUNTIFS($G315:$G320,$G321,O315:O320,"&lt;&gt;")=0,"",SUMIF($G315:$G320,$G321,O315:O320))</f>
        <v/>
      </c>
      <c r="P321" s="155" t="str">
        <f t="shared" si="335"/>
        <v/>
      </c>
      <c r="Q321" s="155" t="str">
        <f t="shared" si="335"/>
        <v/>
      </c>
      <c r="R321" s="155" t="str">
        <f t="shared" si="335"/>
        <v/>
      </c>
      <c r="S321" s="155" t="str">
        <f t="shared" si="335"/>
        <v/>
      </c>
      <c r="T321" s="155" t="str">
        <f t="shared" si="335"/>
        <v/>
      </c>
      <c r="U321" s="123"/>
      <c r="V321" s="123"/>
      <c r="X321" s="153" t="s">
        <v>271</v>
      </c>
      <c r="AA321" s="152">
        <v>1</v>
      </c>
    </row>
    <row r="322" spans="3:27" s="152" customFormat="1" ht="37.5" customHeight="1">
      <c r="C322" s="328"/>
      <c r="D322" s="329"/>
      <c r="E322" s="334"/>
      <c r="F322" s="335"/>
      <c r="G322" s="154" t="s">
        <v>268</v>
      </c>
      <c r="H322" s="155" t="str">
        <f t="shared" ref="H322:M322" si="336">IF(COUNTIFS($G315:$G320,$G322,H315:H320,"&lt;&gt;")=0,"",SUMIF($G315:$G320,$G322,H315:H320))</f>
        <v/>
      </c>
      <c r="I322" s="155" t="str">
        <f t="shared" si="336"/>
        <v/>
      </c>
      <c r="J322" s="155" t="str">
        <f t="shared" si="336"/>
        <v/>
      </c>
      <c r="K322" s="155" t="str">
        <f t="shared" si="336"/>
        <v/>
      </c>
      <c r="L322" s="155" t="str">
        <f t="shared" si="336"/>
        <v/>
      </c>
      <c r="M322" s="155" t="str">
        <f t="shared" si="336"/>
        <v/>
      </c>
      <c r="N322" s="124" t="str">
        <f t="shared" ref="N322" si="337">IF(COUNT(H322:M322)=0,"",SUM(H322:M322))</f>
        <v/>
      </c>
      <c r="O322" s="155" t="str">
        <f t="shared" ref="O322:T322" si="338">IF(COUNTIFS($G315:$G320,$G322,O315:O320,"&lt;&gt;")=0,"",SUMIF($G315:$G320,$G322,O315:O320))</f>
        <v/>
      </c>
      <c r="P322" s="155" t="str">
        <f t="shared" si="338"/>
        <v/>
      </c>
      <c r="Q322" s="155" t="str">
        <f t="shared" si="338"/>
        <v/>
      </c>
      <c r="R322" s="155" t="str">
        <f t="shared" si="338"/>
        <v/>
      </c>
      <c r="S322" s="155" t="str">
        <f t="shared" si="338"/>
        <v/>
      </c>
      <c r="T322" s="155" t="str">
        <f t="shared" si="338"/>
        <v/>
      </c>
      <c r="U322" s="124" t="str">
        <f t="shared" ref="U322" si="339">IF(COUNT(O322:T322)=0,"",SUM(O322:T322))</f>
        <v/>
      </c>
      <c r="V322" s="124" t="str">
        <f t="shared" ref="V322" si="340">IF(COUNT(N322,U322)=0,"",SUM(N322,U322))</f>
        <v/>
      </c>
      <c r="X322" s="153" t="s">
        <v>271</v>
      </c>
      <c r="AA322" s="152">
        <v>2</v>
      </c>
    </row>
    <row r="323" spans="3:27" s="152" customFormat="1" ht="37.5" customHeight="1">
      <c r="C323" s="328"/>
      <c r="D323" s="327" t="s">
        <v>211</v>
      </c>
      <c r="E323" s="352"/>
      <c r="F323" s="354"/>
      <c r="G323" s="149" t="s">
        <v>265</v>
      </c>
      <c r="H323" s="184"/>
      <c r="I323" s="184"/>
      <c r="J323" s="184"/>
      <c r="K323" s="184"/>
      <c r="L323" s="184"/>
      <c r="M323" s="184"/>
      <c r="N323" s="151"/>
      <c r="O323" s="184"/>
      <c r="P323" s="184"/>
      <c r="Q323" s="184"/>
      <c r="R323" s="184"/>
      <c r="S323" s="184"/>
      <c r="T323" s="184"/>
      <c r="U323" s="151"/>
      <c r="V323" s="151"/>
    </row>
    <row r="324" spans="3:27" s="152" customFormat="1" ht="37.5" customHeight="1">
      <c r="C324" s="328"/>
      <c r="D324" s="328"/>
      <c r="E324" s="353"/>
      <c r="F324" s="355"/>
      <c r="G324" s="149" t="s">
        <v>268</v>
      </c>
      <c r="H324" s="184"/>
      <c r="I324" s="184"/>
      <c r="J324" s="184"/>
      <c r="K324" s="184"/>
      <c r="L324" s="184"/>
      <c r="M324" s="184"/>
      <c r="N324" s="150" t="str">
        <f>IF(COUNT(H324:M324)=0,"",SUM(H324:M324))</f>
        <v/>
      </c>
      <c r="O324" s="184"/>
      <c r="P324" s="184"/>
      <c r="Q324" s="184"/>
      <c r="R324" s="184"/>
      <c r="S324" s="184"/>
      <c r="T324" s="184"/>
      <c r="U324" s="150" t="str">
        <f>IF(COUNT(O324:T324)=0,"",SUM(O324:T324))</f>
        <v/>
      </c>
      <c r="V324" s="150" t="str">
        <f>IF(COUNT(N324,U324)=0,"",SUM(N324,U324))</f>
        <v/>
      </c>
    </row>
    <row r="325" spans="3:27" s="152" customFormat="1" ht="37.5" customHeight="1">
      <c r="C325" s="328"/>
      <c r="D325" s="328"/>
      <c r="E325" s="352"/>
      <c r="F325" s="354"/>
      <c r="G325" s="149" t="s">
        <v>265</v>
      </c>
      <c r="H325" s="184"/>
      <c r="I325" s="184"/>
      <c r="J325" s="184"/>
      <c r="K325" s="184"/>
      <c r="L325" s="184"/>
      <c r="M325" s="184"/>
      <c r="N325" s="151"/>
      <c r="O325" s="184"/>
      <c r="P325" s="184"/>
      <c r="Q325" s="184"/>
      <c r="R325" s="184"/>
      <c r="S325" s="184"/>
      <c r="T325" s="184"/>
      <c r="U325" s="151"/>
      <c r="V325" s="151"/>
    </row>
    <row r="326" spans="3:27" s="152" customFormat="1" ht="37.5" customHeight="1">
      <c r="C326" s="328"/>
      <c r="D326" s="328"/>
      <c r="E326" s="353"/>
      <c r="F326" s="355"/>
      <c r="G326" s="149" t="s">
        <v>268</v>
      </c>
      <c r="H326" s="184"/>
      <c r="I326" s="184"/>
      <c r="J326" s="184"/>
      <c r="K326" s="184"/>
      <c r="L326" s="184"/>
      <c r="M326" s="184"/>
      <c r="N326" s="150" t="str">
        <f t="shared" ref="N326" si="341">IF(COUNT(H326:M326)=0,"",SUM(H326:M326))</f>
        <v/>
      </c>
      <c r="O326" s="184"/>
      <c r="P326" s="184"/>
      <c r="Q326" s="184"/>
      <c r="R326" s="184"/>
      <c r="S326" s="184"/>
      <c r="T326" s="184"/>
      <c r="U326" s="150" t="str">
        <f t="shared" ref="U326" si="342">IF(COUNT(O326:T326)=0,"",SUM(O326:T326))</f>
        <v/>
      </c>
      <c r="V326" s="150" t="str">
        <f t="shared" ref="V326" si="343">IF(COUNT(N326,U326)=0,"",SUM(N326,U326))</f>
        <v/>
      </c>
    </row>
    <row r="327" spans="3:27" s="152" customFormat="1" ht="37.5" customHeight="1">
      <c r="C327" s="328"/>
      <c r="D327" s="328"/>
      <c r="E327" s="352"/>
      <c r="F327" s="354"/>
      <c r="G327" s="149" t="s">
        <v>265</v>
      </c>
      <c r="H327" s="184"/>
      <c r="I327" s="184"/>
      <c r="J327" s="184"/>
      <c r="K327" s="184"/>
      <c r="L327" s="184"/>
      <c r="M327" s="184"/>
      <c r="N327" s="151"/>
      <c r="O327" s="184"/>
      <c r="P327" s="184"/>
      <c r="Q327" s="184"/>
      <c r="R327" s="184"/>
      <c r="S327" s="184"/>
      <c r="T327" s="184"/>
      <c r="U327" s="151"/>
      <c r="V327" s="151"/>
    </row>
    <row r="328" spans="3:27" s="152" customFormat="1" ht="37.5" customHeight="1">
      <c r="C328" s="328"/>
      <c r="D328" s="328"/>
      <c r="E328" s="353"/>
      <c r="F328" s="355"/>
      <c r="G328" s="149" t="s">
        <v>268</v>
      </c>
      <c r="H328" s="184"/>
      <c r="I328" s="184"/>
      <c r="J328" s="184"/>
      <c r="K328" s="184"/>
      <c r="L328" s="184"/>
      <c r="M328" s="184"/>
      <c r="N328" s="150" t="str">
        <f t="shared" ref="N328" si="344">IF(COUNT(H328:M328)=0,"",SUM(H328:M328))</f>
        <v/>
      </c>
      <c r="O328" s="184"/>
      <c r="P328" s="184"/>
      <c r="Q328" s="184"/>
      <c r="R328" s="184"/>
      <c r="S328" s="184"/>
      <c r="T328" s="184"/>
      <c r="U328" s="150" t="str">
        <f t="shared" ref="U328" si="345">IF(COUNT(O328:T328)=0,"",SUM(O328:T328))</f>
        <v/>
      </c>
      <c r="V328" s="150" t="str">
        <f t="shared" ref="V328" si="346">IF(COUNT(N328,U328)=0,"",SUM(N328,U328))</f>
        <v/>
      </c>
    </row>
    <row r="329" spans="3:27" s="152" customFormat="1" ht="37.5" customHeight="1">
      <c r="C329" s="328"/>
      <c r="D329" s="328"/>
      <c r="E329" s="332" t="s">
        <v>104</v>
      </c>
      <c r="F329" s="333"/>
      <c r="G329" s="154" t="s">
        <v>265</v>
      </c>
      <c r="H329" s="155" t="str">
        <f>IF(COUNTIFS($G323:$G328,$G329,H323:H328,"&lt;&gt;")=0,"",SUMIF($G323:$G328,$G329,H323:H328))</f>
        <v/>
      </c>
      <c r="I329" s="155" t="str">
        <f t="shared" ref="I329:M329" si="347">IF(COUNTIFS($G323:$G328,$G329,I323:I328,"&lt;&gt;")=0,"",SUMIF($G323:$G328,$G329,I323:I328))</f>
        <v/>
      </c>
      <c r="J329" s="155" t="str">
        <f t="shared" si="347"/>
        <v/>
      </c>
      <c r="K329" s="155" t="str">
        <f t="shared" si="347"/>
        <v/>
      </c>
      <c r="L329" s="155" t="str">
        <f t="shared" si="347"/>
        <v/>
      </c>
      <c r="M329" s="155" t="str">
        <f t="shared" si="347"/>
        <v/>
      </c>
      <c r="N329" s="123"/>
      <c r="O329" s="155" t="str">
        <f>IF(COUNTIFS($G323:$G328,$G329,O323:O328,"&lt;&gt;")=0,"",SUMIF($G323:$G328,$G329,O323:O328))</f>
        <v/>
      </c>
      <c r="P329" s="155" t="str">
        <f t="shared" ref="P329:T329" si="348">IF(COUNTIFS($G323:$G328,$G329,P323:P328,"&lt;&gt;")=0,"",SUMIF($G323:$G328,$G329,P323:P328))</f>
        <v/>
      </c>
      <c r="Q329" s="155" t="str">
        <f t="shared" si="348"/>
        <v/>
      </c>
      <c r="R329" s="155" t="str">
        <f t="shared" si="348"/>
        <v/>
      </c>
      <c r="S329" s="155" t="str">
        <f t="shared" si="348"/>
        <v/>
      </c>
      <c r="T329" s="155" t="str">
        <f t="shared" si="348"/>
        <v/>
      </c>
      <c r="U329" s="123"/>
      <c r="V329" s="123"/>
      <c r="X329" s="153" t="s">
        <v>271</v>
      </c>
      <c r="AA329" s="152">
        <v>3</v>
      </c>
    </row>
    <row r="330" spans="3:27" s="152" customFormat="1" ht="37.5" customHeight="1">
      <c r="C330" s="328"/>
      <c r="D330" s="329"/>
      <c r="E330" s="334"/>
      <c r="F330" s="335"/>
      <c r="G330" s="154" t="s">
        <v>268</v>
      </c>
      <c r="H330" s="155" t="str">
        <f>IF(COUNTIFS($G323:$G328,$G330,H323:H328,"&lt;&gt;")=0,"",SUMIF($G323:$G328,$G330,H323:H328))</f>
        <v/>
      </c>
      <c r="I330" s="155" t="str">
        <f t="shared" ref="I330:M330" si="349">IF(COUNTIFS($G323:$G328,$G330,I323:I328,"&lt;&gt;")=0,"",SUMIF($G323:$G328,$G330,I323:I328))</f>
        <v/>
      </c>
      <c r="J330" s="155" t="str">
        <f t="shared" si="349"/>
        <v/>
      </c>
      <c r="K330" s="155" t="str">
        <f t="shared" si="349"/>
        <v/>
      </c>
      <c r="L330" s="155" t="str">
        <f t="shared" si="349"/>
        <v/>
      </c>
      <c r="M330" s="155" t="str">
        <f t="shared" si="349"/>
        <v/>
      </c>
      <c r="N330" s="124" t="str">
        <f t="shared" ref="N330" si="350">IF(COUNT(H330:M330)=0,"",SUM(H330:M330))</f>
        <v/>
      </c>
      <c r="O330" s="155" t="str">
        <f>IF(COUNTIFS($G323:$G328,$G330,O323:O328,"&lt;&gt;")=0,"",SUMIF($G323:$G328,$G330,O323:O328))</f>
        <v/>
      </c>
      <c r="P330" s="155" t="str">
        <f t="shared" ref="P330:T330" si="351">IF(COUNTIFS($G323:$G328,$G330,P323:P328,"&lt;&gt;")=0,"",SUMIF($G323:$G328,$G330,P323:P328))</f>
        <v/>
      </c>
      <c r="Q330" s="155" t="str">
        <f t="shared" si="351"/>
        <v/>
      </c>
      <c r="R330" s="155" t="str">
        <f t="shared" si="351"/>
        <v/>
      </c>
      <c r="S330" s="155" t="str">
        <f t="shared" si="351"/>
        <v/>
      </c>
      <c r="T330" s="155" t="str">
        <f t="shared" si="351"/>
        <v/>
      </c>
      <c r="U330" s="124" t="str">
        <f t="shared" ref="U330" si="352">IF(COUNT(O330:T330)=0,"",SUM(O330:T330))</f>
        <v/>
      </c>
      <c r="V330" s="124" t="str">
        <f t="shared" ref="V330" si="353">IF(COUNT(N330,U330)=0,"",SUM(N330,U330))</f>
        <v/>
      </c>
      <c r="X330" s="153" t="s">
        <v>271</v>
      </c>
      <c r="AA330" s="152">
        <v>4</v>
      </c>
    </row>
    <row r="331" spans="3:27" s="152" customFormat="1" ht="37.5" customHeight="1">
      <c r="C331" s="328"/>
      <c r="D331" s="327" t="s">
        <v>105</v>
      </c>
      <c r="E331" s="352"/>
      <c r="F331" s="354"/>
      <c r="G331" s="149" t="s">
        <v>265</v>
      </c>
      <c r="H331" s="184"/>
      <c r="I331" s="184"/>
      <c r="J331" s="184"/>
      <c r="K331" s="184"/>
      <c r="L331" s="184"/>
      <c r="M331" s="184"/>
      <c r="N331" s="151"/>
      <c r="O331" s="184"/>
      <c r="P331" s="184"/>
      <c r="Q331" s="184"/>
      <c r="R331" s="184"/>
      <c r="S331" s="184"/>
      <c r="T331" s="184"/>
      <c r="U331" s="151"/>
      <c r="V331" s="151"/>
    </row>
    <row r="332" spans="3:27" s="152" customFormat="1" ht="34.5">
      <c r="C332" s="328"/>
      <c r="D332" s="328"/>
      <c r="E332" s="353"/>
      <c r="F332" s="355"/>
      <c r="G332" s="149" t="s">
        <v>268</v>
      </c>
      <c r="H332" s="184"/>
      <c r="I332" s="184"/>
      <c r="J332" s="184"/>
      <c r="K332" s="184"/>
      <c r="L332" s="184"/>
      <c r="M332" s="184"/>
      <c r="N332" s="150" t="str">
        <f>IF(COUNT(H332:M332)=0,"",SUM(H332:M332))</f>
        <v/>
      </c>
      <c r="O332" s="184"/>
      <c r="P332" s="184"/>
      <c r="Q332" s="184"/>
      <c r="R332" s="184"/>
      <c r="S332" s="184"/>
      <c r="T332" s="184"/>
      <c r="U332" s="150" t="str">
        <f>IF(COUNT(O332:T332)=0,"",SUM(O332:T332))</f>
        <v/>
      </c>
      <c r="V332" s="150" t="str">
        <f>IF(COUNT(N332,U332)=0,"",SUM(N332,U332))</f>
        <v/>
      </c>
    </row>
    <row r="333" spans="3:27" s="152" customFormat="1" ht="34.5">
      <c r="C333" s="328"/>
      <c r="D333" s="328"/>
      <c r="E333" s="352"/>
      <c r="F333" s="354"/>
      <c r="G333" s="149" t="s">
        <v>265</v>
      </c>
      <c r="H333" s="184"/>
      <c r="I333" s="184"/>
      <c r="J333" s="184"/>
      <c r="K333" s="184"/>
      <c r="L333" s="184"/>
      <c r="M333" s="184"/>
      <c r="N333" s="151"/>
      <c r="O333" s="184"/>
      <c r="P333" s="184"/>
      <c r="Q333" s="184"/>
      <c r="R333" s="184"/>
      <c r="S333" s="184"/>
      <c r="T333" s="184"/>
      <c r="U333" s="151"/>
      <c r="V333" s="151"/>
    </row>
    <row r="334" spans="3:27" s="152" customFormat="1" ht="34.5">
      <c r="C334" s="328"/>
      <c r="D334" s="328"/>
      <c r="E334" s="353"/>
      <c r="F334" s="355"/>
      <c r="G334" s="149" t="s">
        <v>268</v>
      </c>
      <c r="H334" s="184"/>
      <c r="I334" s="184"/>
      <c r="J334" s="184"/>
      <c r="K334" s="184"/>
      <c r="L334" s="184"/>
      <c r="M334" s="184"/>
      <c r="N334" s="150" t="str">
        <f t="shared" ref="N334" si="354">IF(COUNT(H334:M334)=0,"",SUM(H334:M334))</f>
        <v/>
      </c>
      <c r="O334" s="184"/>
      <c r="P334" s="184"/>
      <c r="Q334" s="184"/>
      <c r="R334" s="184"/>
      <c r="S334" s="184"/>
      <c r="T334" s="184"/>
      <c r="U334" s="150" t="str">
        <f t="shared" ref="U334" si="355">IF(COUNT(O334:T334)=0,"",SUM(O334:T334))</f>
        <v/>
      </c>
      <c r="V334" s="150" t="str">
        <f t="shared" ref="V334" si="356">IF(COUNT(N334,U334)=0,"",SUM(N334,U334))</f>
        <v/>
      </c>
    </row>
    <row r="335" spans="3:27" s="152" customFormat="1" ht="34.5">
      <c r="C335" s="328"/>
      <c r="D335" s="328"/>
      <c r="E335" s="352"/>
      <c r="F335" s="354"/>
      <c r="G335" s="149" t="s">
        <v>265</v>
      </c>
      <c r="H335" s="184"/>
      <c r="I335" s="184"/>
      <c r="J335" s="184"/>
      <c r="K335" s="184"/>
      <c r="L335" s="184"/>
      <c r="M335" s="184"/>
      <c r="N335" s="151"/>
      <c r="O335" s="184"/>
      <c r="P335" s="184"/>
      <c r="Q335" s="184"/>
      <c r="R335" s="184"/>
      <c r="S335" s="184"/>
      <c r="T335" s="184"/>
      <c r="U335" s="151"/>
      <c r="V335" s="151"/>
    </row>
    <row r="336" spans="3:27" s="152" customFormat="1" ht="34.5">
      <c r="C336" s="328"/>
      <c r="D336" s="328"/>
      <c r="E336" s="353"/>
      <c r="F336" s="355"/>
      <c r="G336" s="149" t="s">
        <v>268</v>
      </c>
      <c r="H336" s="184"/>
      <c r="I336" s="184"/>
      <c r="J336" s="184"/>
      <c r="K336" s="184"/>
      <c r="L336" s="184"/>
      <c r="M336" s="184"/>
      <c r="N336" s="150" t="str">
        <f t="shared" ref="N336" si="357">IF(COUNT(H336:M336)=0,"",SUM(H336:M336))</f>
        <v/>
      </c>
      <c r="O336" s="184"/>
      <c r="P336" s="184"/>
      <c r="Q336" s="184"/>
      <c r="R336" s="184"/>
      <c r="S336" s="184"/>
      <c r="T336" s="184"/>
      <c r="U336" s="150" t="str">
        <f t="shared" ref="U336" si="358">IF(COUNT(O336:T336)=0,"",SUM(O336:T336))</f>
        <v/>
      </c>
      <c r="V336" s="150" t="str">
        <f t="shared" ref="V336" si="359">IF(COUNT(N336,U336)=0,"",SUM(N336,U336))</f>
        <v/>
      </c>
    </row>
    <row r="337" spans="3:27" s="152" customFormat="1" ht="34.5">
      <c r="C337" s="328"/>
      <c r="D337" s="328"/>
      <c r="E337" s="332" t="s">
        <v>104</v>
      </c>
      <c r="F337" s="333"/>
      <c r="G337" s="154" t="s">
        <v>265</v>
      </c>
      <c r="H337" s="155" t="str">
        <f>IF(COUNTIFS($G331:$G336,$G337,H331:H336,"&lt;&gt;")=0,"",SUMIF($G331:$G336,$G337,H331:H336))</f>
        <v/>
      </c>
      <c r="I337" s="155" t="str">
        <f t="shared" ref="I337:M337" si="360">IF(COUNTIFS($G331:$G336,$G337,I331:I336,"&lt;&gt;")=0,"",SUMIF($G331:$G336,$G337,I331:I336))</f>
        <v/>
      </c>
      <c r="J337" s="155" t="str">
        <f t="shared" si="360"/>
        <v/>
      </c>
      <c r="K337" s="155" t="str">
        <f t="shared" si="360"/>
        <v/>
      </c>
      <c r="L337" s="155" t="str">
        <f t="shared" si="360"/>
        <v/>
      </c>
      <c r="M337" s="155" t="str">
        <f t="shared" si="360"/>
        <v/>
      </c>
      <c r="N337" s="123"/>
      <c r="O337" s="155" t="str">
        <f>IF(COUNTIFS($G331:$G336,$G337,O331:O336,"&lt;&gt;")=0,"",SUMIF($G331:$G336,$G337,O331:O336))</f>
        <v/>
      </c>
      <c r="P337" s="155" t="str">
        <f t="shared" ref="P337:T337" si="361">IF(COUNTIFS($G331:$G336,$G337,P331:P336,"&lt;&gt;")=0,"",SUMIF($G331:$G336,$G337,P331:P336))</f>
        <v/>
      </c>
      <c r="Q337" s="155" t="str">
        <f t="shared" si="361"/>
        <v/>
      </c>
      <c r="R337" s="155" t="str">
        <f t="shared" si="361"/>
        <v/>
      </c>
      <c r="S337" s="155" t="str">
        <f t="shared" si="361"/>
        <v/>
      </c>
      <c r="T337" s="155" t="str">
        <f t="shared" si="361"/>
        <v/>
      </c>
      <c r="U337" s="123"/>
      <c r="V337" s="123"/>
      <c r="X337" s="153" t="s">
        <v>271</v>
      </c>
      <c r="AA337" s="152">
        <v>5</v>
      </c>
    </row>
    <row r="338" spans="3:27" s="152" customFormat="1" ht="34.5">
      <c r="C338" s="328"/>
      <c r="D338" s="329"/>
      <c r="E338" s="334"/>
      <c r="F338" s="335"/>
      <c r="G338" s="154" t="s">
        <v>268</v>
      </c>
      <c r="H338" s="155" t="str">
        <f>IF(COUNTIFS($G331:$G336,$G338,H331:H336,"&lt;&gt;")=0,"",SUMIF($G331:$G336,$G338,H331:H336))</f>
        <v/>
      </c>
      <c r="I338" s="155" t="str">
        <f t="shared" ref="I338:M338" si="362">IF(COUNTIFS($G331:$G336,$G338,I331:I336,"&lt;&gt;")=0,"",SUMIF($G331:$G336,$G338,I331:I336))</f>
        <v/>
      </c>
      <c r="J338" s="155" t="str">
        <f t="shared" si="362"/>
        <v/>
      </c>
      <c r="K338" s="155" t="str">
        <f t="shared" si="362"/>
        <v/>
      </c>
      <c r="L338" s="155" t="str">
        <f t="shared" si="362"/>
        <v/>
      </c>
      <c r="M338" s="155" t="str">
        <f t="shared" si="362"/>
        <v/>
      </c>
      <c r="N338" s="124" t="str">
        <f t="shared" ref="N338" si="363">IF(COUNT(H338:M338)=0,"",SUM(H338:M338))</f>
        <v/>
      </c>
      <c r="O338" s="155" t="str">
        <f>IF(COUNTIFS($G331:$G336,$G338,O331:O336,"&lt;&gt;")=0,"",SUMIF($G331:$G336,$G338,O331:O336))</f>
        <v/>
      </c>
      <c r="P338" s="155" t="str">
        <f t="shared" ref="P338:T338" si="364">IF(COUNTIFS($G331:$G336,$G338,P331:P336,"&lt;&gt;")=0,"",SUMIF($G331:$G336,$G338,P331:P336))</f>
        <v/>
      </c>
      <c r="Q338" s="155" t="str">
        <f t="shared" si="364"/>
        <v/>
      </c>
      <c r="R338" s="155" t="str">
        <f t="shared" si="364"/>
        <v/>
      </c>
      <c r="S338" s="155" t="str">
        <f t="shared" si="364"/>
        <v/>
      </c>
      <c r="T338" s="155" t="str">
        <f t="shared" si="364"/>
        <v/>
      </c>
      <c r="U338" s="124" t="str">
        <f t="shared" ref="U338" si="365">IF(COUNT(O338:T338)=0,"",SUM(O338:T338))</f>
        <v/>
      </c>
      <c r="V338" s="124" t="str">
        <f t="shared" ref="V338" si="366">IF(COUNT(N338,U338)=0,"",SUM(N338,U338))</f>
        <v/>
      </c>
      <c r="X338" s="153" t="s">
        <v>271</v>
      </c>
      <c r="AA338" s="152">
        <v>6</v>
      </c>
    </row>
    <row r="339" spans="3:27" s="152" customFormat="1" ht="37.5" customHeight="1">
      <c r="C339" s="328"/>
      <c r="D339" s="327" t="s">
        <v>106</v>
      </c>
      <c r="E339" s="352"/>
      <c r="F339" s="354"/>
      <c r="G339" s="149" t="s">
        <v>265</v>
      </c>
      <c r="H339" s="184"/>
      <c r="I339" s="184"/>
      <c r="J339" s="184"/>
      <c r="K339" s="184"/>
      <c r="L339" s="184"/>
      <c r="M339" s="184"/>
      <c r="N339" s="151"/>
      <c r="O339" s="184"/>
      <c r="P339" s="184"/>
      <c r="Q339" s="184"/>
      <c r="R339" s="184"/>
      <c r="S339" s="184"/>
      <c r="T339" s="184"/>
      <c r="U339" s="151"/>
      <c r="V339" s="151"/>
    </row>
    <row r="340" spans="3:27" s="152" customFormat="1" ht="34.5">
      <c r="C340" s="328"/>
      <c r="D340" s="328"/>
      <c r="E340" s="353"/>
      <c r="F340" s="355"/>
      <c r="G340" s="149" t="s">
        <v>268</v>
      </c>
      <c r="H340" s="184"/>
      <c r="I340" s="184"/>
      <c r="J340" s="184"/>
      <c r="K340" s="184"/>
      <c r="L340" s="184"/>
      <c r="M340" s="184"/>
      <c r="N340" s="150" t="str">
        <f>IF(COUNT(H340:M340)=0,"",SUM(H340:M340))</f>
        <v/>
      </c>
      <c r="O340" s="184"/>
      <c r="P340" s="184"/>
      <c r="Q340" s="184"/>
      <c r="R340" s="184"/>
      <c r="S340" s="184"/>
      <c r="T340" s="184"/>
      <c r="U340" s="150" t="str">
        <f>IF(COUNT(O340:T340)=0,"",SUM(O340:T340))</f>
        <v/>
      </c>
      <c r="V340" s="150" t="str">
        <f>IF(COUNT(N340,U340)=0,"",SUM(N340,U340))</f>
        <v/>
      </c>
    </row>
    <row r="341" spans="3:27" s="152" customFormat="1" ht="34.5">
      <c r="C341" s="328"/>
      <c r="D341" s="328"/>
      <c r="E341" s="352"/>
      <c r="F341" s="354"/>
      <c r="G341" s="149" t="s">
        <v>265</v>
      </c>
      <c r="H341" s="184"/>
      <c r="I341" s="184"/>
      <c r="J341" s="184"/>
      <c r="K341" s="184"/>
      <c r="L341" s="184"/>
      <c r="M341" s="184"/>
      <c r="N341" s="151"/>
      <c r="O341" s="184"/>
      <c r="P341" s="184"/>
      <c r="Q341" s="184"/>
      <c r="R341" s="184"/>
      <c r="S341" s="184"/>
      <c r="T341" s="184"/>
      <c r="U341" s="151"/>
      <c r="V341" s="151"/>
    </row>
    <row r="342" spans="3:27" s="152" customFormat="1" ht="34.5">
      <c r="C342" s="328"/>
      <c r="D342" s="328"/>
      <c r="E342" s="353"/>
      <c r="F342" s="355"/>
      <c r="G342" s="149" t="s">
        <v>268</v>
      </c>
      <c r="H342" s="184"/>
      <c r="I342" s="184"/>
      <c r="J342" s="184"/>
      <c r="K342" s="184"/>
      <c r="L342" s="184"/>
      <c r="M342" s="184"/>
      <c r="N342" s="150" t="str">
        <f t="shared" ref="N342" si="367">IF(COUNT(H342:M342)=0,"",SUM(H342:M342))</f>
        <v/>
      </c>
      <c r="O342" s="184"/>
      <c r="P342" s="184"/>
      <c r="Q342" s="184"/>
      <c r="R342" s="184"/>
      <c r="S342" s="184"/>
      <c r="T342" s="184"/>
      <c r="U342" s="150" t="str">
        <f t="shared" ref="U342" si="368">IF(COUNT(O342:T342)=0,"",SUM(O342:T342))</f>
        <v/>
      </c>
      <c r="V342" s="150" t="str">
        <f t="shared" ref="V342" si="369">IF(COUNT(N342,U342)=0,"",SUM(N342,U342))</f>
        <v/>
      </c>
    </row>
    <row r="343" spans="3:27" s="152" customFormat="1" ht="34.5">
      <c r="C343" s="328"/>
      <c r="D343" s="328"/>
      <c r="E343" s="352"/>
      <c r="F343" s="354"/>
      <c r="G343" s="149" t="s">
        <v>265</v>
      </c>
      <c r="H343" s="184"/>
      <c r="I343" s="184"/>
      <c r="J343" s="184"/>
      <c r="K343" s="184"/>
      <c r="L343" s="184"/>
      <c r="M343" s="184"/>
      <c r="N343" s="151"/>
      <c r="O343" s="184"/>
      <c r="P343" s="184"/>
      <c r="Q343" s="184"/>
      <c r="R343" s="184"/>
      <c r="S343" s="184"/>
      <c r="T343" s="184"/>
      <c r="U343" s="151"/>
      <c r="V343" s="151"/>
    </row>
    <row r="344" spans="3:27" s="152" customFormat="1" ht="34.5">
      <c r="C344" s="328"/>
      <c r="D344" s="328"/>
      <c r="E344" s="353"/>
      <c r="F344" s="355"/>
      <c r="G344" s="149" t="s">
        <v>268</v>
      </c>
      <c r="H344" s="184"/>
      <c r="I344" s="184"/>
      <c r="J344" s="184"/>
      <c r="K344" s="184"/>
      <c r="L344" s="184"/>
      <c r="M344" s="184"/>
      <c r="N344" s="150" t="str">
        <f t="shared" ref="N344" si="370">IF(COUNT(H344:M344)=0,"",SUM(H344:M344))</f>
        <v/>
      </c>
      <c r="O344" s="184"/>
      <c r="P344" s="184"/>
      <c r="Q344" s="184"/>
      <c r="R344" s="184"/>
      <c r="S344" s="184"/>
      <c r="T344" s="184"/>
      <c r="U344" s="150" t="str">
        <f t="shared" ref="U344" si="371">IF(COUNT(O344:T344)=0,"",SUM(O344:T344))</f>
        <v/>
      </c>
      <c r="V344" s="150" t="str">
        <f t="shared" ref="V344" si="372">IF(COUNT(N344,U344)=0,"",SUM(N344,U344))</f>
        <v/>
      </c>
    </row>
    <row r="345" spans="3:27" s="152" customFormat="1" ht="34.5">
      <c r="C345" s="328"/>
      <c r="D345" s="328"/>
      <c r="E345" s="332" t="s">
        <v>104</v>
      </c>
      <c r="F345" s="333"/>
      <c r="G345" s="154" t="s">
        <v>265</v>
      </c>
      <c r="H345" s="155" t="str">
        <f>IF(COUNTIFS($G339:$G344,$G345,H339:H344,"&lt;&gt;")=0,"",SUMIF($G339:$G344,$G345,H339:H344))</f>
        <v/>
      </c>
      <c r="I345" s="155" t="str">
        <f t="shared" ref="I345:M345" si="373">IF(COUNTIFS($G339:$G344,$G345,I339:I344,"&lt;&gt;")=0,"",SUMIF($G339:$G344,$G345,I339:I344))</f>
        <v/>
      </c>
      <c r="J345" s="155" t="str">
        <f t="shared" si="373"/>
        <v/>
      </c>
      <c r="K345" s="155" t="str">
        <f t="shared" si="373"/>
        <v/>
      </c>
      <c r="L345" s="155" t="str">
        <f t="shared" si="373"/>
        <v/>
      </c>
      <c r="M345" s="155" t="str">
        <f t="shared" si="373"/>
        <v/>
      </c>
      <c r="N345" s="123"/>
      <c r="O345" s="155" t="str">
        <f>IF(COUNTIFS($G339:$G344,$G345,O339:O344,"&lt;&gt;")=0,"",SUMIF($G339:$G344,$G345,O339:O344))</f>
        <v/>
      </c>
      <c r="P345" s="155" t="str">
        <f t="shared" ref="P345:T345" si="374">IF(COUNTIFS($G339:$G344,$G345,P339:P344,"&lt;&gt;")=0,"",SUMIF($G339:$G344,$G345,P339:P344))</f>
        <v/>
      </c>
      <c r="Q345" s="155" t="str">
        <f t="shared" si="374"/>
        <v/>
      </c>
      <c r="R345" s="155" t="str">
        <f t="shared" si="374"/>
        <v/>
      </c>
      <c r="S345" s="155" t="str">
        <f t="shared" si="374"/>
        <v/>
      </c>
      <c r="T345" s="155" t="str">
        <f t="shared" si="374"/>
        <v/>
      </c>
      <c r="U345" s="123"/>
      <c r="V345" s="123"/>
      <c r="X345" s="153" t="s">
        <v>271</v>
      </c>
      <c r="AA345" s="152">
        <v>7</v>
      </c>
    </row>
    <row r="346" spans="3:27" s="152" customFormat="1" ht="34.5">
      <c r="C346" s="328"/>
      <c r="D346" s="329"/>
      <c r="E346" s="334"/>
      <c r="F346" s="335"/>
      <c r="G346" s="154" t="s">
        <v>268</v>
      </c>
      <c r="H346" s="155" t="str">
        <f>IF(COUNTIFS($G339:$G344,$G346,H339:H344,"&lt;&gt;")=0,"",SUMIF($G339:$G344,$G346,H339:H344))</f>
        <v/>
      </c>
      <c r="I346" s="155" t="str">
        <f t="shared" ref="I346:M346" si="375">IF(COUNTIFS($G339:$G344,$G346,I339:I344,"&lt;&gt;")=0,"",SUMIF($G339:$G344,$G346,I339:I344))</f>
        <v/>
      </c>
      <c r="J346" s="155" t="str">
        <f t="shared" si="375"/>
        <v/>
      </c>
      <c r="K346" s="155" t="str">
        <f t="shared" si="375"/>
        <v/>
      </c>
      <c r="L346" s="155" t="str">
        <f t="shared" si="375"/>
        <v/>
      </c>
      <c r="M346" s="155" t="str">
        <f t="shared" si="375"/>
        <v/>
      </c>
      <c r="N346" s="124" t="str">
        <f t="shared" ref="N346" si="376">IF(COUNT(H346:M346)=0,"",SUM(H346:M346))</f>
        <v/>
      </c>
      <c r="O346" s="155" t="str">
        <f>IF(COUNTIFS($G339:$G344,$G346,O339:O344,"&lt;&gt;")=0,"",SUMIF($G339:$G344,$G346,O339:O344))</f>
        <v/>
      </c>
      <c r="P346" s="155" t="str">
        <f t="shared" ref="P346:T346" si="377">IF(COUNTIFS($G339:$G344,$G346,P339:P344,"&lt;&gt;")=0,"",SUMIF($G339:$G344,$G346,P339:P344))</f>
        <v/>
      </c>
      <c r="Q346" s="155" t="str">
        <f t="shared" si="377"/>
        <v/>
      </c>
      <c r="R346" s="155" t="str">
        <f t="shared" si="377"/>
        <v/>
      </c>
      <c r="S346" s="155" t="str">
        <f t="shared" si="377"/>
        <v/>
      </c>
      <c r="T346" s="155" t="str">
        <f t="shared" si="377"/>
        <v/>
      </c>
      <c r="U346" s="124" t="str">
        <f t="shared" ref="U346" si="378">IF(COUNT(O346:T346)=0,"",SUM(O346:T346))</f>
        <v/>
      </c>
      <c r="V346" s="124" t="str">
        <f t="shared" ref="V346" si="379">IF(COUNT(N346,U346)=0,"",SUM(N346,U346))</f>
        <v/>
      </c>
      <c r="X346" s="153" t="s">
        <v>271</v>
      </c>
      <c r="AA346" s="152">
        <v>8</v>
      </c>
    </row>
    <row r="347" spans="3:27" s="152" customFormat="1" ht="34.5">
      <c r="C347" s="328"/>
      <c r="D347" s="326" t="s">
        <v>107</v>
      </c>
      <c r="E347" s="326"/>
      <c r="F347" s="326"/>
      <c r="G347" s="154" t="s">
        <v>265</v>
      </c>
      <c r="H347" s="155" t="str">
        <f>IF(COUNT(H321,H329,H337,H345)=0,"",SUM(H321,H329,H337,H345))</f>
        <v/>
      </c>
      <c r="I347" s="155" t="str">
        <f t="shared" ref="I347:M347" si="380">IF(COUNT(I321,I329,I337,I345)=0,"",SUM(I321,I329,I337,I345))</f>
        <v/>
      </c>
      <c r="J347" s="155" t="str">
        <f t="shared" si="380"/>
        <v/>
      </c>
      <c r="K347" s="155" t="str">
        <f t="shared" si="380"/>
        <v/>
      </c>
      <c r="L347" s="155" t="str">
        <f t="shared" si="380"/>
        <v/>
      </c>
      <c r="M347" s="155" t="str">
        <f t="shared" si="380"/>
        <v/>
      </c>
      <c r="N347" s="123"/>
      <c r="O347" s="155" t="str">
        <f>IF(COUNT(O321,O329,O337,O345)=0,"",SUM(O321,O329,O337,O345))</f>
        <v/>
      </c>
      <c r="P347" s="155" t="str">
        <f t="shared" ref="P347:T347" si="381">IF(COUNT(P321,P329,P337,P345)=0,"",SUM(P321,P329,P337,P345))</f>
        <v/>
      </c>
      <c r="Q347" s="155" t="str">
        <f t="shared" si="381"/>
        <v/>
      </c>
      <c r="R347" s="155" t="str">
        <f t="shared" si="381"/>
        <v/>
      </c>
      <c r="S347" s="155" t="str">
        <f t="shared" si="381"/>
        <v/>
      </c>
      <c r="T347" s="155" t="str">
        <f t="shared" si="381"/>
        <v/>
      </c>
      <c r="U347" s="123"/>
      <c r="V347" s="123"/>
      <c r="X347" s="153" t="s">
        <v>271</v>
      </c>
    </row>
    <row r="348" spans="3:27" s="152" customFormat="1" ht="34.5">
      <c r="C348" s="329"/>
      <c r="D348" s="326"/>
      <c r="E348" s="326"/>
      <c r="F348" s="326"/>
      <c r="G348" s="154" t="s">
        <v>268</v>
      </c>
      <c r="H348" s="155" t="str">
        <f>IF(COUNT(H322,H330,H338,H346)=0,"",SUM(H322,H330,H338,H346))</f>
        <v/>
      </c>
      <c r="I348" s="155" t="str">
        <f t="shared" ref="I348:M348" si="382">IF(COUNT(I322,I330,I338,I346)=0,"",SUM(I322,I330,I338,I346))</f>
        <v/>
      </c>
      <c r="J348" s="155" t="str">
        <f t="shared" si="382"/>
        <v/>
      </c>
      <c r="K348" s="155" t="str">
        <f t="shared" si="382"/>
        <v/>
      </c>
      <c r="L348" s="155" t="str">
        <f t="shared" si="382"/>
        <v/>
      </c>
      <c r="M348" s="155" t="str">
        <f t="shared" si="382"/>
        <v/>
      </c>
      <c r="N348" s="124" t="str">
        <f t="shared" ref="N348" si="383">IF(COUNT(H348:M348)=0,"",SUM(H348:M348))</f>
        <v/>
      </c>
      <c r="O348" s="155" t="str">
        <f>IF(COUNT(O322,O330,O338,O346)=0,"",SUM(O322,O330,O338,O346))</f>
        <v/>
      </c>
      <c r="P348" s="155" t="str">
        <f t="shared" ref="P348:T348" si="384">IF(COUNT(P322,P330,P338,P346)=0,"",SUM(P322,P330,P338,P346))</f>
        <v/>
      </c>
      <c r="Q348" s="155" t="str">
        <f t="shared" si="384"/>
        <v/>
      </c>
      <c r="R348" s="155" t="str">
        <f t="shared" si="384"/>
        <v/>
      </c>
      <c r="S348" s="155" t="str">
        <f t="shared" si="384"/>
        <v/>
      </c>
      <c r="T348" s="155" t="str">
        <f t="shared" si="384"/>
        <v/>
      </c>
      <c r="U348" s="124" t="str">
        <f t="shared" ref="U348" si="385">IF(COUNT(O348:T348)=0,"",SUM(O348:T348))</f>
        <v/>
      </c>
      <c r="V348" s="124" t="str">
        <f t="shared" ref="V348" si="386">IF(COUNT(N348,U348)=0,"",SUM(N348,U348))</f>
        <v/>
      </c>
      <c r="X348" s="153" t="s">
        <v>271</v>
      </c>
    </row>
    <row r="349" spans="3:27" s="205" customFormat="1" ht="18.75" customHeight="1">
      <c r="C349" s="201" t="s">
        <v>203</v>
      </c>
      <c r="D349" s="202"/>
      <c r="E349" s="202"/>
      <c r="F349" s="202"/>
      <c r="G349" s="203"/>
      <c r="H349" s="202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</row>
    <row r="350" spans="3:27" s="205" customFormat="1" ht="18.75" customHeight="1">
      <c r="C350" s="230"/>
      <c r="D350" s="231"/>
      <c r="E350" s="231"/>
      <c r="F350" s="231"/>
      <c r="G350" s="232"/>
      <c r="H350" s="231"/>
      <c r="I350" s="231"/>
      <c r="J350" s="231"/>
      <c r="K350" s="231"/>
      <c r="L350" s="231"/>
      <c r="M350" s="231"/>
      <c r="N350" s="231"/>
      <c r="O350" s="231"/>
      <c r="P350" s="231"/>
      <c r="Q350" s="231"/>
      <c r="R350" s="231"/>
      <c r="S350" s="231"/>
      <c r="T350" s="231"/>
      <c r="U350" s="231"/>
      <c r="V350" s="231"/>
    </row>
    <row r="351" spans="3:27" s="205" customFormat="1" ht="18.75" customHeight="1">
      <c r="C351" s="230"/>
      <c r="D351" s="231"/>
      <c r="E351" s="231"/>
      <c r="F351" s="231"/>
      <c r="G351" s="232"/>
      <c r="H351" s="231"/>
      <c r="I351" s="231"/>
      <c r="J351" s="231"/>
      <c r="K351" s="231"/>
      <c r="L351" s="231"/>
      <c r="M351" s="231"/>
      <c r="N351" s="231"/>
      <c r="O351" s="231"/>
      <c r="P351" s="231"/>
      <c r="Q351" s="231"/>
      <c r="R351" s="231"/>
      <c r="S351" s="231"/>
      <c r="T351" s="231"/>
      <c r="U351" s="231"/>
      <c r="V351" s="231"/>
    </row>
    <row r="352" spans="3:27" s="205" customFormat="1" ht="18.75" customHeight="1">
      <c r="C352" s="230"/>
      <c r="D352" s="231"/>
      <c r="E352" s="231"/>
      <c r="F352" s="231"/>
      <c r="G352" s="232"/>
      <c r="H352" s="231"/>
      <c r="I352" s="231"/>
      <c r="J352" s="231"/>
      <c r="K352" s="231"/>
      <c r="L352" s="231"/>
      <c r="M352" s="231"/>
      <c r="N352" s="231"/>
      <c r="O352" s="231"/>
      <c r="P352" s="231"/>
      <c r="Q352" s="231"/>
      <c r="R352" s="231"/>
      <c r="S352" s="231"/>
      <c r="T352" s="231"/>
      <c r="U352" s="231"/>
      <c r="V352" s="231"/>
    </row>
    <row r="353" spans="3:24" s="205" customFormat="1" ht="18.75" customHeight="1">
      <c r="C353" s="230"/>
      <c r="D353" s="231"/>
      <c r="E353" s="231"/>
      <c r="F353" s="231"/>
      <c r="G353" s="232"/>
      <c r="H353" s="231"/>
      <c r="I353" s="231"/>
      <c r="J353" s="231"/>
      <c r="K353" s="231"/>
      <c r="L353" s="231"/>
      <c r="M353" s="231"/>
      <c r="N353" s="231"/>
      <c r="O353" s="231"/>
      <c r="P353" s="231"/>
      <c r="Q353" s="231"/>
      <c r="R353" s="231"/>
      <c r="S353" s="231"/>
      <c r="T353" s="231"/>
      <c r="U353" s="231"/>
      <c r="V353" s="231"/>
    </row>
    <row r="354" spans="3:24" s="205" customFormat="1" ht="18.75" customHeight="1">
      <c r="C354" s="230"/>
      <c r="D354" s="231"/>
      <c r="E354" s="231"/>
      <c r="F354" s="231"/>
      <c r="G354" s="232"/>
      <c r="H354" s="231"/>
      <c r="I354" s="231"/>
      <c r="J354" s="231"/>
      <c r="K354" s="231"/>
      <c r="L354" s="231"/>
      <c r="M354" s="231"/>
      <c r="N354" s="231"/>
      <c r="O354" s="231"/>
      <c r="P354" s="231"/>
      <c r="Q354" s="231"/>
      <c r="R354" s="231"/>
      <c r="S354" s="231"/>
      <c r="T354" s="231"/>
      <c r="U354" s="231"/>
      <c r="V354" s="231"/>
    </row>
    <row r="355" spans="3:24" s="205" customFormat="1" ht="18.75" customHeight="1">
      <c r="C355" s="230"/>
      <c r="D355" s="231"/>
      <c r="E355" s="231"/>
      <c r="F355" s="231"/>
      <c r="G355" s="232"/>
      <c r="H355" s="231"/>
      <c r="I355" s="231"/>
      <c r="J355" s="231"/>
      <c r="K355" s="231"/>
      <c r="L355" s="231"/>
      <c r="M355" s="231"/>
      <c r="N355" s="231"/>
      <c r="O355" s="231"/>
      <c r="P355" s="231"/>
      <c r="Q355" s="231"/>
      <c r="R355" s="231"/>
      <c r="S355" s="231"/>
      <c r="T355" s="231"/>
      <c r="U355" s="231"/>
      <c r="V355" s="231"/>
    </row>
    <row r="356" spans="3:24" s="205" customFormat="1" ht="18.75" customHeight="1">
      <c r="C356" s="230"/>
      <c r="D356" s="231"/>
      <c r="E356" s="231"/>
      <c r="F356" s="231"/>
      <c r="G356" s="232"/>
      <c r="H356" s="231"/>
      <c r="I356" s="231"/>
      <c r="J356" s="231"/>
      <c r="K356" s="231"/>
      <c r="L356" s="231"/>
      <c r="M356" s="231"/>
      <c r="N356" s="231"/>
      <c r="O356" s="231"/>
      <c r="P356" s="231"/>
      <c r="Q356" s="231"/>
      <c r="R356" s="231"/>
      <c r="S356" s="231"/>
      <c r="T356" s="231"/>
      <c r="U356" s="231"/>
      <c r="V356" s="231"/>
    </row>
    <row r="357" spans="3:24" s="205" customFormat="1" ht="18.75" customHeight="1">
      <c r="C357" s="230"/>
      <c r="D357" s="231"/>
      <c r="E357" s="231"/>
      <c r="F357" s="231"/>
      <c r="G357" s="232"/>
      <c r="H357" s="231"/>
      <c r="I357" s="231"/>
      <c r="J357" s="231"/>
      <c r="K357" s="231"/>
      <c r="L357" s="231"/>
      <c r="M357" s="231"/>
      <c r="N357" s="231"/>
      <c r="O357" s="231"/>
      <c r="P357" s="231"/>
      <c r="Q357" s="231"/>
      <c r="R357" s="231"/>
      <c r="S357" s="231"/>
      <c r="T357" s="231"/>
      <c r="U357" s="231"/>
      <c r="V357" s="231"/>
    </row>
    <row r="358" spans="3:24" s="205" customFormat="1" ht="18.75" customHeight="1">
      <c r="C358" s="230"/>
      <c r="D358" s="231"/>
      <c r="E358" s="231"/>
      <c r="F358" s="231"/>
      <c r="G358" s="232"/>
      <c r="H358" s="231"/>
      <c r="I358" s="231"/>
      <c r="J358" s="231"/>
      <c r="K358" s="231"/>
      <c r="L358" s="231"/>
      <c r="M358" s="231"/>
      <c r="N358" s="231"/>
      <c r="O358" s="231"/>
      <c r="P358" s="231"/>
      <c r="Q358" s="231"/>
      <c r="R358" s="231"/>
      <c r="S358" s="231"/>
      <c r="T358" s="231"/>
      <c r="U358" s="231"/>
      <c r="V358" s="231"/>
    </row>
    <row r="359" spans="3:24" ht="18.75" customHeight="1">
      <c r="C359" s="234"/>
      <c r="D359" s="234"/>
      <c r="E359" s="234"/>
      <c r="F359" s="234"/>
      <c r="G359" s="234"/>
      <c r="H359" s="235"/>
      <c r="I359" s="235"/>
      <c r="J359" s="235"/>
      <c r="K359" s="235"/>
      <c r="L359" s="235"/>
      <c r="M359" s="235"/>
      <c r="N359" s="235"/>
      <c r="O359" s="235"/>
      <c r="P359" s="235"/>
      <c r="Q359" s="235"/>
      <c r="R359" s="235"/>
      <c r="S359" s="235"/>
      <c r="T359" s="235"/>
      <c r="U359" s="235"/>
      <c r="V359" s="235"/>
    </row>
    <row r="360" spans="3:24" ht="21.95" customHeight="1">
      <c r="C360" s="187" t="s">
        <v>212</v>
      </c>
    </row>
    <row r="361" spans="3:24" ht="21.95" customHeight="1">
      <c r="C361" s="187"/>
    </row>
    <row r="362" spans="3:24" ht="21.95" customHeight="1">
      <c r="C362" s="190" t="s">
        <v>97</v>
      </c>
      <c r="D362" s="191"/>
      <c r="E362" s="191"/>
      <c r="F362" s="191"/>
      <c r="G362" s="191"/>
      <c r="H362" s="191"/>
      <c r="I362" s="191"/>
      <c r="J362" s="191"/>
      <c r="K362" s="191"/>
    </row>
    <row r="363" spans="3:24" ht="21.95" customHeight="1">
      <c r="C363" s="193" t="s">
        <v>22</v>
      </c>
      <c r="E363" s="209" t="s">
        <v>219</v>
      </c>
      <c r="F363" s="210" t="str">
        <f>F6</f>
        <v>（エリア指定断面）</v>
      </c>
    </row>
    <row r="364" spans="3:24" s="196" customFormat="1" ht="21.95" customHeight="1">
      <c r="C364" s="318" t="s">
        <v>94</v>
      </c>
      <c r="D364" s="319"/>
      <c r="E364" s="322" t="s">
        <v>18</v>
      </c>
      <c r="F364" s="322" t="s">
        <v>98</v>
      </c>
      <c r="G364" s="322" t="s">
        <v>99</v>
      </c>
      <c r="H364" s="164" t="s">
        <v>71</v>
      </c>
      <c r="I364" s="164" t="s">
        <v>72</v>
      </c>
      <c r="J364" s="164" t="s">
        <v>73</v>
      </c>
      <c r="K364" s="164" t="s">
        <v>74</v>
      </c>
      <c r="L364" s="164" t="s">
        <v>75</v>
      </c>
      <c r="M364" s="164" t="s">
        <v>76</v>
      </c>
      <c r="N364" s="164" t="s">
        <v>90</v>
      </c>
      <c r="O364" s="164" t="s">
        <v>77</v>
      </c>
      <c r="P364" s="164" t="s">
        <v>78</v>
      </c>
      <c r="Q364" s="164" t="s">
        <v>79</v>
      </c>
      <c r="R364" s="164" t="s">
        <v>80</v>
      </c>
      <c r="S364" s="164" t="s">
        <v>81</v>
      </c>
      <c r="T364" s="164" t="s">
        <v>86</v>
      </c>
      <c r="U364" s="164" t="s">
        <v>91</v>
      </c>
      <c r="V364" s="164" t="s">
        <v>92</v>
      </c>
      <c r="W364" s="186"/>
      <c r="X364" s="121" t="s">
        <v>272</v>
      </c>
    </row>
    <row r="365" spans="3:24" s="196" customFormat="1" ht="21.95" customHeight="1">
      <c r="C365" s="320"/>
      <c r="D365" s="321"/>
      <c r="E365" s="323"/>
      <c r="F365" s="323"/>
      <c r="G365" s="323"/>
      <c r="H365" s="211" t="s">
        <v>307</v>
      </c>
      <c r="I365" s="211" t="s">
        <v>301</v>
      </c>
      <c r="J365" s="211" t="s">
        <v>303</v>
      </c>
      <c r="K365" s="211" t="s">
        <v>303</v>
      </c>
      <c r="L365" s="211" t="s">
        <v>301</v>
      </c>
      <c r="M365" s="211" t="s">
        <v>304</v>
      </c>
      <c r="N365" s="166"/>
      <c r="O365" s="211" t="s">
        <v>301</v>
      </c>
      <c r="P365" s="211" t="s">
        <v>302</v>
      </c>
      <c r="Q365" s="211" t="s">
        <v>302</v>
      </c>
      <c r="R365" s="211" t="s">
        <v>299</v>
      </c>
      <c r="S365" s="211" t="s">
        <v>299</v>
      </c>
      <c r="T365" s="211" t="s">
        <v>308</v>
      </c>
      <c r="U365" s="166"/>
      <c r="V365" s="166"/>
      <c r="W365" s="186"/>
      <c r="X365" s="121" t="s">
        <v>273</v>
      </c>
    </row>
    <row r="366" spans="3:24" s="152" customFormat="1" ht="37.5" customHeight="1">
      <c r="C366" s="327" t="s">
        <v>102</v>
      </c>
      <c r="D366" s="327" t="s">
        <v>103</v>
      </c>
      <c r="E366" s="352"/>
      <c r="F366" s="354"/>
      <c r="G366" s="149" t="s">
        <v>265</v>
      </c>
      <c r="H366" s="184"/>
      <c r="I366" s="184"/>
      <c r="J366" s="184"/>
      <c r="K366" s="184"/>
      <c r="L366" s="184"/>
      <c r="M366" s="184"/>
      <c r="N366" s="151"/>
      <c r="O366" s="184"/>
      <c r="P366" s="184"/>
      <c r="Q366" s="184"/>
      <c r="R366" s="184"/>
      <c r="S366" s="184"/>
      <c r="T366" s="184"/>
      <c r="U366" s="151"/>
      <c r="V366" s="151"/>
    </row>
    <row r="367" spans="3:24" s="152" customFormat="1" ht="37.5" customHeight="1">
      <c r="C367" s="328"/>
      <c r="D367" s="328"/>
      <c r="E367" s="353"/>
      <c r="F367" s="355"/>
      <c r="G367" s="149" t="s">
        <v>268</v>
      </c>
      <c r="H367" s="184"/>
      <c r="I367" s="184"/>
      <c r="J367" s="184"/>
      <c r="K367" s="184"/>
      <c r="L367" s="184"/>
      <c r="M367" s="184"/>
      <c r="N367" s="150" t="str">
        <f>IF(COUNT(H367:M367)=0,"",SUM(H367:M367))</f>
        <v/>
      </c>
      <c r="O367" s="184"/>
      <c r="P367" s="184"/>
      <c r="Q367" s="184"/>
      <c r="R367" s="184"/>
      <c r="S367" s="184"/>
      <c r="T367" s="184"/>
      <c r="U367" s="150" t="str">
        <f>IF(COUNT(O367:T367)=0,"",SUM(O367:T367))</f>
        <v/>
      </c>
      <c r="V367" s="150" t="str">
        <f>IF(COUNT(N367,U367)=0,"",SUM(N367,U367))</f>
        <v/>
      </c>
    </row>
    <row r="368" spans="3:24" s="152" customFormat="1" ht="37.5" customHeight="1">
      <c r="C368" s="328"/>
      <c r="D368" s="328"/>
      <c r="E368" s="352"/>
      <c r="F368" s="354"/>
      <c r="G368" s="149" t="s">
        <v>265</v>
      </c>
      <c r="H368" s="184"/>
      <c r="I368" s="184"/>
      <c r="J368" s="184"/>
      <c r="K368" s="184"/>
      <c r="L368" s="184"/>
      <c r="M368" s="184"/>
      <c r="N368" s="151"/>
      <c r="O368" s="184"/>
      <c r="P368" s="184"/>
      <c r="Q368" s="184"/>
      <c r="R368" s="184"/>
      <c r="S368" s="184"/>
      <c r="T368" s="184"/>
      <c r="U368" s="151"/>
      <c r="V368" s="151"/>
    </row>
    <row r="369" spans="3:27" s="152" customFormat="1" ht="37.5" customHeight="1">
      <c r="C369" s="328"/>
      <c r="D369" s="328"/>
      <c r="E369" s="353"/>
      <c r="F369" s="355"/>
      <c r="G369" s="149" t="s">
        <v>268</v>
      </c>
      <c r="H369" s="184"/>
      <c r="I369" s="184"/>
      <c r="J369" s="184"/>
      <c r="K369" s="184"/>
      <c r="L369" s="184"/>
      <c r="M369" s="184"/>
      <c r="N369" s="150" t="str">
        <f t="shared" ref="N369" si="387">IF(COUNT(H369:M369)=0,"",SUM(H369:M369))</f>
        <v/>
      </c>
      <c r="O369" s="184"/>
      <c r="P369" s="184"/>
      <c r="Q369" s="184"/>
      <c r="R369" s="184"/>
      <c r="S369" s="184"/>
      <c r="T369" s="184"/>
      <c r="U369" s="150" t="str">
        <f t="shared" ref="U369" si="388">IF(COUNT(O369:T369)=0,"",SUM(O369:T369))</f>
        <v/>
      </c>
      <c r="V369" s="150" t="str">
        <f t="shared" ref="V369" si="389">IF(COUNT(N369,U369)=0,"",SUM(N369,U369))</f>
        <v/>
      </c>
    </row>
    <row r="370" spans="3:27" s="152" customFormat="1" ht="37.5" customHeight="1">
      <c r="C370" s="328"/>
      <c r="D370" s="328"/>
      <c r="E370" s="352"/>
      <c r="F370" s="354"/>
      <c r="G370" s="149" t="s">
        <v>265</v>
      </c>
      <c r="H370" s="184"/>
      <c r="I370" s="184"/>
      <c r="J370" s="184"/>
      <c r="K370" s="184"/>
      <c r="L370" s="184"/>
      <c r="M370" s="184"/>
      <c r="N370" s="151"/>
      <c r="O370" s="184"/>
      <c r="P370" s="184"/>
      <c r="Q370" s="184"/>
      <c r="R370" s="184"/>
      <c r="S370" s="184"/>
      <c r="T370" s="184"/>
      <c r="U370" s="151"/>
      <c r="V370" s="151"/>
    </row>
    <row r="371" spans="3:27" s="152" customFormat="1" ht="37.5" customHeight="1">
      <c r="C371" s="328"/>
      <c r="D371" s="328"/>
      <c r="E371" s="353"/>
      <c r="F371" s="355"/>
      <c r="G371" s="149" t="s">
        <v>268</v>
      </c>
      <c r="H371" s="184"/>
      <c r="I371" s="184"/>
      <c r="J371" s="184"/>
      <c r="K371" s="184"/>
      <c r="L371" s="184"/>
      <c r="M371" s="184"/>
      <c r="N371" s="150" t="str">
        <f t="shared" ref="N371" si="390">IF(COUNT(H371:M371)=0,"",SUM(H371:M371))</f>
        <v/>
      </c>
      <c r="O371" s="184"/>
      <c r="P371" s="184"/>
      <c r="Q371" s="184"/>
      <c r="R371" s="184"/>
      <c r="S371" s="184"/>
      <c r="T371" s="184"/>
      <c r="U371" s="150" t="str">
        <f t="shared" ref="U371" si="391">IF(COUNT(O371:T371)=0,"",SUM(O371:T371))</f>
        <v/>
      </c>
      <c r="V371" s="150" t="str">
        <f t="shared" ref="V371" si="392">IF(COUNT(N371,U371)=0,"",SUM(N371,U371))</f>
        <v/>
      </c>
    </row>
    <row r="372" spans="3:27" s="152" customFormat="1" ht="37.5" customHeight="1">
      <c r="C372" s="328"/>
      <c r="D372" s="328"/>
      <c r="E372" s="332" t="s">
        <v>104</v>
      </c>
      <c r="F372" s="333"/>
      <c r="G372" s="154" t="s">
        <v>265</v>
      </c>
      <c r="H372" s="155" t="str">
        <f t="shared" ref="H372:M372" si="393">IF(COUNTIFS($G366:$G371,$G372,H366:H371,"&lt;&gt;")=0,"",SUMIF($G366:$G371,$G372,H366:H371))</f>
        <v/>
      </c>
      <c r="I372" s="155" t="str">
        <f t="shared" si="393"/>
        <v/>
      </c>
      <c r="J372" s="155" t="str">
        <f t="shared" si="393"/>
        <v/>
      </c>
      <c r="K372" s="155" t="str">
        <f t="shared" si="393"/>
        <v/>
      </c>
      <c r="L372" s="155" t="str">
        <f t="shared" si="393"/>
        <v/>
      </c>
      <c r="M372" s="155" t="str">
        <f t="shared" si="393"/>
        <v/>
      </c>
      <c r="N372" s="123"/>
      <c r="O372" s="155" t="str">
        <f t="shared" ref="O372:T372" si="394">IF(COUNTIFS($G366:$G371,$G372,O366:O371,"&lt;&gt;")=0,"",SUMIF($G366:$G371,$G372,O366:O371))</f>
        <v/>
      </c>
      <c r="P372" s="155" t="str">
        <f t="shared" si="394"/>
        <v/>
      </c>
      <c r="Q372" s="155" t="str">
        <f t="shared" si="394"/>
        <v/>
      </c>
      <c r="R372" s="155" t="str">
        <f t="shared" si="394"/>
        <v/>
      </c>
      <c r="S372" s="155" t="str">
        <f t="shared" si="394"/>
        <v/>
      </c>
      <c r="T372" s="155" t="str">
        <f t="shared" si="394"/>
        <v/>
      </c>
      <c r="U372" s="123"/>
      <c r="V372" s="123"/>
      <c r="X372" s="153" t="s">
        <v>271</v>
      </c>
      <c r="AA372" s="152">
        <v>1</v>
      </c>
    </row>
    <row r="373" spans="3:27" s="152" customFormat="1" ht="37.5" customHeight="1">
      <c r="C373" s="328"/>
      <c r="D373" s="329"/>
      <c r="E373" s="334"/>
      <c r="F373" s="335"/>
      <c r="G373" s="154" t="s">
        <v>268</v>
      </c>
      <c r="H373" s="155" t="str">
        <f t="shared" ref="H373:M373" si="395">IF(COUNTIFS($G366:$G371,$G373,H366:H371,"&lt;&gt;")=0,"",SUMIF($G366:$G371,$G373,H366:H371))</f>
        <v/>
      </c>
      <c r="I373" s="155" t="str">
        <f t="shared" si="395"/>
        <v/>
      </c>
      <c r="J373" s="155" t="str">
        <f t="shared" si="395"/>
        <v/>
      </c>
      <c r="K373" s="155" t="str">
        <f t="shared" si="395"/>
        <v/>
      </c>
      <c r="L373" s="155" t="str">
        <f t="shared" si="395"/>
        <v/>
      </c>
      <c r="M373" s="155" t="str">
        <f t="shared" si="395"/>
        <v/>
      </c>
      <c r="N373" s="124" t="str">
        <f t="shared" ref="N373" si="396">IF(COUNT(H373:M373)=0,"",SUM(H373:M373))</f>
        <v/>
      </c>
      <c r="O373" s="155" t="str">
        <f t="shared" ref="O373:T373" si="397">IF(COUNTIFS($G366:$G371,$G373,O366:O371,"&lt;&gt;")=0,"",SUMIF($G366:$G371,$G373,O366:O371))</f>
        <v/>
      </c>
      <c r="P373" s="155" t="str">
        <f t="shared" si="397"/>
        <v/>
      </c>
      <c r="Q373" s="155" t="str">
        <f t="shared" si="397"/>
        <v/>
      </c>
      <c r="R373" s="155" t="str">
        <f t="shared" si="397"/>
        <v/>
      </c>
      <c r="S373" s="155" t="str">
        <f t="shared" si="397"/>
        <v/>
      </c>
      <c r="T373" s="155" t="str">
        <f t="shared" si="397"/>
        <v/>
      </c>
      <c r="U373" s="124" t="str">
        <f t="shared" ref="U373" si="398">IF(COUNT(O373:T373)=0,"",SUM(O373:T373))</f>
        <v/>
      </c>
      <c r="V373" s="124" t="str">
        <f t="shared" ref="V373" si="399">IF(COUNT(N373,U373)=0,"",SUM(N373,U373))</f>
        <v/>
      </c>
      <c r="X373" s="153" t="s">
        <v>271</v>
      </c>
      <c r="AA373" s="152">
        <v>2</v>
      </c>
    </row>
    <row r="374" spans="3:27" s="152" customFormat="1" ht="37.5" customHeight="1">
      <c r="C374" s="328"/>
      <c r="D374" s="327" t="s">
        <v>211</v>
      </c>
      <c r="E374" s="352"/>
      <c r="F374" s="354"/>
      <c r="G374" s="149" t="s">
        <v>265</v>
      </c>
      <c r="H374" s="184"/>
      <c r="I374" s="184"/>
      <c r="J374" s="184"/>
      <c r="K374" s="184"/>
      <c r="L374" s="184"/>
      <c r="M374" s="184"/>
      <c r="N374" s="151"/>
      <c r="O374" s="184"/>
      <c r="P374" s="184"/>
      <c r="Q374" s="184"/>
      <c r="R374" s="184"/>
      <c r="S374" s="184"/>
      <c r="T374" s="184"/>
      <c r="U374" s="151"/>
      <c r="V374" s="151"/>
    </row>
    <row r="375" spans="3:27" s="152" customFormat="1" ht="37.5" customHeight="1">
      <c r="C375" s="328"/>
      <c r="D375" s="328"/>
      <c r="E375" s="353"/>
      <c r="F375" s="355"/>
      <c r="G375" s="149" t="s">
        <v>268</v>
      </c>
      <c r="H375" s="184"/>
      <c r="I375" s="184"/>
      <c r="J375" s="184"/>
      <c r="K375" s="184"/>
      <c r="L375" s="184"/>
      <c r="M375" s="184"/>
      <c r="N375" s="150" t="str">
        <f>IF(COUNT(H375:M375)=0,"",SUM(H375:M375))</f>
        <v/>
      </c>
      <c r="O375" s="184"/>
      <c r="P375" s="184"/>
      <c r="Q375" s="184"/>
      <c r="R375" s="184"/>
      <c r="S375" s="184"/>
      <c r="T375" s="184"/>
      <c r="U375" s="150" t="str">
        <f>IF(COUNT(O375:T375)=0,"",SUM(O375:T375))</f>
        <v/>
      </c>
      <c r="V375" s="150" t="str">
        <f>IF(COUNT(N375,U375)=0,"",SUM(N375,U375))</f>
        <v/>
      </c>
    </row>
    <row r="376" spans="3:27" s="152" customFormat="1" ht="37.5" customHeight="1">
      <c r="C376" s="328"/>
      <c r="D376" s="328"/>
      <c r="E376" s="352"/>
      <c r="F376" s="354"/>
      <c r="G376" s="149" t="s">
        <v>265</v>
      </c>
      <c r="H376" s="184"/>
      <c r="I376" s="184"/>
      <c r="J376" s="184"/>
      <c r="K376" s="184"/>
      <c r="L376" s="184"/>
      <c r="M376" s="184"/>
      <c r="N376" s="151"/>
      <c r="O376" s="184"/>
      <c r="P376" s="184"/>
      <c r="Q376" s="184"/>
      <c r="R376" s="184"/>
      <c r="S376" s="184"/>
      <c r="T376" s="184"/>
      <c r="U376" s="151"/>
      <c r="V376" s="151"/>
    </row>
    <row r="377" spans="3:27" s="152" customFormat="1" ht="37.5" customHeight="1">
      <c r="C377" s="328"/>
      <c r="D377" s="328"/>
      <c r="E377" s="353"/>
      <c r="F377" s="355"/>
      <c r="G377" s="149" t="s">
        <v>268</v>
      </c>
      <c r="H377" s="184"/>
      <c r="I377" s="184"/>
      <c r="J377" s="184"/>
      <c r="K377" s="184"/>
      <c r="L377" s="184"/>
      <c r="M377" s="184"/>
      <c r="N377" s="150" t="str">
        <f t="shared" ref="N377" si="400">IF(COUNT(H377:M377)=0,"",SUM(H377:M377))</f>
        <v/>
      </c>
      <c r="O377" s="184"/>
      <c r="P377" s="184"/>
      <c r="Q377" s="184"/>
      <c r="R377" s="184"/>
      <c r="S377" s="184"/>
      <c r="T377" s="184"/>
      <c r="U377" s="150" t="str">
        <f t="shared" ref="U377" si="401">IF(COUNT(O377:T377)=0,"",SUM(O377:T377))</f>
        <v/>
      </c>
      <c r="V377" s="150" t="str">
        <f t="shared" ref="V377" si="402">IF(COUNT(N377,U377)=0,"",SUM(N377,U377))</f>
        <v/>
      </c>
    </row>
    <row r="378" spans="3:27" s="152" customFormat="1" ht="37.5" customHeight="1">
      <c r="C378" s="328"/>
      <c r="D378" s="328"/>
      <c r="E378" s="352"/>
      <c r="F378" s="354"/>
      <c r="G378" s="149" t="s">
        <v>265</v>
      </c>
      <c r="H378" s="184"/>
      <c r="I378" s="184"/>
      <c r="J378" s="184"/>
      <c r="K378" s="184"/>
      <c r="L378" s="184"/>
      <c r="M378" s="184"/>
      <c r="N378" s="151"/>
      <c r="O378" s="184"/>
      <c r="P378" s="184"/>
      <c r="Q378" s="184"/>
      <c r="R378" s="184"/>
      <c r="S378" s="184"/>
      <c r="T378" s="184"/>
      <c r="U378" s="151"/>
      <c r="V378" s="151"/>
    </row>
    <row r="379" spans="3:27" s="152" customFormat="1" ht="37.5" customHeight="1">
      <c r="C379" s="328"/>
      <c r="D379" s="328"/>
      <c r="E379" s="353"/>
      <c r="F379" s="355"/>
      <c r="G379" s="149" t="s">
        <v>268</v>
      </c>
      <c r="H379" s="184"/>
      <c r="I379" s="184"/>
      <c r="J379" s="184"/>
      <c r="K379" s="184"/>
      <c r="L379" s="184"/>
      <c r="M379" s="184"/>
      <c r="N379" s="150" t="str">
        <f t="shared" ref="N379" si="403">IF(COUNT(H379:M379)=0,"",SUM(H379:M379))</f>
        <v/>
      </c>
      <c r="O379" s="184"/>
      <c r="P379" s="184"/>
      <c r="Q379" s="184"/>
      <c r="R379" s="184"/>
      <c r="S379" s="184"/>
      <c r="T379" s="184"/>
      <c r="U379" s="150" t="str">
        <f t="shared" ref="U379" si="404">IF(COUNT(O379:T379)=0,"",SUM(O379:T379))</f>
        <v/>
      </c>
      <c r="V379" s="150" t="str">
        <f t="shared" ref="V379" si="405">IF(COUNT(N379,U379)=0,"",SUM(N379,U379))</f>
        <v/>
      </c>
    </row>
    <row r="380" spans="3:27" s="152" customFormat="1" ht="37.5" customHeight="1">
      <c r="C380" s="328"/>
      <c r="D380" s="328"/>
      <c r="E380" s="332" t="s">
        <v>104</v>
      </c>
      <c r="F380" s="333"/>
      <c r="G380" s="154" t="s">
        <v>265</v>
      </c>
      <c r="H380" s="155" t="str">
        <f>IF(COUNTIFS($G374:$G379,$G380,H374:H379,"&lt;&gt;")=0,"",SUMIF($G374:$G379,$G380,H374:H379))</f>
        <v/>
      </c>
      <c r="I380" s="155" t="str">
        <f t="shared" ref="I380:M380" si="406">IF(COUNTIFS($G374:$G379,$G380,I374:I379,"&lt;&gt;")=0,"",SUMIF($G374:$G379,$G380,I374:I379))</f>
        <v/>
      </c>
      <c r="J380" s="155" t="str">
        <f t="shared" si="406"/>
        <v/>
      </c>
      <c r="K380" s="155" t="str">
        <f t="shared" si="406"/>
        <v/>
      </c>
      <c r="L380" s="155" t="str">
        <f t="shared" si="406"/>
        <v/>
      </c>
      <c r="M380" s="155" t="str">
        <f t="shared" si="406"/>
        <v/>
      </c>
      <c r="N380" s="123"/>
      <c r="O380" s="155" t="str">
        <f>IF(COUNTIFS($G374:$G379,$G380,O374:O379,"&lt;&gt;")=0,"",SUMIF($G374:$G379,$G380,O374:O379))</f>
        <v/>
      </c>
      <c r="P380" s="155" t="str">
        <f t="shared" ref="P380:T380" si="407">IF(COUNTIFS($G374:$G379,$G380,P374:P379,"&lt;&gt;")=0,"",SUMIF($G374:$G379,$G380,P374:P379))</f>
        <v/>
      </c>
      <c r="Q380" s="155" t="str">
        <f t="shared" si="407"/>
        <v/>
      </c>
      <c r="R380" s="155" t="str">
        <f t="shared" si="407"/>
        <v/>
      </c>
      <c r="S380" s="155" t="str">
        <f t="shared" si="407"/>
        <v/>
      </c>
      <c r="T380" s="155" t="str">
        <f t="shared" si="407"/>
        <v/>
      </c>
      <c r="U380" s="123"/>
      <c r="V380" s="123"/>
      <c r="X380" s="153" t="s">
        <v>271</v>
      </c>
      <c r="AA380" s="152">
        <v>3</v>
      </c>
    </row>
    <row r="381" spans="3:27" s="152" customFormat="1" ht="37.5" customHeight="1">
      <c r="C381" s="328"/>
      <c r="D381" s="329"/>
      <c r="E381" s="334"/>
      <c r="F381" s="335"/>
      <c r="G381" s="154" t="s">
        <v>268</v>
      </c>
      <c r="H381" s="155" t="str">
        <f>IF(COUNTIFS($G374:$G379,$G381,H374:H379,"&lt;&gt;")=0,"",SUMIF($G374:$G379,$G381,H374:H379))</f>
        <v/>
      </c>
      <c r="I381" s="155" t="str">
        <f t="shared" ref="I381:M381" si="408">IF(COUNTIFS($G374:$G379,$G381,I374:I379,"&lt;&gt;")=0,"",SUMIF($G374:$G379,$G381,I374:I379))</f>
        <v/>
      </c>
      <c r="J381" s="155" t="str">
        <f t="shared" si="408"/>
        <v/>
      </c>
      <c r="K381" s="155" t="str">
        <f t="shared" si="408"/>
        <v/>
      </c>
      <c r="L381" s="155" t="str">
        <f t="shared" si="408"/>
        <v/>
      </c>
      <c r="M381" s="155" t="str">
        <f t="shared" si="408"/>
        <v/>
      </c>
      <c r="N381" s="124" t="str">
        <f t="shared" ref="N381" si="409">IF(COUNT(H381:M381)=0,"",SUM(H381:M381))</f>
        <v/>
      </c>
      <c r="O381" s="155" t="str">
        <f>IF(COUNTIFS($G374:$G379,$G381,O374:O379,"&lt;&gt;")=0,"",SUMIF($G374:$G379,$G381,O374:O379))</f>
        <v/>
      </c>
      <c r="P381" s="155" t="str">
        <f t="shared" ref="P381:T381" si="410">IF(COUNTIFS($G374:$G379,$G381,P374:P379,"&lt;&gt;")=0,"",SUMIF($G374:$G379,$G381,P374:P379))</f>
        <v/>
      </c>
      <c r="Q381" s="155" t="str">
        <f t="shared" si="410"/>
        <v/>
      </c>
      <c r="R381" s="155" t="str">
        <f t="shared" si="410"/>
        <v/>
      </c>
      <c r="S381" s="155" t="str">
        <f t="shared" si="410"/>
        <v/>
      </c>
      <c r="T381" s="155" t="str">
        <f t="shared" si="410"/>
        <v/>
      </c>
      <c r="U381" s="124" t="str">
        <f t="shared" ref="U381" si="411">IF(COUNT(O381:T381)=0,"",SUM(O381:T381))</f>
        <v/>
      </c>
      <c r="V381" s="124" t="str">
        <f t="shared" ref="V381" si="412">IF(COUNT(N381,U381)=0,"",SUM(N381,U381))</f>
        <v/>
      </c>
      <c r="X381" s="153" t="s">
        <v>271</v>
      </c>
      <c r="AA381" s="152">
        <v>4</v>
      </c>
    </row>
    <row r="382" spans="3:27" s="152" customFormat="1" ht="37.5" customHeight="1">
      <c r="C382" s="328"/>
      <c r="D382" s="327" t="s">
        <v>105</v>
      </c>
      <c r="E382" s="352"/>
      <c r="F382" s="354"/>
      <c r="G382" s="149" t="s">
        <v>265</v>
      </c>
      <c r="H382" s="184"/>
      <c r="I382" s="184"/>
      <c r="J382" s="184"/>
      <c r="K382" s="184"/>
      <c r="L382" s="184"/>
      <c r="M382" s="184"/>
      <c r="N382" s="151"/>
      <c r="O382" s="184"/>
      <c r="P382" s="184"/>
      <c r="Q382" s="184"/>
      <c r="R382" s="184"/>
      <c r="S382" s="184"/>
      <c r="T382" s="184"/>
      <c r="U382" s="151"/>
      <c r="V382" s="151"/>
    </row>
    <row r="383" spans="3:27" s="152" customFormat="1" ht="34.5">
      <c r="C383" s="328"/>
      <c r="D383" s="328"/>
      <c r="E383" s="353"/>
      <c r="F383" s="355"/>
      <c r="G383" s="149" t="s">
        <v>268</v>
      </c>
      <c r="H383" s="184"/>
      <c r="I383" s="184"/>
      <c r="J383" s="184"/>
      <c r="K383" s="184"/>
      <c r="L383" s="184"/>
      <c r="M383" s="184"/>
      <c r="N383" s="150" t="str">
        <f>IF(COUNT(H383:M383)=0,"",SUM(H383:M383))</f>
        <v/>
      </c>
      <c r="O383" s="184"/>
      <c r="P383" s="184"/>
      <c r="Q383" s="184"/>
      <c r="R383" s="184"/>
      <c r="S383" s="184"/>
      <c r="T383" s="184"/>
      <c r="U383" s="150" t="str">
        <f>IF(COUNT(O383:T383)=0,"",SUM(O383:T383))</f>
        <v/>
      </c>
      <c r="V383" s="150" t="str">
        <f>IF(COUNT(N383,U383)=0,"",SUM(N383,U383))</f>
        <v/>
      </c>
    </row>
    <row r="384" spans="3:27" s="152" customFormat="1" ht="34.5">
      <c r="C384" s="328"/>
      <c r="D384" s="328"/>
      <c r="E384" s="352"/>
      <c r="F384" s="354"/>
      <c r="G384" s="149" t="s">
        <v>265</v>
      </c>
      <c r="H384" s="184"/>
      <c r="I384" s="184"/>
      <c r="J384" s="184"/>
      <c r="K384" s="184"/>
      <c r="L384" s="184"/>
      <c r="M384" s="184"/>
      <c r="N384" s="151"/>
      <c r="O384" s="184"/>
      <c r="P384" s="184"/>
      <c r="Q384" s="184"/>
      <c r="R384" s="184"/>
      <c r="S384" s="184"/>
      <c r="T384" s="184"/>
      <c r="U384" s="151"/>
      <c r="V384" s="151"/>
    </row>
    <row r="385" spans="3:27" s="152" customFormat="1" ht="34.5">
      <c r="C385" s="328"/>
      <c r="D385" s="328"/>
      <c r="E385" s="353"/>
      <c r="F385" s="355"/>
      <c r="G385" s="149" t="s">
        <v>268</v>
      </c>
      <c r="H385" s="184"/>
      <c r="I385" s="184"/>
      <c r="J385" s="184"/>
      <c r="K385" s="184"/>
      <c r="L385" s="184"/>
      <c r="M385" s="184"/>
      <c r="N385" s="150" t="str">
        <f t="shared" ref="N385" si="413">IF(COUNT(H385:M385)=0,"",SUM(H385:M385))</f>
        <v/>
      </c>
      <c r="O385" s="184"/>
      <c r="P385" s="184"/>
      <c r="Q385" s="184"/>
      <c r="R385" s="184"/>
      <c r="S385" s="184"/>
      <c r="T385" s="184"/>
      <c r="U385" s="150" t="str">
        <f t="shared" ref="U385" si="414">IF(COUNT(O385:T385)=0,"",SUM(O385:T385))</f>
        <v/>
      </c>
      <c r="V385" s="150" t="str">
        <f t="shared" ref="V385" si="415">IF(COUNT(N385,U385)=0,"",SUM(N385,U385))</f>
        <v/>
      </c>
    </row>
    <row r="386" spans="3:27" s="152" customFormat="1" ht="34.5">
      <c r="C386" s="328"/>
      <c r="D386" s="328"/>
      <c r="E386" s="352"/>
      <c r="F386" s="354"/>
      <c r="G386" s="149" t="s">
        <v>265</v>
      </c>
      <c r="H386" s="184"/>
      <c r="I386" s="184"/>
      <c r="J386" s="184"/>
      <c r="K386" s="184"/>
      <c r="L386" s="184"/>
      <c r="M386" s="184"/>
      <c r="N386" s="151"/>
      <c r="O386" s="184"/>
      <c r="P386" s="184"/>
      <c r="Q386" s="184"/>
      <c r="R386" s="184"/>
      <c r="S386" s="184"/>
      <c r="T386" s="184"/>
      <c r="U386" s="151"/>
      <c r="V386" s="151"/>
    </row>
    <row r="387" spans="3:27" s="152" customFormat="1" ht="34.5">
      <c r="C387" s="328"/>
      <c r="D387" s="328"/>
      <c r="E387" s="353"/>
      <c r="F387" s="355"/>
      <c r="G387" s="149" t="s">
        <v>268</v>
      </c>
      <c r="H387" s="184"/>
      <c r="I387" s="184"/>
      <c r="J387" s="184"/>
      <c r="K387" s="184"/>
      <c r="L387" s="184"/>
      <c r="M387" s="184"/>
      <c r="N387" s="150" t="str">
        <f t="shared" ref="N387" si="416">IF(COUNT(H387:M387)=0,"",SUM(H387:M387))</f>
        <v/>
      </c>
      <c r="O387" s="184"/>
      <c r="P387" s="184"/>
      <c r="Q387" s="184"/>
      <c r="R387" s="184"/>
      <c r="S387" s="184"/>
      <c r="T387" s="184"/>
      <c r="U387" s="150" t="str">
        <f t="shared" ref="U387" si="417">IF(COUNT(O387:T387)=0,"",SUM(O387:T387))</f>
        <v/>
      </c>
      <c r="V387" s="150" t="str">
        <f t="shared" ref="V387" si="418">IF(COUNT(N387,U387)=0,"",SUM(N387,U387))</f>
        <v/>
      </c>
    </row>
    <row r="388" spans="3:27" s="152" customFormat="1" ht="34.5">
      <c r="C388" s="328"/>
      <c r="D388" s="328"/>
      <c r="E388" s="332" t="s">
        <v>104</v>
      </c>
      <c r="F388" s="333"/>
      <c r="G388" s="154" t="s">
        <v>265</v>
      </c>
      <c r="H388" s="155" t="str">
        <f>IF(COUNTIFS($G382:$G387,$G388,H382:H387,"&lt;&gt;")=0,"",SUMIF($G382:$G387,$G388,H382:H387))</f>
        <v/>
      </c>
      <c r="I388" s="155" t="str">
        <f t="shared" ref="I388:M388" si="419">IF(COUNTIFS($G382:$G387,$G388,I382:I387,"&lt;&gt;")=0,"",SUMIF($G382:$G387,$G388,I382:I387))</f>
        <v/>
      </c>
      <c r="J388" s="155" t="str">
        <f t="shared" si="419"/>
        <v/>
      </c>
      <c r="K388" s="155" t="str">
        <f t="shared" si="419"/>
        <v/>
      </c>
      <c r="L388" s="155" t="str">
        <f t="shared" si="419"/>
        <v/>
      </c>
      <c r="M388" s="155" t="str">
        <f t="shared" si="419"/>
        <v/>
      </c>
      <c r="N388" s="123"/>
      <c r="O388" s="155" t="str">
        <f>IF(COUNTIFS($G382:$G387,$G388,O382:O387,"&lt;&gt;")=0,"",SUMIF($G382:$G387,$G388,O382:O387))</f>
        <v/>
      </c>
      <c r="P388" s="155" t="str">
        <f t="shared" ref="P388:T388" si="420">IF(COUNTIFS($G382:$G387,$G388,P382:P387,"&lt;&gt;")=0,"",SUMIF($G382:$G387,$G388,P382:P387))</f>
        <v/>
      </c>
      <c r="Q388" s="155" t="str">
        <f t="shared" si="420"/>
        <v/>
      </c>
      <c r="R388" s="155" t="str">
        <f t="shared" si="420"/>
        <v/>
      </c>
      <c r="S388" s="155" t="str">
        <f t="shared" si="420"/>
        <v/>
      </c>
      <c r="T388" s="155" t="str">
        <f t="shared" si="420"/>
        <v/>
      </c>
      <c r="U388" s="123"/>
      <c r="V388" s="123"/>
      <c r="X388" s="153" t="s">
        <v>271</v>
      </c>
      <c r="AA388" s="152">
        <v>5</v>
      </c>
    </row>
    <row r="389" spans="3:27" s="152" customFormat="1" ht="34.5">
      <c r="C389" s="328"/>
      <c r="D389" s="329"/>
      <c r="E389" s="334"/>
      <c r="F389" s="335"/>
      <c r="G389" s="154" t="s">
        <v>268</v>
      </c>
      <c r="H389" s="155" t="str">
        <f>IF(COUNTIFS($G382:$G387,$G389,H382:H387,"&lt;&gt;")=0,"",SUMIF($G382:$G387,$G389,H382:H387))</f>
        <v/>
      </c>
      <c r="I389" s="155" t="str">
        <f t="shared" ref="I389:M389" si="421">IF(COUNTIFS($G382:$G387,$G389,I382:I387,"&lt;&gt;")=0,"",SUMIF($G382:$G387,$G389,I382:I387))</f>
        <v/>
      </c>
      <c r="J389" s="155" t="str">
        <f t="shared" si="421"/>
        <v/>
      </c>
      <c r="K389" s="155" t="str">
        <f t="shared" si="421"/>
        <v/>
      </c>
      <c r="L389" s="155" t="str">
        <f t="shared" si="421"/>
        <v/>
      </c>
      <c r="M389" s="155" t="str">
        <f t="shared" si="421"/>
        <v/>
      </c>
      <c r="N389" s="124" t="str">
        <f t="shared" ref="N389" si="422">IF(COUNT(H389:M389)=0,"",SUM(H389:M389))</f>
        <v/>
      </c>
      <c r="O389" s="155" t="str">
        <f>IF(COUNTIFS($G382:$G387,$G389,O382:O387,"&lt;&gt;")=0,"",SUMIF($G382:$G387,$G389,O382:O387))</f>
        <v/>
      </c>
      <c r="P389" s="155" t="str">
        <f t="shared" ref="P389:T389" si="423">IF(COUNTIFS($G382:$G387,$G389,P382:P387,"&lt;&gt;")=0,"",SUMIF($G382:$G387,$G389,P382:P387))</f>
        <v/>
      </c>
      <c r="Q389" s="155" t="str">
        <f t="shared" si="423"/>
        <v/>
      </c>
      <c r="R389" s="155" t="str">
        <f t="shared" si="423"/>
        <v/>
      </c>
      <c r="S389" s="155" t="str">
        <f t="shared" si="423"/>
        <v/>
      </c>
      <c r="T389" s="155" t="str">
        <f t="shared" si="423"/>
        <v/>
      </c>
      <c r="U389" s="124" t="str">
        <f t="shared" ref="U389" si="424">IF(COUNT(O389:T389)=0,"",SUM(O389:T389))</f>
        <v/>
      </c>
      <c r="V389" s="124" t="str">
        <f t="shared" ref="V389" si="425">IF(COUNT(N389,U389)=0,"",SUM(N389,U389))</f>
        <v/>
      </c>
      <c r="X389" s="153" t="s">
        <v>271</v>
      </c>
      <c r="AA389" s="152">
        <v>6</v>
      </c>
    </row>
    <row r="390" spans="3:27" s="152" customFormat="1" ht="37.5" customHeight="1">
      <c r="C390" s="328"/>
      <c r="D390" s="327" t="s">
        <v>106</v>
      </c>
      <c r="E390" s="352"/>
      <c r="F390" s="354"/>
      <c r="G390" s="149" t="s">
        <v>265</v>
      </c>
      <c r="H390" s="184"/>
      <c r="I390" s="184"/>
      <c r="J390" s="184"/>
      <c r="K390" s="184"/>
      <c r="L390" s="184"/>
      <c r="M390" s="184"/>
      <c r="N390" s="151"/>
      <c r="O390" s="184"/>
      <c r="P390" s="184"/>
      <c r="Q390" s="184"/>
      <c r="R390" s="184"/>
      <c r="S390" s="184"/>
      <c r="T390" s="184"/>
      <c r="U390" s="151"/>
      <c r="V390" s="151"/>
    </row>
    <row r="391" spans="3:27" s="152" customFormat="1" ht="34.5">
      <c r="C391" s="328"/>
      <c r="D391" s="328"/>
      <c r="E391" s="353"/>
      <c r="F391" s="355"/>
      <c r="G391" s="149" t="s">
        <v>268</v>
      </c>
      <c r="H391" s="184"/>
      <c r="I391" s="184"/>
      <c r="J391" s="184"/>
      <c r="K391" s="184"/>
      <c r="L391" s="184"/>
      <c r="M391" s="184"/>
      <c r="N391" s="150" t="str">
        <f>IF(COUNT(H391:M391)=0,"",SUM(H391:M391))</f>
        <v/>
      </c>
      <c r="O391" s="184"/>
      <c r="P391" s="184"/>
      <c r="Q391" s="184"/>
      <c r="R391" s="184"/>
      <c r="S391" s="184"/>
      <c r="T391" s="184"/>
      <c r="U391" s="150" t="str">
        <f>IF(COUNT(O391:T391)=0,"",SUM(O391:T391))</f>
        <v/>
      </c>
      <c r="V391" s="150" t="str">
        <f>IF(COUNT(N391,U391)=0,"",SUM(N391,U391))</f>
        <v/>
      </c>
    </row>
    <row r="392" spans="3:27" s="152" customFormat="1" ht="34.5">
      <c r="C392" s="328"/>
      <c r="D392" s="328"/>
      <c r="E392" s="352"/>
      <c r="F392" s="354"/>
      <c r="G392" s="149" t="s">
        <v>265</v>
      </c>
      <c r="H392" s="184"/>
      <c r="I392" s="184"/>
      <c r="J392" s="184"/>
      <c r="K392" s="184"/>
      <c r="L392" s="184"/>
      <c r="M392" s="184"/>
      <c r="N392" s="151"/>
      <c r="O392" s="184"/>
      <c r="P392" s="184"/>
      <c r="Q392" s="184"/>
      <c r="R392" s="184"/>
      <c r="S392" s="184"/>
      <c r="T392" s="184"/>
      <c r="U392" s="151"/>
      <c r="V392" s="151"/>
    </row>
    <row r="393" spans="3:27" s="152" customFormat="1" ht="34.5">
      <c r="C393" s="328"/>
      <c r="D393" s="328"/>
      <c r="E393" s="353"/>
      <c r="F393" s="355"/>
      <c r="G393" s="149" t="s">
        <v>268</v>
      </c>
      <c r="H393" s="184"/>
      <c r="I393" s="184"/>
      <c r="J393" s="184"/>
      <c r="K393" s="184"/>
      <c r="L393" s="184"/>
      <c r="M393" s="184"/>
      <c r="N393" s="150" t="str">
        <f t="shared" ref="N393" si="426">IF(COUNT(H393:M393)=0,"",SUM(H393:M393))</f>
        <v/>
      </c>
      <c r="O393" s="184"/>
      <c r="P393" s="184"/>
      <c r="Q393" s="184"/>
      <c r="R393" s="184"/>
      <c r="S393" s="184"/>
      <c r="T393" s="184"/>
      <c r="U393" s="150" t="str">
        <f t="shared" ref="U393" si="427">IF(COUNT(O393:T393)=0,"",SUM(O393:T393))</f>
        <v/>
      </c>
      <c r="V393" s="150" t="str">
        <f t="shared" ref="V393" si="428">IF(COUNT(N393,U393)=0,"",SUM(N393,U393))</f>
        <v/>
      </c>
    </row>
    <row r="394" spans="3:27" s="152" customFormat="1" ht="34.5">
      <c r="C394" s="328"/>
      <c r="D394" s="328"/>
      <c r="E394" s="352"/>
      <c r="F394" s="354"/>
      <c r="G394" s="149" t="s">
        <v>265</v>
      </c>
      <c r="H394" s="184"/>
      <c r="I394" s="184"/>
      <c r="J394" s="184"/>
      <c r="K394" s="184"/>
      <c r="L394" s="184"/>
      <c r="M394" s="184"/>
      <c r="N394" s="151"/>
      <c r="O394" s="184"/>
      <c r="P394" s="184"/>
      <c r="Q394" s="184"/>
      <c r="R394" s="184"/>
      <c r="S394" s="184"/>
      <c r="T394" s="184"/>
      <c r="U394" s="151"/>
      <c r="V394" s="151"/>
    </row>
    <row r="395" spans="3:27" s="152" customFormat="1" ht="34.5">
      <c r="C395" s="328"/>
      <c r="D395" s="328"/>
      <c r="E395" s="353"/>
      <c r="F395" s="355"/>
      <c r="G395" s="149" t="s">
        <v>268</v>
      </c>
      <c r="H395" s="184"/>
      <c r="I395" s="184"/>
      <c r="J395" s="184"/>
      <c r="K395" s="184"/>
      <c r="L395" s="184"/>
      <c r="M395" s="184"/>
      <c r="N395" s="150" t="str">
        <f t="shared" ref="N395" si="429">IF(COUNT(H395:M395)=0,"",SUM(H395:M395))</f>
        <v/>
      </c>
      <c r="O395" s="184"/>
      <c r="P395" s="184"/>
      <c r="Q395" s="184"/>
      <c r="R395" s="184"/>
      <c r="S395" s="184"/>
      <c r="T395" s="184"/>
      <c r="U395" s="150" t="str">
        <f t="shared" ref="U395" si="430">IF(COUNT(O395:T395)=0,"",SUM(O395:T395))</f>
        <v/>
      </c>
      <c r="V395" s="150" t="str">
        <f t="shared" ref="V395" si="431">IF(COUNT(N395,U395)=0,"",SUM(N395,U395))</f>
        <v/>
      </c>
    </row>
    <row r="396" spans="3:27" s="152" customFormat="1" ht="34.5">
      <c r="C396" s="328"/>
      <c r="D396" s="328"/>
      <c r="E396" s="332" t="s">
        <v>104</v>
      </c>
      <c r="F396" s="333"/>
      <c r="G396" s="154" t="s">
        <v>265</v>
      </c>
      <c r="H396" s="155" t="str">
        <f>IF(COUNTIFS($G390:$G395,$G396,H390:H395,"&lt;&gt;")=0,"",SUMIF($G390:$G395,$G396,H390:H395))</f>
        <v/>
      </c>
      <c r="I396" s="155" t="str">
        <f t="shared" ref="I396:M396" si="432">IF(COUNTIFS($G390:$G395,$G396,I390:I395,"&lt;&gt;")=0,"",SUMIF($G390:$G395,$G396,I390:I395))</f>
        <v/>
      </c>
      <c r="J396" s="155" t="str">
        <f t="shared" si="432"/>
        <v/>
      </c>
      <c r="K396" s="155" t="str">
        <f t="shared" si="432"/>
        <v/>
      </c>
      <c r="L396" s="155" t="str">
        <f t="shared" si="432"/>
        <v/>
      </c>
      <c r="M396" s="155" t="str">
        <f t="shared" si="432"/>
        <v/>
      </c>
      <c r="N396" s="123"/>
      <c r="O396" s="155" t="str">
        <f>IF(COUNTIFS($G390:$G395,$G396,O390:O395,"&lt;&gt;")=0,"",SUMIF($G390:$G395,$G396,O390:O395))</f>
        <v/>
      </c>
      <c r="P396" s="155" t="str">
        <f t="shared" ref="P396:T396" si="433">IF(COUNTIFS($G390:$G395,$G396,P390:P395,"&lt;&gt;")=0,"",SUMIF($G390:$G395,$G396,P390:P395))</f>
        <v/>
      </c>
      <c r="Q396" s="155" t="str">
        <f t="shared" si="433"/>
        <v/>
      </c>
      <c r="R396" s="155" t="str">
        <f t="shared" si="433"/>
        <v/>
      </c>
      <c r="S396" s="155" t="str">
        <f t="shared" si="433"/>
        <v/>
      </c>
      <c r="T396" s="155" t="str">
        <f t="shared" si="433"/>
        <v/>
      </c>
      <c r="U396" s="123"/>
      <c r="V396" s="123"/>
      <c r="X396" s="153" t="s">
        <v>271</v>
      </c>
      <c r="AA396" s="152">
        <v>7</v>
      </c>
    </row>
    <row r="397" spans="3:27" s="152" customFormat="1" ht="34.5">
      <c r="C397" s="328"/>
      <c r="D397" s="329"/>
      <c r="E397" s="334"/>
      <c r="F397" s="335"/>
      <c r="G397" s="154" t="s">
        <v>268</v>
      </c>
      <c r="H397" s="155" t="str">
        <f>IF(COUNTIFS($G390:$G395,$G397,H390:H395,"&lt;&gt;")=0,"",SUMIF($G390:$G395,$G397,H390:H395))</f>
        <v/>
      </c>
      <c r="I397" s="155" t="str">
        <f t="shared" ref="I397:M397" si="434">IF(COUNTIFS($G390:$G395,$G397,I390:I395,"&lt;&gt;")=0,"",SUMIF($G390:$G395,$G397,I390:I395))</f>
        <v/>
      </c>
      <c r="J397" s="155" t="str">
        <f t="shared" si="434"/>
        <v/>
      </c>
      <c r="K397" s="155" t="str">
        <f t="shared" si="434"/>
        <v/>
      </c>
      <c r="L397" s="155" t="str">
        <f t="shared" si="434"/>
        <v/>
      </c>
      <c r="M397" s="155" t="str">
        <f t="shared" si="434"/>
        <v/>
      </c>
      <c r="N397" s="124" t="str">
        <f t="shared" ref="N397" si="435">IF(COUNT(H397:M397)=0,"",SUM(H397:M397))</f>
        <v/>
      </c>
      <c r="O397" s="155" t="str">
        <f>IF(COUNTIFS($G390:$G395,$G397,O390:O395,"&lt;&gt;")=0,"",SUMIF($G390:$G395,$G397,O390:O395))</f>
        <v/>
      </c>
      <c r="P397" s="155" t="str">
        <f t="shared" ref="P397:T397" si="436">IF(COUNTIFS($G390:$G395,$G397,P390:P395,"&lt;&gt;")=0,"",SUMIF($G390:$G395,$G397,P390:P395))</f>
        <v/>
      </c>
      <c r="Q397" s="155" t="str">
        <f t="shared" si="436"/>
        <v/>
      </c>
      <c r="R397" s="155" t="str">
        <f t="shared" si="436"/>
        <v/>
      </c>
      <c r="S397" s="155" t="str">
        <f t="shared" si="436"/>
        <v/>
      </c>
      <c r="T397" s="155" t="str">
        <f t="shared" si="436"/>
        <v/>
      </c>
      <c r="U397" s="124" t="str">
        <f t="shared" ref="U397" si="437">IF(COUNT(O397:T397)=0,"",SUM(O397:T397))</f>
        <v/>
      </c>
      <c r="V397" s="124" t="str">
        <f t="shared" ref="V397" si="438">IF(COUNT(N397,U397)=0,"",SUM(N397,U397))</f>
        <v/>
      </c>
      <c r="X397" s="153" t="s">
        <v>271</v>
      </c>
      <c r="AA397" s="152">
        <v>8</v>
      </c>
    </row>
    <row r="398" spans="3:27" s="152" customFormat="1" ht="34.5">
      <c r="C398" s="328"/>
      <c r="D398" s="326" t="s">
        <v>107</v>
      </c>
      <c r="E398" s="326"/>
      <c r="F398" s="326"/>
      <c r="G398" s="154" t="s">
        <v>265</v>
      </c>
      <c r="H398" s="155" t="str">
        <f>IF(COUNT(H372,H380,H388,H396)=0,"",SUM(H372,H380,H388,H396))</f>
        <v/>
      </c>
      <c r="I398" s="155" t="str">
        <f t="shared" ref="I398:M398" si="439">IF(COUNT(I372,I380,I388,I396)=0,"",SUM(I372,I380,I388,I396))</f>
        <v/>
      </c>
      <c r="J398" s="155" t="str">
        <f t="shared" si="439"/>
        <v/>
      </c>
      <c r="K398" s="155" t="str">
        <f t="shared" si="439"/>
        <v/>
      </c>
      <c r="L398" s="155" t="str">
        <f t="shared" si="439"/>
        <v/>
      </c>
      <c r="M398" s="155" t="str">
        <f t="shared" si="439"/>
        <v/>
      </c>
      <c r="N398" s="123"/>
      <c r="O398" s="155" t="str">
        <f>IF(COUNT(O372,O380,O388,O396)=0,"",SUM(O372,O380,O388,O396))</f>
        <v/>
      </c>
      <c r="P398" s="155" t="str">
        <f t="shared" ref="P398:T398" si="440">IF(COUNT(P372,P380,P388,P396)=0,"",SUM(P372,P380,P388,P396))</f>
        <v/>
      </c>
      <c r="Q398" s="155" t="str">
        <f t="shared" si="440"/>
        <v/>
      </c>
      <c r="R398" s="155" t="str">
        <f t="shared" si="440"/>
        <v/>
      </c>
      <c r="S398" s="155" t="str">
        <f t="shared" si="440"/>
        <v/>
      </c>
      <c r="T398" s="155" t="str">
        <f t="shared" si="440"/>
        <v/>
      </c>
      <c r="U398" s="123"/>
      <c r="V398" s="123"/>
      <c r="X398" s="153" t="s">
        <v>271</v>
      </c>
    </row>
    <row r="399" spans="3:27" s="152" customFormat="1" ht="34.5">
      <c r="C399" s="329"/>
      <c r="D399" s="326"/>
      <c r="E399" s="326"/>
      <c r="F399" s="326"/>
      <c r="G399" s="154" t="s">
        <v>268</v>
      </c>
      <c r="H399" s="155" t="str">
        <f>IF(COUNT(H373,H381,H389,H397)=0,"",SUM(H373,H381,H389,H397))</f>
        <v/>
      </c>
      <c r="I399" s="155" t="str">
        <f t="shared" ref="I399:M399" si="441">IF(COUNT(I373,I381,I389,I397)=0,"",SUM(I373,I381,I389,I397))</f>
        <v/>
      </c>
      <c r="J399" s="155" t="str">
        <f t="shared" si="441"/>
        <v/>
      </c>
      <c r="K399" s="155" t="str">
        <f t="shared" si="441"/>
        <v/>
      </c>
      <c r="L399" s="155" t="str">
        <f t="shared" si="441"/>
        <v/>
      </c>
      <c r="M399" s="155" t="str">
        <f t="shared" si="441"/>
        <v/>
      </c>
      <c r="N399" s="124" t="str">
        <f t="shared" ref="N399" si="442">IF(COUNT(H399:M399)=0,"",SUM(H399:M399))</f>
        <v/>
      </c>
      <c r="O399" s="155" t="str">
        <f>IF(COUNT(O373,O381,O389,O397)=0,"",SUM(O373,O381,O389,O397))</f>
        <v/>
      </c>
      <c r="P399" s="155" t="str">
        <f t="shared" ref="P399:T399" si="443">IF(COUNT(P373,P381,P389,P397)=0,"",SUM(P373,P381,P389,P397))</f>
        <v/>
      </c>
      <c r="Q399" s="155" t="str">
        <f t="shared" si="443"/>
        <v/>
      </c>
      <c r="R399" s="155" t="str">
        <f t="shared" si="443"/>
        <v/>
      </c>
      <c r="S399" s="155" t="str">
        <f t="shared" si="443"/>
        <v/>
      </c>
      <c r="T399" s="155" t="str">
        <f t="shared" si="443"/>
        <v/>
      </c>
      <c r="U399" s="124" t="str">
        <f t="shared" ref="U399" si="444">IF(COUNT(O399:T399)=0,"",SUM(O399:T399))</f>
        <v/>
      </c>
      <c r="V399" s="124" t="str">
        <f t="shared" ref="V399" si="445">IF(COUNT(N399,U399)=0,"",SUM(N399,U399))</f>
        <v/>
      </c>
      <c r="X399" s="153" t="s">
        <v>271</v>
      </c>
    </row>
    <row r="400" spans="3:27" s="205" customFormat="1" ht="18.75" customHeight="1">
      <c r="C400" s="201" t="s">
        <v>203</v>
      </c>
      <c r="D400" s="202"/>
      <c r="E400" s="202"/>
      <c r="F400" s="202"/>
      <c r="G400" s="203"/>
      <c r="H400" s="202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</row>
    <row r="401" spans="3:24" s="205" customFormat="1" ht="18.75" customHeight="1">
      <c r="C401" s="230"/>
      <c r="D401" s="231"/>
      <c r="E401" s="231"/>
      <c r="F401" s="231"/>
      <c r="G401" s="232"/>
      <c r="H401" s="231"/>
      <c r="I401" s="231"/>
      <c r="J401" s="231"/>
      <c r="K401" s="231"/>
      <c r="L401" s="231"/>
      <c r="M401" s="231"/>
      <c r="N401" s="231"/>
      <c r="O401" s="231"/>
      <c r="P401" s="231"/>
      <c r="Q401" s="231"/>
      <c r="R401" s="231"/>
      <c r="S401" s="231"/>
      <c r="T401" s="231"/>
      <c r="U401" s="231"/>
      <c r="V401" s="231"/>
    </row>
    <row r="402" spans="3:24" s="205" customFormat="1" ht="18.75" customHeight="1">
      <c r="C402" s="230"/>
      <c r="D402" s="231"/>
      <c r="E402" s="231"/>
      <c r="F402" s="231"/>
      <c r="G402" s="232"/>
      <c r="H402" s="231"/>
      <c r="I402" s="231"/>
      <c r="J402" s="231"/>
      <c r="K402" s="231"/>
      <c r="L402" s="231"/>
      <c r="M402" s="231"/>
      <c r="N402" s="231"/>
      <c r="O402" s="231"/>
      <c r="P402" s="231"/>
      <c r="Q402" s="231"/>
      <c r="R402" s="231"/>
      <c r="S402" s="231"/>
      <c r="T402" s="231"/>
      <c r="U402" s="231"/>
      <c r="V402" s="231"/>
    </row>
    <row r="403" spans="3:24" s="205" customFormat="1" ht="18.75" customHeight="1">
      <c r="C403" s="230"/>
      <c r="D403" s="231"/>
      <c r="E403" s="231"/>
      <c r="F403" s="231"/>
      <c r="G403" s="232"/>
      <c r="H403" s="231"/>
      <c r="I403" s="231"/>
      <c r="J403" s="231"/>
      <c r="K403" s="231"/>
      <c r="L403" s="231"/>
      <c r="M403" s="231"/>
      <c r="N403" s="231"/>
      <c r="O403" s="231"/>
      <c r="P403" s="231"/>
      <c r="Q403" s="231"/>
      <c r="R403" s="231"/>
      <c r="S403" s="231"/>
      <c r="T403" s="231"/>
      <c r="U403" s="231"/>
      <c r="V403" s="231"/>
    </row>
    <row r="404" spans="3:24" s="205" customFormat="1" ht="18.75" customHeight="1">
      <c r="C404" s="230"/>
      <c r="D404" s="231"/>
      <c r="E404" s="231"/>
      <c r="F404" s="231"/>
      <c r="G404" s="232"/>
      <c r="H404" s="231"/>
      <c r="I404" s="231"/>
      <c r="J404" s="231"/>
      <c r="K404" s="231"/>
      <c r="L404" s="231"/>
      <c r="M404" s="231"/>
      <c r="N404" s="231"/>
      <c r="O404" s="231"/>
      <c r="P404" s="231"/>
      <c r="Q404" s="231"/>
      <c r="R404" s="231"/>
      <c r="S404" s="231"/>
      <c r="T404" s="231"/>
      <c r="U404" s="231"/>
      <c r="V404" s="231"/>
    </row>
    <row r="405" spans="3:24" s="205" customFormat="1" ht="18.75" customHeight="1">
      <c r="C405" s="230"/>
      <c r="D405" s="231"/>
      <c r="E405" s="231"/>
      <c r="F405" s="231"/>
      <c r="G405" s="232"/>
      <c r="H405" s="231"/>
      <c r="I405" s="231"/>
      <c r="J405" s="231"/>
      <c r="K405" s="231"/>
      <c r="L405" s="231"/>
      <c r="M405" s="231"/>
      <c r="N405" s="231"/>
      <c r="O405" s="231"/>
      <c r="P405" s="231"/>
      <c r="Q405" s="231"/>
      <c r="R405" s="231"/>
      <c r="S405" s="231"/>
      <c r="T405" s="231"/>
      <c r="U405" s="231"/>
      <c r="V405" s="231"/>
    </row>
    <row r="406" spans="3:24" s="205" customFormat="1" ht="18.75" customHeight="1">
      <c r="C406" s="230"/>
      <c r="D406" s="231"/>
      <c r="E406" s="231"/>
      <c r="F406" s="231"/>
      <c r="G406" s="232"/>
      <c r="H406" s="231"/>
      <c r="I406" s="231"/>
      <c r="J406" s="231"/>
      <c r="K406" s="231"/>
      <c r="L406" s="231"/>
      <c r="M406" s="231"/>
      <c r="N406" s="231"/>
      <c r="O406" s="231"/>
      <c r="P406" s="231"/>
      <c r="Q406" s="231"/>
      <c r="R406" s="231"/>
      <c r="S406" s="231"/>
      <c r="T406" s="231"/>
      <c r="U406" s="231"/>
      <c r="V406" s="231"/>
    </row>
    <row r="407" spans="3:24" s="205" customFormat="1" ht="18.75" customHeight="1">
      <c r="C407" s="230"/>
      <c r="D407" s="231"/>
      <c r="E407" s="231"/>
      <c r="F407" s="231"/>
      <c r="G407" s="232"/>
      <c r="H407" s="231"/>
      <c r="I407" s="231"/>
      <c r="J407" s="231"/>
      <c r="K407" s="231"/>
      <c r="L407" s="231"/>
      <c r="M407" s="231"/>
      <c r="N407" s="231"/>
      <c r="O407" s="231"/>
      <c r="P407" s="231"/>
      <c r="Q407" s="231"/>
      <c r="R407" s="231"/>
      <c r="S407" s="231"/>
      <c r="T407" s="231"/>
      <c r="U407" s="231"/>
      <c r="V407" s="231"/>
    </row>
    <row r="408" spans="3:24" s="205" customFormat="1" ht="18.75" customHeight="1">
      <c r="C408" s="230"/>
      <c r="D408" s="231"/>
      <c r="E408" s="231"/>
      <c r="F408" s="231"/>
      <c r="G408" s="232"/>
      <c r="H408" s="231"/>
      <c r="I408" s="231"/>
      <c r="J408" s="231"/>
      <c r="K408" s="231"/>
      <c r="L408" s="231"/>
      <c r="M408" s="231"/>
      <c r="N408" s="231"/>
      <c r="O408" s="231"/>
      <c r="P408" s="231"/>
      <c r="Q408" s="231"/>
      <c r="R408" s="231"/>
      <c r="S408" s="231"/>
      <c r="T408" s="231"/>
      <c r="U408" s="231"/>
      <c r="V408" s="231"/>
    </row>
    <row r="409" spans="3:24" s="205" customFormat="1" ht="18.75" customHeight="1">
      <c r="C409" s="230"/>
      <c r="D409" s="231"/>
      <c r="E409" s="231"/>
      <c r="F409" s="231"/>
      <c r="G409" s="232"/>
      <c r="H409" s="231"/>
      <c r="I409" s="231"/>
      <c r="J409" s="231"/>
      <c r="K409" s="231"/>
      <c r="L409" s="231"/>
      <c r="M409" s="231"/>
      <c r="N409" s="231"/>
      <c r="O409" s="231"/>
      <c r="P409" s="231"/>
      <c r="Q409" s="231"/>
      <c r="R409" s="231"/>
      <c r="S409" s="231"/>
      <c r="T409" s="231"/>
      <c r="U409" s="231"/>
      <c r="V409" s="231"/>
    </row>
    <row r="410" spans="3:24" ht="18.75" customHeight="1">
      <c r="C410" s="234"/>
      <c r="D410" s="234"/>
      <c r="E410" s="234"/>
      <c r="F410" s="234"/>
      <c r="G410" s="234"/>
      <c r="H410" s="235"/>
      <c r="I410" s="235"/>
      <c r="J410" s="235"/>
      <c r="K410" s="235"/>
      <c r="L410" s="235"/>
      <c r="M410" s="235"/>
      <c r="N410" s="235"/>
      <c r="O410" s="235"/>
      <c r="P410" s="235"/>
      <c r="Q410" s="235"/>
      <c r="R410" s="235"/>
      <c r="S410" s="235"/>
      <c r="T410" s="235"/>
      <c r="U410" s="235"/>
      <c r="V410" s="235"/>
    </row>
    <row r="411" spans="3:24" ht="21.95" customHeight="1">
      <c r="C411" s="187" t="s">
        <v>212</v>
      </c>
    </row>
    <row r="412" spans="3:24" ht="21.95" customHeight="1">
      <c r="C412" s="187"/>
    </row>
    <row r="413" spans="3:24" ht="21.95" customHeight="1">
      <c r="C413" s="190" t="s">
        <v>97</v>
      </c>
      <c r="D413" s="191"/>
      <c r="E413" s="191"/>
      <c r="F413" s="191"/>
      <c r="G413" s="191"/>
      <c r="H413" s="191"/>
      <c r="I413" s="191"/>
      <c r="J413" s="191"/>
      <c r="K413" s="191"/>
    </row>
    <row r="414" spans="3:24" ht="21.95" customHeight="1">
      <c r="C414" s="193" t="s">
        <v>22</v>
      </c>
      <c r="E414" s="209" t="s">
        <v>220</v>
      </c>
      <c r="F414" s="210" t="str">
        <f>F6</f>
        <v>（エリア指定断面）</v>
      </c>
    </row>
    <row r="415" spans="3:24" s="196" customFormat="1" ht="21.95" customHeight="1">
      <c r="C415" s="318" t="s">
        <v>94</v>
      </c>
      <c r="D415" s="319"/>
      <c r="E415" s="322" t="s">
        <v>18</v>
      </c>
      <c r="F415" s="322" t="s">
        <v>98</v>
      </c>
      <c r="G415" s="322" t="s">
        <v>99</v>
      </c>
      <c r="H415" s="164" t="s">
        <v>71</v>
      </c>
      <c r="I415" s="164" t="s">
        <v>72</v>
      </c>
      <c r="J415" s="164" t="s">
        <v>73</v>
      </c>
      <c r="K415" s="164" t="s">
        <v>74</v>
      </c>
      <c r="L415" s="164" t="s">
        <v>75</v>
      </c>
      <c r="M415" s="164" t="s">
        <v>76</v>
      </c>
      <c r="N415" s="164" t="s">
        <v>90</v>
      </c>
      <c r="O415" s="164" t="s">
        <v>77</v>
      </c>
      <c r="P415" s="164" t="s">
        <v>78</v>
      </c>
      <c r="Q415" s="164" t="s">
        <v>79</v>
      </c>
      <c r="R415" s="164" t="s">
        <v>80</v>
      </c>
      <c r="S415" s="164" t="s">
        <v>81</v>
      </c>
      <c r="T415" s="164" t="s">
        <v>86</v>
      </c>
      <c r="U415" s="164" t="s">
        <v>91</v>
      </c>
      <c r="V415" s="164" t="s">
        <v>92</v>
      </c>
      <c r="W415" s="186"/>
      <c r="X415" s="121" t="s">
        <v>272</v>
      </c>
    </row>
    <row r="416" spans="3:24" s="196" customFormat="1" ht="21.95" customHeight="1">
      <c r="C416" s="320"/>
      <c r="D416" s="321"/>
      <c r="E416" s="323"/>
      <c r="F416" s="323"/>
      <c r="G416" s="323"/>
      <c r="H416" s="211" t="s">
        <v>311</v>
      </c>
      <c r="I416" s="211" t="s">
        <v>301</v>
      </c>
      <c r="J416" s="211" t="s">
        <v>303</v>
      </c>
      <c r="K416" s="211" t="s">
        <v>303</v>
      </c>
      <c r="L416" s="211" t="s">
        <v>301</v>
      </c>
      <c r="M416" s="211" t="s">
        <v>304</v>
      </c>
      <c r="N416" s="166"/>
      <c r="O416" s="211" t="s">
        <v>301</v>
      </c>
      <c r="P416" s="211" t="s">
        <v>302</v>
      </c>
      <c r="Q416" s="211" t="s">
        <v>302</v>
      </c>
      <c r="R416" s="211" t="s">
        <v>299</v>
      </c>
      <c r="S416" s="211" t="s">
        <v>299</v>
      </c>
      <c r="T416" s="211" t="s">
        <v>305</v>
      </c>
      <c r="U416" s="166"/>
      <c r="V416" s="166"/>
      <c r="W416" s="186"/>
      <c r="X416" s="121" t="s">
        <v>273</v>
      </c>
    </row>
    <row r="417" spans="3:27" s="152" customFormat="1" ht="37.5" customHeight="1">
      <c r="C417" s="327" t="s">
        <v>102</v>
      </c>
      <c r="D417" s="327" t="s">
        <v>103</v>
      </c>
      <c r="E417" s="352"/>
      <c r="F417" s="354"/>
      <c r="G417" s="149" t="s">
        <v>265</v>
      </c>
      <c r="H417" s="184"/>
      <c r="I417" s="184"/>
      <c r="J417" s="184"/>
      <c r="K417" s="184"/>
      <c r="L417" s="184"/>
      <c r="M417" s="184"/>
      <c r="N417" s="151"/>
      <c r="O417" s="184"/>
      <c r="P417" s="184"/>
      <c r="Q417" s="184"/>
      <c r="R417" s="184"/>
      <c r="S417" s="184"/>
      <c r="T417" s="184"/>
      <c r="U417" s="151"/>
      <c r="V417" s="151"/>
    </row>
    <row r="418" spans="3:27" s="152" customFormat="1" ht="37.5" customHeight="1">
      <c r="C418" s="328"/>
      <c r="D418" s="328"/>
      <c r="E418" s="353"/>
      <c r="F418" s="355"/>
      <c r="G418" s="149" t="s">
        <v>268</v>
      </c>
      <c r="H418" s="184"/>
      <c r="I418" s="184"/>
      <c r="J418" s="184"/>
      <c r="K418" s="184"/>
      <c r="L418" s="184"/>
      <c r="M418" s="184"/>
      <c r="N418" s="150" t="str">
        <f>IF(COUNT(H418:M418)=0,"",SUM(H418:M418))</f>
        <v/>
      </c>
      <c r="O418" s="184"/>
      <c r="P418" s="184"/>
      <c r="Q418" s="184"/>
      <c r="R418" s="184"/>
      <c r="S418" s="184"/>
      <c r="T418" s="184"/>
      <c r="U418" s="150" t="str">
        <f>IF(COUNT(O418:T418)=0,"",SUM(O418:T418))</f>
        <v/>
      </c>
      <c r="V418" s="150" t="str">
        <f>IF(COUNT(N418,U418)=0,"",SUM(N418,U418))</f>
        <v/>
      </c>
    </row>
    <row r="419" spans="3:27" s="152" customFormat="1" ht="37.5" customHeight="1">
      <c r="C419" s="328"/>
      <c r="D419" s="328"/>
      <c r="E419" s="352"/>
      <c r="F419" s="354"/>
      <c r="G419" s="149" t="s">
        <v>265</v>
      </c>
      <c r="H419" s="184"/>
      <c r="I419" s="184"/>
      <c r="J419" s="184"/>
      <c r="K419" s="184"/>
      <c r="L419" s="184"/>
      <c r="M419" s="184"/>
      <c r="N419" s="151"/>
      <c r="O419" s="184"/>
      <c r="P419" s="184"/>
      <c r="Q419" s="184"/>
      <c r="R419" s="184"/>
      <c r="S419" s="184"/>
      <c r="T419" s="184"/>
      <c r="U419" s="151"/>
      <c r="V419" s="151"/>
    </row>
    <row r="420" spans="3:27" s="152" customFormat="1" ht="37.5" customHeight="1">
      <c r="C420" s="328"/>
      <c r="D420" s="328"/>
      <c r="E420" s="353"/>
      <c r="F420" s="355"/>
      <c r="G420" s="149" t="s">
        <v>268</v>
      </c>
      <c r="H420" s="184"/>
      <c r="I420" s="184"/>
      <c r="J420" s="184"/>
      <c r="K420" s="184"/>
      <c r="L420" s="184"/>
      <c r="M420" s="184"/>
      <c r="N420" s="150" t="str">
        <f t="shared" ref="N420" si="446">IF(COUNT(H420:M420)=0,"",SUM(H420:M420))</f>
        <v/>
      </c>
      <c r="O420" s="184"/>
      <c r="P420" s="184"/>
      <c r="Q420" s="184"/>
      <c r="R420" s="184"/>
      <c r="S420" s="184"/>
      <c r="T420" s="184"/>
      <c r="U420" s="150" t="str">
        <f t="shared" ref="U420" si="447">IF(COUNT(O420:T420)=0,"",SUM(O420:T420))</f>
        <v/>
      </c>
      <c r="V420" s="150" t="str">
        <f t="shared" ref="V420" si="448">IF(COUNT(N420,U420)=0,"",SUM(N420,U420))</f>
        <v/>
      </c>
    </row>
    <row r="421" spans="3:27" s="152" customFormat="1" ht="37.5" customHeight="1">
      <c r="C421" s="328"/>
      <c r="D421" s="328"/>
      <c r="E421" s="352"/>
      <c r="F421" s="354"/>
      <c r="G421" s="149" t="s">
        <v>265</v>
      </c>
      <c r="H421" s="184"/>
      <c r="I421" s="184"/>
      <c r="J421" s="184"/>
      <c r="K421" s="184"/>
      <c r="L421" s="184"/>
      <c r="M421" s="184"/>
      <c r="N421" s="151"/>
      <c r="O421" s="184"/>
      <c r="P421" s="184"/>
      <c r="Q421" s="184"/>
      <c r="R421" s="184"/>
      <c r="S421" s="184"/>
      <c r="T421" s="184"/>
      <c r="U421" s="151"/>
      <c r="V421" s="151"/>
    </row>
    <row r="422" spans="3:27" s="152" customFormat="1" ht="37.5" customHeight="1">
      <c r="C422" s="328"/>
      <c r="D422" s="328"/>
      <c r="E422" s="353"/>
      <c r="F422" s="355"/>
      <c r="G422" s="149" t="s">
        <v>268</v>
      </c>
      <c r="H422" s="184"/>
      <c r="I422" s="184"/>
      <c r="J422" s="184"/>
      <c r="K422" s="184"/>
      <c r="L422" s="184"/>
      <c r="M422" s="184"/>
      <c r="N422" s="150" t="str">
        <f t="shared" ref="N422" si="449">IF(COUNT(H422:M422)=0,"",SUM(H422:M422))</f>
        <v/>
      </c>
      <c r="O422" s="184"/>
      <c r="P422" s="184"/>
      <c r="Q422" s="184"/>
      <c r="R422" s="184"/>
      <c r="S422" s="184"/>
      <c r="T422" s="184"/>
      <c r="U422" s="150" t="str">
        <f t="shared" ref="U422" si="450">IF(COUNT(O422:T422)=0,"",SUM(O422:T422))</f>
        <v/>
      </c>
      <c r="V422" s="150" t="str">
        <f t="shared" ref="V422" si="451">IF(COUNT(N422,U422)=0,"",SUM(N422,U422))</f>
        <v/>
      </c>
    </row>
    <row r="423" spans="3:27" s="152" customFormat="1" ht="37.5" customHeight="1">
      <c r="C423" s="328"/>
      <c r="D423" s="328"/>
      <c r="E423" s="332" t="s">
        <v>104</v>
      </c>
      <c r="F423" s="333"/>
      <c r="G423" s="154" t="s">
        <v>265</v>
      </c>
      <c r="H423" s="155" t="str">
        <f t="shared" ref="H423:M423" si="452">IF(COUNTIFS($G417:$G422,$G423,H417:H422,"&lt;&gt;")=0,"",SUMIF($G417:$G422,$G423,H417:H422))</f>
        <v/>
      </c>
      <c r="I423" s="155" t="str">
        <f t="shared" si="452"/>
        <v/>
      </c>
      <c r="J423" s="155" t="str">
        <f t="shared" si="452"/>
        <v/>
      </c>
      <c r="K423" s="155" t="str">
        <f t="shared" si="452"/>
        <v/>
      </c>
      <c r="L423" s="155" t="str">
        <f t="shared" si="452"/>
        <v/>
      </c>
      <c r="M423" s="155" t="str">
        <f t="shared" si="452"/>
        <v/>
      </c>
      <c r="N423" s="123"/>
      <c r="O423" s="155" t="str">
        <f t="shared" ref="O423:T423" si="453">IF(COUNTIFS($G417:$G422,$G423,O417:O422,"&lt;&gt;")=0,"",SUMIF($G417:$G422,$G423,O417:O422))</f>
        <v/>
      </c>
      <c r="P423" s="155" t="str">
        <f t="shared" si="453"/>
        <v/>
      </c>
      <c r="Q423" s="155" t="str">
        <f t="shared" si="453"/>
        <v/>
      </c>
      <c r="R423" s="155" t="str">
        <f t="shared" si="453"/>
        <v/>
      </c>
      <c r="S423" s="155" t="str">
        <f t="shared" si="453"/>
        <v/>
      </c>
      <c r="T423" s="155" t="str">
        <f t="shared" si="453"/>
        <v/>
      </c>
      <c r="U423" s="123"/>
      <c r="V423" s="123"/>
      <c r="X423" s="153" t="s">
        <v>271</v>
      </c>
      <c r="AA423" s="152">
        <v>1</v>
      </c>
    </row>
    <row r="424" spans="3:27" s="152" customFormat="1" ht="37.5" customHeight="1">
      <c r="C424" s="328"/>
      <c r="D424" s="329"/>
      <c r="E424" s="334"/>
      <c r="F424" s="335"/>
      <c r="G424" s="154" t="s">
        <v>268</v>
      </c>
      <c r="H424" s="155" t="str">
        <f t="shared" ref="H424:M424" si="454">IF(COUNTIFS($G417:$G422,$G424,H417:H422,"&lt;&gt;")=0,"",SUMIF($G417:$G422,$G424,H417:H422))</f>
        <v/>
      </c>
      <c r="I424" s="155" t="str">
        <f t="shared" si="454"/>
        <v/>
      </c>
      <c r="J424" s="155" t="str">
        <f t="shared" si="454"/>
        <v/>
      </c>
      <c r="K424" s="155" t="str">
        <f t="shared" si="454"/>
        <v/>
      </c>
      <c r="L424" s="155" t="str">
        <f t="shared" si="454"/>
        <v/>
      </c>
      <c r="M424" s="155" t="str">
        <f t="shared" si="454"/>
        <v/>
      </c>
      <c r="N424" s="124" t="str">
        <f t="shared" ref="N424" si="455">IF(COUNT(H424:M424)=0,"",SUM(H424:M424))</f>
        <v/>
      </c>
      <c r="O424" s="155" t="str">
        <f t="shared" ref="O424:T424" si="456">IF(COUNTIFS($G417:$G422,$G424,O417:O422,"&lt;&gt;")=0,"",SUMIF($G417:$G422,$G424,O417:O422))</f>
        <v/>
      </c>
      <c r="P424" s="155" t="str">
        <f t="shared" si="456"/>
        <v/>
      </c>
      <c r="Q424" s="155" t="str">
        <f t="shared" si="456"/>
        <v/>
      </c>
      <c r="R424" s="155" t="str">
        <f t="shared" si="456"/>
        <v/>
      </c>
      <c r="S424" s="155" t="str">
        <f t="shared" si="456"/>
        <v/>
      </c>
      <c r="T424" s="155" t="str">
        <f t="shared" si="456"/>
        <v/>
      </c>
      <c r="U424" s="124" t="str">
        <f t="shared" ref="U424" si="457">IF(COUNT(O424:T424)=0,"",SUM(O424:T424))</f>
        <v/>
      </c>
      <c r="V424" s="124" t="str">
        <f t="shared" ref="V424" si="458">IF(COUNT(N424,U424)=0,"",SUM(N424,U424))</f>
        <v/>
      </c>
      <c r="X424" s="153" t="s">
        <v>271</v>
      </c>
      <c r="AA424" s="152">
        <v>2</v>
      </c>
    </row>
    <row r="425" spans="3:27" s="152" customFormat="1" ht="37.5" customHeight="1">
      <c r="C425" s="328"/>
      <c r="D425" s="327" t="s">
        <v>211</v>
      </c>
      <c r="E425" s="352"/>
      <c r="F425" s="354"/>
      <c r="G425" s="149" t="s">
        <v>265</v>
      </c>
      <c r="H425" s="184"/>
      <c r="I425" s="184"/>
      <c r="J425" s="184"/>
      <c r="K425" s="184"/>
      <c r="L425" s="184"/>
      <c r="M425" s="184"/>
      <c r="N425" s="151"/>
      <c r="O425" s="184"/>
      <c r="P425" s="184"/>
      <c r="Q425" s="184"/>
      <c r="R425" s="184"/>
      <c r="S425" s="184"/>
      <c r="T425" s="184"/>
      <c r="U425" s="151"/>
      <c r="V425" s="151"/>
    </row>
    <row r="426" spans="3:27" s="152" customFormat="1" ht="37.5" customHeight="1">
      <c r="C426" s="328"/>
      <c r="D426" s="328"/>
      <c r="E426" s="353"/>
      <c r="F426" s="355"/>
      <c r="G426" s="149" t="s">
        <v>268</v>
      </c>
      <c r="H426" s="184"/>
      <c r="I426" s="184"/>
      <c r="J426" s="184"/>
      <c r="K426" s="184"/>
      <c r="L426" s="184"/>
      <c r="M426" s="184"/>
      <c r="N426" s="150" t="str">
        <f>IF(COUNT(H426:M426)=0,"",SUM(H426:M426))</f>
        <v/>
      </c>
      <c r="O426" s="184"/>
      <c r="P426" s="184"/>
      <c r="Q426" s="184"/>
      <c r="R426" s="184"/>
      <c r="S426" s="184"/>
      <c r="T426" s="184"/>
      <c r="U426" s="150" t="str">
        <f>IF(COUNT(O426:T426)=0,"",SUM(O426:T426))</f>
        <v/>
      </c>
      <c r="V426" s="150" t="str">
        <f>IF(COUNT(N426,U426)=0,"",SUM(N426,U426))</f>
        <v/>
      </c>
    </row>
    <row r="427" spans="3:27" s="152" customFormat="1" ht="37.5" customHeight="1">
      <c r="C427" s="328"/>
      <c r="D427" s="328"/>
      <c r="E427" s="352"/>
      <c r="F427" s="354"/>
      <c r="G427" s="149" t="s">
        <v>265</v>
      </c>
      <c r="H427" s="184"/>
      <c r="I427" s="184"/>
      <c r="J427" s="184"/>
      <c r="K427" s="184"/>
      <c r="L427" s="184"/>
      <c r="M427" s="184"/>
      <c r="N427" s="151"/>
      <c r="O427" s="184"/>
      <c r="P427" s="184"/>
      <c r="Q427" s="184"/>
      <c r="R427" s="184"/>
      <c r="S427" s="184"/>
      <c r="T427" s="184"/>
      <c r="U427" s="151"/>
      <c r="V427" s="151"/>
    </row>
    <row r="428" spans="3:27" s="152" customFormat="1" ht="37.5" customHeight="1">
      <c r="C428" s="328"/>
      <c r="D428" s="328"/>
      <c r="E428" s="353"/>
      <c r="F428" s="355"/>
      <c r="G428" s="149" t="s">
        <v>268</v>
      </c>
      <c r="H428" s="184"/>
      <c r="I428" s="184"/>
      <c r="J428" s="184"/>
      <c r="K428" s="184"/>
      <c r="L428" s="184"/>
      <c r="M428" s="184"/>
      <c r="N428" s="150" t="str">
        <f t="shared" ref="N428" si="459">IF(COUNT(H428:M428)=0,"",SUM(H428:M428))</f>
        <v/>
      </c>
      <c r="O428" s="184"/>
      <c r="P428" s="184"/>
      <c r="Q428" s="184"/>
      <c r="R428" s="184"/>
      <c r="S428" s="184"/>
      <c r="T428" s="184"/>
      <c r="U428" s="150" t="str">
        <f t="shared" ref="U428" si="460">IF(COUNT(O428:T428)=0,"",SUM(O428:T428))</f>
        <v/>
      </c>
      <c r="V428" s="150" t="str">
        <f t="shared" ref="V428" si="461">IF(COUNT(N428,U428)=0,"",SUM(N428,U428))</f>
        <v/>
      </c>
    </row>
    <row r="429" spans="3:27" s="152" customFormat="1" ht="37.5" customHeight="1">
      <c r="C429" s="328"/>
      <c r="D429" s="328"/>
      <c r="E429" s="352"/>
      <c r="F429" s="354"/>
      <c r="G429" s="149" t="s">
        <v>265</v>
      </c>
      <c r="H429" s="184"/>
      <c r="I429" s="184"/>
      <c r="J429" s="184"/>
      <c r="K429" s="184"/>
      <c r="L429" s="184"/>
      <c r="M429" s="184"/>
      <c r="N429" s="151"/>
      <c r="O429" s="184"/>
      <c r="P429" s="184"/>
      <c r="Q429" s="184"/>
      <c r="R429" s="184"/>
      <c r="S429" s="184"/>
      <c r="T429" s="184"/>
      <c r="U429" s="151"/>
      <c r="V429" s="151"/>
    </row>
    <row r="430" spans="3:27" s="152" customFormat="1" ht="37.5" customHeight="1">
      <c r="C430" s="328"/>
      <c r="D430" s="328"/>
      <c r="E430" s="353"/>
      <c r="F430" s="355"/>
      <c r="G430" s="149" t="s">
        <v>268</v>
      </c>
      <c r="H430" s="184"/>
      <c r="I430" s="184"/>
      <c r="J430" s="184"/>
      <c r="K430" s="184"/>
      <c r="L430" s="184"/>
      <c r="M430" s="184"/>
      <c r="N430" s="150" t="str">
        <f t="shared" ref="N430" si="462">IF(COUNT(H430:M430)=0,"",SUM(H430:M430))</f>
        <v/>
      </c>
      <c r="O430" s="184"/>
      <c r="P430" s="184"/>
      <c r="Q430" s="184"/>
      <c r="R430" s="184"/>
      <c r="S430" s="184"/>
      <c r="T430" s="184"/>
      <c r="U430" s="150" t="str">
        <f t="shared" ref="U430" si="463">IF(COUNT(O430:T430)=0,"",SUM(O430:T430))</f>
        <v/>
      </c>
      <c r="V430" s="150" t="str">
        <f t="shared" ref="V430" si="464">IF(COUNT(N430,U430)=0,"",SUM(N430,U430))</f>
        <v/>
      </c>
    </row>
    <row r="431" spans="3:27" s="152" customFormat="1" ht="37.5" customHeight="1">
      <c r="C431" s="328"/>
      <c r="D431" s="328"/>
      <c r="E431" s="332" t="s">
        <v>104</v>
      </c>
      <c r="F431" s="333"/>
      <c r="G431" s="154" t="s">
        <v>265</v>
      </c>
      <c r="H431" s="155" t="str">
        <f>IF(COUNTIFS($G425:$G430,$G431,H425:H430,"&lt;&gt;")=0,"",SUMIF($G425:$G430,$G431,H425:H430))</f>
        <v/>
      </c>
      <c r="I431" s="155" t="str">
        <f t="shared" ref="I431:M431" si="465">IF(COUNTIFS($G425:$G430,$G431,I425:I430,"&lt;&gt;")=0,"",SUMIF($G425:$G430,$G431,I425:I430))</f>
        <v/>
      </c>
      <c r="J431" s="155" t="str">
        <f t="shared" si="465"/>
        <v/>
      </c>
      <c r="K431" s="155" t="str">
        <f t="shared" si="465"/>
        <v/>
      </c>
      <c r="L431" s="155" t="str">
        <f t="shared" si="465"/>
        <v/>
      </c>
      <c r="M431" s="155" t="str">
        <f t="shared" si="465"/>
        <v/>
      </c>
      <c r="N431" s="123"/>
      <c r="O431" s="155" t="str">
        <f>IF(COUNTIFS($G425:$G430,$G431,O425:O430,"&lt;&gt;")=0,"",SUMIF($G425:$G430,$G431,O425:O430))</f>
        <v/>
      </c>
      <c r="P431" s="155" t="str">
        <f t="shared" ref="P431:T431" si="466">IF(COUNTIFS($G425:$G430,$G431,P425:P430,"&lt;&gt;")=0,"",SUMIF($G425:$G430,$G431,P425:P430))</f>
        <v/>
      </c>
      <c r="Q431" s="155" t="str">
        <f t="shared" si="466"/>
        <v/>
      </c>
      <c r="R431" s="155" t="str">
        <f t="shared" si="466"/>
        <v/>
      </c>
      <c r="S431" s="155" t="str">
        <f t="shared" si="466"/>
        <v/>
      </c>
      <c r="T431" s="155" t="str">
        <f t="shared" si="466"/>
        <v/>
      </c>
      <c r="U431" s="123"/>
      <c r="V431" s="123"/>
      <c r="X431" s="153" t="s">
        <v>271</v>
      </c>
      <c r="AA431" s="152">
        <v>3</v>
      </c>
    </row>
    <row r="432" spans="3:27" s="152" customFormat="1" ht="37.5" customHeight="1">
      <c r="C432" s="328"/>
      <c r="D432" s="329"/>
      <c r="E432" s="334"/>
      <c r="F432" s="335"/>
      <c r="G432" s="154" t="s">
        <v>268</v>
      </c>
      <c r="H432" s="155" t="str">
        <f>IF(COUNTIFS($G425:$G430,$G432,H425:H430,"&lt;&gt;")=0,"",SUMIF($G425:$G430,$G432,H425:H430))</f>
        <v/>
      </c>
      <c r="I432" s="155" t="str">
        <f t="shared" ref="I432:M432" si="467">IF(COUNTIFS($G425:$G430,$G432,I425:I430,"&lt;&gt;")=0,"",SUMIF($G425:$G430,$G432,I425:I430))</f>
        <v/>
      </c>
      <c r="J432" s="155" t="str">
        <f t="shared" si="467"/>
        <v/>
      </c>
      <c r="K432" s="155" t="str">
        <f t="shared" si="467"/>
        <v/>
      </c>
      <c r="L432" s="155" t="str">
        <f t="shared" si="467"/>
        <v/>
      </c>
      <c r="M432" s="155" t="str">
        <f t="shared" si="467"/>
        <v/>
      </c>
      <c r="N432" s="124" t="str">
        <f t="shared" ref="N432" si="468">IF(COUNT(H432:M432)=0,"",SUM(H432:M432))</f>
        <v/>
      </c>
      <c r="O432" s="155" t="str">
        <f>IF(COUNTIFS($G425:$G430,$G432,O425:O430,"&lt;&gt;")=0,"",SUMIF($G425:$G430,$G432,O425:O430))</f>
        <v/>
      </c>
      <c r="P432" s="155" t="str">
        <f t="shared" ref="P432:T432" si="469">IF(COUNTIFS($G425:$G430,$G432,P425:P430,"&lt;&gt;")=0,"",SUMIF($G425:$G430,$G432,P425:P430))</f>
        <v/>
      </c>
      <c r="Q432" s="155" t="str">
        <f t="shared" si="469"/>
        <v/>
      </c>
      <c r="R432" s="155" t="str">
        <f t="shared" si="469"/>
        <v/>
      </c>
      <c r="S432" s="155" t="str">
        <f t="shared" si="469"/>
        <v/>
      </c>
      <c r="T432" s="155" t="str">
        <f t="shared" si="469"/>
        <v/>
      </c>
      <c r="U432" s="124" t="str">
        <f t="shared" ref="U432" si="470">IF(COUNT(O432:T432)=0,"",SUM(O432:T432))</f>
        <v/>
      </c>
      <c r="V432" s="124" t="str">
        <f t="shared" ref="V432" si="471">IF(COUNT(N432,U432)=0,"",SUM(N432,U432))</f>
        <v/>
      </c>
      <c r="X432" s="153" t="s">
        <v>271</v>
      </c>
      <c r="AA432" s="152">
        <v>4</v>
      </c>
    </row>
    <row r="433" spans="3:27" s="152" customFormat="1" ht="37.5" customHeight="1">
      <c r="C433" s="328"/>
      <c r="D433" s="327" t="s">
        <v>105</v>
      </c>
      <c r="E433" s="352"/>
      <c r="F433" s="354"/>
      <c r="G433" s="149" t="s">
        <v>265</v>
      </c>
      <c r="H433" s="184"/>
      <c r="I433" s="184"/>
      <c r="J433" s="184"/>
      <c r="K433" s="184"/>
      <c r="L433" s="184"/>
      <c r="M433" s="184"/>
      <c r="N433" s="151"/>
      <c r="O433" s="184"/>
      <c r="P433" s="184"/>
      <c r="Q433" s="184"/>
      <c r="R433" s="184"/>
      <c r="S433" s="184"/>
      <c r="T433" s="184"/>
      <c r="U433" s="151"/>
      <c r="V433" s="151"/>
    </row>
    <row r="434" spans="3:27" s="152" customFormat="1" ht="34.5">
      <c r="C434" s="328"/>
      <c r="D434" s="328"/>
      <c r="E434" s="353"/>
      <c r="F434" s="355"/>
      <c r="G434" s="149" t="s">
        <v>268</v>
      </c>
      <c r="H434" s="184"/>
      <c r="I434" s="184"/>
      <c r="J434" s="184"/>
      <c r="K434" s="184"/>
      <c r="L434" s="184"/>
      <c r="M434" s="184"/>
      <c r="N434" s="150" t="str">
        <f>IF(COUNT(H434:M434)=0,"",SUM(H434:M434))</f>
        <v/>
      </c>
      <c r="O434" s="184"/>
      <c r="P434" s="184"/>
      <c r="Q434" s="184"/>
      <c r="R434" s="184"/>
      <c r="S434" s="184"/>
      <c r="T434" s="184"/>
      <c r="U434" s="150" t="str">
        <f>IF(COUNT(O434:T434)=0,"",SUM(O434:T434))</f>
        <v/>
      </c>
      <c r="V434" s="150" t="str">
        <f>IF(COUNT(N434,U434)=0,"",SUM(N434,U434))</f>
        <v/>
      </c>
    </row>
    <row r="435" spans="3:27" s="152" customFormat="1" ht="34.5">
      <c r="C435" s="328"/>
      <c r="D435" s="328"/>
      <c r="E435" s="352"/>
      <c r="F435" s="354"/>
      <c r="G435" s="149" t="s">
        <v>265</v>
      </c>
      <c r="H435" s="184"/>
      <c r="I435" s="184"/>
      <c r="J435" s="184"/>
      <c r="K435" s="184"/>
      <c r="L435" s="184"/>
      <c r="M435" s="184"/>
      <c r="N435" s="151"/>
      <c r="O435" s="184"/>
      <c r="P435" s="184"/>
      <c r="Q435" s="184"/>
      <c r="R435" s="184"/>
      <c r="S435" s="184"/>
      <c r="T435" s="184"/>
      <c r="U435" s="151"/>
      <c r="V435" s="151"/>
    </row>
    <row r="436" spans="3:27" s="152" customFormat="1" ht="34.5">
      <c r="C436" s="328"/>
      <c r="D436" s="328"/>
      <c r="E436" s="353"/>
      <c r="F436" s="355"/>
      <c r="G436" s="149" t="s">
        <v>268</v>
      </c>
      <c r="H436" s="184"/>
      <c r="I436" s="184"/>
      <c r="J436" s="184"/>
      <c r="K436" s="184"/>
      <c r="L436" s="184"/>
      <c r="M436" s="184"/>
      <c r="N436" s="150" t="str">
        <f t="shared" ref="N436" si="472">IF(COUNT(H436:M436)=0,"",SUM(H436:M436))</f>
        <v/>
      </c>
      <c r="O436" s="184"/>
      <c r="P436" s="184"/>
      <c r="Q436" s="184"/>
      <c r="R436" s="184"/>
      <c r="S436" s="184"/>
      <c r="T436" s="184"/>
      <c r="U436" s="150" t="str">
        <f t="shared" ref="U436" si="473">IF(COUNT(O436:T436)=0,"",SUM(O436:T436))</f>
        <v/>
      </c>
      <c r="V436" s="150" t="str">
        <f t="shared" ref="V436" si="474">IF(COUNT(N436,U436)=0,"",SUM(N436,U436))</f>
        <v/>
      </c>
    </row>
    <row r="437" spans="3:27" s="152" customFormat="1" ht="34.5">
      <c r="C437" s="328"/>
      <c r="D437" s="328"/>
      <c r="E437" s="352"/>
      <c r="F437" s="354"/>
      <c r="G437" s="149" t="s">
        <v>265</v>
      </c>
      <c r="H437" s="184"/>
      <c r="I437" s="184"/>
      <c r="J437" s="184"/>
      <c r="K437" s="184"/>
      <c r="L437" s="184"/>
      <c r="M437" s="184"/>
      <c r="N437" s="151"/>
      <c r="O437" s="184"/>
      <c r="P437" s="184"/>
      <c r="Q437" s="184"/>
      <c r="R437" s="184"/>
      <c r="S437" s="184"/>
      <c r="T437" s="184"/>
      <c r="U437" s="151"/>
      <c r="V437" s="151"/>
    </row>
    <row r="438" spans="3:27" s="152" customFormat="1" ht="34.5">
      <c r="C438" s="328"/>
      <c r="D438" s="328"/>
      <c r="E438" s="353"/>
      <c r="F438" s="355"/>
      <c r="G438" s="149" t="s">
        <v>268</v>
      </c>
      <c r="H438" s="184"/>
      <c r="I438" s="184"/>
      <c r="J438" s="184"/>
      <c r="K438" s="184"/>
      <c r="L438" s="184"/>
      <c r="M438" s="184"/>
      <c r="N438" s="150" t="str">
        <f t="shared" ref="N438" si="475">IF(COUNT(H438:M438)=0,"",SUM(H438:M438))</f>
        <v/>
      </c>
      <c r="O438" s="184"/>
      <c r="P438" s="184"/>
      <c r="Q438" s="184"/>
      <c r="R438" s="184"/>
      <c r="S438" s="184"/>
      <c r="T438" s="184"/>
      <c r="U438" s="150" t="str">
        <f t="shared" ref="U438" si="476">IF(COUNT(O438:T438)=0,"",SUM(O438:T438))</f>
        <v/>
      </c>
      <c r="V438" s="150" t="str">
        <f t="shared" ref="V438" si="477">IF(COUNT(N438,U438)=0,"",SUM(N438,U438))</f>
        <v/>
      </c>
    </row>
    <row r="439" spans="3:27" s="152" customFormat="1" ht="34.5">
      <c r="C439" s="328"/>
      <c r="D439" s="328"/>
      <c r="E439" s="332" t="s">
        <v>104</v>
      </c>
      <c r="F439" s="333"/>
      <c r="G439" s="154" t="s">
        <v>265</v>
      </c>
      <c r="H439" s="155" t="str">
        <f>IF(COUNTIFS($G433:$G438,$G439,H433:H438,"&lt;&gt;")=0,"",SUMIF($G433:$G438,$G439,H433:H438))</f>
        <v/>
      </c>
      <c r="I439" s="155" t="str">
        <f t="shared" ref="I439:M439" si="478">IF(COUNTIFS($G433:$G438,$G439,I433:I438,"&lt;&gt;")=0,"",SUMIF($G433:$G438,$G439,I433:I438))</f>
        <v/>
      </c>
      <c r="J439" s="155" t="str">
        <f t="shared" si="478"/>
        <v/>
      </c>
      <c r="K439" s="155" t="str">
        <f t="shared" si="478"/>
        <v/>
      </c>
      <c r="L439" s="155" t="str">
        <f t="shared" si="478"/>
        <v/>
      </c>
      <c r="M439" s="155" t="str">
        <f t="shared" si="478"/>
        <v/>
      </c>
      <c r="N439" s="123"/>
      <c r="O439" s="155" t="str">
        <f>IF(COUNTIFS($G433:$G438,$G439,O433:O438,"&lt;&gt;")=0,"",SUMIF($G433:$G438,$G439,O433:O438))</f>
        <v/>
      </c>
      <c r="P439" s="155" t="str">
        <f t="shared" ref="P439:T439" si="479">IF(COUNTIFS($G433:$G438,$G439,P433:P438,"&lt;&gt;")=0,"",SUMIF($G433:$G438,$G439,P433:P438))</f>
        <v/>
      </c>
      <c r="Q439" s="155" t="str">
        <f t="shared" si="479"/>
        <v/>
      </c>
      <c r="R439" s="155" t="str">
        <f t="shared" si="479"/>
        <v/>
      </c>
      <c r="S439" s="155" t="str">
        <f t="shared" si="479"/>
        <v/>
      </c>
      <c r="T439" s="155" t="str">
        <f t="shared" si="479"/>
        <v/>
      </c>
      <c r="U439" s="123"/>
      <c r="V439" s="123"/>
      <c r="X439" s="153" t="s">
        <v>271</v>
      </c>
      <c r="AA439" s="152">
        <v>5</v>
      </c>
    </row>
    <row r="440" spans="3:27" s="152" customFormat="1" ht="34.5">
      <c r="C440" s="328"/>
      <c r="D440" s="329"/>
      <c r="E440" s="334"/>
      <c r="F440" s="335"/>
      <c r="G440" s="154" t="s">
        <v>268</v>
      </c>
      <c r="H440" s="155" t="str">
        <f>IF(COUNTIFS($G433:$G438,$G440,H433:H438,"&lt;&gt;")=0,"",SUMIF($G433:$G438,$G440,H433:H438))</f>
        <v/>
      </c>
      <c r="I440" s="155" t="str">
        <f t="shared" ref="I440:M440" si="480">IF(COUNTIFS($G433:$G438,$G440,I433:I438,"&lt;&gt;")=0,"",SUMIF($G433:$G438,$G440,I433:I438))</f>
        <v/>
      </c>
      <c r="J440" s="155" t="str">
        <f t="shared" si="480"/>
        <v/>
      </c>
      <c r="K440" s="155" t="str">
        <f t="shared" si="480"/>
        <v/>
      </c>
      <c r="L440" s="155" t="str">
        <f t="shared" si="480"/>
        <v/>
      </c>
      <c r="M440" s="155" t="str">
        <f t="shared" si="480"/>
        <v/>
      </c>
      <c r="N440" s="124" t="str">
        <f t="shared" ref="N440" si="481">IF(COUNT(H440:M440)=0,"",SUM(H440:M440))</f>
        <v/>
      </c>
      <c r="O440" s="155" t="str">
        <f>IF(COUNTIFS($G433:$G438,$G440,O433:O438,"&lt;&gt;")=0,"",SUMIF($G433:$G438,$G440,O433:O438))</f>
        <v/>
      </c>
      <c r="P440" s="155" t="str">
        <f t="shared" ref="P440:T440" si="482">IF(COUNTIFS($G433:$G438,$G440,P433:P438,"&lt;&gt;")=0,"",SUMIF($G433:$G438,$G440,P433:P438))</f>
        <v/>
      </c>
      <c r="Q440" s="155" t="str">
        <f t="shared" si="482"/>
        <v/>
      </c>
      <c r="R440" s="155" t="str">
        <f t="shared" si="482"/>
        <v/>
      </c>
      <c r="S440" s="155" t="str">
        <f t="shared" si="482"/>
        <v/>
      </c>
      <c r="T440" s="155" t="str">
        <f t="shared" si="482"/>
        <v/>
      </c>
      <c r="U440" s="124" t="str">
        <f t="shared" ref="U440" si="483">IF(COUNT(O440:T440)=0,"",SUM(O440:T440))</f>
        <v/>
      </c>
      <c r="V440" s="124" t="str">
        <f t="shared" ref="V440" si="484">IF(COUNT(N440,U440)=0,"",SUM(N440,U440))</f>
        <v/>
      </c>
      <c r="X440" s="153" t="s">
        <v>271</v>
      </c>
      <c r="AA440" s="152">
        <v>6</v>
      </c>
    </row>
    <row r="441" spans="3:27" s="152" customFormat="1" ht="37.5" customHeight="1">
      <c r="C441" s="328"/>
      <c r="D441" s="327" t="s">
        <v>106</v>
      </c>
      <c r="E441" s="352"/>
      <c r="F441" s="354"/>
      <c r="G441" s="149" t="s">
        <v>265</v>
      </c>
      <c r="H441" s="184"/>
      <c r="I441" s="184"/>
      <c r="J441" s="184"/>
      <c r="K441" s="184"/>
      <c r="L441" s="184"/>
      <c r="M441" s="184"/>
      <c r="N441" s="151"/>
      <c r="O441" s="184"/>
      <c r="P441" s="184"/>
      <c r="Q441" s="184"/>
      <c r="R441" s="184"/>
      <c r="S441" s="184"/>
      <c r="T441" s="184"/>
      <c r="U441" s="151"/>
      <c r="V441" s="151"/>
    </row>
    <row r="442" spans="3:27" s="152" customFormat="1" ht="34.5">
      <c r="C442" s="328"/>
      <c r="D442" s="328"/>
      <c r="E442" s="353"/>
      <c r="F442" s="355"/>
      <c r="G442" s="149" t="s">
        <v>268</v>
      </c>
      <c r="H442" s="184"/>
      <c r="I442" s="184"/>
      <c r="J442" s="184"/>
      <c r="K442" s="184"/>
      <c r="L442" s="184"/>
      <c r="M442" s="184"/>
      <c r="N442" s="150" t="str">
        <f>IF(COUNT(H442:M442)=0,"",SUM(H442:M442))</f>
        <v/>
      </c>
      <c r="O442" s="184"/>
      <c r="P442" s="184"/>
      <c r="Q442" s="184"/>
      <c r="R442" s="184"/>
      <c r="S442" s="184"/>
      <c r="T442" s="184"/>
      <c r="U442" s="150" t="str">
        <f>IF(COUNT(O442:T442)=0,"",SUM(O442:T442))</f>
        <v/>
      </c>
      <c r="V442" s="150" t="str">
        <f>IF(COUNT(N442,U442)=0,"",SUM(N442,U442))</f>
        <v/>
      </c>
    </row>
    <row r="443" spans="3:27" s="152" customFormat="1" ht="34.5">
      <c r="C443" s="328"/>
      <c r="D443" s="328"/>
      <c r="E443" s="352"/>
      <c r="F443" s="354"/>
      <c r="G443" s="149" t="s">
        <v>265</v>
      </c>
      <c r="H443" s="184"/>
      <c r="I443" s="184"/>
      <c r="J443" s="184"/>
      <c r="K443" s="184"/>
      <c r="L443" s="184"/>
      <c r="M443" s="184"/>
      <c r="N443" s="151"/>
      <c r="O443" s="184"/>
      <c r="P443" s="184"/>
      <c r="Q443" s="184"/>
      <c r="R443" s="184"/>
      <c r="S443" s="184"/>
      <c r="T443" s="184"/>
      <c r="U443" s="151"/>
      <c r="V443" s="151"/>
    </row>
    <row r="444" spans="3:27" s="152" customFormat="1" ht="34.5">
      <c r="C444" s="328"/>
      <c r="D444" s="328"/>
      <c r="E444" s="353"/>
      <c r="F444" s="355"/>
      <c r="G444" s="149" t="s">
        <v>268</v>
      </c>
      <c r="H444" s="184"/>
      <c r="I444" s="184"/>
      <c r="J444" s="184"/>
      <c r="K444" s="184"/>
      <c r="L444" s="184"/>
      <c r="M444" s="184"/>
      <c r="N444" s="150" t="str">
        <f t="shared" ref="N444" si="485">IF(COUNT(H444:M444)=0,"",SUM(H444:M444))</f>
        <v/>
      </c>
      <c r="O444" s="184"/>
      <c r="P444" s="184"/>
      <c r="Q444" s="184"/>
      <c r="R444" s="184"/>
      <c r="S444" s="184"/>
      <c r="T444" s="184"/>
      <c r="U444" s="150" t="str">
        <f t="shared" ref="U444" si="486">IF(COUNT(O444:T444)=0,"",SUM(O444:T444))</f>
        <v/>
      </c>
      <c r="V444" s="150" t="str">
        <f t="shared" ref="V444" si="487">IF(COUNT(N444,U444)=0,"",SUM(N444,U444))</f>
        <v/>
      </c>
    </row>
    <row r="445" spans="3:27" s="152" customFormat="1" ht="34.5">
      <c r="C445" s="328"/>
      <c r="D445" s="328"/>
      <c r="E445" s="352"/>
      <c r="F445" s="354"/>
      <c r="G445" s="149" t="s">
        <v>265</v>
      </c>
      <c r="H445" s="184"/>
      <c r="I445" s="184"/>
      <c r="J445" s="184"/>
      <c r="K445" s="184"/>
      <c r="L445" s="184"/>
      <c r="M445" s="184"/>
      <c r="N445" s="151"/>
      <c r="O445" s="184"/>
      <c r="P445" s="184"/>
      <c r="Q445" s="184"/>
      <c r="R445" s="184"/>
      <c r="S445" s="184"/>
      <c r="T445" s="184"/>
      <c r="U445" s="151"/>
      <c r="V445" s="151"/>
    </row>
    <row r="446" spans="3:27" s="152" customFormat="1" ht="34.5">
      <c r="C446" s="328"/>
      <c r="D446" s="328"/>
      <c r="E446" s="353"/>
      <c r="F446" s="355"/>
      <c r="G446" s="149" t="s">
        <v>268</v>
      </c>
      <c r="H446" s="184"/>
      <c r="I446" s="184"/>
      <c r="J446" s="184"/>
      <c r="K446" s="184"/>
      <c r="L446" s="184"/>
      <c r="M446" s="184"/>
      <c r="N446" s="150" t="str">
        <f t="shared" ref="N446" si="488">IF(COUNT(H446:M446)=0,"",SUM(H446:M446))</f>
        <v/>
      </c>
      <c r="O446" s="184"/>
      <c r="P446" s="184"/>
      <c r="Q446" s="184"/>
      <c r="R446" s="184"/>
      <c r="S446" s="184"/>
      <c r="T446" s="184"/>
      <c r="U446" s="150" t="str">
        <f t="shared" ref="U446" si="489">IF(COUNT(O446:T446)=0,"",SUM(O446:T446))</f>
        <v/>
      </c>
      <c r="V446" s="150" t="str">
        <f t="shared" ref="V446" si="490">IF(COUNT(N446,U446)=0,"",SUM(N446,U446))</f>
        <v/>
      </c>
    </row>
    <row r="447" spans="3:27" s="152" customFormat="1" ht="34.5">
      <c r="C447" s="328"/>
      <c r="D447" s="328"/>
      <c r="E447" s="332" t="s">
        <v>104</v>
      </c>
      <c r="F447" s="333"/>
      <c r="G447" s="154" t="s">
        <v>265</v>
      </c>
      <c r="H447" s="155" t="str">
        <f>IF(COUNTIFS($G441:$G446,$G447,H441:H446,"&lt;&gt;")=0,"",SUMIF($G441:$G446,$G447,H441:H446))</f>
        <v/>
      </c>
      <c r="I447" s="155" t="str">
        <f t="shared" ref="I447:M447" si="491">IF(COUNTIFS($G441:$G446,$G447,I441:I446,"&lt;&gt;")=0,"",SUMIF($G441:$G446,$G447,I441:I446))</f>
        <v/>
      </c>
      <c r="J447" s="155" t="str">
        <f t="shared" si="491"/>
        <v/>
      </c>
      <c r="K447" s="155" t="str">
        <f t="shared" si="491"/>
        <v/>
      </c>
      <c r="L447" s="155" t="str">
        <f t="shared" si="491"/>
        <v/>
      </c>
      <c r="M447" s="155" t="str">
        <f t="shared" si="491"/>
        <v/>
      </c>
      <c r="N447" s="123"/>
      <c r="O447" s="155" t="str">
        <f>IF(COUNTIFS($G441:$G446,$G447,O441:O446,"&lt;&gt;")=0,"",SUMIF($G441:$G446,$G447,O441:O446))</f>
        <v/>
      </c>
      <c r="P447" s="155" t="str">
        <f t="shared" ref="P447:T447" si="492">IF(COUNTIFS($G441:$G446,$G447,P441:P446,"&lt;&gt;")=0,"",SUMIF($G441:$G446,$G447,P441:P446))</f>
        <v/>
      </c>
      <c r="Q447" s="155" t="str">
        <f t="shared" si="492"/>
        <v/>
      </c>
      <c r="R447" s="155" t="str">
        <f t="shared" si="492"/>
        <v/>
      </c>
      <c r="S447" s="155" t="str">
        <f t="shared" si="492"/>
        <v/>
      </c>
      <c r="T447" s="155" t="str">
        <f t="shared" si="492"/>
        <v/>
      </c>
      <c r="U447" s="123"/>
      <c r="V447" s="123"/>
      <c r="X447" s="153" t="s">
        <v>271</v>
      </c>
      <c r="AA447" s="152">
        <v>7</v>
      </c>
    </row>
    <row r="448" spans="3:27" s="152" customFormat="1" ht="34.5">
      <c r="C448" s="328"/>
      <c r="D448" s="329"/>
      <c r="E448" s="334"/>
      <c r="F448" s="335"/>
      <c r="G448" s="154" t="s">
        <v>268</v>
      </c>
      <c r="H448" s="155" t="str">
        <f>IF(COUNTIFS($G441:$G446,$G448,H441:H446,"&lt;&gt;")=0,"",SUMIF($G441:$G446,$G448,H441:H446))</f>
        <v/>
      </c>
      <c r="I448" s="155" t="str">
        <f t="shared" ref="I448:M448" si="493">IF(COUNTIFS($G441:$G446,$G448,I441:I446,"&lt;&gt;")=0,"",SUMIF($G441:$G446,$G448,I441:I446))</f>
        <v/>
      </c>
      <c r="J448" s="155" t="str">
        <f t="shared" si="493"/>
        <v/>
      </c>
      <c r="K448" s="155" t="str">
        <f t="shared" si="493"/>
        <v/>
      </c>
      <c r="L448" s="155" t="str">
        <f t="shared" si="493"/>
        <v/>
      </c>
      <c r="M448" s="155" t="str">
        <f t="shared" si="493"/>
        <v/>
      </c>
      <c r="N448" s="124" t="str">
        <f t="shared" ref="N448" si="494">IF(COUNT(H448:M448)=0,"",SUM(H448:M448))</f>
        <v/>
      </c>
      <c r="O448" s="155" t="str">
        <f>IF(COUNTIFS($G441:$G446,$G448,O441:O446,"&lt;&gt;")=0,"",SUMIF($G441:$G446,$G448,O441:O446))</f>
        <v/>
      </c>
      <c r="P448" s="155" t="str">
        <f t="shared" ref="P448:T448" si="495">IF(COUNTIFS($G441:$G446,$G448,P441:P446,"&lt;&gt;")=0,"",SUMIF($G441:$G446,$G448,P441:P446))</f>
        <v/>
      </c>
      <c r="Q448" s="155" t="str">
        <f t="shared" si="495"/>
        <v/>
      </c>
      <c r="R448" s="155" t="str">
        <f t="shared" si="495"/>
        <v/>
      </c>
      <c r="S448" s="155" t="str">
        <f t="shared" si="495"/>
        <v/>
      </c>
      <c r="T448" s="155" t="str">
        <f t="shared" si="495"/>
        <v/>
      </c>
      <c r="U448" s="124" t="str">
        <f t="shared" ref="U448" si="496">IF(COUNT(O448:T448)=0,"",SUM(O448:T448))</f>
        <v/>
      </c>
      <c r="V448" s="124" t="str">
        <f t="shared" ref="V448" si="497">IF(COUNT(N448,U448)=0,"",SUM(N448,U448))</f>
        <v/>
      </c>
      <c r="X448" s="153" t="s">
        <v>271</v>
      </c>
      <c r="AA448" s="152">
        <v>8</v>
      </c>
    </row>
    <row r="449" spans="3:24" s="152" customFormat="1" ht="34.5">
      <c r="C449" s="328"/>
      <c r="D449" s="326" t="s">
        <v>107</v>
      </c>
      <c r="E449" s="326"/>
      <c r="F449" s="326"/>
      <c r="G449" s="154" t="s">
        <v>265</v>
      </c>
      <c r="H449" s="155" t="str">
        <f>IF(COUNT(H423,H431,H439,H447)=0,"",SUM(H423,H431,H439,H447))</f>
        <v/>
      </c>
      <c r="I449" s="155" t="str">
        <f t="shared" ref="I449:M449" si="498">IF(COUNT(I423,I431,I439,I447)=0,"",SUM(I423,I431,I439,I447))</f>
        <v/>
      </c>
      <c r="J449" s="155" t="str">
        <f t="shared" si="498"/>
        <v/>
      </c>
      <c r="K449" s="155" t="str">
        <f t="shared" si="498"/>
        <v/>
      </c>
      <c r="L449" s="155" t="str">
        <f t="shared" si="498"/>
        <v/>
      </c>
      <c r="M449" s="155" t="str">
        <f t="shared" si="498"/>
        <v/>
      </c>
      <c r="N449" s="123"/>
      <c r="O449" s="155" t="str">
        <f>IF(COUNT(O423,O431,O439,O447)=0,"",SUM(O423,O431,O439,O447))</f>
        <v/>
      </c>
      <c r="P449" s="155" t="str">
        <f t="shared" ref="P449:T449" si="499">IF(COUNT(P423,P431,P439,P447)=0,"",SUM(P423,P431,P439,P447))</f>
        <v/>
      </c>
      <c r="Q449" s="155" t="str">
        <f t="shared" si="499"/>
        <v/>
      </c>
      <c r="R449" s="155" t="str">
        <f t="shared" si="499"/>
        <v/>
      </c>
      <c r="S449" s="155" t="str">
        <f t="shared" si="499"/>
        <v/>
      </c>
      <c r="T449" s="155" t="str">
        <f t="shared" si="499"/>
        <v/>
      </c>
      <c r="U449" s="123"/>
      <c r="V449" s="123"/>
      <c r="X449" s="153" t="s">
        <v>271</v>
      </c>
    </row>
    <row r="450" spans="3:24" s="152" customFormat="1" ht="34.5">
      <c r="C450" s="329"/>
      <c r="D450" s="326"/>
      <c r="E450" s="326"/>
      <c r="F450" s="326"/>
      <c r="G450" s="154" t="s">
        <v>268</v>
      </c>
      <c r="H450" s="155" t="str">
        <f>IF(COUNT(H424,H432,H440,H448)=0,"",SUM(H424,H432,H440,H448))</f>
        <v/>
      </c>
      <c r="I450" s="155" t="str">
        <f t="shared" ref="I450:M450" si="500">IF(COUNT(I424,I432,I440,I448)=0,"",SUM(I424,I432,I440,I448))</f>
        <v/>
      </c>
      <c r="J450" s="155" t="str">
        <f t="shared" si="500"/>
        <v/>
      </c>
      <c r="K450" s="155" t="str">
        <f t="shared" si="500"/>
        <v/>
      </c>
      <c r="L450" s="155" t="str">
        <f t="shared" si="500"/>
        <v/>
      </c>
      <c r="M450" s="155" t="str">
        <f t="shared" si="500"/>
        <v/>
      </c>
      <c r="N450" s="124" t="str">
        <f t="shared" ref="N450" si="501">IF(COUNT(H450:M450)=0,"",SUM(H450:M450))</f>
        <v/>
      </c>
      <c r="O450" s="155" t="str">
        <f>IF(COUNT(O424,O432,O440,O448)=0,"",SUM(O424,O432,O440,O448))</f>
        <v/>
      </c>
      <c r="P450" s="155" t="str">
        <f t="shared" ref="P450:T450" si="502">IF(COUNT(P424,P432,P440,P448)=0,"",SUM(P424,P432,P440,P448))</f>
        <v/>
      </c>
      <c r="Q450" s="155" t="str">
        <f t="shared" si="502"/>
        <v/>
      </c>
      <c r="R450" s="155" t="str">
        <f t="shared" si="502"/>
        <v/>
      </c>
      <c r="S450" s="155" t="str">
        <f t="shared" si="502"/>
        <v/>
      </c>
      <c r="T450" s="155" t="str">
        <f t="shared" si="502"/>
        <v/>
      </c>
      <c r="U450" s="124" t="str">
        <f t="shared" ref="U450" si="503">IF(COUNT(O450:T450)=0,"",SUM(O450:T450))</f>
        <v/>
      </c>
      <c r="V450" s="124" t="str">
        <f t="shared" ref="V450" si="504">IF(COUNT(N450,U450)=0,"",SUM(N450,U450))</f>
        <v/>
      </c>
      <c r="X450" s="153" t="s">
        <v>271</v>
      </c>
    </row>
    <row r="451" spans="3:24" s="205" customFormat="1" ht="18.75" customHeight="1">
      <c r="C451" s="201" t="s">
        <v>203</v>
      </c>
      <c r="D451" s="202"/>
      <c r="E451" s="202"/>
      <c r="F451" s="202"/>
      <c r="G451" s="203"/>
      <c r="H451" s="202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</row>
    <row r="452" spans="3:24" s="205" customFormat="1" ht="18.75" customHeight="1">
      <c r="C452" s="230"/>
      <c r="D452" s="231"/>
      <c r="E452" s="231"/>
      <c r="F452" s="231"/>
      <c r="G452" s="232"/>
      <c r="H452" s="231"/>
      <c r="I452" s="231"/>
      <c r="J452" s="231"/>
      <c r="K452" s="231"/>
      <c r="L452" s="231"/>
      <c r="M452" s="231"/>
      <c r="N452" s="231"/>
      <c r="O452" s="231"/>
      <c r="P452" s="231"/>
      <c r="Q452" s="231"/>
      <c r="R452" s="231"/>
      <c r="S452" s="231"/>
      <c r="T452" s="231"/>
      <c r="U452" s="231"/>
      <c r="V452" s="231"/>
    </row>
    <row r="453" spans="3:24" s="205" customFormat="1" ht="18.75" customHeight="1">
      <c r="C453" s="230"/>
      <c r="D453" s="231"/>
      <c r="E453" s="231"/>
      <c r="F453" s="231"/>
      <c r="G453" s="232"/>
      <c r="H453" s="231"/>
      <c r="I453" s="231"/>
      <c r="J453" s="231"/>
      <c r="K453" s="231"/>
      <c r="L453" s="231"/>
      <c r="M453" s="231"/>
      <c r="N453" s="231"/>
      <c r="O453" s="231"/>
      <c r="P453" s="231"/>
      <c r="Q453" s="231"/>
      <c r="R453" s="231"/>
      <c r="S453" s="231"/>
      <c r="T453" s="231"/>
      <c r="U453" s="231"/>
      <c r="V453" s="231"/>
    </row>
    <row r="454" spans="3:24" s="205" customFormat="1" ht="18.75" customHeight="1">
      <c r="C454" s="230"/>
      <c r="D454" s="231"/>
      <c r="E454" s="231"/>
      <c r="F454" s="231"/>
      <c r="G454" s="232"/>
      <c r="H454" s="231"/>
      <c r="I454" s="231"/>
      <c r="J454" s="231"/>
      <c r="K454" s="231"/>
      <c r="L454" s="231"/>
      <c r="M454" s="231"/>
      <c r="N454" s="231"/>
      <c r="O454" s="231"/>
      <c r="P454" s="231"/>
      <c r="Q454" s="231"/>
      <c r="R454" s="231"/>
      <c r="S454" s="231"/>
      <c r="T454" s="231"/>
      <c r="U454" s="231"/>
      <c r="V454" s="231"/>
    </row>
    <row r="455" spans="3:24" s="205" customFormat="1" ht="18.75" customHeight="1">
      <c r="C455" s="230"/>
      <c r="D455" s="231"/>
      <c r="E455" s="231"/>
      <c r="F455" s="231"/>
      <c r="G455" s="232"/>
      <c r="H455" s="231"/>
      <c r="I455" s="231"/>
      <c r="J455" s="231"/>
      <c r="K455" s="231"/>
      <c r="L455" s="231"/>
      <c r="M455" s="231"/>
      <c r="N455" s="231"/>
      <c r="O455" s="231"/>
      <c r="P455" s="231"/>
      <c r="Q455" s="231"/>
      <c r="R455" s="231"/>
      <c r="S455" s="231"/>
      <c r="T455" s="231"/>
      <c r="U455" s="231"/>
      <c r="V455" s="231"/>
    </row>
    <row r="456" spans="3:24" s="205" customFormat="1" ht="18.75" customHeight="1">
      <c r="C456" s="230"/>
      <c r="D456" s="231"/>
      <c r="E456" s="231"/>
      <c r="F456" s="231"/>
      <c r="G456" s="232"/>
      <c r="H456" s="231"/>
      <c r="I456" s="231"/>
      <c r="J456" s="231"/>
      <c r="K456" s="231"/>
      <c r="L456" s="231"/>
      <c r="M456" s="231"/>
      <c r="N456" s="231"/>
      <c r="O456" s="231"/>
      <c r="P456" s="231"/>
      <c r="Q456" s="231"/>
      <c r="R456" s="231"/>
      <c r="S456" s="231"/>
      <c r="T456" s="231"/>
      <c r="U456" s="231"/>
      <c r="V456" s="231"/>
    </row>
    <row r="457" spans="3:24" s="205" customFormat="1" ht="18.75" customHeight="1">
      <c r="C457" s="230"/>
      <c r="D457" s="231"/>
      <c r="E457" s="231"/>
      <c r="F457" s="231"/>
      <c r="G457" s="232"/>
      <c r="H457" s="231"/>
      <c r="I457" s="231"/>
      <c r="J457" s="231"/>
      <c r="K457" s="231"/>
      <c r="L457" s="231"/>
      <c r="M457" s="231"/>
      <c r="N457" s="231"/>
      <c r="O457" s="231"/>
      <c r="P457" s="231"/>
      <c r="Q457" s="231"/>
      <c r="R457" s="231"/>
      <c r="S457" s="231"/>
      <c r="T457" s="231"/>
      <c r="U457" s="231"/>
      <c r="V457" s="231"/>
    </row>
    <row r="458" spans="3:24" s="205" customFormat="1" ht="18.75" customHeight="1">
      <c r="C458" s="230"/>
      <c r="D458" s="231"/>
      <c r="E458" s="231"/>
      <c r="F458" s="231"/>
      <c r="G458" s="232"/>
      <c r="H458" s="231"/>
      <c r="I458" s="231"/>
      <c r="J458" s="231"/>
      <c r="K458" s="231"/>
      <c r="L458" s="231"/>
      <c r="M458" s="231"/>
      <c r="N458" s="231"/>
      <c r="O458" s="231"/>
      <c r="P458" s="231"/>
      <c r="Q458" s="231"/>
      <c r="R458" s="231"/>
      <c r="S458" s="231"/>
      <c r="T458" s="231"/>
      <c r="U458" s="231"/>
      <c r="V458" s="231"/>
    </row>
    <row r="459" spans="3:24" s="205" customFormat="1" ht="18.75" customHeight="1">
      <c r="C459" s="230"/>
      <c r="D459" s="231"/>
      <c r="E459" s="231"/>
      <c r="F459" s="231"/>
      <c r="G459" s="232"/>
      <c r="H459" s="231"/>
      <c r="I459" s="231"/>
      <c r="J459" s="231"/>
      <c r="K459" s="231"/>
      <c r="L459" s="231"/>
      <c r="M459" s="231"/>
      <c r="N459" s="231"/>
      <c r="O459" s="231"/>
      <c r="P459" s="231"/>
      <c r="Q459" s="231"/>
      <c r="R459" s="231"/>
      <c r="S459" s="231"/>
      <c r="T459" s="231"/>
      <c r="U459" s="231"/>
      <c r="V459" s="231"/>
    </row>
    <row r="460" spans="3:24" s="205" customFormat="1" ht="18.75" customHeight="1">
      <c r="C460" s="230"/>
      <c r="D460" s="231"/>
      <c r="E460" s="231"/>
      <c r="F460" s="231"/>
      <c r="G460" s="232"/>
      <c r="H460" s="231"/>
      <c r="I460" s="231"/>
      <c r="J460" s="231"/>
      <c r="K460" s="231"/>
      <c r="L460" s="231"/>
      <c r="M460" s="231"/>
      <c r="N460" s="231"/>
      <c r="O460" s="231"/>
      <c r="P460" s="231"/>
      <c r="Q460" s="231"/>
      <c r="R460" s="231"/>
      <c r="S460" s="231"/>
      <c r="T460" s="231"/>
      <c r="U460" s="231"/>
      <c r="V460" s="231"/>
    </row>
    <row r="461" spans="3:24" ht="18.75" customHeight="1">
      <c r="C461" s="234"/>
      <c r="D461" s="234"/>
      <c r="E461" s="234"/>
      <c r="F461" s="234"/>
      <c r="G461" s="234"/>
      <c r="H461" s="235"/>
      <c r="I461" s="235"/>
      <c r="J461" s="235"/>
      <c r="K461" s="235"/>
      <c r="L461" s="235"/>
      <c r="M461" s="235"/>
      <c r="N461" s="235"/>
      <c r="O461" s="235"/>
      <c r="P461" s="235"/>
      <c r="Q461" s="235"/>
      <c r="R461" s="235"/>
      <c r="S461" s="235"/>
      <c r="T461" s="235"/>
      <c r="U461" s="235"/>
      <c r="V461" s="235"/>
    </row>
    <row r="462" spans="3:24" ht="21.95" customHeight="1">
      <c r="C462" s="187" t="s">
        <v>212</v>
      </c>
    </row>
    <row r="463" spans="3:24" ht="21.95" customHeight="1">
      <c r="C463" s="187"/>
    </row>
    <row r="464" spans="3:24" ht="21.95" customHeight="1">
      <c r="C464" s="190" t="s">
        <v>97</v>
      </c>
      <c r="D464" s="191"/>
      <c r="E464" s="191"/>
      <c r="F464" s="191"/>
      <c r="G464" s="191"/>
      <c r="H464" s="191"/>
      <c r="I464" s="191"/>
      <c r="J464" s="191"/>
      <c r="K464" s="191"/>
    </row>
    <row r="465" spans="3:27" ht="21.95" customHeight="1">
      <c r="C465" s="193" t="s">
        <v>22</v>
      </c>
      <c r="E465" s="209" t="s">
        <v>221</v>
      </c>
      <c r="F465" s="210" t="str">
        <f>F6</f>
        <v>（エリア指定断面）</v>
      </c>
    </row>
    <row r="466" spans="3:27" s="196" customFormat="1" ht="21.95" customHeight="1">
      <c r="C466" s="318" t="s">
        <v>94</v>
      </c>
      <c r="D466" s="319"/>
      <c r="E466" s="322" t="s">
        <v>18</v>
      </c>
      <c r="F466" s="322" t="s">
        <v>98</v>
      </c>
      <c r="G466" s="322" t="s">
        <v>99</v>
      </c>
      <c r="H466" s="164" t="s">
        <v>71</v>
      </c>
      <c r="I466" s="164" t="s">
        <v>72</v>
      </c>
      <c r="J466" s="164" t="s">
        <v>73</v>
      </c>
      <c r="K466" s="164" t="s">
        <v>74</v>
      </c>
      <c r="L466" s="164" t="s">
        <v>75</v>
      </c>
      <c r="M466" s="164" t="s">
        <v>76</v>
      </c>
      <c r="N466" s="164" t="s">
        <v>90</v>
      </c>
      <c r="O466" s="164" t="s">
        <v>77</v>
      </c>
      <c r="P466" s="164" t="s">
        <v>78</v>
      </c>
      <c r="Q466" s="164" t="s">
        <v>79</v>
      </c>
      <c r="R466" s="164" t="s">
        <v>80</v>
      </c>
      <c r="S466" s="164" t="s">
        <v>81</v>
      </c>
      <c r="T466" s="164" t="s">
        <v>86</v>
      </c>
      <c r="U466" s="164" t="s">
        <v>91</v>
      </c>
      <c r="V466" s="164" t="s">
        <v>92</v>
      </c>
      <c r="W466" s="186"/>
      <c r="X466" s="121" t="s">
        <v>272</v>
      </c>
    </row>
    <row r="467" spans="3:27" s="196" customFormat="1" ht="21.95" customHeight="1">
      <c r="C467" s="320"/>
      <c r="D467" s="321"/>
      <c r="E467" s="323"/>
      <c r="F467" s="323"/>
      <c r="G467" s="323"/>
      <c r="H467" s="211" t="s">
        <v>300</v>
      </c>
      <c r="I467" s="211" t="s">
        <v>301</v>
      </c>
      <c r="J467" s="211" t="s">
        <v>303</v>
      </c>
      <c r="K467" s="211" t="s">
        <v>312</v>
      </c>
      <c r="L467" s="211" t="s">
        <v>309</v>
      </c>
      <c r="M467" s="211" t="s">
        <v>313</v>
      </c>
      <c r="N467" s="166"/>
      <c r="O467" s="211" t="s">
        <v>299</v>
      </c>
      <c r="P467" s="211" t="s">
        <v>299</v>
      </c>
      <c r="Q467" s="211" t="s">
        <v>299</v>
      </c>
      <c r="R467" s="211" t="s">
        <v>299</v>
      </c>
      <c r="S467" s="211" t="s">
        <v>299</v>
      </c>
      <c r="T467" s="211" t="s">
        <v>314</v>
      </c>
      <c r="U467" s="166"/>
      <c r="V467" s="166"/>
      <c r="W467" s="186"/>
      <c r="X467" s="121" t="s">
        <v>273</v>
      </c>
    </row>
    <row r="468" spans="3:27" s="152" customFormat="1" ht="37.5" customHeight="1">
      <c r="C468" s="327" t="s">
        <v>102</v>
      </c>
      <c r="D468" s="327" t="s">
        <v>103</v>
      </c>
      <c r="E468" s="352"/>
      <c r="F468" s="354"/>
      <c r="G468" s="149" t="s">
        <v>265</v>
      </c>
      <c r="H468" s="184"/>
      <c r="I468" s="184"/>
      <c r="J468" s="184"/>
      <c r="K468" s="184"/>
      <c r="L468" s="184"/>
      <c r="M468" s="184"/>
      <c r="N468" s="151"/>
      <c r="O468" s="184"/>
      <c r="P468" s="184"/>
      <c r="Q468" s="184"/>
      <c r="R468" s="184"/>
      <c r="S468" s="184"/>
      <c r="T468" s="184"/>
      <c r="U468" s="151"/>
      <c r="V468" s="151"/>
    </row>
    <row r="469" spans="3:27" s="152" customFormat="1" ht="37.5" customHeight="1">
      <c r="C469" s="328"/>
      <c r="D469" s="328"/>
      <c r="E469" s="353"/>
      <c r="F469" s="355"/>
      <c r="G469" s="149" t="s">
        <v>268</v>
      </c>
      <c r="H469" s="184"/>
      <c r="I469" s="184"/>
      <c r="J469" s="184"/>
      <c r="K469" s="184"/>
      <c r="L469" s="184"/>
      <c r="M469" s="184"/>
      <c r="N469" s="150" t="str">
        <f>IF(COUNT(H469:M469)=0,"",SUM(H469:M469))</f>
        <v/>
      </c>
      <c r="O469" s="184"/>
      <c r="P469" s="184"/>
      <c r="Q469" s="184"/>
      <c r="R469" s="184"/>
      <c r="S469" s="184"/>
      <c r="T469" s="184"/>
      <c r="U469" s="150" t="str">
        <f>IF(COUNT(O469:T469)=0,"",SUM(O469:T469))</f>
        <v/>
      </c>
      <c r="V469" s="150" t="str">
        <f>IF(COUNT(N469,U469)=0,"",SUM(N469,U469))</f>
        <v/>
      </c>
    </row>
    <row r="470" spans="3:27" s="152" customFormat="1" ht="37.5" customHeight="1">
      <c r="C470" s="328"/>
      <c r="D470" s="328"/>
      <c r="E470" s="352"/>
      <c r="F470" s="354"/>
      <c r="G470" s="149" t="s">
        <v>265</v>
      </c>
      <c r="H470" s="184"/>
      <c r="I470" s="184"/>
      <c r="J470" s="184"/>
      <c r="K470" s="184"/>
      <c r="L470" s="184"/>
      <c r="M470" s="184"/>
      <c r="N470" s="151"/>
      <c r="O470" s="184"/>
      <c r="P470" s="184"/>
      <c r="Q470" s="184"/>
      <c r="R470" s="184"/>
      <c r="S470" s="184"/>
      <c r="T470" s="184"/>
      <c r="U470" s="151"/>
      <c r="V470" s="151"/>
    </row>
    <row r="471" spans="3:27" s="152" customFormat="1" ht="37.5" customHeight="1">
      <c r="C471" s="328"/>
      <c r="D471" s="328"/>
      <c r="E471" s="353"/>
      <c r="F471" s="355"/>
      <c r="G471" s="149" t="s">
        <v>268</v>
      </c>
      <c r="H471" s="184"/>
      <c r="I471" s="184"/>
      <c r="J471" s="184"/>
      <c r="K471" s="184"/>
      <c r="L471" s="184"/>
      <c r="M471" s="184"/>
      <c r="N471" s="150" t="str">
        <f t="shared" ref="N471" si="505">IF(COUNT(H471:M471)=0,"",SUM(H471:M471))</f>
        <v/>
      </c>
      <c r="O471" s="184"/>
      <c r="P471" s="184"/>
      <c r="Q471" s="184"/>
      <c r="R471" s="184"/>
      <c r="S471" s="184"/>
      <c r="T471" s="184"/>
      <c r="U471" s="150" t="str">
        <f t="shared" ref="U471" si="506">IF(COUNT(O471:T471)=0,"",SUM(O471:T471))</f>
        <v/>
      </c>
      <c r="V471" s="150" t="str">
        <f t="shared" ref="V471" si="507">IF(COUNT(N471,U471)=0,"",SUM(N471,U471))</f>
        <v/>
      </c>
    </row>
    <row r="472" spans="3:27" s="152" customFormat="1" ht="37.5" customHeight="1">
      <c r="C472" s="328"/>
      <c r="D472" s="328"/>
      <c r="E472" s="352"/>
      <c r="F472" s="354"/>
      <c r="G472" s="149" t="s">
        <v>265</v>
      </c>
      <c r="H472" s="184"/>
      <c r="I472" s="184"/>
      <c r="J472" s="184"/>
      <c r="K472" s="184"/>
      <c r="L472" s="184"/>
      <c r="M472" s="184"/>
      <c r="N472" s="151"/>
      <c r="O472" s="184"/>
      <c r="P472" s="184"/>
      <c r="Q472" s="184"/>
      <c r="R472" s="184"/>
      <c r="S472" s="184"/>
      <c r="T472" s="184"/>
      <c r="U472" s="151"/>
      <c r="V472" s="151"/>
    </row>
    <row r="473" spans="3:27" s="152" customFormat="1" ht="37.5" customHeight="1">
      <c r="C473" s="328"/>
      <c r="D473" s="328"/>
      <c r="E473" s="353"/>
      <c r="F473" s="355"/>
      <c r="G473" s="149" t="s">
        <v>268</v>
      </c>
      <c r="H473" s="184"/>
      <c r="I473" s="184"/>
      <c r="J473" s="184"/>
      <c r="K473" s="184"/>
      <c r="L473" s="184"/>
      <c r="M473" s="184"/>
      <c r="N473" s="150" t="str">
        <f t="shared" ref="N473" si="508">IF(COUNT(H473:M473)=0,"",SUM(H473:M473))</f>
        <v/>
      </c>
      <c r="O473" s="184"/>
      <c r="P473" s="184"/>
      <c r="Q473" s="184"/>
      <c r="R473" s="184"/>
      <c r="S473" s="184"/>
      <c r="T473" s="184"/>
      <c r="U473" s="150" t="str">
        <f t="shared" ref="U473" si="509">IF(COUNT(O473:T473)=0,"",SUM(O473:T473))</f>
        <v/>
      </c>
      <c r="V473" s="150" t="str">
        <f t="shared" ref="V473" si="510">IF(COUNT(N473,U473)=0,"",SUM(N473,U473))</f>
        <v/>
      </c>
    </row>
    <row r="474" spans="3:27" s="152" customFormat="1" ht="37.5" customHeight="1">
      <c r="C474" s="328"/>
      <c r="D474" s="328"/>
      <c r="E474" s="332" t="s">
        <v>104</v>
      </c>
      <c r="F474" s="333"/>
      <c r="G474" s="154" t="s">
        <v>265</v>
      </c>
      <c r="H474" s="155" t="str">
        <f t="shared" ref="H474:M474" si="511">IF(COUNTIFS($G468:$G473,$G474,H468:H473,"&lt;&gt;")=0,"",SUMIF($G468:$G473,$G474,H468:H473))</f>
        <v/>
      </c>
      <c r="I474" s="155" t="str">
        <f t="shared" si="511"/>
        <v/>
      </c>
      <c r="J474" s="155" t="str">
        <f t="shared" si="511"/>
        <v/>
      </c>
      <c r="K474" s="155" t="str">
        <f t="shared" si="511"/>
        <v/>
      </c>
      <c r="L474" s="155" t="str">
        <f t="shared" si="511"/>
        <v/>
      </c>
      <c r="M474" s="155" t="str">
        <f t="shared" si="511"/>
        <v/>
      </c>
      <c r="N474" s="123"/>
      <c r="O474" s="155" t="str">
        <f t="shared" ref="O474:T474" si="512">IF(COUNTIFS($G468:$G473,$G474,O468:O473,"&lt;&gt;")=0,"",SUMIF($G468:$G473,$G474,O468:O473))</f>
        <v/>
      </c>
      <c r="P474" s="155" t="str">
        <f t="shared" si="512"/>
        <v/>
      </c>
      <c r="Q474" s="155" t="str">
        <f t="shared" si="512"/>
        <v/>
      </c>
      <c r="R474" s="155" t="str">
        <f t="shared" si="512"/>
        <v/>
      </c>
      <c r="S474" s="155" t="str">
        <f t="shared" si="512"/>
        <v/>
      </c>
      <c r="T474" s="155" t="str">
        <f t="shared" si="512"/>
        <v/>
      </c>
      <c r="U474" s="123"/>
      <c r="V474" s="123"/>
      <c r="X474" s="153" t="s">
        <v>271</v>
      </c>
      <c r="AA474" s="152">
        <v>1</v>
      </c>
    </row>
    <row r="475" spans="3:27" s="152" customFormat="1" ht="37.5" customHeight="1">
      <c r="C475" s="328"/>
      <c r="D475" s="329"/>
      <c r="E475" s="334"/>
      <c r="F475" s="335"/>
      <c r="G475" s="154" t="s">
        <v>268</v>
      </c>
      <c r="H475" s="155" t="str">
        <f t="shared" ref="H475:M475" si="513">IF(COUNTIFS($G468:$G473,$G475,H468:H473,"&lt;&gt;")=0,"",SUMIF($G468:$G473,$G475,H468:H473))</f>
        <v/>
      </c>
      <c r="I475" s="155" t="str">
        <f t="shared" si="513"/>
        <v/>
      </c>
      <c r="J475" s="155" t="str">
        <f t="shared" si="513"/>
        <v/>
      </c>
      <c r="K475" s="155" t="str">
        <f t="shared" si="513"/>
        <v/>
      </c>
      <c r="L475" s="155" t="str">
        <f t="shared" si="513"/>
        <v/>
      </c>
      <c r="M475" s="155" t="str">
        <f t="shared" si="513"/>
        <v/>
      </c>
      <c r="N475" s="124" t="str">
        <f t="shared" ref="N475" si="514">IF(COUNT(H475:M475)=0,"",SUM(H475:M475))</f>
        <v/>
      </c>
      <c r="O475" s="155" t="str">
        <f t="shared" ref="O475:T475" si="515">IF(COUNTIFS($G468:$G473,$G475,O468:O473,"&lt;&gt;")=0,"",SUMIF($G468:$G473,$G475,O468:O473))</f>
        <v/>
      </c>
      <c r="P475" s="155" t="str">
        <f t="shared" si="515"/>
        <v/>
      </c>
      <c r="Q475" s="155" t="str">
        <f t="shared" si="515"/>
        <v/>
      </c>
      <c r="R475" s="155" t="str">
        <f t="shared" si="515"/>
        <v/>
      </c>
      <c r="S475" s="155" t="str">
        <f t="shared" si="515"/>
        <v/>
      </c>
      <c r="T475" s="155" t="str">
        <f t="shared" si="515"/>
        <v/>
      </c>
      <c r="U475" s="124" t="str">
        <f t="shared" ref="U475" si="516">IF(COUNT(O475:T475)=0,"",SUM(O475:T475))</f>
        <v/>
      </c>
      <c r="V475" s="124" t="str">
        <f t="shared" ref="V475" si="517">IF(COUNT(N475,U475)=0,"",SUM(N475,U475))</f>
        <v/>
      </c>
      <c r="X475" s="153" t="s">
        <v>271</v>
      </c>
      <c r="AA475" s="152">
        <v>2</v>
      </c>
    </row>
    <row r="476" spans="3:27" s="152" customFormat="1" ht="37.5" customHeight="1">
      <c r="C476" s="328"/>
      <c r="D476" s="327" t="s">
        <v>211</v>
      </c>
      <c r="E476" s="352"/>
      <c r="F476" s="354"/>
      <c r="G476" s="149" t="s">
        <v>265</v>
      </c>
      <c r="H476" s="184"/>
      <c r="I476" s="184"/>
      <c r="J476" s="184"/>
      <c r="K476" s="184"/>
      <c r="L476" s="184"/>
      <c r="M476" s="184"/>
      <c r="N476" s="151"/>
      <c r="O476" s="184"/>
      <c r="P476" s="184"/>
      <c r="Q476" s="184"/>
      <c r="R476" s="184"/>
      <c r="S476" s="184"/>
      <c r="T476" s="184"/>
      <c r="U476" s="151"/>
      <c r="V476" s="151"/>
    </row>
    <row r="477" spans="3:27" s="152" customFormat="1" ht="37.5" customHeight="1">
      <c r="C477" s="328"/>
      <c r="D477" s="328"/>
      <c r="E477" s="353"/>
      <c r="F477" s="355"/>
      <c r="G477" s="149" t="s">
        <v>268</v>
      </c>
      <c r="H477" s="184"/>
      <c r="I477" s="184"/>
      <c r="J477" s="184"/>
      <c r="K477" s="184"/>
      <c r="L477" s="184"/>
      <c r="M477" s="184"/>
      <c r="N477" s="150" t="str">
        <f>IF(COUNT(H477:M477)=0,"",SUM(H477:M477))</f>
        <v/>
      </c>
      <c r="O477" s="184"/>
      <c r="P477" s="184"/>
      <c r="Q477" s="184"/>
      <c r="R477" s="184"/>
      <c r="S477" s="184"/>
      <c r="T477" s="184"/>
      <c r="U477" s="150" t="str">
        <f>IF(COUNT(O477:T477)=0,"",SUM(O477:T477))</f>
        <v/>
      </c>
      <c r="V477" s="150" t="str">
        <f>IF(COUNT(N477,U477)=0,"",SUM(N477,U477))</f>
        <v/>
      </c>
    </row>
    <row r="478" spans="3:27" s="152" customFormat="1" ht="37.5" customHeight="1">
      <c r="C478" s="328"/>
      <c r="D478" s="328"/>
      <c r="E478" s="352"/>
      <c r="F478" s="354"/>
      <c r="G478" s="149" t="s">
        <v>265</v>
      </c>
      <c r="H478" s="184"/>
      <c r="I478" s="184"/>
      <c r="J478" s="184"/>
      <c r="K478" s="184"/>
      <c r="L478" s="184"/>
      <c r="M478" s="184"/>
      <c r="N478" s="151"/>
      <c r="O478" s="184"/>
      <c r="P478" s="184"/>
      <c r="Q478" s="184"/>
      <c r="R478" s="184"/>
      <c r="S478" s="184"/>
      <c r="T478" s="184"/>
      <c r="U478" s="151"/>
      <c r="V478" s="151"/>
    </row>
    <row r="479" spans="3:27" s="152" customFormat="1" ht="37.5" customHeight="1">
      <c r="C479" s="328"/>
      <c r="D479" s="328"/>
      <c r="E479" s="353"/>
      <c r="F479" s="355"/>
      <c r="G479" s="149" t="s">
        <v>268</v>
      </c>
      <c r="H479" s="184"/>
      <c r="I479" s="184"/>
      <c r="J479" s="184"/>
      <c r="K479" s="184"/>
      <c r="L479" s="184"/>
      <c r="M479" s="184"/>
      <c r="N479" s="150" t="str">
        <f t="shared" ref="N479" si="518">IF(COUNT(H479:M479)=0,"",SUM(H479:M479))</f>
        <v/>
      </c>
      <c r="O479" s="184"/>
      <c r="P479" s="184"/>
      <c r="Q479" s="184"/>
      <c r="R479" s="184"/>
      <c r="S479" s="184"/>
      <c r="T479" s="184"/>
      <c r="U479" s="150" t="str">
        <f t="shared" ref="U479" si="519">IF(COUNT(O479:T479)=0,"",SUM(O479:T479))</f>
        <v/>
      </c>
      <c r="V479" s="150" t="str">
        <f t="shared" ref="V479" si="520">IF(COUNT(N479,U479)=0,"",SUM(N479,U479))</f>
        <v/>
      </c>
    </row>
    <row r="480" spans="3:27" s="152" customFormat="1" ht="37.5" customHeight="1">
      <c r="C480" s="328"/>
      <c r="D480" s="328"/>
      <c r="E480" s="352"/>
      <c r="F480" s="354"/>
      <c r="G480" s="149" t="s">
        <v>265</v>
      </c>
      <c r="H480" s="184"/>
      <c r="I480" s="184"/>
      <c r="J480" s="184"/>
      <c r="K480" s="184"/>
      <c r="L480" s="184"/>
      <c r="M480" s="184"/>
      <c r="N480" s="151"/>
      <c r="O480" s="184"/>
      <c r="P480" s="184"/>
      <c r="Q480" s="184"/>
      <c r="R480" s="184"/>
      <c r="S480" s="184"/>
      <c r="T480" s="184"/>
      <c r="U480" s="151"/>
      <c r="V480" s="151"/>
    </row>
    <row r="481" spans="3:27" s="152" customFormat="1" ht="37.5" customHeight="1">
      <c r="C481" s="328"/>
      <c r="D481" s="328"/>
      <c r="E481" s="353"/>
      <c r="F481" s="355"/>
      <c r="G481" s="149" t="s">
        <v>268</v>
      </c>
      <c r="H481" s="184"/>
      <c r="I481" s="184"/>
      <c r="J481" s="184"/>
      <c r="K481" s="184"/>
      <c r="L481" s="184"/>
      <c r="M481" s="184"/>
      <c r="N481" s="150" t="str">
        <f t="shared" ref="N481" si="521">IF(COUNT(H481:M481)=0,"",SUM(H481:M481))</f>
        <v/>
      </c>
      <c r="O481" s="184"/>
      <c r="P481" s="184"/>
      <c r="Q481" s="184"/>
      <c r="R481" s="184"/>
      <c r="S481" s="184"/>
      <c r="T481" s="184"/>
      <c r="U481" s="150" t="str">
        <f t="shared" ref="U481" si="522">IF(COUNT(O481:T481)=0,"",SUM(O481:T481))</f>
        <v/>
      </c>
      <c r="V481" s="150" t="str">
        <f t="shared" ref="V481" si="523">IF(COUNT(N481,U481)=0,"",SUM(N481,U481))</f>
        <v/>
      </c>
    </row>
    <row r="482" spans="3:27" s="152" customFormat="1" ht="37.5" customHeight="1">
      <c r="C482" s="328"/>
      <c r="D482" s="328"/>
      <c r="E482" s="332" t="s">
        <v>104</v>
      </c>
      <c r="F482" s="333"/>
      <c r="G482" s="154" t="s">
        <v>265</v>
      </c>
      <c r="H482" s="155" t="str">
        <f>IF(COUNTIFS($G476:$G481,$G482,H476:H481,"&lt;&gt;")=0,"",SUMIF($G476:$G481,$G482,H476:H481))</f>
        <v/>
      </c>
      <c r="I482" s="155" t="str">
        <f t="shared" ref="I482:M482" si="524">IF(COUNTIFS($G476:$G481,$G482,I476:I481,"&lt;&gt;")=0,"",SUMIF($G476:$G481,$G482,I476:I481))</f>
        <v/>
      </c>
      <c r="J482" s="155" t="str">
        <f t="shared" si="524"/>
        <v/>
      </c>
      <c r="K482" s="155" t="str">
        <f t="shared" si="524"/>
        <v/>
      </c>
      <c r="L482" s="155" t="str">
        <f t="shared" si="524"/>
        <v/>
      </c>
      <c r="M482" s="155" t="str">
        <f t="shared" si="524"/>
        <v/>
      </c>
      <c r="N482" s="123"/>
      <c r="O482" s="155" t="str">
        <f>IF(COUNTIFS($G476:$G481,$G482,O476:O481,"&lt;&gt;")=0,"",SUMIF($G476:$G481,$G482,O476:O481))</f>
        <v/>
      </c>
      <c r="P482" s="155" t="str">
        <f t="shared" ref="P482:T482" si="525">IF(COUNTIFS($G476:$G481,$G482,P476:P481,"&lt;&gt;")=0,"",SUMIF($G476:$G481,$G482,P476:P481))</f>
        <v/>
      </c>
      <c r="Q482" s="155" t="str">
        <f t="shared" si="525"/>
        <v/>
      </c>
      <c r="R482" s="155" t="str">
        <f t="shared" si="525"/>
        <v/>
      </c>
      <c r="S482" s="155" t="str">
        <f t="shared" si="525"/>
        <v/>
      </c>
      <c r="T482" s="155" t="str">
        <f t="shared" si="525"/>
        <v/>
      </c>
      <c r="U482" s="123"/>
      <c r="V482" s="123"/>
      <c r="X482" s="153" t="s">
        <v>271</v>
      </c>
      <c r="AA482" s="152">
        <v>3</v>
      </c>
    </row>
    <row r="483" spans="3:27" s="152" customFormat="1" ht="37.5" customHeight="1">
      <c r="C483" s="328"/>
      <c r="D483" s="329"/>
      <c r="E483" s="334"/>
      <c r="F483" s="335"/>
      <c r="G483" s="154" t="s">
        <v>268</v>
      </c>
      <c r="H483" s="155" t="str">
        <f>IF(COUNTIFS($G476:$G481,$G483,H476:H481,"&lt;&gt;")=0,"",SUMIF($G476:$G481,$G483,H476:H481))</f>
        <v/>
      </c>
      <c r="I483" s="155" t="str">
        <f t="shared" ref="I483:M483" si="526">IF(COUNTIFS($G476:$G481,$G483,I476:I481,"&lt;&gt;")=0,"",SUMIF($G476:$G481,$G483,I476:I481))</f>
        <v/>
      </c>
      <c r="J483" s="155" t="str">
        <f t="shared" si="526"/>
        <v/>
      </c>
      <c r="K483" s="155" t="str">
        <f t="shared" si="526"/>
        <v/>
      </c>
      <c r="L483" s="155" t="str">
        <f t="shared" si="526"/>
        <v/>
      </c>
      <c r="M483" s="155" t="str">
        <f t="shared" si="526"/>
        <v/>
      </c>
      <c r="N483" s="124" t="str">
        <f t="shared" ref="N483" si="527">IF(COUNT(H483:M483)=0,"",SUM(H483:M483))</f>
        <v/>
      </c>
      <c r="O483" s="155" t="str">
        <f>IF(COUNTIFS($G476:$G481,$G483,O476:O481,"&lt;&gt;")=0,"",SUMIF($G476:$G481,$G483,O476:O481))</f>
        <v/>
      </c>
      <c r="P483" s="155" t="str">
        <f t="shared" ref="P483:T483" si="528">IF(COUNTIFS($G476:$G481,$G483,P476:P481,"&lt;&gt;")=0,"",SUMIF($G476:$G481,$G483,P476:P481))</f>
        <v/>
      </c>
      <c r="Q483" s="155" t="str">
        <f t="shared" si="528"/>
        <v/>
      </c>
      <c r="R483" s="155" t="str">
        <f t="shared" si="528"/>
        <v/>
      </c>
      <c r="S483" s="155" t="str">
        <f t="shared" si="528"/>
        <v/>
      </c>
      <c r="T483" s="155" t="str">
        <f t="shared" si="528"/>
        <v/>
      </c>
      <c r="U483" s="124" t="str">
        <f t="shared" ref="U483" si="529">IF(COUNT(O483:T483)=0,"",SUM(O483:T483))</f>
        <v/>
      </c>
      <c r="V483" s="124" t="str">
        <f t="shared" ref="V483" si="530">IF(COUNT(N483,U483)=0,"",SUM(N483,U483))</f>
        <v/>
      </c>
      <c r="X483" s="153" t="s">
        <v>271</v>
      </c>
      <c r="AA483" s="152">
        <v>4</v>
      </c>
    </row>
    <row r="484" spans="3:27" s="152" customFormat="1" ht="37.5" customHeight="1">
      <c r="C484" s="328"/>
      <c r="D484" s="327" t="s">
        <v>105</v>
      </c>
      <c r="E484" s="352"/>
      <c r="F484" s="354"/>
      <c r="G484" s="149" t="s">
        <v>265</v>
      </c>
      <c r="H484" s="184"/>
      <c r="I484" s="184"/>
      <c r="J484" s="184"/>
      <c r="K484" s="184"/>
      <c r="L484" s="184"/>
      <c r="M484" s="184"/>
      <c r="N484" s="151"/>
      <c r="O484" s="184"/>
      <c r="P484" s="184"/>
      <c r="Q484" s="184"/>
      <c r="R484" s="184"/>
      <c r="S484" s="184"/>
      <c r="T484" s="184"/>
      <c r="U484" s="151"/>
      <c r="V484" s="151"/>
    </row>
    <row r="485" spans="3:27" s="152" customFormat="1" ht="34.5">
      <c r="C485" s="328"/>
      <c r="D485" s="328"/>
      <c r="E485" s="353"/>
      <c r="F485" s="355"/>
      <c r="G485" s="149" t="s">
        <v>268</v>
      </c>
      <c r="H485" s="184"/>
      <c r="I485" s="184"/>
      <c r="J485" s="184"/>
      <c r="K485" s="184"/>
      <c r="L485" s="184"/>
      <c r="M485" s="184"/>
      <c r="N485" s="150" t="str">
        <f>IF(COUNT(H485:M485)=0,"",SUM(H485:M485))</f>
        <v/>
      </c>
      <c r="O485" s="184"/>
      <c r="P485" s="184"/>
      <c r="Q485" s="184"/>
      <c r="R485" s="184"/>
      <c r="S485" s="184"/>
      <c r="T485" s="184"/>
      <c r="U485" s="150" t="str">
        <f>IF(COUNT(O485:T485)=0,"",SUM(O485:T485))</f>
        <v/>
      </c>
      <c r="V485" s="150" t="str">
        <f>IF(COUNT(N485,U485)=0,"",SUM(N485,U485))</f>
        <v/>
      </c>
    </row>
    <row r="486" spans="3:27" s="152" customFormat="1" ht="34.5">
      <c r="C486" s="328"/>
      <c r="D486" s="328"/>
      <c r="E486" s="352"/>
      <c r="F486" s="354"/>
      <c r="G486" s="149" t="s">
        <v>265</v>
      </c>
      <c r="H486" s="184"/>
      <c r="I486" s="184"/>
      <c r="J486" s="184"/>
      <c r="K486" s="184"/>
      <c r="L486" s="184"/>
      <c r="M486" s="184"/>
      <c r="N486" s="151"/>
      <c r="O486" s="184"/>
      <c r="P486" s="184"/>
      <c r="Q486" s="184"/>
      <c r="R486" s="184"/>
      <c r="S486" s="184"/>
      <c r="T486" s="184"/>
      <c r="U486" s="151"/>
      <c r="V486" s="151"/>
    </row>
    <row r="487" spans="3:27" s="152" customFormat="1" ht="34.5">
      <c r="C487" s="328"/>
      <c r="D487" s="328"/>
      <c r="E487" s="353"/>
      <c r="F487" s="355"/>
      <c r="G487" s="149" t="s">
        <v>268</v>
      </c>
      <c r="H487" s="184"/>
      <c r="I487" s="184"/>
      <c r="J487" s="184"/>
      <c r="K487" s="184"/>
      <c r="L487" s="184"/>
      <c r="M487" s="184"/>
      <c r="N487" s="150" t="str">
        <f t="shared" ref="N487" si="531">IF(COUNT(H487:M487)=0,"",SUM(H487:M487))</f>
        <v/>
      </c>
      <c r="O487" s="184"/>
      <c r="P487" s="184"/>
      <c r="Q487" s="184"/>
      <c r="R487" s="184"/>
      <c r="S487" s="184"/>
      <c r="T487" s="184"/>
      <c r="U487" s="150" t="str">
        <f t="shared" ref="U487" si="532">IF(COUNT(O487:T487)=0,"",SUM(O487:T487))</f>
        <v/>
      </c>
      <c r="V487" s="150" t="str">
        <f t="shared" ref="V487" si="533">IF(COUNT(N487,U487)=0,"",SUM(N487,U487))</f>
        <v/>
      </c>
    </row>
    <row r="488" spans="3:27" s="152" customFormat="1" ht="34.5">
      <c r="C488" s="328"/>
      <c r="D488" s="328"/>
      <c r="E488" s="352"/>
      <c r="F488" s="354"/>
      <c r="G488" s="149" t="s">
        <v>265</v>
      </c>
      <c r="H488" s="184"/>
      <c r="I488" s="184"/>
      <c r="J488" s="184"/>
      <c r="K488" s="184"/>
      <c r="L488" s="184"/>
      <c r="M488" s="184"/>
      <c r="N488" s="151"/>
      <c r="O488" s="184"/>
      <c r="P488" s="184"/>
      <c r="Q488" s="184"/>
      <c r="R488" s="184"/>
      <c r="S488" s="184"/>
      <c r="T488" s="184"/>
      <c r="U488" s="151"/>
      <c r="V488" s="151"/>
    </row>
    <row r="489" spans="3:27" s="152" customFormat="1" ht="34.5">
      <c r="C489" s="328"/>
      <c r="D489" s="328"/>
      <c r="E489" s="353"/>
      <c r="F489" s="355"/>
      <c r="G489" s="149" t="s">
        <v>268</v>
      </c>
      <c r="H489" s="184"/>
      <c r="I489" s="184"/>
      <c r="J489" s="184"/>
      <c r="K489" s="184"/>
      <c r="L489" s="184"/>
      <c r="M489" s="184"/>
      <c r="N489" s="150" t="str">
        <f t="shared" ref="N489" si="534">IF(COUNT(H489:M489)=0,"",SUM(H489:M489))</f>
        <v/>
      </c>
      <c r="O489" s="184"/>
      <c r="P489" s="184"/>
      <c r="Q489" s="184"/>
      <c r="R489" s="184"/>
      <c r="S489" s="184"/>
      <c r="T489" s="184"/>
      <c r="U489" s="150" t="str">
        <f t="shared" ref="U489" si="535">IF(COUNT(O489:T489)=0,"",SUM(O489:T489))</f>
        <v/>
      </c>
      <c r="V489" s="150" t="str">
        <f t="shared" ref="V489" si="536">IF(COUNT(N489,U489)=0,"",SUM(N489,U489))</f>
        <v/>
      </c>
    </row>
    <row r="490" spans="3:27" s="152" customFormat="1" ht="34.5">
      <c r="C490" s="328"/>
      <c r="D490" s="328"/>
      <c r="E490" s="332" t="s">
        <v>104</v>
      </c>
      <c r="F490" s="333"/>
      <c r="G490" s="154" t="s">
        <v>265</v>
      </c>
      <c r="H490" s="155" t="str">
        <f>IF(COUNTIFS($G484:$G489,$G490,H484:H489,"&lt;&gt;")=0,"",SUMIF($G484:$G489,$G490,H484:H489))</f>
        <v/>
      </c>
      <c r="I490" s="155" t="str">
        <f t="shared" ref="I490:M490" si="537">IF(COUNTIFS($G484:$G489,$G490,I484:I489,"&lt;&gt;")=0,"",SUMIF($G484:$G489,$G490,I484:I489))</f>
        <v/>
      </c>
      <c r="J490" s="155" t="str">
        <f t="shared" si="537"/>
        <v/>
      </c>
      <c r="K490" s="155" t="str">
        <f t="shared" si="537"/>
        <v/>
      </c>
      <c r="L490" s="155" t="str">
        <f t="shared" si="537"/>
        <v/>
      </c>
      <c r="M490" s="155" t="str">
        <f t="shared" si="537"/>
        <v/>
      </c>
      <c r="N490" s="123"/>
      <c r="O490" s="155" t="str">
        <f>IF(COUNTIFS($G484:$G489,$G490,O484:O489,"&lt;&gt;")=0,"",SUMIF($G484:$G489,$G490,O484:O489))</f>
        <v/>
      </c>
      <c r="P490" s="155" t="str">
        <f t="shared" ref="P490:T490" si="538">IF(COUNTIFS($G484:$G489,$G490,P484:P489,"&lt;&gt;")=0,"",SUMIF($G484:$G489,$G490,P484:P489))</f>
        <v/>
      </c>
      <c r="Q490" s="155" t="str">
        <f t="shared" si="538"/>
        <v/>
      </c>
      <c r="R490" s="155" t="str">
        <f t="shared" si="538"/>
        <v/>
      </c>
      <c r="S490" s="155" t="str">
        <f t="shared" si="538"/>
        <v/>
      </c>
      <c r="T490" s="155" t="str">
        <f t="shared" si="538"/>
        <v/>
      </c>
      <c r="U490" s="123"/>
      <c r="V490" s="123"/>
      <c r="X490" s="153" t="s">
        <v>271</v>
      </c>
      <c r="AA490" s="152">
        <v>5</v>
      </c>
    </row>
    <row r="491" spans="3:27" s="152" customFormat="1" ht="34.5">
      <c r="C491" s="328"/>
      <c r="D491" s="329"/>
      <c r="E491" s="334"/>
      <c r="F491" s="335"/>
      <c r="G491" s="154" t="s">
        <v>268</v>
      </c>
      <c r="H491" s="155" t="str">
        <f>IF(COUNTIFS($G484:$G489,$G491,H484:H489,"&lt;&gt;")=0,"",SUMIF($G484:$G489,$G491,H484:H489))</f>
        <v/>
      </c>
      <c r="I491" s="155" t="str">
        <f t="shared" ref="I491:M491" si="539">IF(COUNTIFS($G484:$G489,$G491,I484:I489,"&lt;&gt;")=0,"",SUMIF($G484:$G489,$G491,I484:I489))</f>
        <v/>
      </c>
      <c r="J491" s="155" t="str">
        <f t="shared" si="539"/>
        <v/>
      </c>
      <c r="K491" s="155" t="str">
        <f t="shared" si="539"/>
        <v/>
      </c>
      <c r="L491" s="155" t="str">
        <f t="shared" si="539"/>
        <v/>
      </c>
      <c r="M491" s="155" t="str">
        <f t="shared" si="539"/>
        <v/>
      </c>
      <c r="N491" s="124" t="str">
        <f t="shared" ref="N491" si="540">IF(COUNT(H491:M491)=0,"",SUM(H491:M491))</f>
        <v/>
      </c>
      <c r="O491" s="155" t="str">
        <f>IF(COUNTIFS($G484:$G489,$G491,O484:O489,"&lt;&gt;")=0,"",SUMIF($G484:$G489,$G491,O484:O489))</f>
        <v/>
      </c>
      <c r="P491" s="155" t="str">
        <f t="shared" ref="P491:T491" si="541">IF(COUNTIFS($G484:$G489,$G491,P484:P489,"&lt;&gt;")=0,"",SUMIF($G484:$G489,$G491,P484:P489))</f>
        <v/>
      </c>
      <c r="Q491" s="155" t="str">
        <f t="shared" si="541"/>
        <v/>
      </c>
      <c r="R491" s="155" t="str">
        <f t="shared" si="541"/>
        <v/>
      </c>
      <c r="S491" s="155" t="str">
        <f t="shared" si="541"/>
        <v/>
      </c>
      <c r="T491" s="155" t="str">
        <f t="shared" si="541"/>
        <v/>
      </c>
      <c r="U491" s="124" t="str">
        <f t="shared" ref="U491" si="542">IF(COUNT(O491:T491)=0,"",SUM(O491:T491))</f>
        <v/>
      </c>
      <c r="V491" s="124" t="str">
        <f t="shared" ref="V491" si="543">IF(COUNT(N491,U491)=0,"",SUM(N491,U491))</f>
        <v/>
      </c>
      <c r="X491" s="153" t="s">
        <v>271</v>
      </c>
      <c r="AA491" s="152">
        <v>6</v>
      </c>
    </row>
    <row r="492" spans="3:27" s="152" customFormat="1" ht="37.5" customHeight="1">
      <c r="C492" s="328"/>
      <c r="D492" s="327" t="s">
        <v>106</v>
      </c>
      <c r="E492" s="352"/>
      <c r="F492" s="354"/>
      <c r="G492" s="149" t="s">
        <v>265</v>
      </c>
      <c r="H492" s="184"/>
      <c r="I492" s="184"/>
      <c r="J492" s="184"/>
      <c r="K492" s="184"/>
      <c r="L492" s="184"/>
      <c r="M492" s="184"/>
      <c r="N492" s="151"/>
      <c r="O492" s="184"/>
      <c r="P492" s="184"/>
      <c r="Q492" s="184"/>
      <c r="R492" s="184"/>
      <c r="S492" s="184"/>
      <c r="T492" s="184"/>
      <c r="U492" s="151"/>
      <c r="V492" s="151"/>
    </row>
    <row r="493" spans="3:27" s="152" customFormat="1" ht="34.5">
      <c r="C493" s="328"/>
      <c r="D493" s="328"/>
      <c r="E493" s="353"/>
      <c r="F493" s="355"/>
      <c r="G493" s="149" t="s">
        <v>268</v>
      </c>
      <c r="H493" s="184"/>
      <c r="I493" s="184"/>
      <c r="J493" s="184"/>
      <c r="K493" s="184"/>
      <c r="L493" s="184"/>
      <c r="M493" s="184"/>
      <c r="N493" s="150" t="str">
        <f>IF(COUNT(H493:M493)=0,"",SUM(H493:M493))</f>
        <v/>
      </c>
      <c r="O493" s="184"/>
      <c r="P493" s="184"/>
      <c r="Q493" s="184"/>
      <c r="R493" s="184"/>
      <c r="S493" s="184"/>
      <c r="T493" s="184"/>
      <c r="U493" s="150" t="str">
        <f>IF(COUNT(O493:T493)=0,"",SUM(O493:T493))</f>
        <v/>
      </c>
      <c r="V493" s="150" t="str">
        <f>IF(COUNT(N493,U493)=0,"",SUM(N493,U493))</f>
        <v/>
      </c>
    </row>
    <row r="494" spans="3:27" s="152" customFormat="1" ht="34.5">
      <c r="C494" s="328"/>
      <c r="D494" s="328"/>
      <c r="E494" s="352"/>
      <c r="F494" s="354"/>
      <c r="G494" s="149" t="s">
        <v>265</v>
      </c>
      <c r="H494" s="184"/>
      <c r="I494" s="184"/>
      <c r="J494" s="184"/>
      <c r="K494" s="184"/>
      <c r="L494" s="184"/>
      <c r="M494" s="184"/>
      <c r="N494" s="151"/>
      <c r="O494" s="184"/>
      <c r="P494" s="184"/>
      <c r="Q494" s="184"/>
      <c r="R494" s="184"/>
      <c r="S494" s="184"/>
      <c r="T494" s="184"/>
      <c r="U494" s="151"/>
      <c r="V494" s="151"/>
    </row>
    <row r="495" spans="3:27" s="152" customFormat="1" ht="34.5">
      <c r="C495" s="328"/>
      <c r="D495" s="328"/>
      <c r="E495" s="353"/>
      <c r="F495" s="355"/>
      <c r="G495" s="149" t="s">
        <v>268</v>
      </c>
      <c r="H495" s="184"/>
      <c r="I495" s="184"/>
      <c r="J495" s="184"/>
      <c r="K495" s="184"/>
      <c r="L495" s="184"/>
      <c r="M495" s="184"/>
      <c r="N495" s="150" t="str">
        <f t="shared" ref="N495" si="544">IF(COUNT(H495:M495)=0,"",SUM(H495:M495))</f>
        <v/>
      </c>
      <c r="O495" s="184"/>
      <c r="P495" s="184"/>
      <c r="Q495" s="184"/>
      <c r="R495" s="184"/>
      <c r="S495" s="184"/>
      <c r="T495" s="184"/>
      <c r="U495" s="150" t="str">
        <f t="shared" ref="U495" si="545">IF(COUNT(O495:T495)=0,"",SUM(O495:T495))</f>
        <v/>
      </c>
      <c r="V495" s="150" t="str">
        <f t="shared" ref="V495" si="546">IF(COUNT(N495,U495)=0,"",SUM(N495,U495))</f>
        <v/>
      </c>
    </row>
    <row r="496" spans="3:27" s="152" customFormat="1" ht="34.5">
      <c r="C496" s="328"/>
      <c r="D496" s="328"/>
      <c r="E496" s="352"/>
      <c r="F496" s="354"/>
      <c r="G496" s="149" t="s">
        <v>265</v>
      </c>
      <c r="H496" s="184"/>
      <c r="I496" s="184"/>
      <c r="J496" s="184"/>
      <c r="K496" s="184"/>
      <c r="L496" s="184"/>
      <c r="M496" s="184"/>
      <c r="N496" s="151"/>
      <c r="O496" s="184"/>
      <c r="P496" s="184"/>
      <c r="Q496" s="184"/>
      <c r="R496" s="184"/>
      <c r="S496" s="184"/>
      <c r="T496" s="184"/>
      <c r="U496" s="151"/>
      <c r="V496" s="151"/>
    </row>
    <row r="497" spans="3:27" s="152" customFormat="1" ht="34.5">
      <c r="C497" s="328"/>
      <c r="D497" s="328"/>
      <c r="E497" s="353"/>
      <c r="F497" s="355"/>
      <c r="G497" s="149" t="s">
        <v>268</v>
      </c>
      <c r="H497" s="184"/>
      <c r="I497" s="184"/>
      <c r="J497" s="184"/>
      <c r="K497" s="184"/>
      <c r="L497" s="184"/>
      <c r="M497" s="184"/>
      <c r="N497" s="150" t="str">
        <f t="shared" ref="N497" si="547">IF(COUNT(H497:M497)=0,"",SUM(H497:M497))</f>
        <v/>
      </c>
      <c r="O497" s="184"/>
      <c r="P497" s="184"/>
      <c r="Q497" s="184"/>
      <c r="R497" s="184"/>
      <c r="S497" s="184"/>
      <c r="T497" s="184"/>
      <c r="U497" s="150" t="str">
        <f t="shared" ref="U497" si="548">IF(COUNT(O497:T497)=0,"",SUM(O497:T497))</f>
        <v/>
      </c>
      <c r="V497" s="150" t="str">
        <f t="shared" ref="V497" si="549">IF(COUNT(N497,U497)=0,"",SUM(N497,U497))</f>
        <v/>
      </c>
    </row>
    <row r="498" spans="3:27" s="152" customFormat="1" ht="34.5">
      <c r="C498" s="328"/>
      <c r="D498" s="328"/>
      <c r="E498" s="332" t="s">
        <v>104</v>
      </c>
      <c r="F498" s="333"/>
      <c r="G498" s="154" t="s">
        <v>265</v>
      </c>
      <c r="H498" s="155" t="str">
        <f>IF(COUNTIFS($G492:$G497,$G498,H492:H497,"&lt;&gt;")=0,"",SUMIF($G492:$G497,$G498,H492:H497))</f>
        <v/>
      </c>
      <c r="I498" s="155" t="str">
        <f t="shared" ref="I498:M498" si="550">IF(COUNTIFS($G492:$G497,$G498,I492:I497,"&lt;&gt;")=0,"",SUMIF($G492:$G497,$G498,I492:I497))</f>
        <v/>
      </c>
      <c r="J498" s="155" t="str">
        <f t="shared" si="550"/>
        <v/>
      </c>
      <c r="K498" s="155" t="str">
        <f t="shared" si="550"/>
        <v/>
      </c>
      <c r="L498" s="155" t="str">
        <f t="shared" si="550"/>
        <v/>
      </c>
      <c r="M498" s="155" t="str">
        <f t="shared" si="550"/>
        <v/>
      </c>
      <c r="N498" s="123"/>
      <c r="O498" s="155" t="str">
        <f>IF(COUNTIFS($G492:$G497,$G498,O492:O497,"&lt;&gt;")=0,"",SUMIF($G492:$G497,$G498,O492:O497))</f>
        <v/>
      </c>
      <c r="P498" s="155" t="str">
        <f t="shared" ref="P498:T498" si="551">IF(COUNTIFS($G492:$G497,$G498,P492:P497,"&lt;&gt;")=0,"",SUMIF($G492:$G497,$G498,P492:P497))</f>
        <v/>
      </c>
      <c r="Q498" s="155" t="str">
        <f t="shared" si="551"/>
        <v/>
      </c>
      <c r="R498" s="155" t="str">
        <f t="shared" si="551"/>
        <v/>
      </c>
      <c r="S498" s="155" t="str">
        <f t="shared" si="551"/>
        <v/>
      </c>
      <c r="T498" s="155" t="str">
        <f t="shared" si="551"/>
        <v/>
      </c>
      <c r="U498" s="123"/>
      <c r="V498" s="123"/>
      <c r="X498" s="153" t="s">
        <v>271</v>
      </c>
      <c r="AA498" s="152">
        <v>7</v>
      </c>
    </row>
    <row r="499" spans="3:27" s="152" customFormat="1" ht="34.5">
      <c r="C499" s="328"/>
      <c r="D499" s="329"/>
      <c r="E499" s="334"/>
      <c r="F499" s="335"/>
      <c r="G499" s="154" t="s">
        <v>268</v>
      </c>
      <c r="H499" s="155" t="str">
        <f>IF(COUNTIFS($G492:$G497,$G499,H492:H497,"&lt;&gt;")=0,"",SUMIF($G492:$G497,$G499,H492:H497))</f>
        <v/>
      </c>
      <c r="I499" s="155" t="str">
        <f t="shared" ref="I499:M499" si="552">IF(COUNTIFS($G492:$G497,$G499,I492:I497,"&lt;&gt;")=0,"",SUMIF($G492:$G497,$G499,I492:I497))</f>
        <v/>
      </c>
      <c r="J499" s="155" t="str">
        <f t="shared" si="552"/>
        <v/>
      </c>
      <c r="K499" s="155" t="str">
        <f t="shared" si="552"/>
        <v/>
      </c>
      <c r="L499" s="155" t="str">
        <f t="shared" si="552"/>
        <v/>
      </c>
      <c r="M499" s="155" t="str">
        <f t="shared" si="552"/>
        <v/>
      </c>
      <c r="N499" s="124" t="str">
        <f t="shared" ref="N499" si="553">IF(COUNT(H499:M499)=0,"",SUM(H499:M499))</f>
        <v/>
      </c>
      <c r="O499" s="155" t="str">
        <f>IF(COUNTIFS($G492:$G497,$G499,O492:O497,"&lt;&gt;")=0,"",SUMIF($G492:$G497,$G499,O492:O497))</f>
        <v/>
      </c>
      <c r="P499" s="155" t="str">
        <f t="shared" ref="P499:T499" si="554">IF(COUNTIFS($G492:$G497,$G499,P492:P497,"&lt;&gt;")=0,"",SUMIF($G492:$G497,$G499,P492:P497))</f>
        <v/>
      </c>
      <c r="Q499" s="155" t="str">
        <f t="shared" si="554"/>
        <v/>
      </c>
      <c r="R499" s="155" t="str">
        <f t="shared" si="554"/>
        <v/>
      </c>
      <c r="S499" s="155" t="str">
        <f t="shared" si="554"/>
        <v/>
      </c>
      <c r="T499" s="155" t="str">
        <f t="shared" si="554"/>
        <v/>
      </c>
      <c r="U499" s="124" t="str">
        <f t="shared" ref="U499" si="555">IF(COUNT(O499:T499)=0,"",SUM(O499:T499))</f>
        <v/>
      </c>
      <c r="V499" s="124" t="str">
        <f t="shared" ref="V499" si="556">IF(COUNT(N499,U499)=0,"",SUM(N499,U499))</f>
        <v/>
      </c>
      <c r="X499" s="153" t="s">
        <v>271</v>
      </c>
      <c r="AA499" s="152">
        <v>8</v>
      </c>
    </row>
    <row r="500" spans="3:27" s="152" customFormat="1" ht="34.5">
      <c r="C500" s="328"/>
      <c r="D500" s="326" t="s">
        <v>107</v>
      </c>
      <c r="E500" s="326"/>
      <c r="F500" s="326"/>
      <c r="G500" s="154" t="s">
        <v>265</v>
      </c>
      <c r="H500" s="155" t="str">
        <f>IF(COUNT(H474,H482,H490,H498)=0,"",SUM(H474,H482,H490,H498))</f>
        <v/>
      </c>
      <c r="I500" s="155" t="str">
        <f t="shared" ref="I500:M500" si="557">IF(COUNT(I474,I482,I490,I498)=0,"",SUM(I474,I482,I490,I498))</f>
        <v/>
      </c>
      <c r="J500" s="155" t="str">
        <f t="shared" si="557"/>
        <v/>
      </c>
      <c r="K500" s="155" t="str">
        <f t="shared" si="557"/>
        <v/>
      </c>
      <c r="L500" s="155" t="str">
        <f t="shared" si="557"/>
        <v/>
      </c>
      <c r="M500" s="155" t="str">
        <f t="shared" si="557"/>
        <v/>
      </c>
      <c r="N500" s="123"/>
      <c r="O500" s="155" t="str">
        <f>IF(COUNT(O474,O482,O490,O498)=0,"",SUM(O474,O482,O490,O498))</f>
        <v/>
      </c>
      <c r="P500" s="155" t="str">
        <f t="shared" ref="P500:T500" si="558">IF(COUNT(P474,P482,P490,P498)=0,"",SUM(P474,P482,P490,P498))</f>
        <v/>
      </c>
      <c r="Q500" s="155" t="str">
        <f t="shared" si="558"/>
        <v/>
      </c>
      <c r="R500" s="155" t="str">
        <f t="shared" si="558"/>
        <v/>
      </c>
      <c r="S500" s="155" t="str">
        <f t="shared" si="558"/>
        <v/>
      </c>
      <c r="T500" s="155" t="str">
        <f t="shared" si="558"/>
        <v/>
      </c>
      <c r="U500" s="123"/>
      <c r="V500" s="123"/>
      <c r="X500" s="153" t="s">
        <v>271</v>
      </c>
    </row>
    <row r="501" spans="3:27" s="152" customFormat="1" ht="34.5">
      <c r="C501" s="329"/>
      <c r="D501" s="326"/>
      <c r="E501" s="326"/>
      <c r="F501" s="326"/>
      <c r="G501" s="154" t="s">
        <v>268</v>
      </c>
      <c r="H501" s="155" t="str">
        <f>IF(COUNT(H475,H483,H491,H499)=0,"",SUM(H475,H483,H491,H499))</f>
        <v/>
      </c>
      <c r="I501" s="155" t="str">
        <f t="shared" ref="I501:M501" si="559">IF(COUNT(I475,I483,I491,I499)=0,"",SUM(I475,I483,I491,I499))</f>
        <v/>
      </c>
      <c r="J501" s="155" t="str">
        <f t="shared" si="559"/>
        <v/>
      </c>
      <c r="K501" s="155" t="str">
        <f t="shared" si="559"/>
        <v/>
      </c>
      <c r="L501" s="155" t="str">
        <f t="shared" si="559"/>
        <v/>
      </c>
      <c r="M501" s="155" t="str">
        <f t="shared" si="559"/>
        <v/>
      </c>
      <c r="N501" s="124" t="str">
        <f t="shared" ref="N501" si="560">IF(COUNT(H501:M501)=0,"",SUM(H501:M501))</f>
        <v/>
      </c>
      <c r="O501" s="155" t="str">
        <f>IF(COUNT(O475,O483,O491,O499)=0,"",SUM(O475,O483,O491,O499))</f>
        <v/>
      </c>
      <c r="P501" s="155" t="str">
        <f t="shared" ref="P501:T501" si="561">IF(COUNT(P475,P483,P491,P499)=0,"",SUM(P475,P483,P491,P499))</f>
        <v/>
      </c>
      <c r="Q501" s="155" t="str">
        <f t="shared" si="561"/>
        <v/>
      </c>
      <c r="R501" s="155" t="str">
        <f t="shared" si="561"/>
        <v/>
      </c>
      <c r="S501" s="155" t="str">
        <f t="shared" si="561"/>
        <v/>
      </c>
      <c r="T501" s="155" t="str">
        <f t="shared" si="561"/>
        <v/>
      </c>
      <c r="U501" s="124" t="str">
        <f t="shared" ref="U501" si="562">IF(COUNT(O501:T501)=0,"",SUM(O501:T501))</f>
        <v/>
      </c>
      <c r="V501" s="124" t="str">
        <f t="shared" ref="V501" si="563">IF(COUNT(N501,U501)=0,"",SUM(N501,U501))</f>
        <v/>
      </c>
      <c r="X501" s="153" t="s">
        <v>271</v>
      </c>
    </row>
    <row r="502" spans="3:27" s="205" customFormat="1" ht="18.75" customHeight="1">
      <c r="C502" s="201" t="s">
        <v>203</v>
      </c>
      <c r="D502" s="202"/>
      <c r="E502" s="202"/>
      <c r="F502" s="202"/>
      <c r="G502" s="203"/>
      <c r="H502" s="202"/>
      <c r="I502" s="202"/>
      <c r="J502" s="202"/>
      <c r="K502" s="202"/>
      <c r="L502" s="202"/>
      <c r="M502" s="202"/>
      <c r="N502" s="202"/>
      <c r="O502" s="202"/>
      <c r="P502" s="202"/>
      <c r="Q502" s="202"/>
      <c r="R502" s="202"/>
      <c r="S502" s="202"/>
      <c r="T502" s="202"/>
      <c r="U502" s="202"/>
      <c r="V502" s="202"/>
    </row>
    <row r="503" spans="3:27" s="205" customFormat="1" ht="18.75" customHeight="1">
      <c r="C503" s="230"/>
      <c r="D503" s="231"/>
      <c r="E503" s="231"/>
      <c r="F503" s="231"/>
      <c r="G503" s="232"/>
      <c r="H503" s="231"/>
      <c r="I503" s="231"/>
      <c r="J503" s="231"/>
      <c r="K503" s="231"/>
      <c r="L503" s="231"/>
      <c r="M503" s="231"/>
      <c r="N503" s="231"/>
      <c r="O503" s="231"/>
      <c r="P503" s="231"/>
      <c r="Q503" s="231"/>
      <c r="R503" s="231"/>
      <c r="S503" s="231"/>
      <c r="T503" s="231"/>
      <c r="U503" s="231"/>
      <c r="V503" s="231"/>
    </row>
    <row r="504" spans="3:27" s="205" customFormat="1" ht="18.75" customHeight="1">
      <c r="C504" s="230"/>
      <c r="D504" s="231"/>
      <c r="E504" s="231"/>
      <c r="F504" s="231"/>
      <c r="G504" s="232"/>
      <c r="H504" s="231"/>
      <c r="I504" s="231"/>
      <c r="J504" s="231"/>
      <c r="K504" s="231"/>
      <c r="L504" s="231"/>
      <c r="M504" s="231"/>
      <c r="N504" s="231"/>
      <c r="O504" s="231"/>
      <c r="P504" s="231"/>
      <c r="Q504" s="231"/>
      <c r="R504" s="231"/>
      <c r="S504" s="231"/>
      <c r="T504" s="231"/>
      <c r="U504" s="231"/>
      <c r="V504" s="231"/>
    </row>
    <row r="505" spans="3:27" s="205" customFormat="1" ht="18.75" customHeight="1">
      <c r="C505" s="230"/>
      <c r="D505" s="231"/>
      <c r="E505" s="231"/>
      <c r="F505" s="231"/>
      <c r="G505" s="232"/>
      <c r="H505" s="231"/>
      <c r="I505" s="231"/>
      <c r="J505" s="231"/>
      <c r="K505" s="231"/>
      <c r="L505" s="231"/>
      <c r="M505" s="231"/>
      <c r="N505" s="231"/>
      <c r="O505" s="231"/>
      <c r="P505" s="231"/>
      <c r="Q505" s="231"/>
      <c r="R505" s="231"/>
      <c r="S505" s="231"/>
      <c r="T505" s="231"/>
      <c r="U505" s="231"/>
      <c r="V505" s="231"/>
    </row>
    <row r="506" spans="3:27" s="205" customFormat="1" ht="18.75" customHeight="1">
      <c r="C506" s="230"/>
      <c r="D506" s="231"/>
      <c r="E506" s="231"/>
      <c r="F506" s="231"/>
      <c r="G506" s="232"/>
      <c r="H506" s="231"/>
      <c r="I506" s="231"/>
      <c r="J506" s="231"/>
      <c r="K506" s="231"/>
      <c r="L506" s="231"/>
      <c r="M506" s="231"/>
      <c r="N506" s="231"/>
      <c r="O506" s="231"/>
      <c r="P506" s="231"/>
      <c r="Q506" s="231"/>
      <c r="R506" s="231"/>
      <c r="S506" s="231"/>
      <c r="T506" s="231"/>
      <c r="U506" s="231"/>
      <c r="V506" s="231"/>
    </row>
    <row r="507" spans="3:27" s="205" customFormat="1" ht="18.75" customHeight="1">
      <c r="C507" s="230"/>
      <c r="D507" s="231"/>
      <c r="E507" s="231"/>
      <c r="F507" s="231"/>
      <c r="G507" s="232"/>
      <c r="H507" s="231"/>
      <c r="I507" s="231"/>
      <c r="J507" s="231"/>
      <c r="K507" s="231"/>
      <c r="L507" s="231"/>
      <c r="M507" s="231"/>
      <c r="N507" s="231"/>
      <c r="O507" s="231"/>
      <c r="P507" s="231"/>
      <c r="Q507" s="231"/>
      <c r="R507" s="231"/>
      <c r="S507" s="231"/>
      <c r="T507" s="231"/>
      <c r="U507" s="231"/>
      <c r="V507" s="231"/>
    </row>
    <row r="508" spans="3:27" s="205" customFormat="1" ht="18.75" customHeight="1">
      <c r="C508" s="230"/>
      <c r="D508" s="231"/>
      <c r="E508" s="231"/>
      <c r="F508" s="231"/>
      <c r="G508" s="232"/>
      <c r="H508" s="231"/>
      <c r="I508" s="231"/>
      <c r="J508" s="231"/>
      <c r="K508" s="231"/>
      <c r="L508" s="231"/>
      <c r="M508" s="231"/>
      <c r="N508" s="231"/>
      <c r="O508" s="231"/>
      <c r="P508" s="231"/>
      <c r="Q508" s="231"/>
      <c r="R508" s="231"/>
      <c r="S508" s="231"/>
      <c r="T508" s="231"/>
      <c r="U508" s="231"/>
      <c r="V508" s="231"/>
    </row>
    <row r="509" spans="3:27" s="205" customFormat="1" ht="18.75" customHeight="1">
      <c r="C509" s="230"/>
      <c r="D509" s="231"/>
      <c r="E509" s="231"/>
      <c r="F509" s="231"/>
      <c r="G509" s="232"/>
      <c r="H509" s="231"/>
      <c r="I509" s="231"/>
      <c r="J509" s="231"/>
      <c r="K509" s="231"/>
      <c r="L509" s="231"/>
      <c r="M509" s="231"/>
      <c r="N509" s="231"/>
      <c r="O509" s="231"/>
      <c r="P509" s="231"/>
      <c r="Q509" s="231"/>
      <c r="R509" s="231"/>
      <c r="S509" s="231"/>
      <c r="T509" s="231"/>
      <c r="U509" s="231"/>
      <c r="V509" s="231"/>
    </row>
    <row r="510" spans="3:27" s="205" customFormat="1" ht="18.75" customHeight="1">
      <c r="C510" s="230"/>
      <c r="D510" s="231"/>
      <c r="E510" s="231"/>
      <c r="F510" s="231"/>
      <c r="G510" s="232"/>
      <c r="H510" s="231"/>
      <c r="I510" s="231"/>
      <c r="J510" s="231"/>
      <c r="K510" s="231"/>
      <c r="L510" s="231"/>
      <c r="M510" s="231"/>
      <c r="N510" s="231"/>
      <c r="O510" s="231"/>
      <c r="P510" s="231"/>
      <c r="Q510" s="231"/>
      <c r="R510" s="231"/>
      <c r="S510" s="231"/>
      <c r="T510" s="231"/>
      <c r="U510" s="231"/>
      <c r="V510" s="231"/>
    </row>
    <row r="511" spans="3:27" s="205" customFormat="1" ht="18.75" customHeight="1">
      <c r="C511" s="230"/>
      <c r="D511" s="231"/>
      <c r="E511" s="231"/>
      <c r="F511" s="231"/>
      <c r="G511" s="232"/>
      <c r="H511" s="231"/>
      <c r="I511" s="231"/>
      <c r="J511" s="231"/>
      <c r="K511" s="231"/>
      <c r="L511" s="231"/>
      <c r="M511" s="231"/>
      <c r="N511" s="231"/>
      <c r="O511" s="231"/>
      <c r="P511" s="231"/>
      <c r="Q511" s="231"/>
      <c r="R511" s="231"/>
      <c r="S511" s="231"/>
      <c r="T511" s="231"/>
      <c r="U511" s="231"/>
      <c r="V511" s="231"/>
    </row>
    <row r="512" spans="3:27" ht="18.75" customHeight="1">
      <c r="C512" s="234"/>
      <c r="D512" s="234"/>
      <c r="E512" s="234"/>
      <c r="F512" s="234"/>
      <c r="G512" s="234"/>
      <c r="H512" s="235"/>
      <c r="I512" s="235"/>
      <c r="J512" s="235"/>
      <c r="K512" s="235"/>
      <c r="L512" s="235"/>
      <c r="M512" s="235"/>
      <c r="N512" s="235"/>
      <c r="O512" s="235"/>
      <c r="P512" s="235"/>
      <c r="Q512" s="235"/>
      <c r="R512" s="235"/>
      <c r="S512" s="235"/>
      <c r="T512" s="235"/>
      <c r="U512" s="235"/>
      <c r="V512" s="235"/>
    </row>
    <row r="513" spans="3:27" ht="21.95" customHeight="1">
      <c r="C513" s="187" t="s">
        <v>212</v>
      </c>
    </row>
    <row r="514" spans="3:27" ht="21.95" customHeight="1">
      <c r="C514" s="187"/>
    </row>
    <row r="515" spans="3:27" ht="21.95" customHeight="1">
      <c r="C515" s="190" t="s">
        <v>97</v>
      </c>
      <c r="D515" s="191"/>
      <c r="E515" s="191"/>
      <c r="F515" s="191"/>
      <c r="G515" s="191"/>
      <c r="H515" s="191"/>
      <c r="I515" s="191"/>
      <c r="J515" s="191"/>
      <c r="K515" s="191"/>
    </row>
    <row r="516" spans="3:27" ht="21.95" customHeight="1">
      <c r="C516" s="193" t="s">
        <v>22</v>
      </c>
      <c r="E516" s="209" t="s">
        <v>222</v>
      </c>
      <c r="F516" s="210" t="str">
        <f>F6</f>
        <v>（エリア指定断面）</v>
      </c>
    </row>
    <row r="517" spans="3:27" s="196" customFormat="1" ht="21.95" customHeight="1">
      <c r="C517" s="318" t="s">
        <v>94</v>
      </c>
      <c r="D517" s="319"/>
      <c r="E517" s="322" t="s">
        <v>18</v>
      </c>
      <c r="F517" s="322" t="s">
        <v>98</v>
      </c>
      <c r="G517" s="322" t="s">
        <v>99</v>
      </c>
      <c r="H517" s="164" t="s">
        <v>71</v>
      </c>
      <c r="I517" s="164" t="s">
        <v>72</v>
      </c>
      <c r="J517" s="164" t="s">
        <v>73</v>
      </c>
      <c r="K517" s="164" t="s">
        <v>74</v>
      </c>
      <c r="L517" s="164" t="s">
        <v>75</v>
      </c>
      <c r="M517" s="164" t="s">
        <v>76</v>
      </c>
      <c r="N517" s="164" t="s">
        <v>90</v>
      </c>
      <c r="O517" s="164" t="s">
        <v>77</v>
      </c>
      <c r="P517" s="164" t="s">
        <v>78</v>
      </c>
      <c r="Q517" s="164" t="s">
        <v>79</v>
      </c>
      <c r="R517" s="164" t="s">
        <v>80</v>
      </c>
      <c r="S517" s="164" t="s">
        <v>81</v>
      </c>
      <c r="T517" s="164" t="s">
        <v>86</v>
      </c>
      <c r="U517" s="164" t="s">
        <v>91</v>
      </c>
      <c r="V517" s="164" t="s">
        <v>92</v>
      </c>
      <c r="W517" s="186"/>
      <c r="X517" s="121" t="s">
        <v>272</v>
      </c>
    </row>
    <row r="518" spans="3:27" s="196" customFormat="1" ht="21.95" customHeight="1">
      <c r="C518" s="320"/>
      <c r="D518" s="321"/>
      <c r="E518" s="323"/>
      <c r="F518" s="323"/>
      <c r="G518" s="323"/>
      <c r="H518" s="211" t="s">
        <v>300</v>
      </c>
      <c r="I518" s="211" t="s">
        <v>301</v>
      </c>
      <c r="J518" s="211" t="s">
        <v>301</v>
      </c>
      <c r="K518" s="211" t="s">
        <v>301</v>
      </c>
      <c r="L518" s="211" t="s">
        <v>301</v>
      </c>
      <c r="M518" s="211" t="s">
        <v>301</v>
      </c>
      <c r="N518" s="166"/>
      <c r="O518" s="211" t="s">
        <v>301</v>
      </c>
      <c r="P518" s="211" t="s">
        <v>299</v>
      </c>
      <c r="Q518" s="211" t="s">
        <v>299</v>
      </c>
      <c r="R518" s="211" t="s">
        <v>300</v>
      </c>
      <c r="S518" s="211" t="s">
        <v>300</v>
      </c>
      <c r="T518" s="211" t="s">
        <v>300</v>
      </c>
      <c r="U518" s="166"/>
      <c r="V518" s="166"/>
      <c r="W518" s="186"/>
      <c r="X518" s="121" t="s">
        <v>273</v>
      </c>
    </row>
    <row r="519" spans="3:27" s="152" customFormat="1" ht="37.5" customHeight="1">
      <c r="C519" s="327" t="s">
        <v>102</v>
      </c>
      <c r="D519" s="327" t="s">
        <v>103</v>
      </c>
      <c r="E519" s="352"/>
      <c r="F519" s="354"/>
      <c r="G519" s="149" t="s">
        <v>265</v>
      </c>
      <c r="H519" s="184"/>
      <c r="I519" s="184"/>
      <c r="J519" s="184"/>
      <c r="K519" s="184"/>
      <c r="L519" s="184"/>
      <c r="M519" s="184"/>
      <c r="N519" s="151"/>
      <c r="O519" s="184"/>
      <c r="P519" s="184"/>
      <c r="Q519" s="184"/>
      <c r="R519" s="184"/>
      <c r="S519" s="184"/>
      <c r="T519" s="184"/>
      <c r="U519" s="151"/>
      <c r="V519" s="151"/>
    </row>
    <row r="520" spans="3:27" s="152" customFormat="1" ht="37.5" customHeight="1">
      <c r="C520" s="328"/>
      <c r="D520" s="328"/>
      <c r="E520" s="353"/>
      <c r="F520" s="355"/>
      <c r="G520" s="149" t="s">
        <v>268</v>
      </c>
      <c r="H520" s="184"/>
      <c r="I520" s="184"/>
      <c r="J520" s="184"/>
      <c r="K520" s="184"/>
      <c r="L520" s="184"/>
      <c r="M520" s="184"/>
      <c r="N520" s="150" t="str">
        <f>IF(COUNT(H520:M520)=0,"",SUM(H520:M520))</f>
        <v/>
      </c>
      <c r="O520" s="184"/>
      <c r="P520" s="184"/>
      <c r="Q520" s="184"/>
      <c r="R520" s="184"/>
      <c r="S520" s="184"/>
      <c r="T520" s="184"/>
      <c r="U520" s="150" t="str">
        <f>IF(COUNT(O520:T520)=0,"",SUM(O520:T520))</f>
        <v/>
      </c>
      <c r="V520" s="150" t="str">
        <f>IF(COUNT(N520,U520)=0,"",SUM(N520,U520))</f>
        <v/>
      </c>
    </row>
    <row r="521" spans="3:27" s="152" customFormat="1" ht="37.5" customHeight="1">
      <c r="C521" s="328"/>
      <c r="D521" s="328"/>
      <c r="E521" s="352"/>
      <c r="F521" s="354"/>
      <c r="G521" s="149" t="s">
        <v>265</v>
      </c>
      <c r="H521" s="184"/>
      <c r="I521" s="184"/>
      <c r="J521" s="184"/>
      <c r="K521" s="184"/>
      <c r="L521" s="184"/>
      <c r="M521" s="184"/>
      <c r="N521" s="151"/>
      <c r="O521" s="184"/>
      <c r="P521" s="184"/>
      <c r="Q521" s="184"/>
      <c r="R521" s="184"/>
      <c r="S521" s="184"/>
      <c r="T521" s="184"/>
      <c r="U521" s="151"/>
      <c r="V521" s="151"/>
    </row>
    <row r="522" spans="3:27" s="152" customFormat="1" ht="37.5" customHeight="1">
      <c r="C522" s="328"/>
      <c r="D522" s="328"/>
      <c r="E522" s="353"/>
      <c r="F522" s="355"/>
      <c r="G522" s="149" t="s">
        <v>268</v>
      </c>
      <c r="H522" s="184"/>
      <c r="I522" s="184"/>
      <c r="J522" s="184"/>
      <c r="K522" s="184"/>
      <c r="L522" s="184"/>
      <c r="M522" s="184"/>
      <c r="N522" s="150" t="str">
        <f t="shared" ref="N522" si="564">IF(COUNT(H522:M522)=0,"",SUM(H522:M522))</f>
        <v/>
      </c>
      <c r="O522" s="184"/>
      <c r="P522" s="184"/>
      <c r="Q522" s="184"/>
      <c r="R522" s="184"/>
      <c r="S522" s="184"/>
      <c r="T522" s="184"/>
      <c r="U522" s="150" t="str">
        <f t="shared" ref="U522" si="565">IF(COUNT(O522:T522)=0,"",SUM(O522:T522))</f>
        <v/>
      </c>
      <c r="V522" s="150" t="str">
        <f t="shared" ref="V522" si="566">IF(COUNT(N522,U522)=0,"",SUM(N522,U522))</f>
        <v/>
      </c>
    </row>
    <row r="523" spans="3:27" s="152" customFormat="1" ht="37.5" customHeight="1">
      <c r="C523" s="328"/>
      <c r="D523" s="328"/>
      <c r="E523" s="352"/>
      <c r="F523" s="354"/>
      <c r="G523" s="149" t="s">
        <v>265</v>
      </c>
      <c r="H523" s="184"/>
      <c r="I523" s="184"/>
      <c r="J523" s="184"/>
      <c r="K523" s="184"/>
      <c r="L523" s="184"/>
      <c r="M523" s="184"/>
      <c r="N523" s="151"/>
      <c r="O523" s="184"/>
      <c r="P523" s="184"/>
      <c r="Q523" s="184"/>
      <c r="R523" s="184"/>
      <c r="S523" s="184"/>
      <c r="T523" s="184"/>
      <c r="U523" s="151"/>
      <c r="V523" s="151"/>
    </row>
    <row r="524" spans="3:27" s="152" customFormat="1" ht="37.5" customHeight="1">
      <c r="C524" s="328"/>
      <c r="D524" s="328"/>
      <c r="E524" s="353"/>
      <c r="F524" s="355"/>
      <c r="G524" s="149" t="s">
        <v>268</v>
      </c>
      <c r="H524" s="184"/>
      <c r="I524" s="184"/>
      <c r="J524" s="184"/>
      <c r="K524" s="184"/>
      <c r="L524" s="184"/>
      <c r="M524" s="184"/>
      <c r="N524" s="150" t="str">
        <f t="shared" ref="N524" si="567">IF(COUNT(H524:M524)=0,"",SUM(H524:M524))</f>
        <v/>
      </c>
      <c r="O524" s="184"/>
      <c r="P524" s="184"/>
      <c r="Q524" s="184"/>
      <c r="R524" s="184"/>
      <c r="S524" s="184"/>
      <c r="T524" s="184"/>
      <c r="U524" s="150" t="str">
        <f t="shared" ref="U524" si="568">IF(COUNT(O524:T524)=0,"",SUM(O524:T524))</f>
        <v/>
      </c>
      <c r="V524" s="150" t="str">
        <f t="shared" ref="V524" si="569">IF(COUNT(N524,U524)=0,"",SUM(N524,U524))</f>
        <v/>
      </c>
    </row>
    <row r="525" spans="3:27" s="152" customFormat="1" ht="37.5" customHeight="1">
      <c r="C525" s="328"/>
      <c r="D525" s="328"/>
      <c r="E525" s="332" t="s">
        <v>104</v>
      </c>
      <c r="F525" s="333"/>
      <c r="G525" s="154" t="s">
        <v>265</v>
      </c>
      <c r="H525" s="155" t="str">
        <f t="shared" ref="H525:M525" si="570">IF(COUNTIFS($G519:$G524,$G525,H519:H524,"&lt;&gt;")=0,"",SUMIF($G519:$G524,$G525,H519:H524))</f>
        <v/>
      </c>
      <c r="I525" s="155" t="str">
        <f t="shared" si="570"/>
        <v/>
      </c>
      <c r="J525" s="155" t="str">
        <f t="shared" si="570"/>
        <v/>
      </c>
      <c r="K525" s="155" t="str">
        <f t="shared" si="570"/>
        <v/>
      </c>
      <c r="L525" s="155" t="str">
        <f t="shared" si="570"/>
        <v/>
      </c>
      <c r="M525" s="155" t="str">
        <f t="shared" si="570"/>
        <v/>
      </c>
      <c r="N525" s="123"/>
      <c r="O525" s="155" t="str">
        <f t="shared" ref="O525:T525" si="571">IF(COUNTIFS($G519:$G524,$G525,O519:O524,"&lt;&gt;")=0,"",SUMIF($G519:$G524,$G525,O519:O524))</f>
        <v/>
      </c>
      <c r="P525" s="155" t="str">
        <f t="shared" si="571"/>
        <v/>
      </c>
      <c r="Q525" s="155" t="str">
        <f t="shared" si="571"/>
        <v/>
      </c>
      <c r="R525" s="155" t="str">
        <f t="shared" si="571"/>
        <v/>
      </c>
      <c r="S525" s="155" t="str">
        <f t="shared" si="571"/>
        <v/>
      </c>
      <c r="T525" s="155" t="str">
        <f t="shared" si="571"/>
        <v/>
      </c>
      <c r="U525" s="123"/>
      <c r="V525" s="123"/>
      <c r="X525" s="153" t="s">
        <v>271</v>
      </c>
      <c r="AA525" s="152">
        <v>1</v>
      </c>
    </row>
    <row r="526" spans="3:27" s="152" customFormat="1" ht="37.5" customHeight="1">
      <c r="C526" s="328"/>
      <c r="D526" s="329"/>
      <c r="E526" s="334"/>
      <c r="F526" s="335"/>
      <c r="G526" s="154" t="s">
        <v>268</v>
      </c>
      <c r="H526" s="155" t="str">
        <f t="shared" ref="H526:M526" si="572">IF(COUNTIFS($G519:$G524,$G526,H519:H524,"&lt;&gt;")=0,"",SUMIF($G519:$G524,$G526,H519:H524))</f>
        <v/>
      </c>
      <c r="I526" s="155" t="str">
        <f t="shared" si="572"/>
        <v/>
      </c>
      <c r="J526" s="155" t="str">
        <f t="shared" si="572"/>
        <v/>
      </c>
      <c r="K526" s="155" t="str">
        <f t="shared" si="572"/>
        <v/>
      </c>
      <c r="L526" s="155" t="str">
        <f t="shared" si="572"/>
        <v/>
      </c>
      <c r="M526" s="155" t="str">
        <f t="shared" si="572"/>
        <v/>
      </c>
      <c r="N526" s="124" t="str">
        <f t="shared" ref="N526" si="573">IF(COUNT(H526:M526)=0,"",SUM(H526:M526))</f>
        <v/>
      </c>
      <c r="O526" s="155" t="str">
        <f t="shared" ref="O526:T526" si="574">IF(COUNTIFS($G519:$G524,$G526,O519:O524,"&lt;&gt;")=0,"",SUMIF($G519:$G524,$G526,O519:O524))</f>
        <v/>
      </c>
      <c r="P526" s="155" t="str">
        <f t="shared" si="574"/>
        <v/>
      </c>
      <c r="Q526" s="155" t="str">
        <f t="shared" si="574"/>
        <v/>
      </c>
      <c r="R526" s="155" t="str">
        <f t="shared" si="574"/>
        <v/>
      </c>
      <c r="S526" s="155" t="str">
        <f t="shared" si="574"/>
        <v/>
      </c>
      <c r="T526" s="155" t="str">
        <f t="shared" si="574"/>
        <v/>
      </c>
      <c r="U526" s="124" t="str">
        <f t="shared" ref="U526" si="575">IF(COUNT(O526:T526)=0,"",SUM(O526:T526))</f>
        <v/>
      </c>
      <c r="V526" s="124" t="str">
        <f t="shared" ref="V526" si="576">IF(COUNT(N526,U526)=0,"",SUM(N526,U526))</f>
        <v/>
      </c>
      <c r="X526" s="153" t="s">
        <v>271</v>
      </c>
      <c r="AA526" s="152">
        <v>2</v>
      </c>
    </row>
    <row r="527" spans="3:27" s="152" customFormat="1" ht="37.5" customHeight="1">
      <c r="C527" s="328"/>
      <c r="D527" s="327" t="s">
        <v>211</v>
      </c>
      <c r="E527" s="352"/>
      <c r="F527" s="354"/>
      <c r="G527" s="149" t="s">
        <v>265</v>
      </c>
      <c r="H527" s="184"/>
      <c r="I527" s="184"/>
      <c r="J527" s="184"/>
      <c r="K527" s="184"/>
      <c r="L527" s="184"/>
      <c r="M527" s="184"/>
      <c r="N527" s="151"/>
      <c r="O527" s="184"/>
      <c r="P527" s="184"/>
      <c r="Q527" s="184"/>
      <c r="R527" s="184"/>
      <c r="S527" s="184"/>
      <c r="T527" s="184"/>
      <c r="U527" s="151"/>
      <c r="V527" s="151"/>
    </row>
    <row r="528" spans="3:27" s="152" customFormat="1" ht="37.5" customHeight="1">
      <c r="C528" s="328"/>
      <c r="D528" s="328"/>
      <c r="E528" s="353"/>
      <c r="F528" s="355"/>
      <c r="G528" s="149" t="s">
        <v>268</v>
      </c>
      <c r="H528" s="184"/>
      <c r="I528" s="184"/>
      <c r="J528" s="184"/>
      <c r="K528" s="184"/>
      <c r="L528" s="184"/>
      <c r="M528" s="184"/>
      <c r="N528" s="150" t="str">
        <f>IF(COUNT(H528:M528)=0,"",SUM(H528:M528))</f>
        <v/>
      </c>
      <c r="O528" s="184"/>
      <c r="P528" s="184"/>
      <c r="Q528" s="184"/>
      <c r="R528" s="184"/>
      <c r="S528" s="184"/>
      <c r="T528" s="184"/>
      <c r="U528" s="150" t="str">
        <f>IF(COUNT(O528:T528)=0,"",SUM(O528:T528))</f>
        <v/>
      </c>
      <c r="V528" s="150" t="str">
        <f>IF(COUNT(N528,U528)=0,"",SUM(N528,U528))</f>
        <v/>
      </c>
    </row>
    <row r="529" spans="3:27" s="152" customFormat="1" ht="37.5" customHeight="1">
      <c r="C529" s="328"/>
      <c r="D529" s="328"/>
      <c r="E529" s="352"/>
      <c r="F529" s="354"/>
      <c r="G529" s="149" t="s">
        <v>265</v>
      </c>
      <c r="H529" s="184"/>
      <c r="I529" s="184"/>
      <c r="J529" s="184"/>
      <c r="K529" s="184"/>
      <c r="L529" s="184"/>
      <c r="M529" s="184"/>
      <c r="N529" s="151"/>
      <c r="O529" s="184"/>
      <c r="P529" s="184"/>
      <c r="Q529" s="184"/>
      <c r="R529" s="184"/>
      <c r="S529" s="184"/>
      <c r="T529" s="184"/>
      <c r="U529" s="151"/>
      <c r="V529" s="151"/>
    </row>
    <row r="530" spans="3:27" s="152" customFormat="1" ht="37.5" customHeight="1">
      <c r="C530" s="328"/>
      <c r="D530" s="328"/>
      <c r="E530" s="353"/>
      <c r="F530" s="355"/>
      <c r="G530" s="149" t="s">
        <v>268</v>
      </c>
      <c r="H530" s="184"/>
      <c r="I530" s="184"/>
      <c r="J530" s="184"/>
      <c r="K530" s="184"/>
      <c r="L530" s="184"/>
      <c r="M530" s="184"/>
      <c r="N530" s="150" t="str">
        <f t="shared" ref="N530" si="577">IF(COUNT(H530:M530)=0,"",SUM(H530:M530))</f>
        <v/>
      </c>
      <c r="O530" s="184"/>
      <c r="P530" s="184"/>
      <c r="Q530" s="184"/>
      <c r="R530" s="184"/>
      <c r="S530" s="184"/>
      <c r="T530" s="184"/>
      <c r="U530" s="150" t="str">
        <f t="shared" ref="U530" si="578">IF(COUNT(O530:T530)=0,"",SUM(O530:T530))</f>
        <v/>
      </c>
      <c r="V530" s="150" t="str">
        <f t="shared" ref="V530" si="579">IF(COUNT(N530,U530)=0,"",SUM(N530,U530))</f>
        <v/>
      </c>
    </row>
    <row r="531" spans="3:27" s="152" customFormat="1" ht="37.5" customHeight="1">
      <c r="C531" s="328"/>
      <c r="D531" s="328"/>
      <c r="E531" s="352"/>
      <c r="F531" s="354"/>
      <c r="G531" s="149" t="s">
        <v>265</v>
      </c>
      <c r="H531" s="184"/>
      <c r="I531" s="184"/>
      <c r="J531" s="184"/>
      <c r="K531" s="184"/>
      <c r="L531" s="184"/>
      <c r="M531" s="184"/>
      <c r="N531" s="151"/>
      <c r="O531" s="184"/>
      <c r="P531" s="184"/>
      <c r="Q531" s="184"/>
      <c r="R531" s="184"/>
      <c r="S531" s="184"/>
      <c r="T531" s="184"/>
      <c r="U531" s="151"/>
      <c r="V531" s="151"/>
    </row>
    <row r="532" spans="3:27" s="152" customFormat="1" ht="37.5" customHeight="1">
      <c r="C532" s="328"/>
      <c r="D532" s="328"/>
      <c r="E532" s="353"/>
      <c r="F532" s="355"/>
      <c r="G532" s="149" t="s">
        <v>268</v>
      </c>
      <c r="H532" s="184"/>
      <c r="I532" s="184"/>
      <c r="J532" s="184"/>
      <c r="K532" s="184"/>
      <c r="L532" s="184"/>
      <c r="M532" s="184"/>
      <c r="N532" s="150" t="str">
        <f t="shared" ref="N532" si="580">IF(COUNT(H532:M532)=0,"",SUM(H532:M532))</f>
        <v/>
      </c>
      <c r="O532" s="184"/>
      <c r="P532" s="184"/>
      <c r="Q532" s="184"/>
      <c r="R532" s="184"/>
      <c r="S532" s="184"/>
      <c r="T532" s="184"/>
      <c r="U532" s="150" t="str">
        <f t="shared" ref="U532" si="581">IF(COUNT(O532:T532)=0,"",SUM(O532:T532))</f>
        <v/>
      </c>
      <c r="V532" s="150" t="str">
        <f t="shared" ref="V532" si="582">IF(COUNT(N532,U532)=0,"",SUM(N532,U532))</f>
        <v/>
      </c>
    </row>
    <row r="533" spans="3:27" s="152" customFormat="1" ht="37.5" customHeight="1">
      <c r="C533" s="328"/>
      <c r="D533" s="328"/>
      <c r="E533" s="332" t="s">
        <v>104</v>
      </c>
      <c r="F533" s="333"/>
      <c r="G533" s="154" t="s">
        <v>265</v>
      </c>
      <c r="H533" s="155" t="str">
        <f>IF(COUNTIFS($G527:$G532,$G533,H527:H532,"&lt;&gt;")=0,"",SUMIF($G527:$G532,$G533,H527:H532))</f>
        <v/>
      </c>
      <c r="I533" s="155" t="str">
        <f t="shared" ref="I533:M533" si="583">IF(COUNTIFS($G527:$G532,$G533,I527:I532,"&lt;&gt;")=0,"",SUMIF($G527:$G532,$G533,I527:I532))</f>
        <v/>
      </c>
      <c r="J533" s="155" t="str">
        <f t="shared" si="583"/>
        <v/>
      </c>
      <c r="K533" s="155" t="str">
        <f t="shared" si="583"/>
        <v/>
      </c>
      <c r="L533" s="155" t="str">
        <f t="shared" si="583"/>
        <v/>
      </c>
      <c r="M533" s="155" t="str">
        <f t="shared" si="583"/>
        <v/>
      </c>
      <c r="N533" s="123"/>
      <c r="O533" s="155" t="str">
        <f>IF(COUNTIFS($G527:$G532,$G533,O527:O532,"&lt;&gt;")=0,"",SUMIF($G527:$G532,$G533,O527:O532))</f>
        <v/>
      </c>
      <c r="P533" s="155" t="str">
        <f t="shared" ref="P533:T533" si="584">IF(COUNTIFS($G527:$G532,$G533,P527:P532,"&lt;&gt;")=0,"",SUMIF($G527:$G532,$G533,P527:P532))</f>
        <v/>
      </c>
      <c r="Q533" s="155" t="str">
        <f t="shared" si="584"/>
        <v/>
      </c>
      <c r="R533" s="155" t="str">
        <f t="shared" si="584"/>
        <v/>
      </c>
      <c r="S533" s="155" t="str">
        <f t="shared" si="584"/>
        <v/>
      </c>
      <c r="T533" s="155" t="str">
        <f t="shared" si="584"/>
        <v/>
      </c>
      <c r="U533" s="123"/>
      <c r="V533" s="123"/>
      <c r="X533" s="153" t="s">
        <v>271</v>
      </c>
      <c r="AA533" s="152">
        <v>3</v>
      </c>
    </row>
    <row r="534" spans="3:27" s="152" customFormat="1" ht="37.5" customHeight="1">
      <c r="C534" s="328"/>
      <c r="D534" s="329"/>
      <c r="E534" s="334"/>
      <c r="F534" s="335"/>
      <c r="G534" s="154" t="s">
        <v>268</v>
      </c>
      <c r="H534" s="155" t="str">
        <f>IF(COUNTIFS($G527:$G532,$G534,H527:H532,"&lt;&gt;")=0,"",SUMIF($G527:$G532,$G534,H527:H532))</f>
        <v/>
      </c>
      <c r="I534" s="155" t="str">
        <f t="shared" ref="I534:M534" si="585">IF(COUNTIFS($G527:$G532,$G534,I527:I532,"&lt;&gt;")=0,"",SUMIF($G527:$G532,$G534,I527:I532))</f>
        <v/>
      </c>
      <c r="J534" s="155" t="str">
        <f t="shared" si="585"/>
        <v/>
      </c>
      <c r="K534" s="155" t="str">
        <f t="shared" si="585"/>
        <v/>
      </c>
      <c r="L534" s="155" t="str">
        <f t="shared" si="585"/>
        <v/>
      </c>
      <c r="M534" s="155" t="str">
        <f t="shared" si="585"/>
        <v/>
      </c>
      <c r="N534" s="124" t="str">
        <f t="shared" ref="N534" si="586">IF(COUNT(H534:M534)=0,"",SUM(H534:M534))</f>
        <v/>
      </c>
      <c r="O534" s="155" t="str">
        <f>IF(COUNTIFS($G527:$G532,$G534,O527:O532,"&lt;&gt;")=0,"",SUMIF($G527:$G532,$G534,O527:O532))</f>
        <v/>
      </c>
      <c r="P534" s="155" t="str">
        <f t="shared" ref="P534:T534" si="587">IF(COUNTIFS($G527:$G532,$G534,P527:P532,"&lt;&gt;")=0,"",SUMIF($G527:$G532,$G534,P527:P532))</f>
        <v/>
      </c>
      <c r="Q534" s="155" t="str">
        <f t="shared" si="587"/>
        <v/>
      </c>
      <c r="R534" s="155" t="str">
        <f t="shared" si="587"/>
        <v/>
      </c>
      <c r="S534" s="155" t="str">
        <f t="shared" si="587"/>
        <v/>
      </c>
      <c r="T534" s="155" t="str">
        <f t="shared" si="587"/>
        <v/>
      </c>
      <c r="U534" s="124" t="str">
        <f t="shared" ref="U534" si="588">IF(COUNT(O534:T534)=0,"",SUM(O534:T534))</f>
        <v/>
      </c>
      <c r="V534" s="124" t="str">
        <f t="shared" ref="V534" si="589">IF(COUNT(N534,U534)=0,"",SUM(N534,U534))</f>
        <v/>
      </c>
      <c r="X534" s="153" t="s">
        <v>271</v>
      </c>
      <c r="AA534" s="152">
        <v>4</v>
      </c>
    </row>
    <row r="535" spans="3:27" s="152" customFormat="1" ht="37.5" customHeight="1">
      <c r="C535" s="328"/>
      <c r="D535" s="327" t="s">
        <v>105</v>
      </c>
      <c r="E535" s="352"/>
      <c r="F535" s="354"/>
      <c r="G535" s="149" t="s">
        <v>265</v>
      </c>
      <c r="H535" s="184"/>
      <c r="I535" s="184"/>
      <c r="J535" s="184"/>
      <c r="K535" s="184"/>
      <c r="L535" s="184"/>
      <c r="M535" s="184"/>
      <c r="N535" s="151"/>
      <c r="O535" s="184"/>
      <c r="P535" s="184"/>
      <c r="Q535" s="184"/>
      <c r="R535" s="184"/>
      <c r="S535" s="184"/>
      <c r="T535" s="184"/>
      <c r="U535" s="151"/>
      <c r="V535" s="151"/>
    </row>
    <row r="536" spans="3:27" s="152" customFormat="1" ht="34.5">
      <c r="C536" s="328"/>
      <c r="D536" s="328"/>
      <c r="E536" s="353"/>
      <c r="F536" s="355"/>
      <c r="G536" s="149" t="s">
        <v>268</v>
      </c>
      <c r="H536" s="184"/>
      <c r="I536" s="184"/>
      <c r="J536" s="184"/>
      <c r="K536" s="184"/>
      <c r="L536" s="184"/>
      <c r="M536" s="184"/>
      <c r="N536" s="150" t="str">
        <f>IF(COUNT(H536:M536)=0,"",SUM(H536:M536))</f>
        <v/>
      </c>
      <c r="O536" s="184"/>
      <c r="P536" s="184"/>
      <c r="Q536" s="184"/>
      <c r="R536" s="184"/>
      <c r="S536" s="184"/>
      <c r="T536" s="184"/>
      <c r="U536" s="150" t="str">
        <f>IF(COUNT(O536:T536)=0,"",SUM(O536:T536))</f>
        <v/>
      </c>
      <c r="V536" s="150" t="str">
        <f>IF(COUNT(N536,U536)=0,"",SUM(N536,U536))</f>
        <v/>
      </c>
    </row>
    <row r="537" spans="3:27" s="152" customFormat="1" ht="34.5">
      <c r="C537" s="328"/>
      <c r="D537" s="328"/>
      <c r="E537" s="352"/>
      <c r="F537" s="354"/>
      <c r="G537" s="149" t="s">
        <v>265</v>
      </c>
      <c r="H537" s="184"/>
      <c r="I537" s="184"/>
      <c r="J537" s="184"/>
      <c r="K537" s="184"/>
      <c r="L537" s="184"/>
      <c r="M537" s="184"/>
      <c r="N537" s="151"/>
      <c r="O537" s="184"/>
      <c r="P537" s="184"/>
      <c r="Q537" s="184"/>
      <c r="R537" s="184"/>
      <c r="S537" s="184"/>
      <c r="T537" s="184"/>
      <c r="U537" s="151"/>
      <c r="V537" s="151"/>
    </row>
    <row r="538" spans="3:27" s="152" customFormat="1" ht="34.5">
      <c r="C538" s="328"/>
      <c r="D538" s="328"/>
      <c r="E538" s="353"/>
      <c r="F538" s="355"/>
      <c r="G538" s="149" t="s">
        <v>268</v>
      </c>
      <c r="H538" s="184"/>
      <c r="I538" s="184"/>
      <c r="J538" s="184"/>
      <c r="K538" s="184"/>
      <c r="L538" s="184"/>
      <c r="M538" s="184"/>
      <c r="N538" s="150" t="str">
        <f t="shared" ref="N538" si="590">IF(COUNT(H538:M538)=0,"",SUM(H538:M538))</f>
        <v/>
      </c>
      <c r="O538" s="184"/>
      <c r="P538" s="184"/>
      <c r="Q538" s="184"/>
      <c r="R538" s="184"/>
      <c r="S538" s="184"/>
      <c r="T538" s="184"/>
      <c r="U538" s="150" t="str">
        <f t="shared" ref="U538" si="591">IF(COUNT(O538:T538)=0,"",SUM(O538:T538))</f>
        <v/>
      </c>
      <c r="V538" s="150" t="str">
        <f t="shared" ref="V538" si="592">IF(COUNT(N538,U538)=0,"",SUM(N538,U538))</f>
        <v/>
      </c>
    </row>
    <row r="539" spans="3:27" s="152" customFormat="1" ht="34.5">
      <c r="C539" s="328"/>
      <c r="D539" s="328"/>
      <c r="E539" s="352"/>
      <c r="F539" s="354"/>
      <c r="G539" s="149" t="s">
        <v>265</v>
      </c>
      <c r="H539" s="184"/>
      <c r="I539" s="184"/>
      <c r="J539" s="184"/>
      <c r="K539" s="184"/>
      <c r="L539" s="184"/>
      <c r="M539" s="184"/>
      <c r="N539" s="151"/>
      <c r="O539" s="184"/>
      <c r="P539" s="184"/>
      <c r="Q539" s="184"/>
      <c r="R539" s="184"/>
      <c r="S539" s="184"/>
      <c r="T539" s="184"/>
      <c r="U539" s="151"/>
      <c r="V539" s="151"/>
    </row>
    <row r="540" spans="3:27" s="152" customFormat="1" ht="34.5">
      <c r="C540" s="328"/>
      <c r="D540" s="328"/>
      <c r="E540" s="353"/>
      <c r="F540" s="355"/>
      <c r="G540" s="149" t="s">
        <v>268</v>
      </c>
      <c r="H540" s="184"/>
      <c r="I540" s="184"/>
      <c r="J540" s="184"/>
      <c r="K540" s="184"/>
      <c r="L540" s="184"/>
      <c r="M540" s="184"/>
      <c r="N540" s="150" t="str">
        <f t="shared" ref="N540" si="593">IF(COUNT(H540:M540)=0,"",SUM(H540:M540))</f>
        <v/>
      </c>
      <c r="O540" s="184"/>
      <c r="P540" s="184"/>
      <c r="Q540" s="184"/>
      <c r="R540" s="184"/>
      <c r="S540" s="184"/>
      <c r="T540" s="184"/>
      <c r="U540" s="150" t="str">
        <f t="shared" ref="U540" si="594">IF(COUNT(O540:T540)=0,"",SUM(O540:T540))</f>
        <v/>
      </c>
      <c r="V540" s="150" t="str">
        <f t="shared" ref="V540" si="595">IF(COUNT(N540,U540)=0,"",SUM(N540,U540))</f>
        <v/>
      </c>
    </row>
    <row r="541" spans="3:27" s="152" customFormat="1" ht="34.5">
      <c r="C541" s="328"/>
      <c r="D541" s="328"/>
      <c r="E541" s="332" t="s">
        <v>104</v>
      </c>
      <c r="F541" s="333"/>
      <c r="G541" s="154" t="s">
        <v>265</v>
      </c>
      <c r="H541" s="155" t="str">
        <f>IF(COUNTIFS($G535:$G540,$G541,H535:H540,"&lt;&gt;")=0,"",SUMIF($G535:$G540,$G541,H535:H540))</f>
        <v/>
      </c>
      <c r="I541" s="155" t="str">
        <f t="shared" ref="I541:M541" si="596">IF(COUNTIFS($G535:$G540,$G541,I535:I540,"&lt;&gt;")=0,"",SUMIF($G535:$G540,$G541,I535:I540))</f>
        <v/>
      </c>
      <c r="J541" s="155" t="str">
        <f t="shared" si="596"/>
        <v/>
      </c>
      <c r="K541" s="155" t="str">
        <f t="shared" si="596"/>
        <v/>
      </c>
      <c r="L541" s="155" t="str">
        <f t="shared" si="596"/>
        <v/>
      </c>
      <c r="M541" s="155" t="str">
        <f t="shared" si="596"/>
        <v/>
      </c>
      <c r="N541" s="123"/>
      <c r="O541" s="155" t="str">
        <f>IF(COUNTIFS($G535:$G540,$G541,O535:O540,"&lt;&gt;")=0,"",SUMIF($G535:$G540,$G541,O535:O540))</f>
        <v/>
      </c>
      <c r="P541" s="155" t="str">
        <f t="shared" ref="P541:T541" si="597">IF(COUNTIFS($G535:$G540,$G541,P535:P540,"&lt;&gt;")=0,"",SUMIF($G535:$G540,$G541,P535:P540))</f>
        <v/>
      </c>
      <c r="Q541" s="155" t="str">
        <f t="shared" si="597"/>
        <v/>
      </c>
      <c r="R541" s="155" t="str">
        <f t="shared" si="597"/>
        <v/>
      </c>
      <c r="S541" s="155" t="str">
        <f t="shared" si="597"/>
        <v/>
      </c>
      <c r="T541" s="155" t="str">
        <f t="shared" si="597"/>
        <v/>
      </c>
      <c r="U541" s="123"/>
      <c r="V541" s="123"/>
      <c r="X541" s="153" t="s">
        <v>271</v>
      </c>
      <c r="AA541" s="152">
        <v>5</v>
      </c>
    </row>
    <row r="542" spans="3:27" s="152" customFormat="1" ht="34.5">
      <c r="C542" s="328"/>
      <c r="D542" s="329"/>
      <c r="E542" s="334"/>
      <c r="F542" s="335"/>
      <c r="G542" s="154" t="s">
        <v>268</v>
      </c>
      <c r="H542" s="155" t="str">
        <f>IF(COUNTIFS($G535:$G540,$G542,H535:H540,"&lt;&gt;")=0,"",SUMIF($G535:$G540,$G542,H535:H540))</f>
        <v/>
      </c>
      <c r="I542" s="155" t="str">
        <f t="shared" ref="I542:M542" si="598">IF(COUNTIFS($G535:$G540,$G542,I535:I540,"&lt;&gt;")=0,"",SUMIF($G535:$G540,$G542,I535:I540))</f>
        <v/>
      </c>
      <c r="J542" s="155" t="str">
        <f t="shared" si="598"/>
        <v/>
      </c>
      <c r="K542" s="155" t="str">
        <f t="shared" si="598"/>
        <v/>
      </c>
      <c r="L542" s="155" t="str">
        <f t="shared" si="598"/>
        <v/>
      </c>
      <c r="M542" s="155" t="str">
        <f t="shared" si="598"/>
        <v/>
      </c>
      <c r="N542" s="124" t="str">
        <f t="shared" ref="N542" si="599">IF(COUNT(H542:M542)=0,"",SUM(H542:M542))</f>
        <v/>
      </c>
      <c r="O542" s="155" t="str">
        <f>IF(COUNTIFS($G535:$G540,$G542,O535:O540,"&lt;&gt;")=0,"",SUMIF($G535:$G540,$G542,O535:O540))</f>
        <v/>
      </c>
      <c r="P542" s="155" t="str">
        <f t="shared" ref="P542:T542" si="600">IF(COUNTIFS($G535:$G540,$G542,P535:P540,"&lt;&gt;")=0,"",SUMIF($G535:$G540,$G542,P535:P540))</f>
        <v/>
      </c>
      <c r="Q542" s="155" t="str">
        <f t="shared" si="600"/>
        <v/>
      </c>
      <c r="R542" s="155" t="str">
        <f t="shared" si="600"/>
        <v/>
      </c>
      <c r="S542" s="155" t="str">
        <f t="shared" si="600"/>
        <v/>
      </c>
      <c r="T542" s="155" t="str">
        <f t="shared" si="600"/>
        <v/>
      </c>
      <c r="U542" s="124" t="str">
        <f t="shared" ref="U542" si="601">IF(COUNT(O542:T542)=0,"",SUM(O542:T542))</f>
        <v/>
      </c>
      <c r="V542" s="124" t="str">
        <f t="shared" ref="V542" si="602">IF(COUNT(N542,U542)=0,"",SUM(N542,U542))</f>
        <v/>
      </c>
      <c r="X542" s="153" t="s">
        <v>271</v>
      </c>
      <c r="AA542" s="152">
        <v>6</v>
      </c>
    </row>
    <row r="543" spans="3:27" s="152" customFormat="1" ht="37.5" customHeight="1">
      <c r="C543" s="328"/>
      <c r="D543" s="327" t="s">
        <v>106</v>
      </c>
      <c r="E543" s="352"/>
      <c r="F543" s="354"/>
      <c r="G543" s="149" t="s">
        <v>265</v>
      </c>
      <c r="H543" s="184"/>
      <c r="I543" s="184"/>
      <c r="J543" s="184"/>
      <c r="K543" s="184"/>
      <c r="L543" s="184"/>
      <c r="M543" s="184"/>
      <c r="N543" s="151"/>
      <c r="O543" s="184"/>
      <c r="P543" s="184"/>
      <c r="Q543" s="184"/>
      <c r="R543" s="184"/>
      <c r="S543" s="184"/>
      <c r="T543" s="184"/>
      <c r="U543" s="151"/>
      <c r="V543" s="151"/>
    </row>
    <row r="544" spans="3:27" s="152" customFormat="1" ht="34.5">
      <c r="C544" s="328"/>
      <c r="D544" s="328"/>
      <c r="E544" s="353"/>
      <c r="F544" s="355"/>
      <c r="G544" s="149" t="s">
        <v>268</v>
      </c>
      <c r="H544" s="184"/>
      <c r="I544" s="184"/>
      <c r="J544" s="184"/>
      <c r="K544" s="184"/>
      <c r="L544" s="184"/>
      <c r="M544" s="184"/>
      <c r="N544" s="150" t="str">
        <f>IF(COUNT(H544:M544)=0,"",SUM(H544:M544))</f>
        <v/>
      </c>
      <c r="O544" s="184"/>
      <c r="P544" s="184"/>
      <c r="Q544" s="184"/>
      <c r="R544" s="184"/>
      <c r="S544" s="184"/>
      <c r="T544" s="184"/>
      <c r="U544" s="150" t="str">
        <f>IF(COUNT(O544:T544)=0,"",SUM(O544:T544))</f>
        <v/>
      </c>
      <c r="V544" s="150" t="str">
        <f>IF(COUNT(N544,U544)=0,"",SUM(N544,U544))</f>
        <v/>
      </c>
    </row>
    <row r="545" spans="3:27" s="152" customFormat="1" ht="34.5">
      <c r="C545" s="328"/>
      <c r="D545" s="328"/>
      <c r="E545" s="352"/>
      <c r="F545" s="354"/>
      <c r="G545" s="149" t="s">
        <v>265</v>
      </c>
      <c r="H545" s="184"/>
      <c r="I545" s="184"/>
      <c r="J545" s="184"/>
      <c r="K545" s="184"/>
      <c r="L545" s="184"/>
      <c r="M545" s="184"/>
      <c r="N545" s="151"/>
      <c r="O545" s="184"/>
      <c r="P545" s="184"/>
      <c r="Q545" s="184"/>
      <c r="R545" s="184"/>
      <c r="S545" s="184"/>
      <c r="T545" s="184"/>
      <c r="U545" s="151"/>
      <c r="V545" s="151"/>
    </row>
    <row r="546" spans="3:27" s="152" customFormat="1" ht="34.5">
      <c r="C546" s="328"/>
      <c r="D546" s="328"/>
      <c r="E546" s="353"/>
      <c r="F546" s="355"/>
      <c r="G546" s="149" t="s">
        <v>268</v>
      </c>
      <c r="H546" s="184"/>
      <c r="I546" s="184"/>
      <c r="J546" s="184"/>
      <c r="K546" s="184"/>
      <c r="L546" s="184"/>
      <c r="M546" s="184"/>
      <c r="N546" s="150" t="str">
        <f t="shared" ref="N546" si="603">IF(COUNT(H546:M546)=0,"",SUM(H546:M546))</f>
        <v/>
      </c>
      <c r="O546" s="184"/>
      <c r="P546" s="184"/>
      <c r="Q546" s="184"/>
      <c r="R546" s="184"/>
      <c r="S546" s="184"/>
      <c r="T546" s="184"/>
      <c r="U546" s="150" t="str">
        <f t="shared" ref="U546" si="604">IF(COUNT(O546:T546)=0,"",SUM(O546:T546))</f>
        <v/>
      </c>
      <c r="V546" s="150" t="str">
        <f t="shared" ref="V546" si="605">IF(COUNT(N546,U546)=0,"",SUM(N546,U546))</f>
        <v/>
      </c>
    </row>
    <row r="547" spans="3:27" s="152" customFormat="1" ht="34.5">
      <c r="C547" s="328"/>
      <c r="D547" s="328"/>
      <c r="E547" s="352"/>
      <c r="F547" s="354"/>
      <c r="G547" s="149" t="s">
        <v>265</v>
      </c>
      <c r="H547" s="184"/>
      <c r="I547" s="184"/>
      <c r="J547" s="184"/>
      <c r="K547" s="184"/>
      <c r="L547" s="184"/>
      <c r="M547" s="184"/>
      <c r="N547" s="151"/>
      <c r="O547" s="184"/>
      <c r="P547" s="184"/>
      <c r="Q547" s="184"/>
      <c r="R547" s="184"/>
      <c r="S547" s="184"/>
      <c r="T547" s="184"/>
      <c r="U547" s="151"/>
      <c r="V547" s="151"/>
    </row>
    <row r="548" spans="3:27" s="152" customFormat="1" ht="34.5">
      <c r="C548" s="328"/>
      <c r="D548" s="328"/>
      <c r="E548" s="353"/>
      <c r="F548" s="355"/>
      <c r="G548" s="149" t="s">
        <v>268</v>
      </c>
      <c r="H548" s="184"/>
      <c r="I548" s="184"/>
      <c r="J548" s="184"/>
      <c r="K548" s="184"/>
      <c r="L548" s="184"/>
      <c r="M548" s="184"/>
      <c r="N548" s="150" t="str">
        <f t="shared" ref="N548" si="606">IF(COUNT(H548:M548)=0,"",SUM(H548:M548))</f>
        <v/>
      </c>
      <c r="O548" s="184"/>
      <c r="P548" s="184"/>
      <c r="Q548" s="184"/>
      <c r="R548" s="184"/>
      <c r="S548" s="184"/>
      <c r="T548" s="184"/>
      <c r="U548" s="150" t="str">
        <f t="shared" ref="U548" si="607">IF(COUNT(O548:T548)=0,"",SUM(O548:T548))</f>
        <v/>
      </c>
      <c r="V548" s="150" t="str">
        <f t="shared" ref="V548" si="608">IF(COUNT(N548,U548)=0,"",SUM(N548,U548))</f>
        <v/>
      </c>
    </row>
    <row r="549" spans="3:27" s="152" customFormat="1" ht="34.5">
      <c r="C549" s="328"/>
      <c r="D549" s="328"/>
      <c r="E549" s="332" t="s">
        <v>104</v>
      </c>
      <c r="F549" s="333"/>
      <c r="G549" s="154" t="s">
        <v>265</v>
      </c>
      <c r="H549" s="155" t="str">
        <f>IF(COUNTIFS($G543:$G548,$G549,H543:H548,"&lt;&gt;")=0,"",SUMIF($G543:$G548,$G549,H543:H548))</f>
        <v/>
      </c>
      <c r="I549" s="155" t="str">
        <f t="shared" ref="I549:M549" si="609">IF(COUNTIFS($G543:$G548,$G549,I543:I548,"&lt;&gt;")=0,"",SUMIF($G543:$G548,$G549,I543:I548))</f>
        <v/>
      </c>
      <c r="J549" s="155" t="str">
        <f t="shared" si="609"/>
        <v/>
      </c>
      <c r="K549" s="155" t="str">
        <f t="shared" si="609"/>
        <v/>
      </c>
      <c r="L549" s="155" t="str">
        <f t="shared" si="609"/>
        <v/>
      </c>
      <c r="M549" s="155" t="str">
        <f t="shared" si="609"/>
        <v/>
      </c>
      <c r="N549" s="123"/>
      <c r="O549" s="155" t="str">
        <f>IF(COUNTIFS($G543:$G548,$G549,O543:O548,"&lt;&gt;")=0,"",SUMIF($G543:$G548,$G549,O543:O548))</f>
        <v/>
      </c>
      <c r="P549" s="155" t="str">
        <f t="shared" ref="P549:T549" si="610">IF(COUNTIFS($G543:$G548,$G549,P543:P548,"&lt;&gt;")=0,"",SUMIF($G543:$G548,$G549,P543:P548))</f>
        <v/>
      </c>
      <c r="Q549" s="155" t="str">
        <f t="shared" si="610"/>
        <v/>
      </c>
      <c r="R549" s="155" t="str">
        <f t="shared" si="610"/>
        <v/>
      </c>
      <c r="S549" s="155" t="str">
        <f t="shared" si="610"/>
        <v/>
      </c>
      <c r="T549" s="155" t="str">
        <f t="shared" si="610"/>
        <v/>
      </c>
      <c r="U549" s="123"/>
      <c r="V549" s="123"/>
      <c r="X549" s="153" t="s">
        <v>271</v>
      </c>
      <c r="AA549" s="152">
        <v>7</v>
      </c>
    </row>
    <row r="550" spans="3:27" s="152" customFormat="1" ht="34.5">
      <c r="C550" s="328"/>
      <c r="D550" s="329"/>
      <c r="E550" s="334"/>
      <c r="F550" s="335"/>
      <c r="G550" s="154" t="s">
        <v>268</v>
      </c>
      <c r="H550" s="155" t="str">
        <f>IF(COUNTIFS($G543:$G548,$G550,H543:H548,"&lt;&gt;")=0,"",SUMIF($G543:$G548,$G550,H543:H548))</f>
        <v/>
      </c>
      <c r="I550" s="155" t="str">
        <f t="shared" ref="I550:M550" si="611">IF(COUNTIFS($G543:$G548,$G550,I543:I548,"&lt;&gt;")=0,"",SUMIF($G543:$G548,$G550,I543:I548))</f>
        <v/>
      </c>
      <c r="J550" s="155" t="str">
        <f t="shared" si="611"/>
        <v/>
      </c>
      <c r="K550" s="155" t="str">
        <f t="shared" si="611"/>
        <v/>
      </c>
      <c r="L550" s="155" t="str">
        <f t="shared" si="611"/>
        <v/>
      </c>
      <c r="M550" s="155" t="str">
        <f t="shared" si="611"/>
        <v/>
      </c>
      <c r="N550" s="124" t="str">
        <f t="shared" ref="N550" si="612">IF(COUNT(H550:M550)=0,"",SUM(H550:M550))</f>
        <v/>
      </c>
      <c r="O550" s="155" t="str">
        <f>IF(COUNTIFS($G543:$G548,$G550,O543:O548,"&lt;&gt;")=0,"",SUMIF($G543:$G548,$G550,O543:O548))</f>
        <v/>
      </c>
      <c r="P550" s="155" t="str">
        <f t="shared" ref="P550:T550" si="613">IF(COUNTIFS($G543:$G548,$G550,P543:P548,"&lt;&gt;")=0,"",SUMIF($G543:$G548,$G550,P543:P548))</f>
        <v/>
      </c>
      <c r="Q550" s="155" t="str">
        <f t="shared" si="613"/>
        <v/>
      </c>
      <c r="R550" s="155" t="str">
        <f t="shared" si="613"/>
        <v/>
      </c>
      <c r="S550" s="155" t="str">
        <f t="shared" si="613"/>
        <v/>
      </c>
      <c r="T550" s="155" t="str">
        <f t="shared" si="613"/>
        <v/>
      </c>
      <c r="U550" s="124" t="str">
        <f t="shared" ref="U550" si="614">IF(COUNT(O550:T550)=0,"",SUM(O550:T550))</f>
        <v/>
      </c>
      <c r="V550" s="124" t="str">
        <f t="shared" ref="V550" si="615">IF(COUNT(N550,U550)=0,"",SUM(N550,U550))</f>
        <v/>
      </c>
      <c r="X550" s="153" t="s">
        <v>271</v>
      </c>
      <c r="AA550" s="152">
        <v>8</v>
      </c>
    </row>
    <row r="551" spans="3:27" s="152" customFormat="1" ht="34.5">
      <c r="C551" s="328"/>
      <c r="D551" s="326" t="s">
        <v>107</v>
      </c>
      <c r="E551" s="326"/>
      <c r="F551" s="326"/>
      <c r="G551" s="154" t="s">
        <v>265</v>
      </c>
      <c r="H551" s="155" t="str">
        <f>IF(COUNT(H525,H533,H541,H549)=0,"",SUM(H525,H533,H541,H549))</f>
        <v/>
      </c>
      <c r="I551" s="155" t="str">
        <f t="shared" ref="I551:M551" si="616">IF(COUNT(I525,I533,I541,I549)=0,"",SUM(I525,I533,I541,I549))</f>
        <v/>
      </c>
      <c r="J551" s="155" t="str">
        <f t="shared" si="616"/>
        <v/>
      </c>
      <c r="K551" s="155" t="str">
        <f t="shared" si="616"/>
        <v/>
      </c>
      <c r="L551" s="155" t="str">
        <f t="shared" si="616"/>
        <v/>
      </c>
      <c r="M551" s="155" t="str">
        <f t="shared" si="616"/>
        <v/>
      </c>
      <c r="N551" s="123"/>
      <c r="O551" s="155" t="str">
        <f>IF(COUNT(O525,O533,O541,O549)=0,"",SUM(O525,O533,O541,O549))</f>
        <v/>
      </c>
      <c r="P551" s="155" t="str">
        <f t="shared" ref="P551:T551" si="617">IF(COUNT(P525,P533,P541,P549)=0,"",SUM(P525,P533,P541,P549))</f>
        <v/>
      </c>
      <c r="Q551" s="155" t="str">
        <f t="shared" si="617"/>
        <v/>
      </c>
      <c r="R551" s="155" t="str">
        <f t="shared" si="617"/>
        <v/>
      </c>
      <c r="S551" s="155" t="str">
        <f t="shared" si="617"/>
        <v/>
      </c>
      <c r="T551" s="155" t="str">
        <f t="shared" si="617"/>
        <v/>
      </c>
      <c r="U551" s="123"/>
      <c r="V551" s="123"/>
      <c r="X551" s="153" t="s">
        <v>271</v>
      </c>
    </row>
    <row r="552" spans="3:27" s="152" customFormat="1" ht="34.5">
      <c r="C552" s="329"/>
      <c r="D552" s="326"/>
      <c r="E552" s="326"/>
      <c r="F552" s="326"/>
      <c r="G552" s="154" t="s">
        <v>268</v>
      </c>
      <c r="H552" s="155" t="str">
        <f>IF(COUNT(H526,H534,H542,H550)=0,"",SUM(H526,H534,H542,H550))</f>
        <v/>
      </c>
      <c r="I552" s="155" t="str">
        <f t="shared" ref="I552:M552" si="618">IF(COUNT(I526,I534,I542,I550)=0,"",SUM(I526,I534,I542,I550))</f>
        <v/>
      </c>
      <c r="J552" s="155" t="str">
        <f t="shared" si="618"/>
        <v/>
      </c>
      <c r="K552" s="155" t="str">
        <f t="shared" si="618"/>
        <v/>
      </c>
      <c r="L552" s="155" t="str">
        <f t="shared" si="618"/>
        <v/>
      </c>
      <c r="M552" s="155" t="str">
        <f t="shared" si="618"/>
        <v/>
      </c>
      <c r="N552" s="124" t="str">
        <f t="shared" ref="N552" si="619">IF(COUNT(H552:M552)=0,"",SUM(H552:M552))</f>
        <v/>
      </c>
      <c r="O552" s="155" t="str">
        <f>IF(COUNT(O526,O534,O542,O550)=0,"",SUM(O526,O534,O542,O550))</f>
        <v/>
      </c>
      <c r="P552" s="155" t="str">
        <f t="shared" ref="P552:T552" si="620">IF(COUNT(P526,P534,P542,P550)=0,"",SUM(P526,P534,P542,P550))</f>
        <v/>
      </c>
      <c r="Q552" s="155" t="str">
        <f t="shared" si="620"/>
        <v/>
      </c>
      <c r="R552" s="155" t="str">
        <f t="shared" si="620"/>
        <v/>
      </c>
      <c r="S552" s="155" t="str">
        <f t="shared" si="620"/>
        <v/>
      </c>
      <c r="T552" s="155" t="str">
        <f t="shared" si="620"/>
        <v/>
      </c>
      <c r="U552" s="124" t="str">
        <f t="shared" ref="U552" si="621">IF(COUNT(O552:T552)=0,"",SUM(O552:T552))</f>
        <v/>
      </c>
      <c r="V552" s="124" t="str">
        <f t="shared" ref="V552" si="622">IF(COUNT(N552,U552)=0,"",SUM(N552,U552))</f>
        <v/>
      </c>
      <c r="X552" s="153" t="s">
        <v>271</v>
      </c>
    </row>
    <row r="553" spans="3:27" s="205" customFormat="1" ht="18.75" customHeight="1">
      <c r="C553" s="201" t="s">
        <v>203</v>
      </c>
      <c r="D553" s="202"/>
      <c r="E553" s="202"/>
      <c r="F553" s="202"/>
      <c r="G553" s="203"/>
      <c r="H553" s="202"/>
      <c r="I553" s="202"/>
      <c r="J553" s="202"/>
      <c r="K553" s="202"/>
      <c r="L553" s="202"/>
      <c r="M553" s="202"/>
      <c r="N553" s="202"/>
      <c r="O553" s="202"/>
      <c r="P553" s="202"/>
      <c r="Q553" s="202"/>
      <c r="R553" s="202"/>
      <c r="S553" s="202"/>
      <c r="T553" s="202"/>
      <c r="U553" s="202"/>
      <c r="V553" s="202"/>
    </row>
    <row r="554" spans="3:27" s="205" customFormat="1" ht="18.75" customHeight="1">
      <c r="C554" s="230"/>
      <c r="D554" s="231"/>
      <c r="E554" s="231"/>
      <c r="F554" s="231"/>
      <c r="G554" s="232"/>
      <c r="H554" s="231"/>
      <c r="I554" s="231"/>
      <c r="J554" s="231"/>
      <c r="K554" s="231"/>
      <c r="L554" s="231"/>
      <c r="M554" s="231"/>
      <c r="N554" s="231"/>
      <c r="O554" s="231"/>
      <c r="P554" s="231"/>
      <c r="Q554" s="231"/>
      <c r="R554" s="231"/>
      <c r="S554" s="231"/>
      <c r="T554" s="231"/>
      <c r="U554" s="231"/>
      <c r="V554" s="231"/>
    </row>
    <row r="555" spans="3:27" s="205" customFormat="1" ht="18.75" customHeight="1">
      <c r="C555" s="230"/>
      <c r="D555" s="231"/>
      <c r="E555" s="231"/>
      <c r="F555" s="231"/>
      <c r="G555" s="232"/>
      <c r="H555" s="231"/>
      <c r="I555" s="231"/>
      <c r="J555" s="231"/>
      <c r="K555" s="231"/>
      <c r="L555" s="231"/>
      <c r="M555" s="231"/>
      <c r="N555" s="231"/>
      <c r="O555" s="231"/>
      <c r="P555" s="231"/>
      <c r="Q555" s="231"/>
      <c r="R555" s="231"/>
      <c r="S555" s="231"/>
      <c r="T555" s="231"/>
      <c r="U555" s="231"/>
      <c r="V555" s="231"/>
    </row>
    <row r="556" spans="3:27" s="205" customFormat="1" ht="18.75" customHeight="1">
      <c r="C556" s="230"/>
      <c r="D556" s="231"/>
      <c r="E556" s="231"/>
      <c r="F556" s="231"/>
      <c r="G556" s="232"/>
      <c r="H556" s="231"/>
      <c r="I556" s="231"/>
      <c r="J556" s="231"/>
      <c r="K556" s="231"/>
      <c r="L556" s="231"/>
      <c r="M556" s="231"/>
      <c r="N556" s="231"/>
      <c r="O556" s="231"/>
      <c r="P556" s="231"/>
      <c r="Q556" s="231"/>
      <c r="R556" s="231"/>
      <c r="S556" s="231"/>
      <c r="T556" s="231"/>
      <c r="U556" s="231"/>
      <c r="V556" s="231"/>
    </row>
    <row r="557" spans="3:27" s="205" customFormat="1" ht="18.75" customHeight="1">
      <c r="C557" s="230"/>
      <c r="D557" s="231"/>
      <c r="E557" s="231"/>
      <c r="F557" s="231"/>
      <c r="G557" s="232"/>
      <c r="H557" s="231"/>
      <c r="I557" s="231"/>
      <c r="J557" s="231"/>
      <c r="K557" s="231"/>
      <c r="L557" s="231"/>
      <c r="M557" s="231"/>
      <c r="N557" s="231"/>
      <c r="O557" s="231"/>
      <c r="P557" s="231"/>
      <c r="Q557" s="231"/>
      <c r="R557" s="231"/>
      <c r="S557" s="231"/>
      <c r="T557" s="231"/>
      <c r="U557" s="231"/>
      <c r="V557" s="231"/>
    </row>
    <row r="558" spans="3:27" s="205" customFormat="1" ht="18.75" customHeight="1">
      <c r="C558" s="230"/>
      <c r="D558" s="231"/>
      <c r="E558" s="231"/>
      <c r="F558" s="231"/>
      <c r="G558" s="232"/>
      <c r="H558" s="231"/>
      <c r="I558" s="231"/>
      <c r="J558" s="231"/>
      <c r="K558" s="231"/>
      <c r="L558" s="231"/>
      <c r="M558" s="231"/>
      <c r="N558" s="231"/>
      <c r="O558" s="231"/>
      <c r="P558" s="231"/>
      <c r="Q558" s="231"/>
      <c r="R558" s="231"/>
      <c r="S558" s="231"/>
      <c r="T558" s="231"/>
      <c r="U558" s="231"/>
      <c r="V558" s="231"/>
    </row>
    <row r="559" spans="3:27" s="205" customFormat="1" ht="18.75" customHeight="1">
      <c r="C559" s="230"/>
      <c r="D559" s="231"/>
      <c r="E559" s="231"/>
      <c r="F559" s="231"/>
      <c r="G559" s="232"/>
      <c r="H559" s="231"/>
      <c r="I559" s="231"/>
      <c r="J559" s="231"/>
      <c r="K559" s="231"/>
      <c r="L559" s="231"/>
      <c r="M559" s="231"/>
      <c r="N559" s="231"/>
      <c r="O559" s="231"/>
      <c r="P559" s="231"/>
      <c r="Q559" s="231"/>
      <c r="R559" s="231"/>
      <c r="S559" s="231"/>
      <c r="T559" s="231"/>
      <c r="U559" s="231"/>
      <c r="V559" s="231"/>
    </row>
    <row r="560" spans="3:27" s="205" customFormat="1" ht="18.75" customHeight="1">
      <c r="C560" s="230"/>
      <c r="D560" s="231"/>
      <c r="E560" s="231"/>
      <c r="F560" s="231"/>
      <c r="G560" s="232"/>
      <c r="H560" s="231"/>
      <c r="I560" s="231"/>
      <c r="J560" s="231"/>
      <c r="K560" s="231"/>
      <c r="L560" s="231"/>
      <c r="M560" s="231"/>
      <c r="N560" s="231"/>
      <c r="O560" s="231"/>
      <c r="P560" s="231"/>
      <c r="Q560" s="231"/>
      <c r="R560" s="231"/>
      <c r="S560" s="231"/>
      <c r="T560" s="231"/>
      <c r="U560" s="231"/>
      <c r="V560" s="231"/>
    </row>
    <row r="561" spans="3:22" s="205" customFormat="1" ht="18.75" customHeight="1">
      <c r="C561" s="230"/>
      <c r="D561" s="231"/>
      <c r="E561" s="231"/>
      <c r="F561" s="231"/>
      <c r="G561" s="232"/>
      <c r="H561" s="231"/>
      <c r="I561" s="231"/>
      <c r="J561" s="231"/>
      <c r="K561" s="231"/>
      <c r="L561" s="231"/>
      <c r="M561" s="231"/>
      <c r="N561" s="231"/>
      <c r="O561" s="231"/>
      <c r="P561" s="231"/>
      <c r="Q561" s="231"/>
      <c r="R561" s="231"/>
      <c r="S561" s="231"/>
      <c r="T561" s="231"/>
      <c r="U561" s="231"/>
      <c r="V561" s="231"/>
    </row>
    <row r="562" spans="3:22" s="205" customFormat="1" ht="18.75" customHeight="1">
      <c r="C562" s="230"/>
      <c r="D562" s="231"/>
      <c r="E562" s="231"/>
      <c r="F562" s="231"/>
      <c r="G562" s="232"/>
      <c r="H562" s="231"/>
      <c r="I562" s="231"/>
      <c r="J562" s="231"/>
      <c r="K562" s="231"/>
      <c r="L562" s="231"/>
      <c r="M562" s="231"/>
      <c r="N562" s="231"/>
      <c r="O562" s="231"/>
      <c r="P562" s="231"/>
      <c r="Q562" s="231"/>
      <c r="R562" s="231"/>
      <c r="S562" s="231"/>
      <c r="T562" s="231"/>
      <c r="U562" s="231"/>
      <c r="V562" s="231"/>
    </row>
    <row r="563" spans="3:22" ht="18.75" customHeight="1">
      <c r="C563" s="234"/>
      <c r="D563" s="234"/>
      <c r="E563" s="234"/>
      <c r="F563" s="234"/>
      <c r="G563" s="234"/>
      <c r="H563" s="235"/>
      <c r="I563" s="235"/>
      <c r="J563" s="235"/>
      <c r="K563" s="235"/>
      <c r="L563" s="235"/>
      <c r="M563" s="235"/>
      <c r="N563" s="235"/>
      <c r="O563" s="235"/>
      <c r="P563" s="235"/>
      <c r="Q563" s="235"/>
      <c r="R563" s="235"/>
      <c r="S563" s="235"/>
      <c r="T563" s="235"/>
      <c r="U563" s="235"/>
      <c r="V563" s="235"/>
    </row>
  </sheetData>
  <sheetProtection algorithmName="SHA-512" hashValue="FKj68ciQ/Foiby5hIT9FGRzXB8SPUx90ozMgXQM317iikxs7JRXvP/wtk2ZRuKdqGYCTrN317Vq0lvc1SEQbHA==" saltValue="9BK1aCVBZg3W4et4Sp2mZg==" spinCount="100000" sheet="1" objects="1" scenarios="1" formatRows="0" insertRows="0" deleteRows="0"/>
  <mergeCells count="418">
    <mergeCell ref="E541:F542"/>
    <mergeCell ref="D551:F552"/>
    <mergeCell ref="D543:D550"/>
    <mergeCell ref="E543:E544"/>
    <mergeCell ref="F543:F544"/>
    <mergeCell ref="E545:E546"/>
    <mergeCell ref="F545:F546"/>
    <mergeCell ref="E547:E548"/>
    <mergeCell ref="F547:F548"/>
    <mergeCell ref="E549:F550"/>
    <mergeCell ref="E527:E528"/>
    <mergeCell ref="F527:F528"/>
    <mergeCell ref="E529:E530"/>
    <mergeCell ref="F529:F530"/>
    <mergeCell ref="E531:E532"/>
    <mergeCell ref="F531:F532"/>
    <mergeCell ref="C519:C552"/>
    <mergeCell ref="D519:D526"/>
    <mergeCell ref="E519:E520"/>
    <mergeCell ref="F519:F520"/>
    <mergeCell ref="E521:E522"/>
    <mergeCell ref="F521:F522"/>
    <mergeCell ref="E523:E524"/>
    <mergeCell ref="F523:F524"/>
    <mergeCell ref="E525:F526"/>
    <mergeCell ref="D527:D534"/>
    <mergeCell ref="E533:F534"/>
    <mergeCell ref="D535:D542"/>
    <mergeCell ref="E535:E536"/>
    <mergeCell ref="F535:F536"/>
    <mergeCell ref="E537:E538"/>
    <mergeCell ref="F537:F538"/>
    <mergeCell ref="E539:E540"/>
    <mergeCell ref="F539:F540"/>
    <mergeCell ref="E490:F491"/>
    <mergeCell ref="D500:F501"/>
    <mergeCell ref="C517:D518"/>
    <mergeCell ref="E517:E518"/>
    <mergeCell ref="F517:F518"/>
    <mergeCell ref="G517:G518"/>
    <mergeCell ref="D492:D499"/>
    <mergeCell ref="E492:E493"/>
    <mergeCell ref="F492:F493"/>
    <mergeCell ref="E494:E495"/>
    <mergeCell ref="F494:F495"/>
    <mergeCell ref="E496:E497"/>
    <mergeCell ref="F496:F497"/>
    <mergeCell ref="E498:F499"/>
    <mergeCell ref="E476:E477"/>
    <mergeCell ref="F476:F477"/>
    <mergeCell ref="E478:E479"/>
    <mergeCell ref="F478:F479"/>
    <mergeCell ref="E480:E481"/>
    <mergeCell ref="F480:F481"/>
    <mergeCell ref="C468:C501"/>
    <mergeCell ref="D468:D475"/>
    <mergeCell ref="E468:E469"/>
    <mergeCell ref="F468:F469"/>
    <mergeCell ref="E470:E471"/>
    <mergeCell ref="F470:F471"/>
    <mergeCell ref="E472:E473"/>
    <mergeCell ref="F472:F473"/>
    <mergeCell ref="E474:F475"/>
    <mergeCell ref="D476:D483"/>
    <mergeCell ref="E482:F483"/>
    <mergeCell ref="D484:D491"/>
    <mergeCell ref="E484:E485"/>
    <mergeCell ref="F484:F485"/>
    <mergeCell ref="E486:E487"/>
    <mergeCell ref="F486:F487"/>
    <mergeCell ref="E488:E489"/>
    <mergeCell ref="F488:F489"/>
    <mergeCell ref="E439:F440"/>
    <mergeCell ref="D449:F450"/>
    <mergeCell ref="C466:D467"/>
    <mergeCell ref="E466:E467"/>
    <mergeCell ref="F466:F467"/>
    <mergeCell ref="G466:G467"/>
    <mergeCell ref="D441:D448"/>
    <mergeCell ref="E441:E442"/>
    <mergeCell ref="F441:F442"/>
    <mergeCell ref="E443:E444"/>
    <mergeCell ref="F443:F444"/>
    <mergeCell ref="E445:E446"/>
    <mergeCell ref="F445:F446"/>
    <mergeCell ref="E447:F448"/>
    <mergeCell ref="E425:E426"/>
    <mergeCell ref="F425:F426"/>
    <mergeCell ref="E427:E428"/>
    <mergeCell ref="F427:F428"/>
    <mergeCell ref="E429:E430"/>
    <mergeCell ref="F429:F430"/>
    <mergeCell ref="C417:C450"/>
    <mergeCell ref="D417:D424"/>
    <mergeCell ref="E417:E418"/>
    <mergeCell ref="F417:F418"/>
    <mergeCell ref="E419:E420"/>
    <mergeCell ref="F419:F420"/>
    <mergeCell ref="E421:E422"/>
    <mergeCell ref="F421:F422"/>
    <mergeCell ref="E423:F424"/>
    <mergeCell ref="D425:D432"/>
    <mergeCell ref="E431:F432"/>
    <mergeCell ref="D433:D440"/>
    <mergeCell ref="E433:E434"/>
    <mergeCell ref="F433:F434"/>
    <mergeCell ref="E435:E436"/>
    <mergeCell ref="F435:F436"/>
    <mergeCell ref="E437:E438"/>
    <mergeCell ref="F437:F438"/>
    <mergeCell ref="E388:F389"/>
    <mergeCell ref="D398:F399"/>
    <mergeCell ref="C415:D416"/>
    <mergeCell ref="E415:E416"/>
    <mergeCell ref="F415:F416"/>
    <mergeCell ref="G415:G416"/>
    <mergeCell ref="D390:D397"/>
    <mergeCell ref="E390:E391"/>
    <mergeCell ref="F390:F391"/>
    <mergeCell ref="E392:E393"/>
    <mergeCell ref="F392:F393"/>
    <mergeCell ref="E394:E395"/>
    <mergeCell ref="F394:F395"/>
    <mergeCell ref="E396:F397"/>
    <mergeCell ref="E374:E375"/>
    <mergeCell ref="F374:F375"/>
    <mergeCell ref="E376:E377"/>
    <mergeCell ref="F376:F377"/>
    <mergeCell ref="E378:E379"/>
    <mergeCell ref="F378:F379"/>
    <mergeCell ref="C366:C399"/>
    <mergeCell ref="D366:D373"/>
    <mergeCell ref="E366:E367"/>
    <mergeCell ref="F366:F367"/>
    <mergeCell ref="E368:E369"/>
    <mergeCell ref="F368:F369"/>
    <mergeCell ref="E370:E371"/>
    <mergeCell ref="F370:F371"/>
    <mergeCell ref="E372:F373"/>
    <mergeCell ref="D374:D381"/>
    <mergeCell ref="E380:F381"/>
    <mergeCell ref="D382:D389"/>
    <mergeCell ref="E382:E383"/>
    <mergeCell ref="F382:F383"/>
    <mergeCell ref="E384:E385"/>
    <mergeCell ref="F384:F385"/>
    <mergeCell ref="E386:E387"/>
    <mergeCell ref="F386:F387"/>
    <mergeCell ref="E337:F338"/>
    <mergeCell ref="D347:F348"/>
    <mergeCell ref="C364:D365"/>
    <mergeCell ref="E364:E365"/>
    <mergeCell ref="F364:F365"/>
    <mergeCell ref="G364:G365"/>
    <mergeCell ref="D339:D346"/>
    <mergeCell ref="E339:E340"/>
    <mergeCell ref="F339:F340"/>
    <mergeCell ref="E341:E342"/>
    <mergeCell ref="F341:F342"/>
    <mergeCell ref="E343:E344"/>
    <mergeCell ref="F343:F344"/>
    <mergeCell ref="E345:F346"/>
    <mergeCell ref="E323:E324"/>
    <mergeCell ref="F323:F324"/>
    <mergeCell ref="E325:E326"/>
    <mergeCell ref="F325:F326"/>
    <mergeCell ref="E327:E328"/>
    <mergeCell ref="F327:F328"/>
    <mergeCell ref="C315:C348"/>
    <mergeCell ref="D315:D322"/>
    <mergeCell ref="E315:E316"/>
    <mergeCell ref="F315:F316"/>
    <mergeCell ref="E317:E318"/>
    <mergeCell ref="F317:F318"/>
    <mergeCell ref="E319:E320"/>
    <mergeCell ref="F319:F320"/>
    <mergeCell ref="E321:F322"/>
    <mergeCell ref="D323:D330"/>
    <mergeCell ref="E329:F330"/>
    <mergeCell ref="D331:D338"/>
    <mergeCell ref="E331:E332"/>
    <mergeCell ref="F331:F332"/>
    <mergeCell ref="E333:E334"/>
    <mergeCell ref="F333:F334"/>
    <mergeCell ref="E335:E336"/>
    <mergeCell ref="F335:F336"/>
    <mergeCell ref="E286:F287"/>
    <mergeCell ref="D296:F297"/>
    <mergeCell ref="C313:D314"/>
    <mergeCell ref="E313:E314"/>
    <mergeCell ref="F313:F314"/>
    <mergeCell ref="G313:G314"/>
    <mergeCell ref="D288:D295"/>
    <mergeCell ref="E288:E289"/>
    <mergeCell ref="F288:F289"/>
    <mergeCell ref="E290:E291"/>
    <mergeCell ref="F290:F291"/>
    <mergeCell ref="E292:E293"/>
    <mergeCell ref="F292:F293"/>
    <mergeCell ref="E294:F295"/>
    <mergeCell ref="E272:E273"/>
    <mergeCell ref="F272:F273"/>
    <mergeCell ref="E274:E275"/>
    <mergeCell ref="F274:F275"/>
    <mergeCell ref="E276:E277"/>
    <mergeCell ref="F276:F277"/>
    <mergeCell ref="C264:C297"/>
    <mergeCell ref="D264:D271"/>
    <mergeCell ref="E264:E265"/>
    <mergeCell ref="F264:F265"/>
    <mergeCell ref="E266:E267"/>
    <mergeCell ref="F266:F267"/>
    <mergeCell ref="E268:E269"/>
    <mergeCell ref="F268:F269"/>
    <mergeCell ref="E270:F271"/>
    <mergeCell ref="D272:D279"/>
    <mergeCell ref="E278:F279"/>
    <mergeCell ref="D280:D287"/>
    <mergeCell ref="E280:E281"/>
    <mergeCell ref="F280:F281"/>
    <mergeCell ref="E282:E283"/>
    <mergeCell ref="F282:F283"/>
    <mergeCell ref="E284:E285"/>
    <mergeCell ref="F284:F285"/>
    <mergeCell ref="E235:F236"/>
    <mergeCell ref="D245:F246"/>
    <mergeCell ref="C262:D263"/>
    <mergeCell ref="E262:E263"/>
    <mergeCell ref="F262:F263"/>
    <mergeCell ref="G262:G263"/>
    <mergeCell ref="D237:D244"/>
    <mergeCell ref="E237:E238"/>
    <mergeCell ref="F237:F238"/>
    <mergeCell ref="E239:E240"/>
    <mergeCell ref="F239:F240"/>
    <mergeCell ref="E241:E242"/>
    <mergeCell ref="F241:F242"/>
    <mergeCell ref="E243:F244"/>
    <mergeCell ref="E221:E222"/>
    <mergeCell ref="F221:F222"/>
    <mergeCell ref="E223:E224"/>
    <mergeCell ref="F223:F224"/>
    <mergeCell ref="E225:E226"/>
    <mergeCell ref="F225:F226"/>
    <mergeCell ref="C213:C246"/>
    <mergeCell ref="D213:D220"/>
    <mergeCell ref="E213:E214"/>
    <mergeCell ref="F213:F214"/>
    <mergeCell ref="E215:E216"/>
    <mergeCell ref="F215:F216"/>
    <mergeCell ref="E217:E218"/>
    <mergeCell ref="F217:F218"/>
    <mergeCell ref="E219:F220"/>
    <mergeCell ref="D221:D228"/>
    <mergeCell ref="E227:F228"/>
    <mergeCell ref="D229:D236"/>
    <mergeCell ref="E229:E230"/>
    <mergeCell ref="F229:F230"/>
    <mergeCell ref="E231:E232"/>
    <mergeCell ref="F231:F232"/>
    <mergeCell ref="E233:E234"/>
    <mergeCell ref="F233:F234"/>
    <mergeCell ref="E184:F185"/>
    <mergeCell ref="D194:F195"/>
    <mergeCell ref="C211:D212"/>
    <mergeCell ref="E211:E212"/>
    <mergeCell ref="F211:F212"/>
    <mergeCell ref="G211:G212"/>
    <mergeCell ref="D186:D193"/>
    <mergeCell ref="E186:E187"/>
    <mergeCell ref="F186:F187"/>
    <mergeCell ref="E188:E189"/>
    <mergeCell ref="F188:F189"/>
    <mergeCell ref="E190:E191"/>
    <mergeCell ref="F190:F191"/>
    <mergeCell ref="E192:F193"/>
    <mergeCell ref="E170:E171"/>
    <mergeCell ref="F170:F171"/>
    <mergeCell ref="E172:E173"/>
    <mergeCell ref="F172:F173"/>
    <mergeCell ref="E174:E175"/>
    <mergeCell ref="F174:F175"/>
    <mergeCell ref="C162:C195"/>
    <mergeCell ref="D162:D169"/>
    <mergeCell ref="E162:E163"/>
    <mergeCell ref="F162:F163"/>
    <mergeCell ref="E164:E165"/>
    <mergeCell ref="F164:F165"/>
    <mergeCell ref="E166:E167"/>
    <mergeCell ref="F166:F167"/>
    <mergeCell ref="E168:F169"/>
    <mergeCell ref="D170:D177"/>
    <mergeCell ref="E176:F177"/>
    <mergeCell ref="D178:D185"/>
    <mergeCell ref="E178:E179"/>
    <mergeCell ref="F178:F179"/>
    <mergeCell ref="E180:E181"/>
    <mergeCell ref="F180:F181"/>
    <mergeCell ref="E182:E183"/>
    <mergeCell ref="F182:F183"/>
    <mergeCell ref="E133:F134"/>
    <mergeCell ref="D143:F144"/>
    <mergeCell ref="C160:D161"/>
    <mergeCell ref="E160:E161"/>
    <mergeCell ref="F160:F161"/>
    <mergeCell ref="G160:G161"/>
    <mergeCell ref="D135:D142"/>
    <mergeCell ref="E135:E136"/>
    <mergeCell ref="F135:F136"/>
    <mergeCell ref="E137:E138"/>
    <mergeCell ref="F137:F138"/>
    <mergeCell ref="E139:E140"/>
    <mergeCell ref="F139:F140"/>
    <mergeCell ref="E141:F142"/>
    <mergeCell ref="E119:E120"/>
    <mergeCell ref="F119:F120"/>
    <mergeCell ref="E121:E122"/>
    <mergeCell ref="F121:F122"/>
    <mergeCell ref="E123:E124"/>
    <mergeCell ref="F123:F124"/>
    <mergeCell ref="C111:C144"/>
    <mergeCell ref="D111:D118"/>
    <mergeCell ref="E111:E112"/>
    <mergeCell ref="F111:F112"/>
    <mergeCell ref="E113:E114"/>
    <mergeCell ref="F113:F114"/>
    <mergeCell ref="E115:E116"/>
    <mergeCell ref="F115:F116"/>
    <mergeCell ref="E117:F118"/>
    <mergeCell ref="D119:D126"/>
    <mergeCell ref="E125:F126"/>
    <mergeCell ref="D127:D134"/>
    <mergeCell ref="E127:E128"/>
    <mergeCell ref="F127:F128"/>
    <mergeCell ref="E129:E130"/>
    <mergeCell ref="F129:F130"/>
    <mergeCell ref="E131:E132"/>
    <mergeCell ref="F131:F132"/>
    <mergeCell ref="G109:G110"/>
    <mergeCell ref="D84:D91"/>
    <mergeCell ref="E84:E85"/>
    <mergeCell ref="F84:F85"/>
    <mergeCell ref="E86:E87"/>
    <mergeCell ref="F86:F87"/>
    <mergeCell ref="E88:E89"/>
    <mergeCell ref="F88:F89"/>
    <mergeCell ref="E90:F91"/>
    <mergeCell ref="E78:E79"/>
    <mergeCell ref="F78:F79"/>
    <mergeCell ref="E80:E81"/>
    <mergeCell ref="F80:F81"/>
    <mergeCell ref="E82:F83"/>
    <mergeCell ref="D92:F93"/>
    <mergeCell ref="C109:D110"/>
    <mergeCell ref="E109:E110"/>
    <mergeCell ref="F109:F110"/>
    <mergeCell ref="C58:D59"/>
    <mergeCell ref="E58:E59"/>
    <mergeCell ref="F58:F59"/>
    <mergeCell ref="G58:G59"/>
    <mergeCell ref="C60:C93"/>
    <mergeCell ref="D60:D67"/>
    <mergeCell ref="E60:E61"/>
    <mergeCell ref="F60:F61"/>
    <mergeCell ref="E62:E63"/>
    <mergeCell ref="F62:F63"/>
    <mergeCell ref="E64:E65"/>
    <mergeCell ref="F64:F65"/>
    <mergeCell ref="E66:F67"/>
    <mergeCell ref="D68:D75"/>
    <mergeCell ref="E68:E69"/>
    <mergeCell ref="F68:F69"/>
    <mergeCell ref="E70:E71"/>
    <mergeCell ref="F70:F71"/>
    <mergeCell ref="E72:E73"/>
    <mergeCell ref="F72:F73"/>
    <mergeCell ref="E74:F75"/>
    <mergeCell ref="D76:D83"/>
    <mergeCell ref="E76:E77"/>
    <mergeCell ref="F76:F77"/>
    <mergeCell ref="C7:D8"/>
    <mergeCell ref="E7:E8"/>
    <mergeCell ref="F7:F8"/>
    <mergeCell ref="G7:G8"/>
    <mergeCell ref="C9:C42"/>
    <mergeCell ref="D9:D16"/>
    <mergeCell ref="E9:E10"/>
    <mergeCell ref="F9:F10"/>
    <mergeCell ref="E11:E12"/>
    <mergeCell ref="F11:F12"/>
    <mergeCell ref="E13:E14"/>
    <mergeCell ref="F13:F14"/>
    <mergeCell ref="E15:F16"/>
    <mergeCell ref="D17:D24"/>
    <mergeCell ref="E17:E18"/>
    <mergeCell ref="F17:F18"/>
    <mergeCell ref="E19:E20"/>
    <mergeCell ref="F19:F20"/>
    <mergeCell ref="E21:E22"/>
    <mergeCell ref="F21:F22"/>
    <mergeCell ref="E23:F24"/>
    <mergeCell ref="D25:D32"/>
    <mergeCell ref="E25:E26"/>
    <mergeCell ref="F25:F26"/>
    <mergeCell ref="D41:F42"/>
    <mergeCell ref="E27:E28"/>
    <mergeCell ref="F27:F28"/>
    <mergeCell ref="E29:E30"/>
    <mergeCell ref="F29:F30"/>
    <mergeCell ref="E31:F32"/>
    <mergeCell ref="D33:D40"/>
    <mergeCell ref="E33:E34"/>
    <mergeCell ref="F33:F34"/>
    <mergeCell ref="E35:E36"/>
    <mergeCell ref="F35:F36"/>
    <mergeCell ref="E37:E38"/>
    <mergeCell ref="F37:F38"/>
    <mergeCell ref="E39:F40"/>
  </mergeCells>
  <phoneticPr fontId="11"/>
  <conditionalFormatting sqref="H196:Q196 H11:M14">
    <cfRule type="expression" dxfId="3618" priority="4083">
      <formula>H11&lt;0</formula>
    </cfRule>
  </conditionalFormatting>
  <conditionalFormatting sqref="H94:Q94">
    <cfRule type="expression" dxfId="3617" priority="4129">
      <formula>H94&lt;0</formula>
    </cfRule>
  </conditionalFormatting>
  <conditionalFormatting sqref="H145:Q145">
    <cfRule type="expression" dxfId="3616" priority="4106">
      <formula>H145&lt;0</formula>
    </cfRule>
  </conditionalFormatting>
  <conditionalFormatting sqref="H247:Q247">
    <cfRule type="expression" dxfId="3615" priority="4060">
      <formula>H247&lt;0</formula>
    </cfRule>
  </conditionalFormatting>
  <conditionalFormatting sqref="H298:Q298">
    <cfRule type="expression" dxfId="3614" priority="4037">
      <formula>H298&lt;0</formula>
    </cfRule>
  </conditionalFormatting>
  <conditionalFormatting sqref="H349:Q349">
    <cfRule type="expression" dxfId="3613" priority="4014">
      <formula>H349&lt;0</formula>
    </cfRule>
  </conditionalFormatting>
  <conditionalFormatting sqref="H400:Q400">
    <cfRule type="expression" dxfId="3612" priority="3991">
      <formula>H400&lt;0</formula>
    </cfRule>
  </conditionalFormatting>
  <conditionalFormatting sqref="H451:Q451">
    <cfRule type="expression" dxfId="3611" priority="3968">
      <formula>H451&lt;0</formula>
    </cfRule>
  </conditionalFormatting>
  <conditionalFormatting sqref="H502:Q502">
    <cfRule type="expression" dxfId="3610" priority="3945">
      <formula>H502&lt;0</formula>
    </cfRule>
  </conditionalFormatting>
  <conditionalFormatting sqref="H553:Q553">
    <cfRule type="expression" dxfId="3609" priority="3922">
      <formula>H553&lt;0</formula>
    </cfRule>
  </conditionalFormatting>
  <conditionalFormatting sqref="R94:S94">
    <cfRule type="expression" dxfId="3608" priority="3899">
      <formula>R94&lt;0</formula>
    </cfRule>
  </conditionalFormatting>
  <conditionalFormatting sqref="R196:S196">
    <cfRule type="expression" dxfId="3607" priority="3853">
      <formula>R196&lt;0</formula>
    </cfRule>
  </conditionalFormatting>
  <conditionalFormatting sqref="R145:S145">
    <cfRule type="expression" dxfId="3606" priority="3876">
      <formula>R145&lt;0</formula>
    </cfRule>
  </conditionalFormatting>
  <conditionalFormatting sqref="R247:S247">
    <cfRule type="expression" dxfId="3605" priority="3830">
      <formula>R247&lt;0</formula>
    </cfRule>
  </conditionalFormatting>
  <conditionalFormatting sqref="R298:S298">
    <cfRule type="expression" dxfId="3604" priority="3807">
      <formula>R298&lt;0</formula>
    </cfRule>
  </conditionalFormatting>
  <conditionalFormatting sqref="R349:S349">
    <cfRule type="expression" dxfId="3603" priority="3784">
      <formula>R349&lt;0</formula>
    </cfRule>
  </conditionalFormatting>
  <conditionalFormatting sqref="R400:S400">
    <cfRule type="expression" dxfId="3602" priority="3761">
      <formula>R400&lt;0</formula>
    </cfRule>
  </conditionalFormatting>
  <conditionalFormatting sqref="R451:S451">
    <cfRule type="expression" dxfId="3601" priority="3738">
      <formula>R451&lt;0</formula>
    </cfRule>
  </conditionalFormatting>
  <conditionalFormatting sqref="R502:S502">
    <cfRule type="expression" dxfId="3600" priority="3715">
      <formula>R502&lt;0</formula>
    </cfRule>
  </conditionalFormatting>
  <conditionalFormatting sqref="R553:S553">
    <cfRule type="expression" dxfId="3599" priority="3692">
      <formula>R553&lt;0</formula>
    </cfRule>
  </conditionalFormatting>
  <conditionalFormatting sqref="T94">
    <cfRule type="expression" dxfId="3598" priority="3669">
      <formula>T94&lt;0</formula>
    </cfRule>
  </conditionalFormatting>
  <conditionalFormatting sqref="T247">
    <cfRule type="expression" dxfId="3597" priority="3606">
      <formula>T247&lt;0</formula>
    </cfRule>
  </conditionalFormatting>
  <conditionalFormatting sqref="T145">
    <cfRule type="expression" dxfId="3596" priority="3648">
      <formula>T145&lt;0</formula>
    </cfRule>
  </conditionalFormatting>
  <conditionalFormatting sqref="T298">
    <cfRule type="expression" dxfId="3595" priority="3585">
      <formula>T298&lt;0</formula>
    </cfRule>
  </conditionalFormatting>
  <conditionalFormatting sqref="T196">
    <cfRule type="expression" dxfId="3594" priority="3627">
      <formula>T196&lt;0</formula>
    </cfRule>
  </conditionalFormatting>
  <conditionalFormatting sqref="T349">
    <cfRule type="expression" dxfId="3593" priority="3564">
      <formula>T349&lt;0</formula>
    </cfRule>
  </conditionalFormatting>
  <conditionalFormatting sqref="T400">
    <cfRule type="expression" dxfId="3592" priority="3543">
      <formula>T400&lt;0</formula>
    </cfRule>
  </conditionalFormatting>
  <conditionalFormatting sqref="T451">
    <cfRule type="expression" dxfId="3591" priority="3522">
      <formula>T451&lt;0</formula>
    </cfRule>
  </conditionalFormatting>
  <conditionalFormatting sqref="T502">
    <cfRule type="expression" dxfId="3590" priority="3501">
      <formula>T502&lt;0</formula>
    </cfRule>
  </conditionalFormatting>
  <conditionalFormatting sqref="T553">
    <cfRule type="expression" dxfId="3589" priority="3480">
      <formula>T553&lt;0</formula>
    </cfRule>
  </conditionalFormatting>
  <conditionalFormatting sqref="U94">
    <cfRule type="expression" dxfId="3588" priority="3459">
      <formula>U94&lt;0</formula>
    </cfRule>
  </conditionalFormatting>
  <conditionalFormatting sqref="U247">
    <cfRule type="expression" dxfId="3587" priority="3396">
      <formula>U247&lt;0</formula>
    </cfRule>
  </conditionalFormatting>
  <conditionalFormatting sqref="U145">
    <cfRule type="expression" dxfId="3586" priority="3438">
      <formula>U145&lt;0</formula>
    </cfRule>
  </conditionalFormatting>
  <conditionalFormatting sqref="U298">
    <cfRule type="expression" dxfId="3585" priority="3375">
      <formula>U298&lt;0</formula>
    </cfRule>
  </conditionalFormatting>
  <conditionalFormatting sqref="U196">
    <cfRule type="expression" dxfId="3584" priority="3417">
      <formula>U196&lt;0</formula>
    </cfRule>
  </conditionalFormatting>
  <conditionalFormatting sqref="U349">
    <cfRule type="expression" dxfId="3583" priority="3354">
      <formula>U349&lt;0</formula>
    </cfRule>
  </conditionalFormatting>
  <conditionalFormatting sqref="U400">
    <cfRule type="expression" dxfId="3582" priority="3333">
      <formula>U400&lt;0</formula>
    </cfRule>
  </conditionalFormatting>
  <conditionalFormatting sqref="U451">
    <cfRule type="expression" dxfId="3581" priority="3312">
      <formula>U451&lt;0</formula>
    </cfRule>
  </conditionalFormatting>
  <conditionalFormatting sqref="U502">
    <cfRule type="expression" dxfId="3580" priority="3291">
      <formula>U502&lt;0</formula>
    </cfRule>
  </conditionalFormatting>
  <conditionalFormatting sqref="U553">
    <cfRule type="expression" dxfId="3579" priority="3270">
      <formula>U553&lt;0</formula>
    </cfRule>
  </conditionalFormatting>
  <conditionalFormatting sqref="V94">
    <cfRule type="expression" dxfId="3578" priority="3249">
      <formula>V94&lt;0</formula>
    </cfRule>
  </conditionalFormatting>
  <conditionalFormatting sqref="V247">
    <cfRule type="expression" dxfId="3577" priority="3186">
      <formula>V247&lt;0</formula>
    </cfRule>
  </conditionalFormatting>
  <conditionalFormatting sqref="V145">
    <cfRule type="expression" dxfId="3576" priority="3228">
      <formula>V145&lt;0</formula>
    </cfRule>
  </conditionalFormatting>
  <conditionalFormatting sqref="V298">
    <cfRule type="expression" dxfId="3575" priority="3165">
      <formula>V298&lt;0</formula>
    </cfRule>
  </conditionalFormatting>
  <conditionalFormatting sqref="V196">
    <cfRule type="expression" dxfId="3574" priority="3207">
      <formula>V196&lt;0</formula>
    </cfRule>
  </conditionalFormatting>
  <conditionalFormatting sqref="V349">
    <cfRule type="expression" dxfId="3573" priority="3144">
      <formula>V349&lt;0</formula>
    </cfRule>
  </conditionalFormatting>
  <conditionalFormatting sqref="V400">
    <cfRule type="expression" dxfId="3572" priority="3123">
      <formula>V400&lt;0</formula>
    </cfRule>
  </conditionalFormatting>
  <conditionalFormatting sqref="V451">
    <cfRule type="expression" dxfId="3571" priority="3102">
      <formula>V451&lt;0</formula>
    </cfRule>
  </conditionalFormatting>
  <conditionalFormatting sqref="V502">
    <cfRule type="expression" dxfId="3570" priority="3081">
      <formula>V502&lt;0</formula>
    </cfRule>
  </conditionalFormatting>
  <conditionalFormatting sqref="V553">
    <cfRule type="expression" dxfId="3569" priority="3060">
      <formula>V553&lt;0</formula>
    </cfRule>
  </conditionalFormatting>
  <conditionalFormatting sqref="V39">
    <cfRule type="expression" dxfId="3568" priority="2919">
      <formula>V39&lt;0</formula>
    </cfRule>
  </conditionalFormatting>
  <conditionalFormatting sqref="N39">
    <cfRule type="expression" dxfId="3567" priority="2921">
      <formula>N39&lt;0</formula>
    </cfRule>
  </conditionalFormatting>
  <conditionalFormatting sqref="U39">
    <cfRule type="expression" dxfId="3566" priority="2920">
      <formula>U39&lt;0</formula>
    </cfRule>
  </conditionalFormatting>
  <conditionalFormatting sqref="H9:M10">
    <cfRule type="expression" dxfId="3565" priority="2990">
      <formula>H9&lt;0</formula>
    </cfRule>
  </conditionalFormatting>
  <conditionalFormatting sqref="H43:Q52">
    <cfRule type="expression" dxfId="3564" priority="2991">
      <formula>H43&lt;0</formula>
    </cfRule>
  </conditionalFormatting>
  <conditionalFormatting sqref="R43:S52">
    <cfRule type="expression" dxfId="3563" priority="2989">
      <formula>R43&lt;0</formula>
    </cfRule>
  </conditionalFormatting>
  <conditionalFormatting sqref="T43:T52">
    <cfRule type="expression" dxfId="3562" priority="2988">
      <formula>T43&lt;0</formula>
    </cfRule>
  </conditionalFormatting>
  <conditionalFormatting sqref="U43:U52">
    <cfRule type="expression" dxfId="3561" priority="2987">
      <formula>U43&lt;0</formula>
    </cfRule>
  </conditionalFormatting>
  <conditionalFormatting sqref="V43:V52">
    <cfRule type="expression" dxfId="3560" priority="2986">
      <formula>V43&lt;0</formula>
    </cfRule>
  </conditionalFormatting>
  <conditionalFormatting sqref="N9:N10 N12 N14 N16 N24 N32 N40 N42">
    <cfRule type="expression" dxfId="3559" priority="2985">
      <formula>N9&lt;0</formula>
    </cfRule>
  </conditionalFormatting>
  <conditionalFormatting sqref="U9:U10 U12 U14 U16 U24 U32 U40 U42">
    <cfRule type="expression" dxfId="3558" priority="2984">
      <formula>U9&lt;0</formula>
    </cfRule>
  </conditionalFormatting>
  <conditionalFormatting sqref="O9:T10 O12:T12 O14:T14">
    <cfRule type="expression" dxfId="3557" priority="2983">
      <formula>O9&lt;0</formula>
    </cfRule>
  </conditionalFormatting>
  <conditionalFormatting sqref="V9:V10 V12 V14 V16 V24 V32 V40 V42">
    <cfRule type="expression" dxfId="3556" priority="2982">
      <formula>V9&lt;0</formula>
    </cfRule>
  </conditionalFormatting>
  <conditionalFormatting sqref="V15">
    <cfRule type="expression" dxfId="3555" priority="2966">
      <formula>V15&lt;0</formula>
    </cfRule>
  </conditionalFormatting>
  <conditionalFormatting sqref="N15">
    <cfRule type="expression" dxfId="3554" priority="2969">
      <formula>N15&lt;0</formula>
    </cfRule>
  </conditionalFormatting>
  <conditionalFormatting sqref="U15">
    <cfRule type="expression" dxfId="3553" priority="2968">
      <formula>U15&lt;0</formula>
    </cfRule>
  </conditionalFormatting>
  <conditionalFormatting sqref="N11">
    <cfRule type="expression" dxfId="3552" priority="2977">
      <formula>N11&lt;0</formula>
    </cfRule>
  </conditionalFormatting>
  <conditionalFormatting sqref="U11">
    <cfRule type="expression" dxfId="3551" priority="2976">
      <formula>U11&lt;0</formula>
    </cfRule>
  </conditionalFormatting>
  <conditionalFormatting sqref="O11:T11">
    <cfRule type="expression" dxfId="3550" priority="2975">
      <formula>O11&lt;0</formula>
    </cfRule>
  </conditionalFormatting>
  <conditionalFormatting sqref="V11">
    <cfRule type="expression" dxfId="3549" priority="2974">
      <formula>V11&lt;0</formula>
    </cfRule>
  </conditionalFormatting>
  <conditionalFormatting sqref="N13">
    <cfRule type="expression" dxfId="3548" priority="2973">
      <formula>N13&lt;0</formula>
    </cfRule>
  </conditionalFormatting>
  <conditionalFormatting sqref="U13">
    <cfRule type="expression" dxfId="3547" priority="2972">
      <formula>U13&lt;0</formula>
    </cfRule>
  </conditionalFormatting>
  <conditionalFormatting sqref="O13:T13">
    <cfRule type="expression" dxfId="3546" priority="2971">
      <formula>O13&lt;0</formula>
    </cfRule>
  </conditionalFormatting>
  <conditionalFormatting sqref="V13">
    <cfRule type="expression" dxfId="3545" priority="2970">
      <formula>V13&lt;0</formula>
    </cfRule>
  </conditionalFormatting>
  <conditionalFormatting sqref="N23">
    <cfRule type="expression" dxfId="3544" priority="2953">
      <formula>N23&lt;0</formula>
    </cfRule>
  </conditionalFormatting>
  <conditionalFormatting sqref="V23">
    <cfRule type="expression" dxfId="3543" priority="2951">
      <formula>V23&lt;0</formula>
    </cfRule>
  </conditionalFormatting>
  <conditionalFormatting sqref="U23">
    <cfRule type="expression" dxfId="3542" priority="2952">
      <formula>U23&lt;0</formula>
    </cfRule>
  </conditionalFormatting>
  <conditionalFormatting sqref="N31">
    <cfRule type="expression" dxfId="3541" priority="2937">
      <formula>N31&lt;0</formula>
    </cfRule>
  </conditionalFormatting>
  <conditionalFormatting sqref="V31">
    <cfRule type="expression" dxfId="3540" priority="2935">
      <formula>V31&lt;0</formula>
    </cfRule>
  </conditionalFormatting>
  <conditionalFormatting sqref="U31">
    <cfRule type="expression" dxfId="3539" priority="2936">
      <formula>U31&lt;0</formula>
    </cfRule>
  </conditionalFormatting>
  <conditionalFormatting sqref="N41">
    <cfRule type="expression" dxfId="3538" priority="2917">
      <formula>N41&lt;0</formula>
    </cfRule>
  </conditionalFormatting>
  <conditionalFormatting sqref="V41">
    <cfRule type="expression" dxfId="3537" priority="2915">
      <formula>V41&lt;0</formula>
    </cfRule>
  </conditionalFormatting>
  <conditionalFormatting sqref="U41">
    <cfRule type="expression" dxfId="3536" priority="2916">
      <formula>U41&lt;0</formula>
    </cfRule>
  </conditionalFormatting>
  <conditionalFormatting sqref="V68:V69 V71 V73">
    <cfRule type="expression" dxfId="3535" priority="1222">
      <formula>V68&lt;0</formula>
    </cfRule>
  </conditionalFormatting>
  <conditionalFormatting sqref="V70">
    <cfRule type="expression" dxfId="3534" priority="1218">
      <formula>V70&lt;0</formula>
    </cfRule>
  </conditionalFormatting>
  <conditionalFormatting sqref="U70">
    <cfRule type="expression" dxfId="3533" priority="1220">
      <formula>U70&lt;0</formula>
    </cfRule>
  </conditionalFormatting>
  <conditionalFormatting sqref="O92:T93">
    <cfRule type="expression" dxfId="3532" priority="1228">
      <formula>O92&lt;0</formula>
    </cfRule>
  </conditionalFormatting>
  <conditionalFormatting sqref="U68:U69 U71 U73">
    <cfRule type="expression" dxfId="3531" priority="1224">
      <formula>U68&lt;0</formula>
    </cfRule>
  </conditionalFormatting>
  <conditionalFormatting sqref="H90:M91">
    <cfRule type="expression" dxfId="3530" priority="1231">
      <formula>H90&lt;0</formula>
    </cfRule>
  </conditionalFormatting>
  <conditionalFormatting sqref="O90:T91">
    <cfRule type="expression" dxfId="3529" priority="1230">
      <formula>O90&lt;0</formula>
    </cfRule>
  </conditionalFormatting>
  <conditionalFormatting sqref="H92:M93">
    <cfRule type="expression" dxfId="3528" priority="1229">
      <formula>H92&lt;0</formula>
    </cfRule>
  </conditionalFormatting>
  <conditionalFormatting sqref="V92">
    <cfRule type="expression" dxfId="3527" priority="1238">
      <formula>V92&lt;0</formula>
    </cfRule>
  </conditionalFormatting>
  <conditionalFormatting sqref="N90">
    <cfRule type="expression" dxfId="3526" priority="1243">
      <formula>N90&lt;0</formula>
    </cfRule>
  </conditionalFormatting>
  <conditionalFormatting sqref="U90">
    <cfRule type="expression" dxfId="3525" priority="1242">
      <formula>U90&lt;0</formula>
    </cfRule>
  </conditionalFormatting>
  <conditionalFormatting sqref="V90">
    <cfRule type="expression" dxfId="3524" priority="1241">
      <formula>V90&lt;0</formula>
    </cfRule>
  </conditionalFormatting>
  <conditionalFormatting sqref="N92">
    <cfRule type="expression" dxfId="3523" priority="1240">
      <formula>N92&lt;0</formula>
    </cfRule>
  </conditionalFormatting>
  <conditionalFormatting sqref="U92">
    <cfRule type="expression" dxfId="3522" priority="1239">
      <formula>U92&lt;0</formula>
    </cfRule>
  </conditionalFormatting>
  <conditionalFormatting sqref="H41:M42">
    <cfRule type="expression" dxfId="3521" priority="2226">
      <formula>H41&lt;0</formula>
    </cfRule>
  </conditionalFormatting>
  <conditionalFormatting sqref="O41:T42">
    <cfRule type="expression" dxfId="3520" priority="2225">
      <formula>O41&lt;0</formula>
    </cfRule>
  </conditionalFormatting>
  <conditionalFormatting sqref="U72">
    <cfRule type="expression" dxfId="3519" priority="1216">
      <formula>U72&lt;0</formula>
    </cfRule>
  </conditionalFormatting>
  <conditionalFormatting sqref="V72">
    <cfRule type="expression" dxfId="3518" priority="1214">
      <formula>V72&lt;0</formula>
    </cfRule>
  </conditionalFormatting>
  <conditionalFormatting sqref="U76:U77 U79 U81">
    <cfRule type="expression" dxfId="3517" priority="1210">
      <formula>U76&lt;0</formula>
    </cfRule>
  </conditionalFormatting>
  <conditionalFormatting sqref="V76:V77 V79 V81">
    <cfRule type="expression" dxfId="3516" priority="1208">
      <formula>V76&lt;0</formula>
    </cfRule>
  </conditionalFormatting>
  <conditionalFormatting sqref="U78">
    <cfRule type="expression" dxfId="3515" priority="1206">
      <formula>U78&lt;0</formula>
    </cfRule>
  </conditionalFormatting>
  <conditionalFormatting sqref="V78">
    <cfRule type="expression" dxfId="3514" priority="1204">
      <formula>V78&lt;0</formula>
    </cfRule>
  </conditionalFormatting>
  <conditionalFormatting sqref="U80">
    <cfRule type="expression" dxfId="3513" priority="1202">
      <formula>U80&lt;0</formula>
    </cfRule>
  </conditionalFormatting>
  <conditionalFormatting sqref="V80">
    <cfRule type="expression" dxfId="3512" priority="1200">
      <formula>V80&lt;0</formula>
    </cfRule>
  </conditionalFormatting>
  <conditionalFormatting sqref="U84:U85 U87 U89">
    <cfRule type="expression" dxfId="3511" priority="1196">
      <formula>U84&lt;0</formula>
    </cfRule>
  </conditionalFormatting>
  <conditionalFormatting sqref="U86">
    <cfRule type="expression" dxfId="3510" priority="1192">
      <formula>U86&lt;0</formula>
    </cfRule>
  </conditionalFormatting>
  <conditionalFormatting sqref="V84:V85 V87 V89">
    <cfRule type="expression" dxfId="3509" priority="1194">
      <formula>V84&lt;0</formula>
    </cfRule>
  </conditionalFormatting>
  <conditionalFormatting sqref="V86">
    <cfRule type="expression" dxfId="3508" priority="1190">
      <formula>V86&lt;0</formula>
    </cfRule>
  </conditionalFormatting>
  <conditionalFormatting sqref="U88">
    <cfRule type="expression" dxfId="3507" priority="1188">
      <formula>U88&lt;0</formula>
    </cfRule>
  </conditionalFormatting>
  <conditionalFormatting sqref="V88">
    <cfRule type="expression" dxfId="3506" priority="1186">
      <formula>V88&lt;0</formula>
    </cfRule>
  </conditionalFormatting>
  <conditionalFormatting sqref="N142 N144">
    <cfRule type="expression" dxfId="3505" priority="1183">
      <formula>N142&lt;0</formula>
    </cfRule>
  </conditionalFormatting>
  <conditionalFormatting sqref="U111:U112 U114 U116 U118 U126 U134 U142 U144">
    <cfRule type="expression" dxfId="3504" priority="1182">
      <formula>U111&lt;0</formula>
    </cfRule>
  </conditionalFormatting>
  <conditionalFormatting sqref="V111:V112 V114 V116 V118 V126 V134 V142 V144">
    <cfRule type="expression" dxfId="3503" priority="1180">
      <formula>V111&lt;0</formula>
    </cfRule>
  </conditionalFormatting>
  <conditionalFormatting sqref="U115">
    <cfRule type="expression" dxfId="3502" priority="1174">
      <formula>U115&lt;0</formula>
    </cfRule>
  </conditionalFormatting>
  <conditionalFormatting sqref="V115">
    <cfRule type="expression" dxfId="3501" priority="1172">
      <formula>V115&lt;0</formula>
    </cfRule>
  </conditionalFormatting>
  <conditionalFormatting sqref="U113">
    <cfRule type="expression" dxfId="3500" priority="1178">
      <formula>U113&lt;0</formula>
    </cfRule>
  </conditionalFormatting>
  <conditionalFormatting sqref="V113">
    <cfRule type="expression" dxfId="3499" priority="1176">
      <formula>V113&lt;0</formula>
    </cfRule>
  </conditionalFormatting>
  <conditionalFormatting sqref="V492:V493 V495 V497">
    <cfRule type="expression" dxfId="3498" priority="546">
      <formula>V492&lt;0</formula>
    </cfRule>
  </conditionalFormatting>
  <conditionalFormatting sqref="V525">
    <cfRule type="expression" dxfId="3497" priority="521">
      <formula>V525&lt;0</formula>
    </cfRule>
  </conditionalFormatting>
  <conditionalFormatting sqref="U525">
    <cfRule type="expression" dxfId="3496" priority="522">
      <formula>U525&lt;0</formula>
    </cfRule>
  </conditionalFormatting>
  <conditionalFormatting sqref="U494">
    <cfRule type="expression" dxfId="3495" priority="544">
      <formula>U494&lt;0</formula>
    </cfRule>
  </conditionalFormatting>
  <conditionalFormatting sqref="V494">
    <cfRule type="expression" dxfId="3494" priority="542">
      <formula>V494&lt;0</formula>
    </cfRule>
  </conditionalFormatting>
  <conditionalFormatting sqref="U521">
    <cfRule type="expression" dxfId="3493" priority="530">
      <formula>U521&lt;0</formula>
    </cfRule>
  </conditionalFormatting>
  <conditionalFormatting sqref="V519:V520 V522 V524 V526 V534 V542 V550 V552">
    <cfRule type="expression" dxfId="3492" priority="532">
      <formula>V519&lt;0</formula>
    </cfRule>
  </conditionalFormatting>
  <conditionalFormatting sqref="U496">
    <cfRule type="expression" dxfId="3491" priority="540">
      <formula>U496&lt;0</formula>
    </cfRule>
  </conditionalFormatting>
  <conditionalFormatting sqref="V496">
    <cfRule type="expression" dxfId="3490" priority="538">
      <formula>V496&lt;0</formula>
    </cfRule>
  </conditionalFormatting>
  <conditionalFormatting sqref="N550 N552">
    <cfRule type="expression" dxfId="3489" priority="535">
      <formula>N550&lt;0</formula>
    </cfRule>
  </conditionalFormatting>
  <conditionalFormatting sqref="U519:U520 U522 U524 U526 U534 U542 U550 U552">
    <cfRule type="expression" dxfId="3488" priority="534">
      <formula>U519&lt;0</formula>
    </cfRule>
  </conditionalFormatting>
  <conditionalFormatting sqref="N551">
    <cfRule type="expression" dxfId="3487" priority="511">
      <formula>N551&lt;0</formula>
    </cfRule>
  </conditionalFormatting>
  <conditionalFormatting sqref="V521">
    <cfRule type="expression" dxfId="3486" priority="528">
      <formula>V521&lt;0</formula>
    </cfRule>
  </conditionalFormatting>
  <conditionalFormatting sqref="U523">
    <cfRule type="expression" dxfId="3485" priority="526">
      <formula>U523&lt;0</formula>
    </cfRule>
  </conditionalFormatting>
  <conditionalFormatting sqref="V523">
    <cfRule type="expression" dxfId="3484" priority="524">
      <formula>V523&lt;0</formula>
    </cfRule>
  </conditionalFormatting>
  <conditionalFormatting sqref="V533">
    <cfRule type="expression" dxfId="3483" priority="518">
      <formula>V533&lt;0</formula>
    </cfRule>
  </conditionalFormatting>
  <conditionalFormatting sqref="U533">
    <cfRule type="expression" dxfId="3482" priority="519">
      <formula>U533&lt;0</formula>
    </cfRule>
  </conditionalFormatting>
  <conditionalFormatting sqref="V549">
    <cfRule type="expression" dxfId="3481" priority="512">
      <formula>V549&lt;0</formula>
    </cfRule>
  </conditionalFormatting>
  <conditionalFormatting sqref="U551">
    <cfRule type="expression" dxfId="3480" priority="510">
      <formula>U551&lt;0</formula>
    </cfRule>
  </conditionalFormatting>
  <conditionalFormatting sqref="V551">
    <cfRule type="expression" dxfId="3479" priority="509">
      <formula>V551&lt;0</formula>
    </cfRule>
  </conditionalFormatting>
  <conditionalFormatting sqref="U541">
    <cfRule type="expression" dxfId="3478" priority="516">
      <formula>U541&lt;0</formula>
    </cfRule>
  </conditionalFormatting>
  <conditionalFormatting sqref="V541">
    <cfRule type="expression" dxfId="3477" priority="515">
      <formula>V541&lt;0</formula>
    </cfRule>
  </conditionalFormatting>
  <conditionalFormatting sqref="N549">
    <cfRule type="expression" dxfId="3476" priority="514">
      <formula>N549&lt;0</formula>
    </cfRule>
  </conditionalFormatting>
  <conditionalFormatting sqref="U549">
    <cfRule type="expression" dxfId="3475" priority="513">
      <formula>U549&lt;0</formula>
    </cfRule>
  </conditionalFormatting>
  <conditionalFormatting sqref="H549:M550">
    <cfRule type="expression" dxfId="3474" priority="502">
      <formula>H549&lt;0</formula>
    </cfRule>
  </conditionalFormatting>
  <conditionalFormatting sqref="O549:T550">
    <cfRule type="expression" dxfId="3473" priority="501">
      <formula>O549&lt;0</formula>
    </cfRule>
  </conditionalFormatting>
  <conditionalFormatting sqref="H551:M552">
    <cfRule type="expression" dxfId="3472" priority="500">
      <formula>H551&lt;0</formula>
    </cfRule>
  </conditionalFormatting>
  <conditionalFormatting sqref="O551:T552">
    <cfRule type="expression" dxfId="3471" priority="499">
      <formula>O551&lt;0</formula>
    </cfRule>
  </conditionalFormatting>
  <conditionalFormatting sqref="U527:U528 U530 U532">
    <cfRule type="expression" dxfId="3470" priority="495">
      <formula>U527&lt;0</formula>
    </cfRule>
  </conditionalFormatting>
  <conditionalFormatting sqref="V527:V528 V530 V532">
    <cfRule type="expression" dxfId="3469" priority="493">
      <formula>V527&lt;0</formula>
    </cfRule>
  </conditionalFormatting>
  <conditionalFormatting sqref="U529">
    <cfRule type="expression" dxfId="3468" priority="491">
      <formula>U529&lt;0</formula>
    </cfRule>
  </conditionalFormatting>
  <conditionalFormatting sqref="V529">
    <cfRule type="expression" dxfId="3467" priority="489">
      <formula>V529&lt;0</formula>
    </cfRule>
  </conditionalFormatting>
  <conditionalFormatting sqref="U531">
    <cfRule type="expression" dxfId="3466" priority="487">
      <formula>U531&lt;0</formula>
    </cfRule>
  </conditionalFormatting>
  <conditionalFormatting sqref="V531">
    <cfRule type="expression" dxfId="3465" priority="485">
      <formula>V531&lt;0</formula>
    </cfRule>
  </conditionalFormatting>
  <conditionalFormatting sqref="U535:U536 U538 U540">
    <cfRule type="expression" dxfId="3464" priority="481">
      <formula>U535&lt;0</formula>
    </cfRule>
  </conditionalFormatting>
  <conditionalFormatting sqref="V535:V536 V538 V540">
    <cfRule type="expression" dxfId="3463" priority="479">
      <formula>V535&lt;0</formula>
    </cfRule>
  </conditionalFormatting>
  <conditionalFormatting sqref="U537">
    <cfRule type="expression" dxfId="3462" priority="477">
      <formula>U537&lt;0</formula>
    </cfRule>
  </conditionalFormatting>
  <conditionalFormatting sqref="V537">
    <cfRule type="expression" dxfId="3461" priority="475">
      <formula>V537&lt;0</formula>
    </cfRule>
  </conditionalFormatting>
  <conditionalFormatting sqref="U539">
    <cfRule type="expression" dxfId="3460" priority="473">
      <formula>U539&lt;0</formula>
    </cfRule>
  </conditionalFormatting>
  <conditionalFormatting sqref="V539">
    <cfRule type="expression" dxfId="3459" priority="471">
      <formula>V539&lt;0</formula>
    </cfRule>
  </conditionalFormatting>
  <conditionalFormatting sqref="U543:U544 U546 U548">
    <cfRule type="expression" dxfId="3458" priority="467">
      <formula>U543&lt;0</formula>
    </cfRule>
  </conditionalFormatting>
  <conditionalFormatting sqref="V543:V544 V546 V548">
    <cfRule type="expression" dxfId="3457" priority="465">
      <formula>V543&lt;0</formula>
    </cfRule>
  </conditionalFormatting>
  <conditionalFormatting sqref="U545">
    <cfRule type="expression" dxfId="3456" priority="463">
      <formula>U545&lt;0</formula>
    </cfRule>
  </conditionalFormatting>
  <conditionalFormatting sqref="V545">
    <cfRule type="expression" dxfId="3455" priority="461">
      <formula>V545&lt;0</formula>
    </cfRule>
  </conditionalFormatting>
  <conditionalFormatting sqref="U547">
    <cfRule type="expression" dxfId="3454" priority="459">
      <formula>U547&lt;0</formula>
    </cfRule>
  </conditionalFormatting>
  <conditionalFormatting sqref="V547">
    <cfRule type="expression" dxfId="3453" priority="457">
      <formula>V547&lt;0</formula>
    </cfRule>
  </conditionalFormatting>
  <conditionalFormatting sqref="N91 N93">
    <cfRule type="expression" dxfId="3452" priority="1264">
      <formula>N91&lt;0</formula>
    </cfRule>
  </conditionalFormatting>
  <conditionalFormatting sqref="U60:U61 U63 U65 U67 U75 U83 U91 U93">
    <cfRule type="expression" dxfId="3451" priority="1263">
      <formula>U60&lt;0</formula>
    </cfRule>
  </conditionalFormatting>
  <conditionalFormatting sqref="V60:V61 V63 V65 V67 V75 V83 V91 V93">
    <cfRule type="expression" dxfId="3450" priority="1261">
      <formula>V60&lt;0</formula>
    </cfRule>
  </conditionalFormatting>
  <conditionalFormatting sqref="V66">
    <cfRule type="expression" dxfId="3449" priority="1250">
      <formula>V66&lt;0</formula>
    </cfRule>
  </conditionalFormatting>
  <conditionalFormatting sqref="U66">
    <cfRule type="expression" dxfId="3448" priority="1251">
      <formula>U66&lt;0</formula>
    </cfRule>
  </conditionalFormatting>
  <conditionalFormatting sqref="U62">
    <cfRule type="expression" dxfId="3447" priority="1259">
      <formula>U62&lt;0</formula>
    </cfRule>
  </conditionalFormatting>
  <conditionalFormatting sqref="V62">
    <cfRule type="expression" dxfId="3446" priority="1257">
      <formula>V62&lt;0</formula>
    </cfRule>
  </conditionalFormatting>
  <conditionalFormatting sqref="U64">
    <cfRule type="expression" dxfId="3445" priority="1255">
      <formula>U64&lt;0</formula>
    </cfRule>
  </conditionalFormatting>
  <conditionalFormatting sqref="V64">
    <cfRule type="expression" dxfId="3444" priority="1253">
      <formula>V64&lt;0</formula>
    </cfRule>
  </conditionalFormatting>
  <conditionalFormatting sqref="V74">
    <cfRule type="expression" dxfId="3443" priority="1247">
      <formula>V74&lt;0</formula>
    </cfRule>
  </conditionalFormatting>
  <conditionalFormatting sqref="U74">
    <cfRule type="expression" dxfId="3442" priority="1248">
      <formula>U74&lt;0</formula>
    </cfRule>
  </conditionalFormatting>
  <conditionalFormatting sqref="V82">
    <cfRule type="expression" dxfId="3441" priority="1244">
      <formula>V82&lt;0</formula>
    </cfRule>
  </conditionalFormatting>
  <conditionalFormatting sqref="U82">
    <cfRule type="expression" dxfId="3440" priority="1245">
      <formula>U82&lt;0</formula>
    </cfRule>
  </conditionalFormatting>
  <conditionalFormatting sqref="V141">
    <cfRule type="expression" dxfId="3439" priority="1160">
      <formula>V141&lt;0</formula>
    </cfRule>
  </conditionalFormatting>
  <conditionalFormatting sqref="N141">
    <cfRule type="expression" dxfId="3438" priority="1162">
      <formula>N141&lt;0</formula>
    </cfRule>
  </conditionalFormatting>
  <conditionalFormatting sqref="U141">
    <cfRule type="expression" dxfId="3437" priority="1161">
      <formula>U141&lt;0</formula>
    </cfRule>
  </conditionalFormatting>
  <conditionalFormatting sqref="V117">
    <cfRule type="expression" dxfId="3436" priority="1169">
      <formula>V117&lt;0</formula>
    </cfRule>
  </conditionalFormatting>
  <conditionalFormatting sqref="U117">
    <cfRule type="expression" dxfId="3435" priority="1170">
      <formula>U117&lt;0</formula>
    </cfRule>
  </conditionalFormatting>
  <conditionalFormatting sqref="H141:M142">
    <cfRule type="expression" dxfId="3434" priority="1150">
      <formula>H141&lt;0</formula>
    </cfRule>
  </conditionalFormatting>
  <conditionalFormatting sqref="V125">
    <cfRule type="expression" dxfId="3433" priority="1166">
      <formula>V125&lt;0</formula>
    </cfRule>
  </conditionalFormatting>
  <conditionalFormatting sqref="U125">
    <cfRule type="expression" dxfId="3432" priority="1167">
      <formula>U125&lt;0</formula>
    </cfRule>
  </conditionalFormatting>
  <conditionalFormatting sqref="V133">
    <cfRule type="expression" dxfId="3431" priority="1163">
      <formula>V133&lt;0</formula>
    </cfRule>
  </conditionalFormatting>
  <conditionalFormatting sqref="U133">
    <cfRule type="expression" dxfId="3430" priority="1164">
      <formula>U133&lt;0</formula>
    </cfRule>
  </conditionalFormatting>
  <conditionalFormatting sqref="N143">
    <cfRule type="expression" dxfId="3429" priority="1159">
      <formula>N143&lt;0</formula>
    </cfRule>
  </conditionalFormatting>
  <conditionalFormatting sqref="V143">
    <cfRule type="expression" dxfId="3428" priority="1157">
      <formula>V143&lt;0</formula>
    </cfRule>
  </conditionalFormatting>
  <conditionalFormatting sqref="U143">
    <cfRule type="expression" dxfId="3427" priority="1158">
      <formula>U143&lt;0</formula>
    </cfRule>
  </conditionalFormatting>
  <conditionalFormatting sqref="O141:T142">
    <cfRule type="expression" dxfId="3426" priority="1149">
      <formula>O141&lt;0</formula>
    </cfRule>
  </conditionalFormatting>
  <conditionalFormatting sqref="H143:M144">
    <cfRule type="expression" dxfId="3425" priority="1148">
      <formula>H143&lt;0</formula>
    </cfRule>
  </conditionalFormatting>
  <conditionalFormatting sqref="O143:T144">
    <cfRule type="expression" dxfId="3424" priority="1147">
      <formula>O143&lt;0</formula>
    </cfRule>
  </conditionalFormatting>
  <conditionalFormatting sqref="U119:U120 U122 U124">
    <cfRule type="expression" dxfId="3423" priority="1143">
      <formula>U119&lt;0</formula>
    </cfRule>
  </conditionalFormatting>
  <conditionalFormatting sqref="V119:V120 V122 V124">
    <cfRule type="expression" dxfId="3422" priority="1141">
      <formula>V119&lt;0</formula>
    </cfRule>
  </conditionalFormatting>
  <conditionalFormatting sqref="U121">
    <cfRule type="expression" dxfId="3421" priority="1139">
      <formula>U121&lt;0</formula>
    </cfRule>
  </conditionalFormatting>
  <conditionalFormatting sqref="V121">
    <cfRule type="expression" dxfId="3420" priority="1137">
      <formula>V121&lt;0</formula>
    </cfRule>
  </conditionalFormatting>
  <conditionalFormatting sqref="U123">
    <cfRule type="expression" dxfId="3419" priority="1135">
      <formula>U123&lt;0</formula>
    </cfRule>
  </conditionalFormatting>
  <conditionalFormatting sqref="V123">
    <cfRule type="expression" dxfId="3418" priority="1133">
      <formula>V123&lt;0</formula>
    </cfRule>
  </conditionalFormatting>
  <conditionalFormatting sqref="U127:U128 U130 U132">
    <cfRule type="expression" dxfId="3417" priority="1129">
      <formula>U127&lt;0</formula>
    </cfRule>
  </conditionalFormatting>
  <conditionalFormatting sqref="V127:V128 V130 V132">
    <cfRule type="expression" dxfId="3416" priority="1127">
      <formula>V127&lt;0</formula>
    </cfRule>
  </conditionalFormatting>
  <conditionalFormatting sqref="U129">
    <cfRule type="expression" dxfId="3415" priority="1125">
      <formula>U129&lt;0</formula>
    </cfRule>
  </conditionalFormatting>
  <conditionalFormatting sqref="V129">
    <cfRule type="expression" dxfId="3414" priority="1123">
      <formula>V129&lt;0</formula>
    </cfRule>
  </conditionalFormatting>
  <conditionalFormatting sqref="U131">
    <cfRule type="expression" dxfId="3413" priority="1121">
      <formula>U131&lt;0</formula>
    </cfRule>
  </conditionalFormatting>
  <conditionalFormatting sqref="V131">
    <cfRule type="expression" dxfId="3412" priority="1119">
      <formula>V131&lt;0</formula>
    </cfRule>
  </conditionalFormatting>
  <conditionalFormatting sqref="U135:U136 U138 U140">
    <cfRule type="expression" dxfId="3411" priority="1115">
      <formula>U135&lt;0</formula>
    </cfRule>
  </conditionalFormatting>
  <conditionalFormatting sqref="V135:V136 V138 V140">
    <cfRule type="expression" dxfId="3410" priority="1113">
      <formula>V135&lt;0</formula>
    </cfRule>
  </conditionalFormatting>
  <conditionalFormatting sqref="U137">
    <cfRule type="expression" dxfId="3409" priority="1111">
      <formula>U137&lt;0</formula>
    </cfRule>
  </conditionalFormatting>
  <conditionalFormatting sqref="V137">
    <cfRule type="expression" dxfId="3408" priority="1109">
      <formula>V137&lt;0</formula>
    </cfRule>
  </conditionalFormatting>
  <conditionalFormatting sqref="U139">
    <cfRule type="expression" dxfId="3407" priority="1107">
      <formula>U139&lt;0</formula>
    </cfRule>
  </conditionalFormatting>
  <conditionalFormatting sqref="V139">
    <cfRule type="expression" dxfId="3406" priority="1105">
      <formula>V139&lt;0</formula>
    </cfRule>
  </conditionalFormatting>
  <conditionalFormatting sqref="V192">
    <cfRule type="expression" dxfId="3405" priority="1079">
      <formula>V192&lt;0</formula>
    </cfRule>
  </conditionalFormatting>
  <conditionalFormatting sqref="N192">
    <cfRule type="expression" dxfId="3404" priority="1081">
      <formula>N192&lt;0</formula>
    </cfRule>
  </conditionalFormatting>
  <conditionalFormatting sqref="U192">
    <cfRule type="expression" dxfId="3403" priority="1080">
      <formula>U192&lt;0</formula>
    </cfRule>
  </conditionalFormatting>
  <conditionalFormatting sqref="N193 N195">
    <cfRule type="expression" dxfId="3402" priority="1102">
      <formula>N193&lt;0</formula>
    </cfRule>
  </conditionalFormatting>
  <conditionalFormatting sqref="U162:U163 U165 U167 U169 U177 U185 U193 U195">
    <cfRule type="expression" dxfId="3401" priority="1101">
      <formula>U162&lt;0</formula>
    </cfRule>
  </conditionalFormatting>
  <conditionalFormatting sqref="V162:V163 V165 V167 V169 V177 V185 V193 V195">
    <cfRule type="expression" dxfId="3400" priority="1099">
      <formula>V162&lt;0</formula>
    </cfRule>
  </conditionalFormatting>
  <conditionalFormatting sqref="V168">
    <cfRule type="expression" dxfId="3399" priority="1088">
      <formula>V168&lt;0</formula>
    </cfRule>
  </conditionalFormatting>
  <conditionalFormatting sqref="U168">
    <cfRule type="expression" dxfId="3398" priority="1089">
      <formula>U168&lt;0</formula>
    </cfRule>
  </conditionalFormatting>
  <conditionalFormatting sqref="U164">
    <cfRule type="expression" dxfId="3397" priority="1097">
      <formula>U164&lt;0</formula>
    </cfRule>
  </conditionalFormatting>
  <conditionalFormatting sqref="V164">
    <cfRule type="expression" dxfId="3396" priority="1095">
      <formula>V164&lt;0</formula>
    </cfRule>
  </conditionalFormatting>
  <conditionalFormatting sqref="U166">
    <cfRule type="expression" dxfId="3395" priority="1093">
      <formula>U166&lt;0</formula>
    </cfRule>
  </conditionalFormatting>
  <conditionalFormatting sqref="V166">
    <cfRule type="expression" dxfId="3394" priority="1091">
      <formula>V166&lt;0</formula>
    </cfRule>
  </conditionalFormatting>
  <conditionalFormatting sqref="H192:M193">
    <cfRule type="expression" dxfId="3393" priority="1069">
      <formula>H192&lt;0</formula>
    </cfRule>
  </conditionalFormatting>
  <conditionalFormatting sqref="V176">
    <cfRule type="expression" dxfId="3392" priority="1085">
      <formula>V176&lt;0</formula>
    </cfRule>
  </conditionalFormatting>
  <conditionalFormatting sqref="U176">
    <cfRule type="expression" dxfId="3391" priority="1086">
      <formula>U176&lt;0</formula>
    </cfRule>
  </conditionalFormatting>
  <conditionalFormatting sqref="V184">
    <cfRule type="expression" dxfId="3390" priority="1082">
      <formula>V184&lt;0</formula>
    </cfRule>
  </conditionalFormatting>
  <conditionalFormatting sqref="U184">
    <cfRule type="expression" dxfId="3389" priority="1083">
      <formula>U184&lt;0</formula>
    </cfRule>
  </conditionalFormatting>
  <conditionalFormatting sqref="N194">
    <cfRule type="expression" dxfId="3388" priority="1078">
      <formula>N194&lt;0</formula>
    </cfRule>
  </conditionalFormatting>
  <conditionalFormatting sqref="V194">
    <cfRule type="expression" dxfId="3387" priority="1076">
      <formula>V194&lt;0</formula>
    </cfRule>
  </conditionalFormatting>
  <conditionalFormatting sqref="U194">
    <cfRule type="expression" dxfId="3386" priority="1077">
      <formula>U194&lt;0</formula>
    </cfRule>
  </conditionalFormatting>
  <conditionalFormatting sqref="O192:T193">
    <cfRule type="expression" dxfId="3385" priority="1068">
      <formula>O192&lt;0</formula>
    </cfRule>
  </conditionalFormatting>
  <conditionalFormatting sqref="H194:M195">
    <cfRule type="expression" dxfId="3384" priority="1067">
      <formula>H194&lt;0</formula>
    </cfRule>
  </conditionalFormatting>
  <conditionalFormatting sqref="O194:T195">
    <cfRule type="expression" dxfId="3383" priority="1066">
      <formula>O194&lt;0</formula>
    </cfRule>
  </conditionalFormatting>
  <conditionalFormatting sqref="U170:U171 U173 U175">
    <cfRule type="expression" dxfId="3382" priority="1062">
      <formula>U170&lt;0</formula>
    </cfRule>
  </conditionalFormatting>
  <conditionalFormatting sqref="V170:V171 V173 V175">
    <cfRule type="expression" dxfId="3381" priority="1060">
      <formula>V170&lt;0</formula>
    </cfRule>
  </conditionalFormatting>
  <conditionalFormatting sqref="U172">
    <cfRule type="expression" dxfId="3380" priority="1058">
      <formula>U172&lt;0</formula>
    </cfRule>
  </conditionalFormatting>
  <conditionalFormatting sqref="V172">
    <cfRule type="expression" dxfId="3379" priority="1056">
      <formula>V172&lt;0</formula>
    </cfRule>
  </conditionalFormatting>
  <conditionalFormatting sqref="U174">
    <cfRule type="expression" dxfId="3378" priority="1054">
      <formula>U174&lt;0</formula>
    </cfRule>
  </conditionalFormatting>
  <conditionalFormatting sqref="V174">
    <cfRule type="expression" dxfId="3377" priority="1052">
      <formula>V174&lt;0</formula>
    </cfRule>
  </conditionalFormatting>
  <conditionalFormatting sqref="U178:U179 U181 U183">
    <cfRule type="expression" dxfId="3376" priority="1048">
      <formula>U178&lt;0</formula>
    </cfRule>
  </conditionalFormatting>
  <conditionalFormatting sqref="V178:V179 V181 V183">
    <cfRule type="expression" dxfId="3375" priority="1046">
      <formula>V178&lt;0</formula>
    </cfRule>
  </conditionalFormatting>
  <conditionalFormatting sqref="U180">
    <cfRule type="expression" dxfId="3374" priority="1044">
      <formula>U180&lt;0</formula>
    </cfRule>
  </conditionalFormatting>
  <conditionalFormatting sqref="V180">
    <cfRule type="expression" dxfId="3373" priority="1042">
      <formula>V180&lt;0</formula>
    </cfRule>
  </conditionalFormatting>
  <conditionalFormatting sqref="U182">
    <cfRule type="expression" dxfId="3372" priority="1040">
      <formula>U182&lt;0</formula>
    </cfRule>
  </conditionalFormatting>
  <conditionalFormatting sqref="V182">
    <cfRule type="expression" dxfId="3371" priority="1038">
      <formula>V182&lt;0</formula>
    </cfRule>
  </conditionalFormatting>
  <conditionalFormatting sqref="U186:U187 U189 U191">
    <cfRule type="expression" dxfId="3370" priority="1034">
      <formula>U186&lt;0</formula>
    </cfRule>
  </conditionalFormatting>
  <conditionalFormatting sqref="V186:V187 V189 V191">
    <cfRule type="expression" dxfId="3369" priority="1032">
      <formula>V186&lt;0</formula>
    </cfRule>
  </conditionalFormatting>
  <conditionalFormatting sqref="U188">
    <cfRule type="expression" dxfId="3368" priority="1030">
      <formula>U188&lt;0</formula>
    </cfRule>
  </conditionalFormatting>
  <conditionalFormatting sqref="V188">
    <cfRule type="expression" dxfId="3367" priority="1028">
      <formula>V188&lt;0</formula>
    </cfRule>
  </conditionalFormatting>
  <conditionalFormatting sqref="U190">
    <cfRule type="expression" dxfId="3366" priority="1026">
      <formula>U190&lt;0</formula>
    </cfRule>
  </conditionalFormatting>
  <conditionalFormatting sqref="V190">
    <cfRule type="expression" dxfId="3365" priority="1024">
      <formula>V190&lt;0</formula>
    </cfRule>
  </conditionalFormatting>
  <conditionalFormatting sqref="V243">
    <cfRule type="expression" dxfId="3364" priority="998">
      <formula>V243&lt;0</formula>
    </cfRule>
  </conditionalFormatting>
  <conditionalFormatting sqref="N243">
    <cfRule type="expression" dxfId="3363" priority="1000">
      <formula>N243&lt;0</formula>
    </cfRule>
  </conditionalFormatting>
  <conditionalFormatting sqref="U243">
    <cfRule type="expression" dxfId="3362" priority="999">
      <formula>U243&lt;0</formula>
    </cfRule>
  </conditionalFormatting>
  <conditionalFormatting sqref="N244 N246">
    <cfRule type="expression" dxfId="3361" priority="1021">
      <formula>N244&lt;0</formula>
    </cfRule>
  </conditionalFormatting>
  <conditionalFormatting sqref="U213:U214 U216 U218 U220 U228 U236 U244 U246">
    <cfRule type="expression" dxfId="3360" priority="1020">
      <formula>U213&lt;0</formula>
    </cfRule>
  </conditionalFormatting>
  <conditionalFormatting sqref="V213:V214 V216 V218 V220 V228 V236 V244 V246">
    <cfRule type="expression" dxfId="3359" priority="1018">
      <formula>V213&lt;0</formula>
    </cfRule>
  </conditionalFormatting>
  <conditionalFormatting sqref="V219">
    <cfRule type="expression" dxfId="3358" priority="1007">
      <formula>V219&lt;0</formula>
    </cfRule>
  </conditionalFormatting>
  <conditionalFormatting sqref="U219">
    <cfRule type="expression" dxfId="3357" priority="1008">
      <formula>U219&lt;0</formula>
    </cfRule>
  </conditionalFormatting>
  <conditionalFormatting sqref="U215">
    <cfRule type="expression" dxfId="3356" priority="1016">
      <formula>U215&lt;0</formula>
    </cfRule>
  </conditionalFormatting>
  <conditionalFormatting sqref="V215">
    <cfRule type="expression" dxfId="3355" priority="1014">
      <formula>V215&lt;0</formula>
    </cfRule>
  </conditionalFormatting>
  <conditionalFormatting sqref="U217">
    <cfRule type="expression" dxfId="3354" priority="1012">
      <formula>U217&lt;0</formula>
    </cfRule>
  </conditionalFormatting>
  <conditionalFormatting sqref="V217">
    <cfRule type="expression" dxfId="3353" priority="1010">
      <formula>V217&lt;0</formula>
    </cfRule>
  </conditionalFormatting>
  <conditionalFormatting sqref="H243:M244">
    <cfRule type="expression" dxfId="3352" priority="988">
      <formula>H243&lt;0</formula>
    </cfRule>
  </conditionalFormatting>
  <conditionalFormatting sqref="V227">
    <cfRule type="expression" dxfId="3351" priority="1004">
      <formula>V227&lt;0</formula>
    </cfRule>
  </conditionalFormatting>
  <conditionalFormatting sqref="U227">
    <cfRule type="expression" dxfId="3350" priority="1005">
      <formula>U227&lt;0</formula>
    </cfRule>
  </conditionalFormatting>
  <conditionalFormatting sqref="V235">
    <cfRule type="expression" dxfId="3349" priority="1001">
      <formula>V235&lt;0</formula>
    </cfRule>
  </conditionalFormatting>
  <conditionalFormatting sqref="U235">
    <cfRule type="expression" dxfId="3348" priority="1002">
      <formula>U235&lt;0</formula>
    </cfRule>
  </conditionalFormatting>
  <conditionalFormatting sqref="N245">
    <cfRule type="expression" dxfId="3347" priority="997">
      <formula>N245&lt;0</formula>
    </cfRule>
  </conditionalFormatting>
  <conditionalFormatting sqref="V245">
    <cfRule type="expression" dxfId="3346" priority="995">
      <formula>V245&lt;0</formula>
    </cfRule>
  </conditionalFormatting>
  <conditionalFormatting sqref="U245">
    <cfRule type="expression" dxfId="3345" priority="996">
      <formula>U245&lt;0</formula>
    </cfRule>
  </conditionalFormatting>
  <conditionalFormatting sqref="O243:T244">
    <cfRule type="expression" dxfId="3344" priority="987">
      <formula>O243&lt;0</formula>
    </cfRule>
  </conditionalFormatting>
  <conditionalFormatting sqref="H245:M246">
    <cfRule type="expression" dxfId="3343" priority="986">
      <formula>H245&lt;0</formula>
    </cfRule>
  </conditionalFormatting>
  <conditionalFormatting sqref="O245:T246">
    <cfRule type="expression" dxfId="3342" priority="985">
      <formula>O245&lt;0</formula>
    </cfRule>
  </conditionalFormatting>
  <conditionalFormatting sqref="U221:U222 U224 U226">
    <cfRule type="expression" dxfId="3341" priority="981">
      <formula>U221&lt;0</formula>
    </cfRule>
  </conditionalFormatting>
  <conditionalFormatting sqref="V221:V222 V224 V226">
    <cfRule type="expression" dxfId="3340" priority="979">
      <formula>V221&lt;0</formula>
    </cfRule>
  </conditionalFormatting>
  <conditionalFormatting sqref="U223">
    <cfRule type="expression" dxfId="3339" priority="977">
      <formula>U223&lt;0</formula>
    </cfRule>
  </conditionalFormatting>
  <conditionalFormatting sqref="V223">
    <cfRule type="expression" dxfId="3338" priority="975">
      <formula>V223&lt;0</formula>
    </cfRule>
  </conditionalFormatting>
  <conditionalFormatting sqref="U225">
    <cfRule type="expression" dxfId="3337" priority="973">
      <formula>U225&lt;0</formula>
    </cfRule>
  </conditionalFormatting>
  <conditionalFormatting sqref="V225">
    <cfRule type="expression" dxfId="3336" priority="971">
      <formula>V225&lt;0</formula>
    </cfRule>
  </conditionalFormatting>
  <conditionalFormatting sqref="U229:U230 U232 U234">
    <cfRule type="expression" dxfId="3335" priority="967">
      <formula>U229&lt;0</formula>
    </cfRule>
  </conditionalFormatting>
  <conditionalFormatting sqref="V229:V230 V232 V234">
    <cfRule type="expression" dxfId="3334" priority="965">
      <formula>V229&lt;0</formula>
    </cfRule>
  </conditionalFormatting>
  <conditionalFormatting sqref="U231">
    <cfRule type="expression" dxfId="3333" priority="963">
      <formula>U231&lt;0</formula>
    </cfRule>
  </conditionalFormatting>
  <conditionalFormatting sqref="V231">
    <cfRule type="expression" dxfId="3332" priority="961">
      <formula>V231&lt;0</formula>
    </cfRule>
  </conditionalFormatting>
  <conditionalFormatting sqref="U233">
    <cfRule type="expression" dxfId="3331" priority="959">
      <formula>U233&lt;0</formula>
    </cfRule>
  </conditionalFormatting>
  <conditionalFormatting sqref="V233">
    <cfRule type="expression" dxfId="3330" priority="957">
      <formula>V233&lt;0</formula>
    </cfRule>
  </conditionalFormatting>
  <conditionalFormatting sqref="U237:U238 U240 U242">
    <cfRule type="expression" dxfId="3329" priority="953">
      <formula>U237&lt;0</formula>
    </cfRule>
  </conditionalFormatting>
  <conditionalFormatting sqref="V237:V238 V240 V242">
    <cfRule type="expression" dxfId="3328" priority="951">
      <formula>V237&lt;0</formula>
    </cfRule>
  </conditionalFormatting>
  <conditionalFormatting sqref="U239">
    <cfRule type="expression" dxfId="3327" priority="949">
      <formula>U239&lt;0</formula>
    </cfRule>
  </conditionalFormatting>
  <conditionalFormatting sqref="V239">
    <cfRule type="expression" dxfId="3326" priority="947">
      <formula>V239&lt;0</formula>
    </cfRule>
  </conditionalFormatting>
  <conditionalFormatting sqref="U241">
    <cfRule type="expression" dxfId="3325" priority="945">
      <formula>U241&lt;0</formula>
    </cfRule>
  </conditionalFormatting>
  <conditionalFormatting sqref="V241">
    <cfRule type="expression" dxfId="3324" priority="943">
      <formula>V241&lt;0</formula>
    </cfRule>
  </conditionalFormatting>
  <conditionalFormatting sqref="V294">
    <cfRule type="expression" dxfId="3323" priority="917">
      <formula>V294&lt;0</formula>
    </cfRule>
  </conditionalFormatting>
  <conditionalFormatting sqref="N294">
    <cfRule type="expression" dxfId="3322" priority="919">
      <formula>N294&lt;0</formula>
    </cfRule>
  </conditionalFormatting>
  <conditionalFormatting sqref="U294">
    <cfRule type="expression" dxfId="3321" priority="918">
      <formula>U294&lt;0</formula>
    </cfRule>
  </conditionalFormatting>
  <conditionalFormatting sqref="N295 N297">
    <cfRule type="expression" dxfId="3320" priority="940">
      <formula>N295&lt;0</formula>
    </cfRule>
  </conditionalFormatting>
  <conditionalFormatting sqref="U264:U265 U267 U269 U271 U279 U287 U295 U297">
    <cfRule type="expression" dxfId="3319" priority="939">
      <formula>U264&lt;0</formula>
    </cfRule>
  </conditionalFormatting>
  <conditionalFormatting sqref="V264:V265 V267 V269 V271 V279 V287 V295 V297">
    <cfRule type="expression" dxfId="3318" priority="937">
      <formula>V264&lt;0</formula>
    </cfRule>
  </conditionalFormatting>
  <conditionalFormatting sqref="V270">
    <cfRule type="expression" dxfId="3317" priority="926">
      <formula>V270&lt;0</formula>
    </cfRule>
  </conditionalFormatting>
  <conditionalFormatting sqref="U270">
    <cfRule type="expression" dxfId="3316" priority="927">
      <formula>U270&lt;0</formula>
    </cfRule>
  </conditionalFormatting>
  <conditionalFormatting sqref="U266">
    <cfRule type="expression" dxfId="3315" priority="935">
      <formula>U266&lt;0</formula>
    </cfRule>
  </conditionalFormatting>
  <conditionalFormatting sqref="V266">
    <cfRule type="expression" dxfId="3314" priority="933">
      <formula>V266&lt;0</formula>
    </cfRule>
  </conditionalFormatting>
  <conditionalFormatting sqref="U268">
    <cfRule type="expression" dxfId="3313" priority="931">
      <formula>U268&lt;0</formula>
    </cfRule>
  </conditionalFormatting>
  <conditionalFormatting sqref="V268">
    <cfRule type="expression" dxfId="3312" priority="929">
      <formula>V268&lt;0</formula>
    </cfRule>
  </conditionalFormatting>
  <conditionalFormatting sqref="H294:M295">
    <cfRule type="expression" dxfId="3311" priority="907">
      <formula>H294&lt;0</formula>
    </cfRule>
  </conditionalFormatting>
  <conditionalFormatting sqref="V278">
    <cfRule type="expression" dxfId="3310" priority="923">
      <formula>V278&lt;0</formula>
    </cfRule>
  </conditionalFormatting>
  <conditionalFormatting sqref="U278">
    <cfRule type="expression" dxfId="3309" priority="924">
      <formula>U278&lt;0</formula>
    </cfRule>
  </conditionalFormatting>
  <conditionalFormatting sqref="V286">
    <cfRule type="expression" dxfId="3308" priority="920">
      <formula>V286&lt;0</formula>
    </cfRule>
  </conditionalFormatting>
  <conditionalFormatting sqref="U286">
    <cfRule type="expression" dxfId="3307" priority="921">
      <formula>U286&lt;0</formula>
    </cfRule>
  </conditionalFormatting>
  <conditionalFormatting sqref="N296">
    <cfRule type="expression" dxfId="3306" priority="916">
      <formula>N296&lt;0</formula>
    </cfRule>
  </conditionalFormatting>
  <conditionalFormatting sqref="V296">
    <cfRule type="expression" dxfId="3305" priority="914">
      <formula>V296&lt;0</formula>
    </cfRule>
  </conditionalFormatting>
  <conditionalFormatting sqref="U296">
    <cfRule type="expression" dxfId="3304" priority="915">
      <formula>U296&lt;0</formula>
    </cfRule>
  </conditionalFormatting>
  <conditionalFormatting sqref="O294:T295">
    <cfRule type="expression" dxfId="3303" priority="906">
      <formula>O294&lt;0</formula>
    </cfRule>
  </conditionalFormatting>
  <conditionalFormatting sqref="H296:M297">
    <cfRule type="expression" dxfId="3302" priority="905">
      <formula>H296&lt;0</formula>
    </cfRule>
  </conditionalFormatting>
  <conditionalFormatting sqref="O296:T297">
    <cfRule type="expression" dxfId="3301" priority="904">
      <formula>O296&lt;0</formula>
    </cfRule>
  </conditionalFormatting>
  <conditionalFormatting sqref="U272:U273 U275 U277">
    <cfRule type="expression" dxfId="3300" priority="900">
      <formula>U272&lt;0</formula>
    </cfRule>
  </conditionalFormatting>
  <conditionalFormatting sqref="V272:V273 V275 V277">
    <cfRule type="expression" dxfId="3299" priority="898">
      <formula>V272&lt;0</formula>
    </cfRule>
  </conditionalFormatting>
  <conditionalFormatting sqref="U274">
    <cfRule type="expression" dxfId="3298" priority="896">
      <formula>U274&lt;0</formula>
    </cfRule>
  </conditionalFormatting>
  <conditionalFormatting sqref="V274">
    <cfRule type="expression" dxfId="3297" priority="894">
      <formula>V274&lt;0</formula>
    </cfRule>
  </conditionalFormatting>
  <conditionalFormatting sqref="U276">
    <cfRule type="expression" dxfId="3296" priority="892">
      <formula>U276&lt;0</formula>
    </cfRule>
  </conditionalFormatting>
  <conditionalFormatting sqref="V276">
    <cfRule type="expression" dxfId="3295" priority="890">
      <formula>V276&lt;0</formula>
    </cfRule>
  </conditionalFormatting>
  <conditionalFormatting sqref="U280:U281 U283 U285">
    <cfRule type="expression" dxfId="3294" priority="886">
      <formula>U280&lt;0</formula>
    </cfRule>
  </conditionalFormatting>
  <conditionalFormatting sqref="V280:V281 V283 V285">
    <cfRule type="expression" dxfId="3293" priority="884">
      <formula>V280&lt;0</formula>
    </cfRule>
  </conditionalFormatting>
  <conditionalFormatting sqref="U282">
    <cfRule type="expression" dxfId="3292" priority="882">
      <formula>U282&lt;0</formula>
    </cfRule>
  </conditionalFormatting>
  <conditionalFormatting sqref="V282">
    <cfRule type="expression" dxfId="3291" priority="880">
      <formula>V282&lt;0</formula>
    </cfRule>
  </conditionalFormatting>
  <conditionalFormatting sqref="U284">
    <cfRule type="expression" dxfId="3290" priority="878">
      <formula>U284&lt;0</formula>
    </cfRule>
  </conditionalFormatting>
  <conditionalFormatting sqref="V284">
    <cfRule type="expression" dxfId="3289" priority="876">
      <formula>V284&lt;0</formula>
    </cfRule>
  </conditionalFormatting>
  <conditionalFormatting sqref="U288:U289 U291 U293">
    <cfRule type="expression" dxfId="3288" priority="872">
      <formula>U288&lt;0</formula>
    </cfRule>
  </conditionalFormatting>
  <conditionalFormatting sqref="V288:V289 V291 V293">
    <cfRule type="expression" dxfId="3287" priority="870">
      <formula>V288&lt;0</formula>
    </cfRule>
  </conditionalFormatting>
  <conditionalFormatting sqref="U290">
    <cfRule type="expression" dxfId="3286" priority="868">
      <formula>U290&lt;0</formula>
    </cfRule>
  </conditionalFormatting>
  <conditionalFormatting sqref="V290">
    <cfRule type="expression" dxfId="3285" priority="866">
      <formula>V290&lt;0</formula>
    </cfRule>
  </conditionalFormatting>
  <conditionalFormatting sqref="U292">
    <cfRule type="expression" dxfId="3284" priority="864">
      <formula>U292&lt;0</formula>
    </cfRule>
  </conditionalFormatting>
  <conditionalFormatting sqref="V292">
    <cfRule type="expression" dxfId="3283" priority="862">
      <formula>V292&lt;0</formula>
    </cfRule>
  </conditionalFormatting>
  <conditionalFormatting sqref="V345">
    <cfRule type="expression" dxfId="3282" priority="836">
      <formula>V345&lt;0</formula>
    </cfRule>
  </conditionalFormatting>
  <conditionalFormatting sqref="N345">
    <cfRule type="expression" dxfId="3281" priority="838">
      <formula>N345&lt;0</formula>
    </cfRule>
  </conditionalFormatting>
  <conditionalFormatting sqref="U345">
    <cfRule type="expression" dxfId="3280" priority="837">
      <formula>U345&lt;0</formula>
    </cfRule>
  </conditionalFormatting>
  <conditionalFormatting sqref="N346 N348">
    <cfRule type="expression" dxfId="3279" priority="859">
      <formula>N346&lt;0</formula>
    </cfRule>
  </conditionalFormatting>
  <conditionalFormatting sqref="U315:U316 U318 U320 U322 U330 U338 U346 U348">
    <cfRule type="expression" dxfId="3278" priority="858">
      <formula>U315&lt;0</formula>
    </cfRule>
  </conditionalFormatting>
  <conditionalFormatting sqref="V315:V316 V318 V320 V322 V330 V338 V346 V348">
    <cfRule type="expression" dxfId="3277" priority="856">
      <formula>V315&lt;0</formula>
    </cfRule>
  </conditionalFormatting>
  <conditionalFormatting sqref="V321">
    <cfRule type="expression" dxfId="3276" priority="845">
      <formula>V321&lt;0</formula>
    </cfRule>
  </conditionalFormatting>
  <conditionalFormatting sqref="U321">
    <cfRule type="expression" dxfId="3275" priority="846">
      <formula>U321&lt;0</formula>
    </cfRule>
  </conditionalFormatting>
  <conditionalFormatting sqref="U317">
    <cfRule type="expression" dxfId="3274" priority="854">
      <formula>U317&lt;0</formula>
    </cfRule>
  </conditionalFormatting>
  <conditionalFormatting sqref="V317">
    <cfRule type="expression" dxfId="3273" priority="852">
      <formula>V317&lt;0</formula>
    </cfRule>
  </conditionalFormatting>
  <conditionalFormatting sqref="U319">
    <cfRule type="expression" dxfId="3272" priority="850">
      <formula>U319&lt;0</formula>
    </cfRule>
  </conditionalFormatting>
  <conditionalFormatting sqref="V319">
    <cfRule type="expression" dxfId="3271" priority="848">
      <formula>V319&lt;0</formula>
    </cfRule>
  </conditionalFormatting>
  <conditionalFormatting sqref="H345:M346">
    <cfRule type="expression" dxfId="3270" priority="826">
      <formula>H345&lt;0</formula>
    </cfRule>
  </conditionalFormatting>
  <conditionalFormatting sqref="V329">
    <cfRule type="expression" dxfId="3269" priority="842">
      <formula>V329&lt;0</formula>
    </cfRule>
  </conditionalFormatting>
  <conditionalFormatting sqref="U329">
    <cfRule type="expression" dxfId="3268" priority="843">
      <formula>U329&lt;0</formula>
    </cfRule>
  </conditionalFormatting>
  <conditionalFormatting sqref="V337">
    <cfRule type="expression" dxfId="3267" priority="839">
      <formula>V337&lt;0</formula>
    </cfRule>
  </conditionalFormatting>
  <conditionalFormatting sqref="U337">
    <cfRule type="expression" dxfId="3266" priority="840">
      <formula>U337&lt;0</formula>
    </cfRule>
  </conditionalFormatting>
  <conditionalFormatting sqref="N347">
    <cfRule type="expression" dxfId="3265" priority="835">
      <formula>N347&lt;0</formula>
    </cfRule>
  </conditionalFormatting>
  <conditionalFormatting sqref="V347">
    <cfRule type="expression" dxfId="3264" priority="833">
      <formula>V347&lt;0</formula>
    </cfRule>
  </conditionalFormatting>
  <conditionalFormatting sqref="U347">
    <cfRule type="expression" dxfId="3263" priority="834">
      <formula>U347&lt;0</formula>
    </cfRule>
  </conditionalFormatting>
  <conditionalFormatting sqref="O345:T346">
    <cfRule type="expression" dxfId="3262" priority="825">
      <formula>O345&lt;0</formula>
    </cfRule>
  </conditionalFormatting>
  <conditionalFormatting sqref="H347:M348">
    <cfRule type="expression" dxfId="3261" priority="824">
      <formula>H347&lt;0</formula>
    </cfRule>
  </conditionalFormatting>
  <conditionalFormatting sqref="O347:T348">
    <cfRule type="expression" dxfId="3260" priority="823">
      <formula>O347&lt;0</formula>
    </cfRule>
  </conditionalFormatting>
  <conditionalFormatting sqref="U323:U324 U326 U328">
    <cfRule type="expression" dxfId="3259" priority="819">
      <formula>U323&lt;0</formula>
    </cfRule>
  </conditionalFormatting>
  <conditionalFormatting sqref="V323:V324 V326 V328">
    <cfRule type="expression" dxfId="3258" priority="817">
      <formula>V323&lt;0</formula>
    </cfRule>
  </conditionalFormatting>
  <conditionalFormatting sqref="U325">
    <cfRule type="expression" dxfId="3257" priority="815">
      <formula>U325&lt;0</formula>
    </cfRule>
  </conditionalFormatting>
  <conditionalFormatting sqref="V325">
    <cfRule type="expression" dxfId="3256" priority="813">
      <formula>V325&lt;0</formula>
    </cfRule>
  </conditionalFormatting>
  <conditionalFormatting sqref="U327">
    <cfRule type="expression" dxfId="3255" priority="811">
      <formula>U327&lt;0</formula>
    </cfRule>
  </conditionalFormatting>
  <conditionalFormatting sqref="V327">
    <cfRule type="expression" dxfId="3254" priority="809">
      <formula>V327&lt;0</formula>
    </cfRule>
  </conditionalFormatting>
  <conditionalFormatting sqref="U331:U332 U334 U336">
    <cfRule type="expression" dxfId="3253" priority="805">
      <formula>U331&lt;0</formula>
    </cfRule>
  </conditionalFormatting>
  <conditionalFormatting sqref="V331:V332 V334 V336">
    <cfRule type="expression" dxfId="3252" priority="803">
      <formula>V331&lt;0</formula>
    </cfRule>
  </conditionalFormatting>
  <conditionalFormatting sqref="U333">
    <cfRule type="expression" dxfId="3251" priority="801">
      <formula>U333&lt;0</formula>
    </cfRule>
  </conditionalFormatting>
  <conditionalFormatting sqref="V333">
    <cfRule type="expression" dxfId="3250" priority="799">
      <formula>V333&lt;0</formula>
    </cfRule>
  </conditionalFormatting>
  <conditionalFormatting sqref="U335">
    <cfRule type="expression" dxfId="3249" priority="797">
      <formula>U335&lt;0</formula>
    </cfRule>
  </conditionalFormatting>
  <conditionalFormatting sqref="V335">
    <cfRule type="expression" dxfId="3248" priority="795">
      <formula>V335&lt;0</formula>
    </cfRule>
  </conditionalFormatting>
  <conditionalFormatting sqref="U339:U340 U342 U344">
    <cfRule type="expression" dxfId="3247" priority="791">
      <formula>U339&lt;0</formula>
    </cfRule>
  </conditionalFormatting>
  <conditionalFormatting sqref="V339:V340 V342 V344">
    <cfRule type="expression" dxfId="3246" priority="789">
      <formula>V339&lt;0</formula>
    </cfRule>
  </conditionalFormatting>
  <conditionalFormatting sqref="U341">
    <cfRule type="expression" dxfId="3245" priority="787">
      <formula>U341&lt;0</formula>
    </cfRule>
  </conditionalFormatting>
  <conditionalFormatting sqref="V341">
    <cfRule type="expression" dxfId="3244" priority="785">
      <formula>V341&lt;0</formula>
    </cfRule>
  </conditionalFormatting>
  <conditionalFormatting sqref="U343">
    <cfRule type="expression" dxfId="3243" priority="783">
      <formula>U343&lt;0</formula>
    </cfRule>
  </conditionalFormatting>
  <conditionalFormatting sqref="V343">
    <cfRule type="expression" dxfId="3242" priority="781">
      <formula>V343&lt;0</formula>
    </cfRule>
  </conditionalFormatting>
  <conditionalFormatting sqref="V396">
    <cfRule type="expression" dxfId="3241" priority="755">
      <formula>V396&lt;0</formula>
    </cfRule>
  </conditionalFormatting>
  <conditionalFormatting sqref="N396">
    <cfRule type="expression" dxfId="3240" priority="757">
      <formula>N396&lt;0</formula>
    </cfRule>
  </conditionalFormatting>
  <conditionalFormatting sqref="U396">
    <cfRule type="expression" dxfId="3239" priority="756">
      <formula>U396&lt;0</formula>
    </cfRule>
  </conditionalFormatting>
  <conditionalFormatting sqref="N397 N399">
    <cfRule type="expression" dxfId="3238" priority="778">
      <formula>N397&lt;0</formula>
    </cfRule>
  </conditionalFormatting>
  <conditionalFormatting sqref="U366:U367 U369 U371 U373 U381 U389 U397 U399">
    <cfRule type="expression" dxfId="3237" priority="777">
      <formula>U366&lt;0</formula>
    </cfRule>
  </conditionalFormatting>
  <conditionalFormatting sqref="V366:V367 V369 V371 V373 V381 V389 V397 V399">
    <cfRule type="expression" dxfId="3236" priority="775">
      <formula>V366&lt;0</formula>
    </cfRule>
  </conditionalFormatting>
  <conditionalFormatting sqref="V372">
    <cfRule type="expression" dxfId="3235" priority="764">
      <formula>V372&lt;0</formula>
    </cfRule>
  </conditionalFormatting>
  <conditionalFormatting sqref="U372">
    <cfRule type="expression" dxfId="3234" priority="765">
      <formula>U372&lt;0</formula>
    </cfRule>
  </conditionalFormatting>
  <conditionalFormatting sqref="U368">
    <cfRule type="expression" dxfId="3233" priority="773">
      <formula>U368&lt;0</formula>
    </cfRule>
  </conditionalFormatting>
  <conditionalFormatting sqref="V368">
    <cfRule type="expression" dxfId="3232" priority="771">
      <formula>V368&lt;0</formula>
    </cfRule>
  </conditionalFormatting>
  <conditionalFormatting sqref="U370">
    <cfRule type="expression" dxfId="3231" priority="769">
      <formula>U370&lt;0</formula>
    </cfRule>
  </conditionalFormatting>
  <conditionalFormatting sqref="V370">
    <cfRule type="expression" dxfId="3230" priority="767">
      <formula>V370&lt;0</formula>
    </cfRule>
  </conditionalFormatting>
  <conditionalFormatting sqref="H396:M397">
    <cfRule type="expression" dxfId="3229" priority="745">
      <formula>H396&lt;0</formula>
    </cfRule>
  </conditionalFormatting>
  <conditionalFormatting sqref="V380">
    <cfRule type="expression" dxfId="3228" priority="761">
      <formula>V380&lt;0</formula>
    </cfRule>
  </conditionalFormatting>
  <conditionalFormatting sqref="U380">
    <cfRule type="expression" dxfId="3227" priority="762">
      <formula>U380&lt;0</formula>
    </cfRule>
  </conditionalFormatting>
  <conditionalFormatting sqref="V388">
    <cfRule type="expression" dxfId="3226" priority="758">
      <formula>V388&lt;0</formula>
    </cfRule>
  </conditionalFormatting>
  <conditionalFormatting sqref="U388">
    <cfRule type="expression" dxfId="3225" priority="759">
      <formula>U388&lt;0</formula>
    </cfRule>
  </conditionalFormatting>
  <conditionalFormatting sqref="N398">
    <cfRule type="expression" dxfId="3224" priority="754">
      <formula>N398&lt;0</formula>
    </cfRule>
  </conditionalFormatting>
  <conditionalFormatting sqref="V398">
    <cfRule type="expression" dxfId="3223" priority="752">
      <formula>V398&lt;0</formula>
    </cfRule>
  </conditionalFormatting>
  <conditionalFormatting sqref="U398">
    <cfRule type="expression" dxfId="3222" priority="753">
      <formula>U398&lt;0</formula>
    </cfRule>
  </conditionalFormatting>
  <conditionalFormatting sqref="O396:T397">
    <cfRule type="expression" dxfId="3221" priority="744">
      <formula>O396&lt;0</formula>
    </cfRule>
  </conditionalFormatting>
  <conditionalFormatting sqref="H398:M399">
    <cfRule type="expression" dxfId="3220" priority="743">
      <formula>H398&lt;0</formula>
    </cfRule>
  </conditionalFormatting>
  <conditionalFormatting sqref="O398:T399">
    <cfRule type="expression" dxfId="3219" priority="742">
      <formula>O398&lt;0</formula>
    </cfRule>
  </conditionalFormatting>
  <conditionalFormatting sqref="U374:U375 U377 U379">
    <cfRule type="expression" dxfId="3218" priority="738">
      <formula>U374&lt;0</formula>
    </cfRule>
  </conditionalFormatting>
  <conditionalFormatting sqref="V374:V375 V377 V379">
    <cfRule type="expression" dxfId="3217" priority="736">
      <formula>V374&lt;0</formula>
    </cfRule>
  </conditionalFormatting>
  <conditionalFormatting sqref="U376">
    <cfRule type="expression" dxfId="3216" priority="734">
      <formula>U376&lt;0</formula>
    </cfRule>
  </conditionalFormatting>
  <conditionalFormatting sqref="V376">
    <cfRule type="expression" dxfId="3215" priority="732">
      <formula>V376&lt;0</formula>
    </cfRule>
  </conditionalFormatting>
  <conditionalFormatting sqref="U378">
    <cfRule type="expression" dxfId="3214" priority="730">
      <formula>U378&lt;0</formula>
    </cfRule>
  </conditionalFormatting>
  <conditionalFormatting sqref="V378">
    <cfRule type="expression" dxfId="3213" priority="728">
      <formula>V378&lt;0</formula>
    </cfRule>
  </conditionalFormatting>
  <conditionalFormatting sqref="U382:U383 U385 U387">
    <cfRule type="expression" dxfId="3212" priority="724">
      <formula>U382&lt;0</formula>
    </cfRule>
  </conditionalFormatting>
  <conditionalFormatting sqref="V382:V383 V385 V387">
    <cfRule type="expression" dxfId="3211" priority="722">
      <formula>V382&lt;0</formula>
    </cfRule>
  </conditionalFormatting>
  <conditionalFormatting sqref="U384">
    <cfRule type="expression" dxfId="3210" priority="720">
      <formula>U384&lt;0</formula>
    </cfRule>
  </conditionalFormatting>
  <conditionalFormatting sqref="V384">
    <cfRule type="expression" dxfId="3209" priority="718">
      <formula>V384&lt;0</formula>
    </cfRule>
  </conditionalFormatting>
  <conditionalFormatting sqref="U386">
    <cfRule type="expression" dxfId="3208" priority="716">
      <formula>U386&lt;0</formula>
    </cfRule>
  </conditionalFormatting>
  <conditionalFormatting sqref="V386">
    <cfRule type="expression" dxfId="3207" priority="714">
      <formula>V386&lt;0</formula>
    </cfRule>
  </conditionalFormatting>
  <conditionalFormatting sqref="U390:U391 U393 U395">
    <cfRule type="expression" dxfId="3206" priority="710">
      <formula>U390&lt;0</formula>
    </cfRule>
  </conditionalFormatting>
  <conditionalFormatting sqref="V390:V391 V393 V395">
    <cfRule type="expression" dxfId="3205" priority="708">
      <formula>V390&lt;0</formula>
    </cfRule>
  </conditionalFormatting>
  <conditionalFormatting sqref="U392">
    <cfRule type="expression" dxfId="3204" priority="706">
      <formula>U392&lt;0</formula>
    </cfRule>
  </conditionalFormatting>
  <conditionalFormatting sqref="V392">
    <cfRule type="expression" dxfId="3203" priority="704">
      <formula>V392&lt;0</formula>
    </cfRule>
  </conditionalFormatting>
  <conditionalFormatting sqref="U394">
    <cfRule type="expression" dxfId="3202" priority="702">
      <formula>U394&lt;0</formula>
    </cfRule>
  </conditionalFormatting>
  <conditionalFormatting sqref="V394">
    <cfRule type="expression" dxfId="3201" priority="700">
      <formula>V394&lt;0</formula>
    </cfRule>
  </conditionalFormatting>
  <conditionalFormatting sqref="V447">
    <cfRule type="expression" dxfId="3200" priority="674">
      <formula>V447&lt;0</formula>
    </cfRule>
  </conditionalFormatting>
  <conditionalFormatting sqref="N447">
    <cfRule type="expression" dxfId="3199" priority="676">
      <formula>N447&lt;0</formula>
    </cfRule>
  </conditionalFormatting>
  <conditionalFormatting sqref="U447">
    <cfRule type="expression" dxfId="3198" priority="675">
      <formula>U447&lt;0</formula>
    </cfRule>
  </conditionalFormatting>
  <conditionalFormatting sqref="N448 N450">
    <cfRule type="expression" dxfId="3197" priority="697">
      <formula>N448&lt;0</formula>
    </cfRule>
  </conditionalFormatting>
  <conditionalFormatting sqref="U417:U418 U420 U422 U424 U432 U440 U448 U450">
    <cfRule type="expression" dxfId="3196" priority="696">
      <formula>U417&lt;0</formula>
    </cfRule>
  </conditionalFormatting>
  <conditionalFormatting sqref="V417:V418 V420 V422 V424 V432 V440 V448 V450">
    <cfRule type="expression" dxfId="3195" priority="694">
      <formula>V417&lt;0</formula>
    </cfRule>
  </conditionalFormatting>
  <conditionalFormatting sqref="V423">
    <cfRule type="expression" dxfId="3194" priority="683">
      <formula>V423&lt;0</formula>
    </cfRule>
  </conditionalFormatting>
  <conditionalFormatting sqref="U423">
    <cfRule type="expression" dxfId="3193" priority="684">
      <formula>U423&lt;0</formula>
    </cfRule>
  </conditionalFormatting>
  <conditionalFormatting sqref="U419">
    <cfRule type="expression" dxfId="3192" priority="692">
      <formula>U419&lt;0</formula>
    </cfRule>
  </conditionalFormatting>
  <conditionalFormatting sqref="V419">
    <cfRule type="expression" dxfId="3191" priority="690">
      <formula>V419&lt;0</formula>
    </cfRule>
  </conditionalFormatting>
  <conditionalFormatting sqref="U421">
    <cfRule type="expression" dxfId="3190" priority="688">
      <formula>U421&lt;0</formula>
    </cfRule>
  </conditionalFormatting>
  <conditionalFormatting sqref="V421">
    <cfRule type="expression" dxfId="3189" priority="686">
      <formula>V421&lt;0</formula>
    </cfRule>
  </conditionalFormatting>
  <conditionalFormatting sqref="H447:M448">
    <cfRule type="expression" dxfId="3188" priority="664">
      <formula>H447&lt;0</formula>
    </cfRule>
  </conditionalFormatting>
  <conditionalFormatting sqref="V431">
    <cfRule type="expression" dxfId="3187" priority="680">
      <formula>V431&lt;0</formula>
    </cfRule>
  </conditionalFormatting>
  <conditionalFormatting sqref="U431">
    <cfRule type="expression" dxfId="3186" priority="681">
      <formula>U431&lt;0</formula>
    </cfRule>
  </conditionalFormatting>
  <conditionalFormatting sqref="V439">
    <cfRule type="expression" dxfId="3185" priority="677">
      <formula>V439&lt;0</formula>
    </cfRule>
  </conditionalFormatting>
  <conditionalFormatting sqref="U439">
    <cfRule type="expression" dxfId="3184" priority="678">
      <formula>U439&lt;0</formula>
    </cfRule>
  </conditionalFormatting>
  <conditionalFormatting sqref="N449">
    <cfRule type="expression" dxfId="3183" priority="673">
      <formula>N449&lt;0</formula>
    </cfRule>
  </conditionalFormatting>
  <conditionalFormatting sqref="V449">
    <cfRule type="expression" dxfId="3182" priority="671">
      <formula>V449&lt;0</formula>
    </cfRule>
  </conditionalFormatting>
  <conditionalFormatting sqref="U449">
    <cfRule type="expression" dxfId="3181" priority="672">
      <formula>U449&lt;0</formula>
    </cfRule>
  </conditionalFormatting>
  <conditionalFormatting sqref="O447:T448">
    <cfRule type="expression" dxfId="3180" priority="663">
      <formula>O447&lt;0</formula>
    </cfRule>
  </conditionalFormatting>
  <conditionalFormatting sqref="H449:M450">
    <cfRule type="expression" dxfId="3179" priority="662">
      <formula>H449&lt;0</formula>
    </cfRule>
  </conditionalFormatting>
  <conditionalFormatting sqref="O449:T450">
    <cfRule type="expression" dxfId="3178" priority="661">
      <formula>O449&lt;0</formula>
    </cfRule>
  </conditionalFormatting>
  <conditionalFormatting sqref="U425:U426 U428 U430">
    <cfRule type="expression" dxfId="3177" priority="657">
      <formula>U425&lt;0</formula>
    </cfRule>
  </conditionalFormatting>
  <conditionalFormatting sqref="V425:V426 V428 V430">
    <cfRule type="expression" dxfId="3176" priority="655">
      <formula>V425&lt;0</formula>
    </cfRule>
  </conditionalFormatting>
  <conditionalFormatting sqref="U427">
    <cfRule type="expression" dxfId="3175" priority="653">
      <formula>U427&lt;0</formula>
    </cfRule>
  </conditionalFormatting>
  <conditionalFormatting sqref="V427">
    <cfRule type="expression" dxfId="3174" priority="651">
      <formula>V427&lt;0</formula>
    </cfRule>
  </conditionalFormatting>
  <conditionalFormatting sqref="U429">
    <cfRule type="expression" dxfId="3173" priority="649">
      <formula>U429&lt;0</formula>
    </cfRule>
  </conditionalFormatting>
  <conditionalFormatting sqref="V429">
    <cfRule type="expression" dxfId="3172" priority="647">
      <formula>V429&lt;0</formula>
    </cfRule>
  </conditionalFormatting>
  <conditionalFormatting sqref="U433:U434 U436 U438">
    <cfRule type="expression" dxfId="3171" priority="643">
      <formula>U433&lt;0</formula>
    </cfRule>
  </conditionalFormatting>
  <conditionalFormatting sqref="V433:V434 V436 V438">
    <cfRule type="expression" dxfId="3170" priority="641">
      <formula>V433&lt;0</formula>
    </cfRule>
  </conditionalFormatting>
  <conditionalFormatting sqref="U435">
    <cfRule type="expression" dxfId="3169" priority="639">
      <formula>U435&lt;0</formula>
    </cfRule>
  </conditionalFormatting>
  <conditionalFormatting sqref="V435">
    <cfRule type="expression" dxfId="3168" priority="637">
      <formula>V435&lt;0</formula>
    </cfRule>
  </conditionalFormatting>
  <conditionalFormatting sqref="U437">
    <cfRule type="expression" dxfId="3167" priority="635">
      <formula>U437&lt;0</formula>
    </cfRule>
  </conditionalFormatting>
  <conditionalFormatting sqref="V437">
    <cfRule type="expression" dxfId="3166" priority="633">
      <formula>V437&lt;0</formula>
    </cfRule>
  </conditionalFormatting>
  <conditionalFormatting sqref="U441:U442 U444 U446">
    <cfRule type="expression" dxfId="3165" priority="629">
      <formula>U441&lt;0</formula>
    </cfRule>
  </conditionalFormatting>
  <conditionalFormatting sqref="V441:V442 V444 V446">
    <cfRule type="expression" dxfId="3164" priority="627">
      <formula>V441&lt;0</formula>
    </cfRule>
  </conditionalFormatting>
  <conditionalFormatting sqref="U443">
    <cfRule type="expression" dxfId="3163" priority="625">
      <formula>U443&lt;0</formula>
    </cfRule>
  </conditionalFormatting>
  <conditionalFormatting sqref="V443">
    <cfRule type="expression" dxfId="3162" priority="623">
      <formula>V443&lt;0</formula>
    </cfRule>
  </conditionalFormatting>
  <conditionalFormatting sqref="U445">
    <cfRule type="expression" dxfId="3161" priority="621">
      <formula>U445&lt;0</formula>
    </cfRule>
  </conditionalFormatting>
  <conditionalFormatting sqref="V445">
    <cfRule type="expression" dxfId="3160" priority="619">
      <formula>V445&lt;0</formula>
    </cfRule>
  </conditionalFormatting>
  <conditionalFormatting sqref="V498">
    <cfRule type="expression" dxfId="3159" priority="593">
      <formula>V498&lt;0</formula>
    </cfRule>
  </conditionalFormatting>
  <conditionalFormatting sqref="N498">
    <cfRule type="expression" dxfId="3158" priority="595">
      <formula>N498&lt;0</formula>
    </cfRule>
  </conditionalFormatting>
  <conditionalFormatting sqref="U498">
    <cfRule type="expression" dxfId="3157" priority="594">
      <formula>U498&lt;0</formula>
    </cfRule>
  </conditionalFormatting>
  <conditionalFormatting sqref="N499 N501">
    <cfRule type="expression" dxfId="3156" priority="616">
      <formula>N499&lt;0</formula>
    </cfRule>
  </conditionalFormatting>
  <conditionalFormatting sqref="U468:U469 U471 U473 U475 U483 U491 U499 U501">
    <cfRule type="expression" dxfId="3155" priority="615">
      <formula>U468&lt;0</formula>
    </cfRule>
  </conditionalFormatting>
  <conditionalFormatting sqref="V468:V469 V471 V473 V475 V483 V491 V499 V501">
    <cfRule type="expression" dxfId="3154" priority="613">
      <formula>V468&lt;0</formula>
    </cfRule>
  </conditionalFormatting>
  <conditionalFormatting sqref="V474">
    <cfRule type="expression" dxfId="3153" priority="602">
      <formula>V474&lt;0</formula>
    </cfRule>
  </conditionalFormatting>
  <conditionalFormatting sqref="U474">
    <cfRule type="expression" dxfId="3152" priority="603">
      <formula>U474&lt;0</formula>
    </cfRule>
  </conditionalFormatting>
  <conditionalFormatting sqref="U470">
    <cfRule type="expression" dxfId="3151" priority="611">
      <formula>U470&lt;0</formula>
    </cfRule>
  </conditionalFormatting>
  <conditionalFormatting sqref="V470">
    <cfRule type="expression" dxfId="3150" priority="609">
      <formula>V470&lt;0</formula>
    </cfRule>
  </conditionalFormatting>
  <conditionalFormatting sqref="U472">
    <cfRule type="expression" dxfId="3149" priority="607">
      <formula>U472&lt;0</formula>
    </cfRule>
  </conditionalFormatting>
  <conditionalFormatting sqref="V472">
    <cfRule type="expression" dxfId="3148" priority="605">
      <formula>V472&lt;0</formula>
    </cfRule>
  </conditionalFormatting>
  <conditionalFormatting sqref="H498:M499">
    <cfRule type="expression" dxfId="3147" priority="583">
      <formula>H498&lt;0</formula>
    </cfRule>
  </conditionalFormatting>
  <conditionalFormatting sqref="V482">
    <cfRule type="expression" dxfId="3146" priority="599">
      <formula>V482&lt;0</formula>
    </cfRule>
  </conditionalFormatting>
  <conditionalFormatting sqref="U482">
    <cfRule type="expression" dxfId="3145" priority="600">
      <formula>U482&lt;0</formula>
    </cfRule>
  </conditionalFormatting>
  <conditionalFormatting sqref="V490">
    <cfRule type="expression" dxfId="3144" priority="596">
      <formula>V490&lt;0</formula>
    </cfRule>
  </conditionalFormatting>
  <conditionalFormatting sqref="U490">
    <cfRule type="expression" dxfId="3143" priority="597">
      <formula>U490&lt;0</formula>
    </cfRule>
  </conditionalFormatting>
  <conditionalFormatting sqref="N500">
    <cfRule type="expression" dxfId="3142" priority="592">
      <formula>N500&lt;0</formula>
    </cfRule>
  </conditionalFormatting>
  <conditionalFormatting sqref="V500">
    <cfRule type="expression" dxfId="3141" priority="590">
      <formula>V500&lt;0</formula>
    </cfRule>
  </conditionalFormatting>
  <conditionalFormatting sqref="U500">
    <cfRule type="expression" dxfId="3140" priority="591">
      <formula>U500&lt;0</formula>
    </cfRule>
  </conditionalFormatting>
  <conditionalFormatting sqref="O498:T499">
    <cfRule type="expression" dxfId="3139" priority="582">
      <formula>O498&lt;0</formula>
    </cfRule>
  </conditionalFormatting>
  <conditionalFormatting sqref="H500:M501">
    <cfRule type="expression" dxfId="3138" priority="581">
      <formula>H500&lt;0</formula>
    </cfRule>
  </conditionalFormatting>
  <conditionalFormatting sqref="O500:T501">
    <cfRule type="expression" dxfId="3137" priority="580">
      <formula>O500&lt;0</formula>
    </cfRule>
  </conditionalFormatting>
  <conditionalFormatting sqref="U476:U477 U479 U481">
    <cfRule type="expression" dxfId="3136" priority="576">
      <formula>U476&lt;0</formula>
    </cfRule>
  </conditionalFormatting>
  <conditionalFormatting sqref="V476:V477 V479 V481">
    <cfRule type="expression" dxfId="3135" priority="574">
      <formula>V476&lt;0</formula>
    </cfRule>
  </conditionalFormatting>
  <conditionalFormatting sqref="U478">
    <cfRule type="expression" dxfId="3134" priority="572">
      <formula>U478&lt;0</formula>
    </cfRule>
  </conditionalFormatting>
  <conditionalFormatting sqref="V478">
    <cfRule type="expression" dxfId="3133" priority="570">
      <formula>V478&lt;0</formula>
    </cfRule>
  </conditionalFormatting>
  <conditionalFormatting sqref="U480">
    <cfRule type="expression" dxfId="3132" priority="568">
      <formula>U480&lt;0</formula>
    </cfRule>
  </conditionalFormatting>
  <conditionalFormatting sqref="V480">
    <cfRule type="expression" dxfId="3131" priority="566">
      <formula>V480&lt;0</formula>
    </cfRule>
  </conditionalFormatting>
  <conditionalFormatting sqref="U484:U485 U487 U489">
    <cfRule type="expression" dxfId="3130" priority="562">
      <formula>U484&lt;0</formula>
    </cfRule>
  </conditionalFormatting>
  <conditionalFormatting sqref="V484:V485 V487 V489">
    <cfRule type="expression" dxfId="3129" priority="560">
      <formula>V484&lt;0</formula>
    </cfRule>
  </conditionalFormatting>
  <conditionalFormatting sqref="U486">
    <cfRule type="expression" dxfId="3128" priority="558">
      <formula>U486&lt;0</formula>
    </cfRule>
  </conditionalFormatting>
  <conditionalFormatting sqref="V486">
    <cfRule type="expression" dxfId="3127" priority="556">
      <formula>V486&lt;0</formula>
    </cfRule>
  </conditionalFormatting>
  <conditionalFormatting sqref="U488">
    <cfRule type="expression" dxfId="3126" priority="554">
      <formula>U488&lt;0</formula>
    </cfRule>
  </conditionalFormatting>
  <conditionalFormatting sqref="V488">
    <cfRule type="expression" dxfId="3125" priority="552">
      <formula>V488&lt;0</formula>
    </cfRule>
  </conditionalFormatting>
  <conditionalFormatting sqref="U492:U493 U495 U497">
    <cfRule type="expression" dxfId="3124" priority="548">
      <formula>U492&lt;0</formula>
    </cfRule>
  </conditionalFormatting>
  <conditionalFormatting sqref="H19:M22">
    <cfRule type="expression" dxfId="3123" priority="456">
      <formula>H19&lt;0</formula>
    </cfRule>
  </conditionalFormatting>
  <conditionalFormatting sqref="H17:M18">
    <cfRule type="expression" dxfId="3122" priority="455">
      <formula>H17&lt;0</formula>
    </cfRule>
  </conditionalFormatting>
  <conditionalFormatting sqref="N17:N18 N20 N22">
    <cfRule type="expression" dxfId="3121" priority="454">
      <formula>N17&lt;0</formula>
    </cfRule>
  </conditionalFormatting>
  <conditionalFormatting sqref="U17:U18 U20 U22">
    <cfRule type="expression" dxfId="3120" priority="453">
      <formula>U17&lt;0</formula>
    </cfRule>
  </conditionalFormatting>
  <conditionalFormatting sqref="O17:T18 O20:T20 O22:T22">
    <cfRule type="expression" dxfId="3119" priority="452">
      <formula>O17&lt;0</formula>
    </cfRule>
  </conditionalFormatting>
  <conditionalFormatting sqref="V17:V18 V20 V22">
    <cfRule type="expression" dxfId="3118" priority="451">
      <formula>V17&lt;0</formula>
    </cfRule>
  </conditionalFormatting>
  <conditionalFormatting sqref="N19">
    <cfRule type="expression" dxfId="3117" priority="450">
      <formula>N19&lt;0</formula>
    </cfRule>
  </conditionalFormatting>
  <conditionalFormatting sqref="U19">
    <cfRule type="expression" dxfId="3116" priority="449">
      <formula>U19&lt;0</formula>
    </cfRule>
  </conditionalFormatting>
  <conditionalFormatting sqref="O19:T19">
    <cfRule type="expression" dxfId="3115" priority="448">
      <formula>O19&lt;0</formula>
    </cfRule>
  </conditionalFormatting>
  <conditionalFormatting sqref="V19">
    <cfRule type="expression" dxfId="3114" priority="447">
      <formula>V19&lt;0</formula>
    </cfRule>
  </conditionalFormatting>
  <conditionalFormatting sqref="N21">
    <cfRule type="expression" dxfId="3113" priority="446">
      <formula>N21&lt;0</formula>
    </cfRule>
  </conditionalFormatting>
  <conditionalFormatting sqref="U21">
    <cfRule type="expression" dxfId="3112" priority="445">
      <formula>U21&lt;0</formula>
    </cfRule>
  </conditionalFormatting>
  <conditionalFormatting sqref="O21:T21">
    <cfRule type="expression" dxfId="3111" priority="444">
      <formula>O21&lt;0</formula>
    </cfRule>
  </conditionalFormatting>
  <conditionalFormatting sqref="V21">
    <cfRule type="expression" dxfId="3110" priority="443">
      <formula>V21&lt;0</formula>
    </cfRule>
  </conditionalFormatting>
  <conditionalFormatting sqref="H27:M30">
    <cfRule type="expression" dxfId="3109" priority="442">
      <formula>H27&lt;0</formula>
    </cfRule>
  </conditionalFormatting>
  <conditionalFormatting sqref="H25:M26">
    <cfRule type="expression" dxfId="3108" priority="441">
      <formula>H25&lt;0</formula>
    </cfRule>
  </conditionalFormatting>
  <conditionalFormatting sqref="N25:N26 N28 N30">
    <cfRule type="expression" dxfId="3107" priority="440">
      <formula>N25&lt;0</formula>
    </cfRule>
  </conditionalFormatting>
  <conditionalFormatting sqref="U25:U26 U28 U30">
    <cfRule type="expression" dxfId="3106" priority="439">
      <formula>U25&lt;0</formula>
    </cfRule>
  </conditionalFormatting>
  <conditionalFormatting sqref="O25:T26 O28:T28 O30:T30">
    <cfRule type="expression" dxfId="3105" priority="438">
      <formula>O25&lt;0</formula>
    </cfRule>
  </conditionalFormatting>
  <conditionalFormatting sqref="V25:V26 V28 V30">
    <cfRule type="expression" dxfId="3104" priority="437">
      <formula>V25&lt;0</formula>
    </cfRule>
  </conditionalFormatting>
  <conditionalFormatting sqref="N27">
    <cfRule type="expression" dxfId="3103" priority="436">
      <formula>N27&lt;0</formula>
    </cfRule>
  </conditionalFormatting>
  <conditionalFormatting sqref="U27">
    <cfRule type="expression" dxfId="3102" priority="435">
      <formula>U27&lt;0</formula>
    </cfRule>
  </conditionalFormatting>
  <conditionalFormatting sqref="O27:T27">
    <cfRule type="expression" dxfId="3101" priority="434">
      <formula>O27&lt;0</formula>
    </cfRule>
  </conditionalFormatting>
  <conditionalFormatting sqref="V27">
    <cfRule type="expression" dxfId="3100" priority="433">
      <formula>V27&lt;0</formula>
    </cfRule>
  </conditionalFormatting>
  <conditionalFormatting sqref="N29">
    <cfRule type="expression" dxfId="3099" priority="432">
      <formula>N29&lt;0</formula>
    </cfRule>
  </conditionalFormatting>
  <conditionalFormatting sqref="U29">
    <cfRule type="expression" dxfId="3098" priority="431">
      <formula>U29&lt;0</formula>
    </cfRule>
  </conditionalFormatting>
  <conditionalFormatting sqref="O29:T29">
    <cfRule type="expression" dxfId="3097" priority="430">
      <formula>O29&lt;0</formula>
    </cfRule>
  </conditionalFormatting>
  <conditionalFormatting sqref="V29">
    <cfRule type="expression" dxfId="3096" priority="429">
      <formula>V29&lt;0</formula>
    </cfRule>
  </conditionalFormatting>
  <conditionalFormatting sqref="H35:M38">
    <cfRule type="expression" dxfId="3095" priority="428">
      <formula>H35&lt;0</formula>
    </cfRule>
  </conditionalFormatting>
  <conditionalFormatting sqref="H33:M34">
    <cfRule type="expression" dxfId="3094" priority="427">
      <formula>H33&lt;0</formula>
    </cfRule>
  </conditionalFormatting>
  <conditionalFormatting sqref="N33:N34 N36 N38">
    <cfRule type="expression" dxfId="3093" priority="426">
      <formula>N33&lt;0</formula>
    </cfRule>
  </conditionalFormatting>
  <conditionalFormatting sqref="U33:U34 U36 U38">
    <cfRule type="expression" dxfId="3092" priority="425">
      <formula>U33&lt;0</formula>
    </cfRule>
  </conditionalFormatting>
  <conditionalFormatting sqref="O33:T34 O36:T36 O38:T38">
    <cfRule type="expression" dxfId="3091" priority="424">
      <formula>O33&lt;0</formula>
    </cfRule>
  </conditionalFormatting>
  <conditionalFormatting sqref="V33:V34 V36 V38">
    <cfRule type="expression" dxfId="3090" priority="423">
      <formula>V33&lt;0</formula>
    </cfRule>
  </conditionalFormatting>
  <conditionalFormatting sqref="N35">
    <cfRule type="expression" dxfId="3089" priority="422">
      <formula>N35&lt;0</formula>
    </cfRule>
  </conditionalFormatting>
  <conditionalFormatting sqref="U35">
    <cfRule type="expression" dxfId="3088" priority="421">
      <formula>U35&lt;0</formula>
    </cfRule>
  </conditionalFormatting>
  <conditionalFormatting sqref="O35:T35">
    <cfRule type="expression" dxfId="3087" priority="420">
      <formula>O35&lt;0</formula>
    </cfRule>
  </conditionalFormatting>
  <conditionalFormatting sqref="V35">
    <cfRule type="expression" dxfId="3086" priority="419">
      <formula>V35&lt;0</formula>
    </cfRule>
  </conditionalFormatting>
  <conditionalFormatting sqref="N37">
    <cfRule type="expression" dxfId="3085" priority="418">
      <formula>N37&lt;0</formula>
    </cfRule>
  </conditionalFormatting>
  <conditionalFormatting sqref="U37">
    <cfRule type="expression" dxfId="3084" priority="417">
      <formula>U37&lt;0</formula>
    </cfRule>
  </conditionalFormatting>
  <conditionalFormatting sqref="O37:T37">
    <cfRule type="expression" dxfId="3083" priority="416">
      <formula>O37&lt;0</formula>
    </cfRule>
  </conditionalFormatting>
  <conditionalFormatting sqref="V37">
    <cfRule type="expression" dxfId="3082" priority="415">
      <formula>V37&lt;0</formula>
    </cfRule>
  </conditionalFormatting>
  <conditionalFormatting sqref="H15:M16">
    <cfRule type="expression" dxfId="3081" priority="398">
      <formula>H15&lt;0</formula>
    </cfRule>
  </conditionalFormatting>
  <conditionalFormatting sqref="O15:T16">
    <cfRule type="expression" dxfId="3080" priority="397">
      <formula>O15&lt;0</formula>
    </cfRule>
  </conditionalFormatting>
  <conditionalFormatting sqref="H23:M24">
    <cfRule type="expression" dxfId="3079" priority="396">
      <formula>H23&lt;0</formula>
    </cfRule>
  </conditionalFormatting>
  <conditionalFormatting sqref="O23:T24">
    <cfRule type="expression" dxfId="3078" priority="395">
      <formula>O23&lt;0</formula>
    </cfRule>
  </conditionalFormatting>
  <conditionalFormatting sqref="H31:M32">
    <cfRule type="expression" dxfId="3077" priority="394">
      <formula>H31&lt;0</formula>
    </cfRule>
  </conditionalFormatting>
  <conditionalFormatting sqref="O31:T32">
    <cfRule type="expression" dxfId="3076" priority="393">
      <formula>O31&lt;0</formula>
    </cfRule>
  </conditionalFormatting>
  <conditionalFormatting sqref="H39:M40">
    <cfRule type="expression" dxfId="3075" priority="392">
      <formula>H39&lt;0</formula>
    </cfRule>
  </conditionalFormatting>
  <conditionalFormatting sqref="O39:T40">
    <cfRule type="expression" dxfId="3074" priority="391">
      <formula>O39&lt;0</formula>
    </cfRule>
  </conditionalFormatting>
  <conditionalFormatting sqref="N82">
    <cfRule type="expression" dxfId="3073" priority="387">
      <formula>N82&lt;0</formula>
    </cfRule>
  </conditionalFormatting>
  <conditionalFormatting sqref="H66:M67">
    <cfRule type="expression" dxfId="3072" priority="386">
      <formula>H66&lt;0</formula>
    </cfRule>
  </conditionalFormatting>
  <conditionalFormatting sqref="O66:T67">
    <cfRule type="expression" dxfId="3071" priority="385">
      <formula>O66&lt;0</formula>
    </cfRule>
  </conditionalFormatting>
  <conditionalFormatting sqref="O74:T75">
    <cfRule type="expression" dxfId="3070" priority="383">
      <formula>O74&lt;0</formula>
    </cfRule>
  </conditionalFormatting>
  <conditionalFormatting sqref="H74:M75">
    <cfRule type="expression" dxfId="3069" priority="384">
      <formula>H74&lt;0</formula>
    </cfRule>
  </conditionalFormatting>
  <conditionalFormatting sqref="H82:M83">
    <cfRule type="expression" dxfId="3068" priority="382">
      <formula>H82&lt;0</formula>
    </cfRule>
  </conditionalFormatting>
  <conditionalFormatting sqref="O82:T83">
    <cfRule type="expression" dxfId="3067" priority="381">
      <formula>O82&lt;0</formula>
    </cfRule>
  </conditionalFormatting>
  <conditionalFormatting sqref="N67 N75 N83">
    <cfRule type="expression" dxfId="3066" priority="390">
      <formula>N67&lt;0</formula>
    </cfRule>
  </conditionalFormatting>
  <conditionalFormatting sqref="N66">
    <cfRule type="expression" dxfId="3065" priority="389">
      <formula>N66&lt;0</formula>
    </cfRule>
  </conditionalFormatting>
  <conditionalFormatting sqref="N74">
    <cfRule type="expression" dxfId="3064" priority="388">
      <formula>N74&lt;0</formula>
    </cfRule>
  </conditionalFormatting>
  <conditionalFormatting sqref="H62:M65">
    <cfRule type="expression" dxfId="3063" priority="380">
      <formula>H62&lt;0</formula>
    </cfRule>
  </conditionalFormatting>
  <conditionalFormatting sqref="N60:N61 N63 N65">
    <cfRule type="expression" dxfId="3062" priority="378">
      <formula>N60&lt;0</formula>
    </cfRule>
  </conditionalFormatting>
  <conditionalFormatting sqref="H60:M65">
    <cfRule type="expression" dxfId="3061" priority="379">
      <formula>H60&lt;0</formula>
    </cfRule>
  </conditionalFormatting>
  <conditionalFormatting sqref="N62">
    <cfRule type="expression" dxfId="3060" priority="377">
      <formula>N62&lt;0</formula>
    </cfRule>
  </conditionalFormatting>
  <conditionalFormatting sqref="N64">
    <cfRule type="expression" dxfId="3059" priority="376">
      <formula>N64&lt;0</formula>
    </cfRule>
  </conditionalFormatting>
  <conditionalFormatting sqref="O60:T65">
    <cfRule type="expression" dxfId="3058" priority="375">
      <formula>O60&lt;0</formula>
    </cfRule>
  </conditionalFormatting>
  <conditionalFormatting sqref="H70:M73">
    <cfRule type="expression" dxfId="3057" priority="374">
      <formula>H70&lt;0</formula>
    </cfRule>
  </conditionalFormatting>
  <conditionalFormatting sqref="N68:N69 N71 N73">
    <cfRule type="expression" dxfId="3056" priority="372">
      <formula>N68&lt;0</formula>
    </cfRule>
  </conditionalFormatting>
  <conditionalFormatting sqref="H68:M73">
    <cfRule type="expression" dxfId="3055" priority="373">
      <formula>H68&lt;0</formula>
    </cfRule>
  </conditionalFormatting>
  <conditionalFormatting sqref="N70">
    <cfRule type="expression" dxfId="3054" priority="371">
      <formula>N70&lt;0</formula>
    </cfRule>
  </conditionalFormatting>
  <conditionalFormatting sqref="N72">
    <cfRule type="expression" dxfId="3053" priority="370">
      <formula>N72&lt;0</formula>
    </cfRule>
  </conditionalFormatting>
  <conditionalFormatting sqref="O68:T73">
    <cfRule type="expression" dxfId="3052" priority="369">
      <formula>O68&lt;0</formula>
    </cfRule>
  </conditionalFormatting>
  <conditionalFormatting sqref="H78:M81">
    <cfRule type="expression" dxfId="3051" priority="368">
      <formula>H78&lt;0</formula>
    </cfRule>
  </conditionalFormatting>
  <conditionalFormatting sqref="N76:N77 N79 N81">
    <cfRule type="expression" dxfId="3050" priority="366">
      <formula>N76&lt;0</formula>
    </cfRule>
  </conditionalFormatting>
  <conditionalFormatting sqref="H76:M81">
    <cfRule type="expression" dxfId="3049" priority="367">
      <formula>H76&lt;0</formula>
    </cfRule>
  </conditionalFormatting>
  <conditionalFormatting sqref="N78">
    <cfRule type="expression" dxfId="3048" priority="365">
      <formula>N78&lt;0</formula>
    </cfRule>
  </conditionalFormatting>
  <conditionalFormatting sqref="N80">
    <cfRule type="expression" dxfId="3047" priority="364">
      <formula>N80&lt;0</formula>
    </cfRule>
  </conditionalFormatting>
  <conditionalFormatting sqref="O76:T81">
    <cfRule type="expression" dxfId="3046" priority="363">
      <formula>O76&lt;0</formula>
    </cfRule>
  </conditionalFormatting>
  <conditionalFormatting sqref="H86:M89">
    <cfRule type="expression" dxfId="3045" priority="362">
      <formula>H86&lt;0</formula>
    </cfRule>
  </conditionalFormatting>
  <conditionalFormatting sqref="N84:N85 N87 N89">
    <cfRule type="expression" dxfId="3044" priority="360">
      <formula>N84&lt;0</formula>
    </cfRule>
  </conditionalFormatting>
  <conditionalFormatting sqref="H84:M89">
    <cfRule type="expression" dxfId="3043" priority="361">
      <formula>H84&lt;0</formula>
    </cfRule>
  </conditionalFormatting>
  <conditionalFormatting sqref="N86">
    <cfRule type="expression" dxfId="3042" priority="359">
      <formula>N86&lt;0</formula>
    </cfRule>
  </conditionalFormatting>
  <conditionalFormatting sqref="N88">
    <cfRule type="expression" dxfId="3041" priority="358">
      <formula>N88&lt;0</formula>
    </cfRule>
  </conditionalFormatting>
  <conditionalFormatting sqref="O84:T89">
    <cfRule type="expression" dxfId="3040" priority="357">
      <formula>O84&lt;0</formula>
    </cfRule>
  </conditionalFormatting>
  <conditionalFormatting sqref="N133">
    <cfRule type="expression" dxfId="3039" priority="353">
      <formula>N133&lt;0</formula>
    </cfRule>
  </conditionalFormatting>
  <conditionalFormatting sqref="H117:M118">
    <cfRule type="expression" dxfId="3038" priority="352">
      <formula>H117&lt;0</formula>
    </cfRule>
  </conditionalFormatting>
  <conditionalFormatting sqref="O117:T118">
    <cfRule type="expression" dxfId="3037" priority="351">
      <formula>O117&lt;0</formula>
    </cfRule>
  </conditionalFormatting>
  <conditionalFormatting sqref="O125:T126">
    <cfRule type="expression" dxfId="3036" priority="349">
      <formula>O125&lt;0</formula>
    </cfRule>
  </conditionalFormatting>
  <conditionalFormatting sqref="H125:M126">
    <cfRule type="expression" dxfId="3035" priority="350">
      <formula>H125&lt;0</formula>
    </cfRule>
  </conditionalFormatting>
  <conditionalFormatting sqref="H133:M134">
    <cfRule type="expression" dxfId="3034" priority="348">
      <formula>H133&lt;0</formula>
    </cfRule>
  </conditionalFormatting>
  <conditionalFormatting sqref="O133:T134">
    <cfRule type="expression" dxfId="3033" priority="347">
      <formula>O133&lt;0</formula>
    </cfRule>
  </conditionalFormatting>
  <conditionalFormatting sqref="N118 N126 N134">
    <cfRule type="expression" dxfId="3032" priority="356">
      <formula>N118&lt;0</formula>
    </cfRule>
  </conditionalFormatting>
  <conditionalFormatting sqref="N117">
    <cfRule type="expression" dxfId="3031" priority="355">
      <formula>N117&lt;0</formula>
    </cfRule>
  </conditionalFormatting>
  <conditionalFormatting sqref="N125">
    <cfRule type="expression" dxfId="3030" priority="354">
      <formula>N125&lt;0</formula>
    </cfRule>
  </conditionalFormatting>
  <conditionalFormatting sqref="H113:M116">
    <cfRule type="expression" dxfId="3029" priority="346">
      <formula>H113&lt;0</formula>
    </cfRule>
  </conditionalFormatting>
  <conditionalFormatting sqref="N111:N112 N114 N116">
    <cfRule type="expression" dxfId="3028" priority="344">
      <formula>N111&lt;0</formula>
    </cfRule>
  </conditionalFormatting>
  <conditionalFormatting sqref="H111:M116">
    <cfRule type="expression" dxfId="3027" priority="345">
      <formula>H111&lt;0</formula>
    </cfRule>
  </conditionalFormatting>
  <conditionalFormatting sqref="N113">
    <cfRule type="expression" dxfId="3026" priority="343">
      <formula>N113&lt;0</formula>
    </cfRule>
  </conditionalFormatting>
  <conditionalFormatting sqref="N115">
    <cfRule type="expression" dxfId="3025" priority="342">
      <formula>N115&lt;0</formula>
    </cfRule>
  </conditionalFormatting>
  <conditionalFormatting sqref="O111:T116">
    <cfRule type="expression" dxfId="3024" priority="341">
      <formula>O111&lt;0</formula>
    </cfRule>
  </conditionalFormatting>
  <conditionalFormatting sqref="H121:M124">
    <cfRule type="expression" dxfId="3023" priority="340">
      <formula>H121&lt;0</formula>
    </cfRule>
  </conditionalFormatting>
  <conditionalFormatting sqref="N119:N120 N122 N124">
    <cfRule type="expression" dxfId="3022" priority="338">
      <formula>N119&lt;0</formula>
    </cfRule>
  </conditionalFormatting>
  <conditionalFormatting sqref="H119:M124">
    <cfRule type="expression" dxfId="3021" priority="339">
      <formula>H119&lt;0</formula>
    </cfRule>
  </conditionalFormatting>
  <conditionalFormatting sqref="N121">
    <cfRule type="expression" dxfId="3020" priority="337">
      <formula>N121&lt;0</formula>
    </cfRule>
  </conditionalFormatting>
  <conditionalFormatting sqref="N123">
    <cfRule type="expression" dxfId="3019" priority="336">
      <formula>N123&lt;0</formula>
    </cfRule>
  </conditionalFormatting>
  <conditionalFormatting sqref="O119:T124">
    <cfRule type="expression" dxfId="3018" priority="335">
      <formula>O119&lt;0</formula>
    </cfRule>
  </conditionalFormatting>
  <conditionalFormatting sqref="H129:M132">
    <cfRule type="expression" dxfId="3017" priority="334">
      <formula>H129&lt;0</formula>
    </cfRule>
  </conditionalFormatting>
  <conditionalFormatting sqref="N127:N128 N130 N132">
    <cfRule type="expression" dxfId="3016" priority="332">
      <formula>N127&lt;0</formula>
    </cfRule>
  </conditionalFormatting>
  <conditionalFormatting sqref="H127:M132">
    <cfRule type="expression" dxfId="3015" priority="333">
      <formula>H127&lt;0</formula>
    </cfRule>
  </conditionalFormatting>
  <conditionalFormatting sqref="N129">
    <cfRule type="expression" dxfId="3014" priority="331">
      <formula>N129&lt;0</formula>
    </cfRule>
  </conditionalFormatting>
  <conditionalFormatting sqref="N131">
    <cfRule type="expression" dxfId="3013" priority="330">
      <formula>N131&lt;0</formula>
    </cfRule>
  </conditionalFormatting>
  <conditionalFormatting sqref="O127:T132">
    <cfRule type="expression" dxfId="3012" priority="329">
      <formula>O127&lt;0</formula>
    </cfRule>
  </conditionalFormatting>
  <conditionalFormatting sqref="H137:M140">
    <cfRule type="expression" dxfId="3011" priority="328">
      <formula>H137&lt;0</formula>
    </cfRule>
  </conditionalFormatting>
  <conditionalFormatting sqref="N135:N136 N138 N140">
    <cfRule type="expression" dxfId="3010" priority="326">
      <formula>N135&lt;0</formula>
    </cfRule>
  </conditionalFormatting>
  <conditionalFormatting sqref="H135:M140">
    <cfRule type="expression" dxfId="3009" priority="327">
      <formula>H135&lt;0</formula>
    </cfRule>
  </conditionalFormatting>
  <conditionalFormatting sqref="N137">
    <cfRule type="expression" dxfId="3008" priority="325">
      <formula>N137&lt;0</formula>
    </cfRule>
  </conditionalFormatting>
  <conditionalFormatting sqref="N139">
    <cfRule type="expression" dxfId="3007" priority="324">
      <formula>N139&lt;0</formula>
    </cfRule>
  </conditionalFormatting>
  <conditionalFormatting sqref="O135:T140">
    <cfRule type="expression" dxfId="3006" priority="323">
      <formula>O135&lt;0</formula>
    </cfRule>
  </conditionalFormatting>
  <conditionalFormatting sqref="N184">
    <cfRule type="expression" dxfId="3005" priority="319">
      <formula>N184&lt;0</formula>
    </cfRule>
  </conditionalFormatting>
  <conditionalFormatting sqref="H168:M169">
    <cfRule type="expression" dxfId="3004" priority="318">
      <formula>H168&lt;0</formula>
    </cfRule>
  </conditionalFormatting>
  <conditionalFormatting sqref="O168:T169">
    <cfRule type="expression" dxfId="3003" priority="317">
      <formula>O168&lt;0</formula>
    </cfRule>
  </conditionalFormatting>
  <conditionalFormatting sqref="O176:T177">
    <cfRule type="expression" dxfId="3002" priority="315">
      <formula>O176&lt;0</formula>
    </cfRule>
  </conditionalFormatting>
  <conditionalFormatting sqref="H176:M177">
    <cfRule type="expression" dxfId="3001" priority="316">
      <formula>H176&lt;0</formula>
    </cfRule>
  </conditionalFormatting>
  <conditionalFormatting sqref="H184:M185">
    <cfRule type="expression" dxfId="3000" priority="314">
      <formula>H184&lt;0</formula>
    </cfRule>
  </conditionalFormatting>
  <conditionalFormatting sqref="O184:T185">
    <cfRule type="expression" dxfId="2999" priority="313">
      <formula>O184&lt;0</formula>
    </cfRule>
  </conditionalFormatting>
  <conditionalFormatting sqref="N169 N177 N185">
    <cfRule type="expression" dxfId="2998" priority="322">
      <formula>N169&lt;0</formula>
    </cfRule>
  </conditionalFormatting>
  <conditionalFormatting sqref="N168">
    <cfRule type="expression" dxfId="2997" priority="321">
      <formula>N168&lt;0</formula>
    </cfRule>
  </conditionalFormatting>
  <conditionalFormatting sqref="N176">
    <cfRule type="expression" dxfId="2996" priority="320">
      <formula>N176&lt;0</formula>
    </cfRule>
  </conditionalFormatting>
  <conditionalFormatting sqref="H164:M167">
    <cfRule type="expression" dxfId="2995" priority="312">
      <formula>H164&lt;0</formula>
    </cfRule>
  </conditionalFormatting>
  <conditionalFormatting sqref="N162:N163 N165 N167">
    <cfRule type="expression" dxfId="2994" priority="310">
      <formula>N162&lt;0</formula>
    </cfRule>
  </conditionalFormatting>
  <conditionalFormatting sqref="H162:M167">
    <cfRule type="expression" dxfId="2993" priority="311">
      <formula>H162&lt;0</formula>
    </cfRule>
  </conditionalFormatting>
  <conditionalFormatting sqref="N164">
    <cfRule type="expression" dxfId="2992" priority="309">
      <formula>N164&lt;0</formula>
    </cfRule>
  </conditionalFormatting>
  <conditionalFormatting sqref="N166">
    <cfRule type="expression" dxfId="2991" priority="308">
      <formula>N166&lt;0</formula>
    </cfRule>
  </conditionalFormatting>
  <conditionalFormatting sqref="O162:T167">
    <cfRule type="expression" dxfId="2990" priority="307">
      <formula>O162&lt;0</formula>
    </cfRule>
  </conditionalFormatting>
  <conditionalFormatting sqref="H172:M175">
    <cfRule type="expression" dxfId="2989" priority="306">
      <formula>H172&lt;0</formula>
    </cfRule>
  </conditionalFormatting>
  <conditionalFormatting sqref="N170:N171 N173 N175">
    <cfRule type="expression" dxfId="2988" priority="304">
      <formula>N170&lt;0</formula>
    </cfRule>
  </conditionalFormatting>
  <conditionalFormatting sqref="H170:M175">
    <cfRule type="expression" dxfId="2987" priority="305">
      <formula>H170&lt;0</formula>
    </cfRule>
  </conditionalFormatting>
  <conditionalFormatting sqref="N172">
    <cfRule type="expression" dxfId="2986" priority="303">
      <formula>N172&lt;0</formula>
    </cfRule>
  </conditionalFormatting>
  <conditionalFormatting sqref="N174">
    <cfRule type="expression" dxfId="2985" priority="302">
      <formula>N174&lt;0</formula>
    </cfRule>
  </conditionalFormatting>
  <conditionalFormatting sqref="O170:T175">
    <cfRule type="expression" dxfId="2984" priority="301">
      <formula>O170&lt;0</formula>
    </cfRule>
  </conditionalFormatting>
  <conditionalFormatting sqref="H180:M183">
    <cfRule type="expression" dxfId="2983" priority="300">
      <formula>H180&lt;0</formula>
    </cfRule>
  </conditionalFormatting>
  <conditionalFormatting sqref="N178:N179 N181 N183">
    <cfRule type="expression" dxfId="2982" priority="298">
      <formula>N178&lt;0</formula>
    </cfRule>
  </conditionalFormatting>
  <conditionalFormatting sqref="H178:M183">
    <cfRule type="expression" dxfId="2981" priority="299">
      <formula>H178&lt;0</formula>
    </cfRule>
  </conditionalFormatting>
  <conditionalFormatting sqref="N180">
    <cfRule type="expression" dxfId="2980" priority="297">
      <formula>N180&lt;0</formula>
    </cfRule>
  </conditionalFormatting>
  <conditionalFormatting sqref="N182">
    <cfRule type="expression" dxfId="2979" priority="296">
      <formula>N182&lt;0</formula>
    </cfRule>
  </conditionalFormatting>
  <conditionalFormatting sqref="O178:T183">
    <cfRule type="expression" dxfId="2978" priority="295">
      <formula>O178&lt;0</formula>
    </cfRule>
  </conditionalFormatting>
  <conditionalFormatting sqref="H188:M191">
    <cfRule type="expression" dxfId="2977" priority="294">
      <formula>H188&lt;0</formula>
    </cfRule>
  </conditionalFormatting>
  <conditionalFormatting sqref="N186:N187 N189 N191">
    <cfRule type="expression" dxfId="2976" priority="292">
      <formula>N186&lt;0</formula>
    </cfRule>
  </conditionalFormatting>
  <conditionalFormatting sqref="H186:M191">
    <cfRule type="expression" dxfId="2975" priority="293">
      <formula>H186&lt;0</formula>
    </cfRule>
  </conditionalFormatting>
  <conditionalFormatting sqref="N188">
    <cfRule type="expression" dxfId="2974" priority="291">
      <formula>N188&lt;0</formula>
    </cfRule>
  </conditionalFormatting>
  <conditionalFormatting sqref="N190">
    <cfRule type="expression" dxfId="2973" priority="290">
      <formula>N190&lt;0</formula>
    </cfRule>
  </conditionalFormatting>
  <conditionalFormatting sqref="O186:T191">
    <cfRule type="expression" dxfId="2972" priority="289">
      <formula>O186&lt;0</formula>
    </cfRule>
  </conditionalFormatting>
  <conditionalFormatting sqref="N235">
    <cfRule type="expression" dxfId="2971" priority="285">
      <formula>N235&lt;0</formula>
    </cfRule>
  </conditionalFormatting>
  <conditionalFormatting sqref="H219:M220">
    <cfRule type="expression" dxfId="2970" priority="284">
      <formula>H219&lt;0</formula>
    </cfRule>
  </conditionalFormatting>
  <conditionalFormatting sqref="O219:T220">
    <cfRule type="expression" dxfId="2969" priority="283">
      <formula>O219&lt;0</formula>
    </cfRule>
  </conditionalFormatting>
  <conditionalFormatting sqref="O227:T228">
    <cfRule type="expression" dxfId="2968" priority="281">
      <formula>O227&lt;0</formula>
    </cfRule>
  </conditionalFormatting>
  <conditionalFormatting sqref="H227:M228">
    <cfRule type="expression" dxfId="2967" priority="282">
      <formula>H227&lt;0</formula>
    </cfRule>
  </conditionalFormatting>
  <conditionalFormatting sqref="H235:M236">
    <cfRule type="expression" dxfId="2966" priority="280">
      <formula>H235&lt;0</formula>
    </cfRule>
  </conditionalFormatting>
  <conditionalFormatting sqref="O235:T236">
    <cfRule type="expression" dxfId="2965" priority="279">
      <formula>O235&lt;0</formula>
    </cfRule>
  </conditionalFormatting>
  <conditionalFormatting sqref="N220 N228 N236">
    <cfRule type="expression" dxfId="2964" priority="288">
      <formula>N220&lt;0</formula>
    </cfRule>
  </conditionalFormatting>
  <conditionalFormatting sqref="N219">
    <cfRule type="expression" dxfId="2963" priority="287">
      <formula>N219&lt;0</formula>
    </cfRule>
  </conditionalFormatting>
  <conditionalFormatting sqref="N227">
    <cfRule type="expression" dxfId="2962" priority="286">
      <formula>N227&lt;0</formula>
    </cfRule>
  </conditionalFormatting>
  <conditionalFormatting sqref="H215:M218">
    <cfRule type="expression" dxfId="2961" priority="278">
      <formula>H215&lt;0</formula>
    </cfRule>
  </conditionalFormatting>
  <conditionalFormatting sqref="N213:N214 N216 N218">
    <cfRule type="expression" dxfId="2960" priority="276">
      <formula>N213&lt;0</formula>
    </cfRule>
  </conditionalFormatting>
  <conditionalFormatting sqref="H213:M218">
    <cfRule type="expression" dxfId="2959" priority="277">
      <formula>H213&lt;0</formula>
    </cfRule>
  </conditionalFormatting>
  <conditionalFormatting sqref="N215">
    <cfRule type="expression" dxfId="2958" priority="275">
      <formula>N215&lt;0</formula>
    </cfRule>
  </conditionalFormatting>
  <conditionalFormatting sqref="N217">
    <cfRule type="expression" dxfId="2957" priority="274">
      <formula>N217&lt;0</formula>
    </cfRule>
  </conditionalFormatting>
  <conditionalFormatting sqref="O213:T218">
    <cfRule type="expression" dxfId="2956" priority="273">
      <formula>O213&lt;0</formula>
    </cfRule>
  </conditionalFormatting>
  <conditionalFormatting sqref="H223:M226">
    <cfRule type="expression" dxfId="2955" priority="272">
      <formula>H223&lt;0</formula>
    </cfRule>
  </conditionalFormatting>
  <conditionalFormatting sqref="N221:N222 N224 N226">
    <cfRule type="expression" dxfId="2954" priority="270">
      <formula>N221&lt;0</formula>
    </cfRule>
  </conditionalFormatting>
  <conditionalFormatting sqref="H221:M226">
    <cfRule type="expression" dxfId="2953" priority="271">
      <formula>H221&lt;0</formula>
    </cfRule>
  </conditionalFormatting>
  <conditionalFormatting sqref="N223">
    <cfRule type="expression" dxfId="2952" priority="269">
      <formula>N223&lt;0</formula>
    </cfRule>
  </conditionalFormatting>
  <conditionalFormatting sqref="N225">
    <cfRule type="expression" dxfId="2951" priority="268">
      <formula>N225&lt;0</formula>
    </cfRule>
  </conditionalFormatting>
  <conditionalFormatting sqref="O221:T226">
    <cfRule type="expression" dxfId="2950" priority="267">
      <formula>O221&lt;0</formula>
    </cfRule>
  </conditionalFormatting>
  <conditionalFormatting sqref="H231:M234">
    <cfRule type="expression" dxfId="2949" priority="266">
      <formula>H231&lt;0</formula>
    </cfRule>
  </conditionalFormatting>
  <conditionalFormatting sqref="N229:N230 N232 N234">
    <cfRule type="expression" dxfId="2948" priority="264">
      <formula>N229&lt;0</formula>
    </cfRule>
  </conditionalFormatting>
  <conditionalFormatting sqref="H229:M234">
    <cfRule type="expression" dxfId="2947" priority="265">
      <formula>H229&lt;0</formula>
    </cfRule>
  </conditionalFormatting>
  <conditionalFormatting sqref="N231">
    <cfRule type="expression" dxfId="2946" priority="263">
      <formula>N231&lt;0</formula>
    </cfRule>
  </conditionalFormatting>
  <conditionalFormatting sqref="N233">
    <cfRule type="expression" dxfId="2945" priority="262">
      <formula>N233&lt;0</formula>
    </cfRule>
  </conditionalFormatting>
  <conditionalFormatting sqref="O229:T234">
    <cfRule type="expression" dxfId="2944" priority="261">
      <formula>O229&lt;0</formula>
    </cfRule>
  </conditionalFormatting>
  <conditionalFormatting sqref="H239:M242">
    <cfRule type="expression" dxfId="2943" priority="260">
      <formula>H239&lt;0</formula>
    </cfRule>
  </conditionalFormatting>
  <conditionalFormatting sqref="N237:N238 N240 N242">
    <cfRule type="expression" dxfId="2942" priority="258">
      <formula>N237&lt;0</formula>
    </cfRule>
  </conditionalFormatting>
  <conditionalFormatting sqref="H237:M242">
    <cfRule type="expression" dxfId="2941" priority="259">
      <formula>H237&lt;0</formula>
    </cfRule>
  </conditionalFormatting>
  <conditionalFormatting sqref="N239">
    <cfRule type="expression" dxfId="2940" priority="257">
      <formula>N239&lt;0</formula>
    </cfRule>
  </conditionalFormatting>
  <conditionalFormatting sqref="N241">
    <cfRule type="expression" dxfId="2939" priority="256">
      <formula>N241&lt;0</formula>
    </cfRule>
  </conditionalFormatting>
  <conditionalFormatting sqref="O237:T242">
    <cfRule type="expression" dxfId="2938" priority="255">
      <formula>O237&lt;0</formula>
    </cfRule>
  </conditionalFormatting>
  <conditionalFormatting sqref="N286">
    <cfRule type="expression" dxfId="2937" priority="251">
      <formula>N286&lt;0</formula>
    </cfRule>
  </conditionalFormatting>
  <conditionalFormatting sqref="H270:M271">
    <cfRule type="expression" dxfId="2936" priority="250">
      <formula>H270&lt;0</formula>
    </cfRule>
  </conditionalFormatting>
  <conditionalFormatting sqref="O270:T271">
    <cfRule type="expression" dxfId="2935" priority="249">
      <formula>O270&lt;0</formula>
    </cfRule>
  </conditionalFormatting>
  <conditionalFormatting sqref="O278:T279">
    <cfRule type="expression" dxfId="2934" priority="247">
      <formula>O278&lt;0</formula>
    </cfRule>
  </conditionalFormatting>
  <conditionalFormatting sqref="H278:M279">
    <cfRule type="expression" dxfId="2933" priority="248">
      <formula>H278&lt;0</formula>
    </cfRule>
  </conditionalFormatting>
  <conditionalFormatting sqref="H286:M287">
    <cfRule type="expression" dxfId="2932" priority="246">
      <formula>H286&lt;0</formula>
    </cfRule>
  </conditionalFormatting>
  <conditionalFormatting sqref="O286:T287">
    <cfRule type="expression" dxfId="2931" priority="245">
      <formula>O286&lt;0</formula>
    </cfRule>
  </conditionalFormatting>
  <conditionalFormatting sqref="N271 N279 N287">
    <cfRule type="expression" dxfId="2930" priority="254">
      <formula>N271&lt;0</formula>
    </cfRule>
  </conditionalFormatting>
  <conditionalFormatting sqref="N270">
    <cfRule type="expression" dxfId="2929" priority="253">
      <formula>N270&lt;0</formula>
    </cfRule>
  </conditionalFormatting>
  <conditionalFormatting sqref="N278">
    <cfRule type="expression" dxfId="2928" priority="252">
      <formula>N278&lt;0</formula>
    </cfRule>
  </conditionalFormatting>
  <conditionalFormatting sqref="H266:M269">
    <cfRule type="expression" dxfId="2927" priority="244">
      <formula>H266&lt;0</formula>
    </cfRule>
  </conditionalFormatting>
  <conditionalFormatting sqref="N264:N265 N267 N269">
    <cfRule type="expression" dxfId="2926" priority="242">
      <formula>N264&lt;0</formula>
    </cfRule>
  </conditionalFormatting>
  <conditionalFormatting sqref="H264:M269">
    <cfRule type="expression" dxfId="2925" priority="243">
      <formula>H264&lt;0</formula>
    </cfRule>
  </conditionalFormatting>
  <conditionalFormatting sqref="N266">
    <cfRule type="expression" dxfId="2924" priority="241">
      <formula>N266&lt;0</formula>
    </cfRule>
  </conditionalFormatting>
  <conditionalFormatting sqref="N268">
    <cfRule type="expression" dxfId="2923" priority="240">
      <formula>N268&lt;0</formula>
    </cfRule>
  </conditionalFormatting>
  <conditionalFormatting sqref="O264:T269">
    <cfRule type="expression" dxfId="2922" priority="239">
      <formula>O264&lt;0</formula>
    </cfRule>
  </conditionalFormatting>
  <conditionalFormatting sqref="H274:M277">
    <cfRule type="expression" dxfId="2921" priority="238">
      <formula>H274&lt;0</formula>
    </cfRule>
  </conditionalFormatting>
  <conditionalFormatting sqref="N272:N273 N275 N277">
    <cfRule type="expression" dxfId="2920" priority="236">
      <formula>N272&lt;0</formula>
    </cfRule>
  </conditionalFormatting>
  <conditionalFormatting sqref="H272:M277">
    <cfRule type="expression" dxfId="2919" priority="237">
      <formula>H272&lt;0</formula>
    </cfRule>
  </conditionalFormatting>
  <conditionalFormatting sqref="N274">
    <cfRule type="expression" dxfId="2918" priority="235">
      <formula>N274&lt;0</formula>
    </cfRule>
  </conditionalFormatting>
  <conditionalFormatting sqref="N276">
    <cfRule type="expression" dxfId="2917" priority="234">
      <formula>N276&lt;0</formula>
    </cfRule>
  </conditionalFormatting>
  <conditionalFormatting sqref="O272:T277">
    <cfRule type="expression" dxfId="2916" priority="233">
      <formula>O272&lt;0</formula>
    </cfRule>
  </conditionalFormatting>
  <conditionalFormatting sqref="H282:M285">
    <cfRule type="expression" dxfId="2915" priority="232">
      <formula>H282&lt;0</formula>
    </cfRule>
  </conditionalFormatting>
  <conditionalFormatting sqref="N280:N281 N283 N285">
    <cfRule type="expression" dxfId="2914" priority="230">
      <formula>N280&lt;0</formula>
    </cfRule>
  </conditionalFormatting>
  <conditionalFormatting sqref="H280:M285">
    <cfRule type="expression" dxfId="2913" priority="231">
      <formula>H280&lt;0</formula>
    </cfRule>
  </conditionalFormatting>
  <conditionalFormatting sqref="N282">
    <cfRule type="expression" dxfId="2912" priority="229">
      <formula>N282&lt;0</formula>
    </cfRule>
  </conditionalFormatting>
  <conditionalFormatting sqref="N284">
    <cfRule type="expression" dxfId="2911" priority="228">
      <formula>N284&lt;0</formula>
    </cfRule>
  </conditionalFormatting>
  <conditionalFormatting sqref="O280:T285">
    <cfRule type="expression" dxfId="2910" priority="227">
      <formula>O280&lt;0</formula>
    </cfRule>
  </conditionalFormatting>
  <conditionalFormatting sqref="H290:M293">
    <cfRule type="expression" dxfId="2909" priority="226">
      <formula>H290&lt;0</formula>
    </cfRule>
  </conditionalFormatting>
  <conditionalFormatting sqref="N288:N289 N291 N293">
    <cfRule type="expression" dxfId="2908" priority="224">
      <formula>N288&lt;0</formula>
    </cfRule>
  </conditionalFormatting>
  <conditionalFormatting sqref="H288:M293">
    <cfRule type="expression" dxfId="2907" priority="225">
      <formula>H288&lt;0</formula>
    </cfRule>
  </conditionalFormatting>
  <conditionalFormatting sqref="N290">
    <cfRule type="expression" dxfId="2906" priority="223">
      <formula>N290&lt;0</formula>
    </cfRule>
  </conditionalFormatting>
  <conditionalFormatting sqref="N292">
    <cfRule type="expression" dxfId="2905" priority="222">
      <formula>N292&lt;0</formula>
    </cfRule>
  </conditionalFormatting>
  <conditionalFormatting sqref="O288:T293">
    <cfRule type="expression" dxfId="2904" priority="221">
      <formula>O288&lt;0</formula>
    </cfRule>
  </conditionalFormatting>
  <conditionalFormatting sqref="N337">
    <cfRule type="expression" dxfId="2903" priority="217">
      <formula>N337&lt;0</formula>
    </cfRule>
  </conditionalFormatting>
  <conditionalFormatting sqref="H321:M322">
    <cfRule type="expression" dxfId="2902" priority="216">
      <formula>H321&lt;0</formula>
    </cfRule>
  </conditionalFormatting>
  <conditionalFormatting sqref="O321:T322">
    <cfRule type="expression" dxfId="2901" priority="215">
      <formula>O321&lt;0</formula>
    </cfRule>
  </conditionalFormatting>
  <conditionalFormatting sqref="O329:T330">
    <cfRule type="expression" dxfId="2900" priority="213">
      <formula>O329&lt;0</formula>
    </cfRule>
  </conditionalFormatting>
  <conditionalFormatting sqref="H329:M330">
    <cfRule type="expression" dxfId="2899" priority="214">
      <formula>H329&lt;0</formula>
    </cfRule>
  </conditionalFormatting>
  <conditionalFormatting sqref="H337:M338">
    <cfRule type="expression" dxfId="2898" priority="212">
      <formula>H337&lt;0</formula>
    </cfRule>
  </conditionalFormatting>
  <conditionalFormatting sqref="O337:T338">
    <cfRule type="expression" dxfId="2897" priority="211">
      <formula>O337&lt;0</formula>
    </cfRule>
  </conditionalFormatting>
  <conditionalFormatting sqref="N322 N330 N338">
    <cfRule type="expression" dxfId="2896" priority="220">
      <formula>N322&lt;0</formula>
    </cfRule>
  </conditionalFormatting>
  <conditionalFormatting sqref="N321">
    <cfRule type="expression" dxfId="2895" priority="219">
      <formula>N321&lt;0</formula>
    </cfRule>
  </conditionalFormatting>
  <conditionalFormatting sqref="N329">
    <cfRule type="expression" dxfId="2894" priority="218">
      <formula>N329&lt;0</formula>
    </cfRule>
  </conditionalFormatting>
  <conditionalFormatting sqref="H317:M320">
    <cfRule type="expression" dxfId="2893" priority="210">
      <formula>H317&lt;0</formula>
    </cfRule>
  </conditionalFormatting>
  <conditionalFormatting sqref="N315:N316 N318 N320">
    <cfRule type="expression" dxfId="2892" priority="208">
      <formula>N315&lt;0</formula>
    </cfRule>
  </conditionalFormatting>
  <conditionalFormatting sqref="H315:M320">
    <cfRule type="expression" dxfId="2891" priority="209">
      <formula>H315&lt;0</formula>
    </cfRule>
  </conditionalFormatting>
  <conditionalFormatting sqref="N317">
    <cfRule type="expression" dxfId="2890" priority="207">
      <formula>N317&lt;0</formula>
    </cfRule>
  </conditionalFormatting>
  <conditionalFormatting sqref="N319">
    <cfRule type="expression" dxfId="2889" priority="206">
      <formula>N319&lt;0</formula>
    </cfRule>
  </conditionalFormatting>
  <conditionalFormatting sqref="O315:T320">
    <cfRule type="expression" dxfId="2888" priority="205">
      <formula>O315&lt;0</formula>
    </cfRule>
  </conditionalFormatting>
  <conditionalFormatting sqref="H325:M328">
    <cfRule type="expression" dxfId="2887" priority="204">
      <formula>H325&lt;0</formula>
    </cfRule>
  </conditionalFormatting>
  <conditionalFormatting sqref="N323:N324 N326 N328">
    <cfRule type="expression" dxfId="2886" priority="202">
      <formula>N323&lt;0</formula>
    </cfRule>
  </conditionalFormatting>
  <conditionalFormatting sqref="H323:M328">
    <cfRule type="expression" dxfId="2885" priority="203">
      <formula>H323&lt;0</formula>
    </cfRule>
  </conditionalFormatting>
  <conditionalFormatting sqref="N325">
    <cfRule type="expression" dxfId="2884" priority="201">
      <formula>N325&lt;0</formula>
    </cfRule>
  </conditionalFormatting>
  <conditionalFormatting sqref="N327">
    <cfRule type="expression" dxfId="2883" priority="200">
      <formula>N327&lt;0</formula>
    </cfRule>
  </conditionalFormatting>
  <conditionalFormatting sqref="O323:T328">
    <cfRule type="expression" dxfId="2882" priority="199">
      <formula>O323&lt;0</formula>
    </cfRule>
  </conditionalFormatting>
  <conditionalFormatting sqref="H333:M336">
    <cfRule type="expression" dxfId="2881" priority="198">
      <formula>H333&lt;0</formula>
    </cfRule>
  </conditionalFormatting>
  <conditionalFormatting sqref="N331:N332 N334 N336">
    <cfRule type="expression" dxfId="2880" priority="196">
      <formula>N331&lt;0</formula>
    </cfRule>
  </conditionalFormatting>
  <conditionalFormatting sqref="H331:M336">
    <cfRule type="expression" dxfId="2879" priority="197">
      <formula>H331&lt;0</formula>
    </cfRule>
  </conditionalFormatting>
  <conditionalFormatting sqref="N333">
    <cfRule type="expression" dxfId="2878" priority="195">
      <formula>N333&lt;0</formula>
    </cfRule>
  </conditionalFormatting>
  <conditionalFormatting sqref="N335">
    <cfRule type="expression" dxfId="2877" priority="194">
      <formula>N335&lt;0</formula>
    </cfRule>
  </conditionalFormatting>
  <conditionalFormatting sqref="O331:T336">
    <cfRule type="expression" dxfId="2876" priority="193">
      <formula>O331&lt;0</formula>
    </cfRule>
  </conditionalFormatting>
  <conditionalFormatting sqref="H341:M344">
    <cfRule type="expression" dxfId="2875" priority="192">
      <formula>H341&lt;0</formula>
    </cfRule>
  </conditionalFormatting>
  <conditionalFormatting sqref="N339:N340 N342 N344">
    <cfRule type="expression" dxfId="2874" priority="190">
      <formula>N339&lt;0</formula>
    </cfRule>
  </conditionalFormatting>
  <conditionalFormatting sqref="H339:M344">
    <cfRule type="expression" dxfId="2873" priority="191">
      <formula>H339&lt;0</formula>
    </cfRule>
  </conditionalFormatting>
  <conditionalFormatting sqref="N341">
    <cfRule type="expression" dxfId="2872" priority="189">
      <formula>N341&lt;0</formula>
    </cfRule>
  </conditionalFormatting>
  <conditionalFormatting sqref="N343">
    <cfRule type="expression" dxfId="2871" priority="188">
      <formula>N343&lt;0</formula>
    </cfRule>
  </conditionalFormatting>
  <conditionalFormatting sqref="O339:T344">
    <cfRule type="expression" dxfId="2870" priority="187">
      <formula>O339&lt;0</formula>
    </cfRule>
  </conditionalFormatting>
  <conditionalFormatting sqref="N388">
    <cfRule type="expression" dxfId="2869" priority="183">
      <formula>N388&lt;0</formula>
    </cfRule>
  </conditionalFormatting>
  <conditionalFormatting sqref="H372:M373">
    <cfRule type="expression" dxfId="2868" priority="182">
      <formula>H372&lt;0</formula>
    </cfRule>
  </conditionalFormatting>
  <conditionalFormatting sqref="O372:T373">
    <cfRule type="expression" dxfId="2867" priority="181">
      <formula>O372&lt;0</formula>
    </cfRule>
  </conditionalFormatting>
  <conditionalFormatting sqref="O380:T381">
    <cfRule type="expression" dxfId="2866" priority="179">
      <formula>O380&lt;0</formula>
    </cfRule>
  </conditionalFormatting>
  <conditionalFormatting sqref="H380:M381">
    <cfRule type="expression" dxfId="2865" priority="180">
      <formula>H380&lt;0</formula>
    </cfRule>
  </conditionalFormatting>
  <conditionalFormatting sqref="H388:M389">
    <cfRule type="expression" dxfId="2864" priority="178">
      <formula>H388&lt;0</formula>
    </cfRule>
  </conditionalFormatting>
  <conditionalFormatting sqref="O388:T389">
    <cfRule type="expression" dxfId="2863" priority="177">
      <formula>O388&lt;0</formula>
    </cfRule>
  </conditionalFormatting>
  <conditionalFormatting sqref="N373 N381 N389">
    <cfRule type="expression" dxfId="2862" priority="186">
      <formula>N373&lt;0</formula>
    </cfRule>
  </conditionalFormatting>
  <conditionalFormatting sqref="N372">
    <cfRule type="expression" dxfId="2861" priority="185">
      <formula>N372&lt;0</formula>
    </cfRule>
  </conditionalFormatting>
  <conditionalFormatting sqref="N380">
    <cfRule type="expression" dxfId="2860" priority="184">
      <formula>N380&lt;0</formula>
    </cfRule>
  </conditionalFormatting>
  <conditionalFormatting sqref="H368:M371">
    <cfRule type="expression" dxfId="2859" priority="176">
      <formula>H368&lt;0</formula>
    </cfRule>
  </conditionalFormatting>
  <conditionalFormatting sqref="N366:N367 N369 N371">
    <cfRule type="expression" dxfId="2858" priority="174">
      <formula>N366&lt;0</formula>
    </cfRule>
  </conditionalFormatting>
  <conditionalFormatting sqref="H366:M371">
    <cfRule type="expression" dxfId="2857" priority="175">
      <formula>H366&lt;0</formula>
    </cfRule>
  </conditionalFormatting>
  <conditionalFormatting sqref="N368">
    <cfRule type="expression" dxfId="2856" priority="173">
      <formula>N368&lt;0</formula>
    </cfRule>
  </conditionalFormatting>
  <conditionalFormatting sqref="N370">
    <cfRule type="expression" dxfId="2855" priority="172">
      <formula>N370&lt;0</formula>
    </cfRule>
  </conditionalFormatting>
  <conditionalFormatting sqref="O366:T371">
    <cfRule type="expression" dxfId="2854" priority="171">
      <formula>O366&lt;0</formula>
    </cfRule>
  </conditionalFormatting>
  <conditionalFormatting sqref="H376:M379">
    <cfRule type="expression" dxfId="2853" priority="170">
      <formula>H376&lt;0</formula>
    </cfRule>
  </conditionalFormatting>
  <conditionalFormatting sqref="N374:N375 N377 N379">
    <cfRule type="expression" dxfId="2852" priority="168">
      <formula>N374&lt;0</formula>
    </cfRule>
  </conditionalFormatting>
  <conditionalFormatting sqref="H374:M379">
    <cfRule type="expression" dxfId="2851" priority="169">
      <formula>H374&lt;0</formula>
    </cfRule>
  </conditionalFormatting>
  <conditionalFormatting sqref="N376">
    <cfRule type="expression" dxfId="2850" priority="167">
      <formula>N376&lt;0</formula>
    </cfRule>
  </conditionalFormatting>
  <conditionalFormatting sqref="N378">
    <cfRule type="expression" dxfId="2849" priority="166">
      <formula>N378&lt;0</formula>
    </cfRule>
  </conditionalFormatting>
  <conditionalFormatting sqref="O374:T379">
    <cfRule type="expression" dxfId="2848" priority="165">
      <formula>O374&lt;0</formula>
    </cfRule>
  </conditionalFormatting>
  <conditionalFormatting sqref="H384:M387">
    <cfRule type="expression" dxfId="2847" priority="164">
      <formula>H384&lt;0</formula>
    </cfRule>
  </conditionalFormatting>
  <conditionalFormatting sqref="N382:N383 N385 N387">
    <cfRule type="expression" dxfId="2846" priority="162">
      <formula>N382&lt;0</formula>
    </cfRule>
  </conditionalFormatting>
  <conditionalFormatting sqref="H382:M387">
    <cfRule type="expression" dxfId="2845" priority="163">
      <formula>H382&lt;0</formula>
    </cfRule>
  </conditionalFormatting>
  <conditionalFormatting sqref="N384">
    <cfRule type="expression" dxfId="2844" priority="161">
      <formula>N384&lt;0</formula>
    </cfRule>
  </conditionalFormatting>
  <conditionalFormatting sqref="N386">
    <cfRule type="expression" dxfId="2843" priority="160">
      <formula>N386&lt;0</formula>
    </cfRule>
  </conditionalFormatting>
  <conditionalFormatting sqref="O382:T387">
    <cfRule type="expression" dxfId="2842" priority="159">
      <formula>O382&lt;0</formula>
    </cfRule>
  </conditionalFormatting>
  <conditionalFormatting sqref="H392:M395">
    <cfRule type="expression" dxfId="2841" priority="158">
      <formula>H392&lt;0</formula>
    </cfRule>
  </conditionalFormatting>
  <conditionalFormatting sqref="N390:N391 N393 N395">
    <cfRule type="expression" dxfId="2840" priority="156">
      <formula>N390&lt;0</formula>
    </cfRule>
  </conditionalFormatting>
  <conditionalFormatting sqref="H390:M395">
    <cfRule type="expression" dxfId="2839" priority="157">
      <formula>H390&lt;0</formula>
    </cfRule>
  </conditionalFormatting>
  <conditionalFormatting sqref="N392">
    <cfRule type="expression" dxfId="2838" priority="155">
      <formula>N392&lt;0</formula>
    </cfRule>
  </conditionalFormatting>
  <conditionalFormatting sqref="N394">
    <cfRule type="expression" dxfId="2837" priority="154">
      <formula>N394&lt;0</formula>
    </cfRule>
  </conditionalFormatting>
  <conditionalFormatting sqref="O390:T395">
    <cfRule type="expression" dxfId="2836" priority="153">
      <formula>O390&lt;0</formula>
    </cfRule>
  </conditionalFormatting>
  <conditionalFormatting sqref="N439">
    <cfRule type="expression" dxfId="2835" priority="149">
      <formula>N439&lt;0</formula>
    </cfRule>
  </conditionalFormatting>
  <conditionalFormatting sqref="H423:M424">
    <cfRule type="expression" dxfId="2834" priority="148">
      <formula>H423&lt;0</formula>
    </cfRule>
  </conditionalFormatting>
  <conditionalFormatting sqref="O423:T424">
    <cfRule type="expression" dxfId="2833" priority="147">
      <formula>O423&lt;0</formula>
    </cfRule>
  </conditionalFormatting>
  <conditionalFormatting sqref="O431:T432">
    <cfRule type="expression" dxfId="2832" priority="145">
      <formula>O431&lt;0</formula>
    </cfRule>
  </conditionalFormatting>
  <conditionalFormatting sqref="H431:M432">
    <cfRule type="expression" dxfId="2831" priority="146">
      <formula>H431&lt;0</formula>
    </cfRule>
  </conditionalFormatting>
  <conditionalFormatting sqref="H439:M440">
    <cfRule type="expression" dxfId="2830" priority="144">
      <formula>H439&lt;0</formula>
    </cfRule>
  </conditionalFormatting>
  <conditionalFormatting sqref="O439:T440">
    <cfRule type="expression" dxfId="2829" priority="143">
      <formula>O439&lt;0</formula>
    </cfRule>
  </conditionalFormatting>
  <conditionalFormatting sqref="N424 N432 N440">
    <cfRule type="expression" dxfId="2828" priority="152">
      <formula>N424&lt;0</formula>
    </cfRule>
  </conditionalFormatting>
  <conditionalFormatting sqref="N423">
    <cfRule type="expression" dxfId="2827" priority="151">
      <formula>N423&lt;0</formula>
    </cfRule>
  </conditionalFormatting>
  <conditionalFormatting sqref="N431">
    <cfRule type="expression" dxfId="2826" priority="150">
      <formula>N431&lt;0</formula>
    </cfRule>
  </conditionalFormatting>
  <conditionalFormatting sqref="H419:M422">
    <cfRule type="expression" dxfId="2825" priority="142">
      <formula>H419&lt;0</formula>
    </cfRule>
  </conditionalFormatting>
  <conditionalFormatting sqref="N417:N418 N420 N422">
    <cfRule type="expression" dxfId="2824" priority="140">
      <formula>N417&lt;0</formula>
    </cfRule>
  </conditionalFormatting>
  <conditionalFormatting sqref="H417:M422">
    <cfRule type="expression" dxfId="2823" priority="141">
      <formula>H417&lt;0</formula>
    </cfRule>
  </conditionalFormatting>
  <conditionalFormatting sqref="N419">
    <cfRule type="expression" dxfId="2822" priority="139">
      <formula>N419&lt;0</formula>
    </cfRule>
  </conditionalFormatting>
  <conditionalFormatting sqref="N421">
    <cfRule type="expression" dxfId="2821" priority="138">
      <formula>N421&lt;0</formula>
    </cfRule>
  </conditionalFormatting>
  <conditionalFormatting sqref="O417:T422">
    <cfRule type="expression" dxfId="2820" priority="137">
      <formula>O417&lt;0</formula>
    </cfRule>
  </conditionalFormatting>
  <conditionalFormatting sqref="H427:M430">
    <cfRule type="expression" dxfId="2819" priority="136">
      <formula>H427&lt;0</formula>
    </cfRule>
  </conditionalFormatting>
  <conditionalFormatting sqref="N425:N426 N428 N430">
    <cfRule type="expression" dxfId="2818" priority="134">
      <formula>N425&lt;0</formula>
    </cfRule>
  </conditionalFormatting>
  <conditionalFormatting sqref="H425:M430">
    <cfRule type="expression" dxfId="2817" priority="135">
      <formula>H425&lt;0</formula>
    </cfRule>
  </conditionalFormatting>
  <conditionalFormatting sqref="N427">
    <cfRule type="expression" dxfId="2816" priority="133">
      <formula>N427&lt;0</formula>
    </cfRule>
  </conditionalFormatting>
  <conditionalFormatting sqref="N429">
    <cfRule type="expression" dxfId="2815" priority="132">
      <formula>N429&lt;0</formula>
    </cfRule>
  </conditionalFormatting>
  <conditionalFormatting sqref="O425:T430">
    <cfRule type="expression" dxfId="2814" priority="131">
      <formula>O425&lt;0</formula>
    </cfRule>
  </conditionalFormatting>
  <conditionalFormatting sqref="H435:M438">
    <cfRule type="expression" dxfId="2813" priority="130">
      <formula>H435&lt;0</formula>
    </cfRule>
  </conditionalFormatting>
  <conditionalFormatting sqref="N433:N434 N436 N438">
    <cfRule type="expression" dxfId="2812" priority="128">
      <formula>N433&lt;0</formula>
    </cfRule>
  </conditionalFormatting>
  <conditionalFormatting sqref="H433:M438">
    <cfRule type="expression" dxfId="2811" priority="129">
      <formula>H433&lt;0</formula>
    </cfRule>
  </conditionalFormatting>
  <conditionalFormatting sqref="N435">
    <cfRule type="expression" dxfId="2810" priority="127">
      <formula>N435&lt;0</formula>
    </cfRule>
  </conditionalFormatting>
  <conditionalFormatting sqref="N437">
    <cfRule type="expression" dxfId="2809" priority="126">
      <formula>N437&lt;0</formula>
    </cfRule>
  </conditionalFormatting>
  <conditionalFormatting sqref="O433:T438">
    <cfRule type="expression" dxfId="2808" priority="125">
      <formula>O433&lt;0</formula>
    </cfRule>
  </conditionalFormatting>
  <conditionalFormatting sqref="H443:M446">
    <cfRule type="expression" dxfId="2807" priority="124">
      <formula>H443&lt;0</formula>
    </cfRule>
  </conditionalFormatting>
  <conditionalFormatting sqref="N441:N442 N444 N446">
    <cfRule type="expression" dxfId="2806" priority="122">
      <formula>N441&lt;0</formula>
    </cfRule>
  </conditionalFormatting>
  <conditionalFormatting sqref="H441:M446">
    <cfRule type="expression" dxfId="2805" priority="123">
      <formula>H441&lt;0</formula>
    </cfRule>
  </conditionalFormatting>
  <conditionalFormatting sqref="N443">
    <cfRule type="expression" dxfId="2804" priority="121">
      <formula>N443&lt;0</formula>
    </cfRule>
  </conditionalFormatting>
  <conditionalFormatting sqref="N445">
    <cfRule type="expression" dxfId="2803" priority="120">
      <formula>N445&lt;0</formula>
    </cfRule>
  </conditionalFormatting>
  <conditionalFormatting sqref="O441:T446">
    <cfRule type="expression" dxfId="2802" priority="119">
      <formula>O441&lt;0</formula>
    </cfRule>
  </conditionalFormatting>
  <conditionalFormatting sqref="N490">
    <cfRule type="expression" dxfId="2801" priority="115">
      <formula>N490&lt;0</formula>
    </cfRule>
  </conditionalFormatting>
  <conditionalFormatting sqref="H474:M475">
    <cfRule type="expression" dxfId="2800" priority="114">
      <formula>H474&lt;0</formula>
    </cfRule>
  </conditionalFormatting>
  <conditionalFormatting sqref="O474:T475">
    <cfRule type="expression" dxfId="2799" priority="113">
      <formula>O474&lt;0</formula>
    </cfRule>
  </conditionalFormatting>
  <conditionalFormatting sqref="O482:T483">
    <cfRule type="expression" dxfId="2798" priority="111">
      <formula>O482&lt;0</formula>
    </cfRule>
  </conditionalFormatting>
  <conditionalFormatting sqref="H482:M483">
    <cfRule type="expression" dxfId="2797" priority="112">
      <formula>H482&lt;0</formula>
    </cfRule>
  </conditionalFormatting>
  <conditionalFormatting sqref="H490:M491">
    <cfRule type="expression" dxfId="2796" priority="110">
      <formula>H490&lt;0</formula>
    </cfRule>
  </conditionalFormatting>
  <conditionalFormatting sqref="O490:T491">
    <cfRule type="expression" dxfId="2795" priority="109">
      <formula>O490&lt;0</formula>
    </cfRule>
  </conditionalFormatting>
  <conditionalFormatting sqref="N475 N483 N491">
    <cfRule type="expression" dxfId="2794" priority="118">
      <formula>N475&lt;0</formula>
    </cfRule>
  </conditionalFormatting>
  <conditionalFormatting sqref="N474">
    <cfRule type="expression" dxfId="2793" priority="117">
      <formula>N474&lt;0</formula>
    </cfRule>
  </conditionalFormatting>
  <conditionalFormatting sqref="N482">
    <cfRule type="expression" dxfId="2792" priority="116">
      <formula>N482&lt;0</formula>
    </cfRule>
  </conditionalFormatting>
  <conditionalFormatting sqref="H470:M473">
    <cfRule type="expression" dxfId="2791" priority="108">
      <formula>H470&lt;0</formula>
    </cfRule>
  </conditionalFormatting>
  <conditionalFormatting sqref="N468:N469 N471 N473">
    <cfRule type="expression" dxfId="2790" priority="106">
      <formula>N468&lt;0</formula>
    </cfRule>
  </conditionalFormatting>
  <conditionalFormatting sqref="H468:M473">
    <cfRule type="expression" dxfId="2789" priority="107">
      <formula>H468&lt;0</formula>
    </cfRule>
  </conditionalFormatting>
  <conditionalFormatting sqref="N470">
    <cfRule type="expression" dxfId="2788" priority="105">
      <formula>N470&lt;0</formula>
    </cfRule>
  </conditionalFormatting>
  <conditionalFormatting sqref="N472">
    <cfRule type="expression" dxfId="2787" priority="104">
      <formula>N472&lt;0</formula>
    </cfRule>
  </conditionalFormatting>
  <conditionalFormatting sqref="O468:T473">
    <cfRule type="expression" dxfId="2786" priority="103">
      <formula>O468&lt;0</formula>
    </cfRule>
  </conditionalFormatting>
  <conditionalFormatting sqref="H478:M481">
    <cfRule type="expression" dxfId="2785" priority="102">
      <formula>H478&lt;0</formula>
    </cfRule>
  </conditionalFormatting>
  <conditionalFormatting sqref="N476:N477 N479 N481">
    <cfRule type="expression" dxfId="2784" priority="100">
      <formula>N476&lt;0</formula>
    </cfRule>
  </conditionalFormatting>
  <conditionalFormatting sqref="H476:M481">
    <cfRule type="expression" dxfId="2783" priority="101">
      <formula>H476&lt;0</formula>
    </cfRule>
  </conditionalFormatting>
  <conditionalFormatting sqref="N478">
    <cfRule type="expression" dxfId="2782" priority="99">
      <formula>N478&lt;0</formula>
    </cfRule>
  </conditionalFormatting>
  <conditionalFormatting sqref="N480">
    <cfRule type="expression" dxfId="2781" priority="98">
      <formula>N480&lt;0</formula>
    </cfRule>
  </conditionalFormatting>
  <conditionalFormatting sqref="O476:T481">
    <cfRule type="expression" dxfId="2780" priority="97">
      <formula>O476&lt;0</formula>
    </cfRule>
  </conditionalFormatting>
  <conditionalFormatting sqref="H486:M489">
    <cfRule type="expression" dxfId="2779" priority="96">
      <formula>H486&lt;0</formula>
    </cfRule>
  </conditionalFormatting>
  <conditionalFormatting sqref="N484:N485 N487 N489">
    <cfRule type="expression" dxfId="2778" priority="94">
      <formula>N484&lt;0</formula>
    </cfRule>
  </conditionalFormatting>
  <conditionalFormatting sqref="H484:M489">
    <cfRule type="expression" dxfId="2777" priority="95">
      <formula>H484&lt;0</formula>
    </cfRule>
  </conditionalFormatting>
  <conditionalFormatting sqref="N486">
    <cfRule type="expression" dxfId="2776" priority="93">
      <formula>N486&lt;0</formula>
    </cfRule>
  </conditionalFormatting>
  <conditionalFormatting sqref="N488">
    <cfRule type="expression" dxfId="2775" priority="92">
      <formula>N488&lt;0</formula>
    </cfRule>
  </conditionalFormatting>
  <conditionalFormatting sqref="O484:T489">
    <cfRule type="expression" dxfId="2774" priority="91">
      <formula>O484&lt;0</formula>
    </cfRule>
  </conditionalFormatting>
  <conditionalFormatting sqref="H494:M497">
    <cfRule type="expression" dxfId="2773" priority="90">
      <formula>H494&lt;0</formula>
    </cfRule>
  </conditionalFormatting>
  <conditionalFormatting sqref="N492:N493 N495 N497">
    <cfRule type="expression" dxfId="2772" priority="88">
      <formula>N492&lt;0</formula>
    </cfRule>
  </conditionalFormatting>
  <conditionalFormatting sqref="H492:M497">
    <cfRule type="expression" dxfId="2771" priority="89">
      <formula>H492&lt;0</formula>
    </cfRule>
  </conditionalFormatting>
  <conditionalFormatting sqref="N494">
    <cfRule type="expression" dxfId="2770" priority="87">
      <formula>N494&lt;0</formula>
    </cfRule>
  </conditionalFormatting>
  <conditionalFormatting sqref="N496">
    <cfRule type="expression" dxfId="2769" priority="86">
      <formula>N496&lt;0</formula>
    </cfRule>
  </conditionalFormatting>
  <conditionalFormatting sqref="O492:T497">
    <cfRule type="expression" dxfId="2768" priority="85">
      <formula>O492&lt;0</formula>
    </cfRule>
  </conditionalFormatting>
  <conditionalFormatting sqref="N541">
    <cfRule type="expression" dxfId="2767" priority="81">
      <formula>N541&lt;0</formula>
    </cfRule>
  </conditionalFormatting>
  <conditionalFormatting sqref="H525:M526">
    <cfRule type="expression" dxfId="2766" priority="80">
      <formula>H525&lt;0</formula>
    </cfRule>
  </conditionalFormatting>
  <conditionalFormatting sqref="O525:T526">
    <cfRule type="expression" dxfId="2765" priority="79">
      <formula>O525&lt;0</formula>
    </cfRule>
  </conditionalFormatting>
  <conditionalFormatting sqref="O533:T534">
    <cfRule type="expression" dxfId="2764" priority="77">
      <formula>O533&lt;0</formula>
    </cfRule>
  </conditionalFormatting>
  <conditionalFormatting sqref="H533:M534">
    <cfRule type="expression" dxfId="2763" priority="78">
      <formula>H533&lt;0</formula>
    </cfRule>
  </conditionalFormatting>
  <conditionalFormatting sqref="H541:M542">
    <cfRule type="expression" dxfId="2762" priority="76">
      <formula>H541&lt;0</formula>
    </cfRule>
  </conditionalFormatting>
  <conditionalFormatting sqref="O541:T542">
    <cfRule type="expression" dxfId="2761" priority="75">
      <formula>O541&lt;0</formula>
    </cfRule>
  </conditionalFormatting>
  <conditionalFormatting sqref="N526 N534 N542">
    <cfRule type="expression" dxfId="2760" priority="84">
      <formula>N526&lt;0</formula>
    </cfRule>
  </conditionalFormatting>
  <conditionalFormatting sqref="N525">
    <cfRule type="expression" dxfId="2759" priority="83">
      <formula>N525&lt;0</formula>
    </cfRule>
  </conditionalFormatting>
  <conditionalFormatting sqref="N533">
    <cfRule type="expression" dxfId="2758" priority="82">
      <formula>N533&lt;0</formula>
    </cfRule>
  </conditionalFormatting>
  <conditionalFormatting sqref="H521:M524">
    <cfRule type="expression" dxfId="2757" priority="74">
      <formula>H521&lt;0</formula>
    </cfRule>
  </conditionalFormatting>
  <conditionalFormatting sqref="N519:N520 N522 N524">
    <cfRule type="expression" dxfId="2756" priority="72">
      <formula>N519&lt;0</formula>
    </cfRule>
  </conditionalFormatting>
  <conditionalFormatting sqref="H519:M524">
    <cfRule type="expression" dxfId="2755" priority="73">
      <formula>H519&lt;0</formula>
    </cfRule>
  </conditionalFormatting>
  <conditionalFormatting sqref="N521">
    <cfRule type="expression" dxfId="2754" priority="71">
      <formula>N521&lt;0</formula>
    </cfRule>
  </conditionalFormatting>
  <conditionalFormatting sqref="N523">
    <cfRule type="expression" dxfId="2753" priority="70">
      <formula>N523&lt;0</formula>
    </cfRule>
  </conditionalFormatting>
  <conditionalFormatting sqref="O519:T524">
    <cfRule type="expression" dxfId="2752" priority="69">
      <formula>O519&lt;0</formula>
    </cfRule>
  </conditionalFormatting>
  <conditionalFormatting sqref="H529:M532">
    <cfRule type="expression" dxfId="2751" priority="68">
      <formula>H529&lt;0</formula>
    </cfRule>
  </conditionalFormatting>
  <conditionalFormatting sqref="N527:N528 N530 N532">
    <cfRule type="expression" dxfId="2750" priority="66">
      <formula>N527&lt;0</formula>
    </cfRule>
  </conditionalFormatting>
  <conditionalFormatting sqref="H527:M532">
    <cfRule type="expression" dxfId="2749" priority="67">
      <formula>H527&lt;0</formula>
    </cfRule>
  </conditionalFormatting>
  <conditionalFormatting sqref="N529">
    <cfRule type="expression" dxfId="2748" priority="65">
      <formula>N529&lt;0</formula>
    </cfRule>
  </conditionalFormatting>
  <conditionalFormatting sqref="N531">
    <cfRule type="expression" dxfId="2747" priority="64">
      <formula>N531&lt;0</formula>
    </cfRule>
  </conditionalFormatting>
  <conditionalFormatting sqref="O527:T532">
    <cfRule type="expression" dxfId="2746" priority="63">
      <formula>O527&lt;0</formula>
    </cfRule>
  </conditionalFormatting>
  <conditionalFormatting sqref="H537:M540">
    <cfRule type="expression" dxfId="2745" priority="62">
      <formula>H537&lt;0</formula>
    </cfRule>
  </conditionalFormatting>
  <conditionalFormatting sqref="N535:N536 N538 N540">
    <cfRule type="expression" dxfId="2744" priority="60">
      <formula>N535&lt;0</formula>
    </cfRule>
  </conditionalFormatting>
  <conditionalFormatting sqref="H535:M540">
    <cfRule type="expression" dxfId="2743" priority="61">
      <formula>H535&lt;0</formula>
    </cfRule>
  </conditionalFormatting>
  <conditionalFormatting sqref="N537">
    <cfRule type="expression" dxfId="2742" priority="59">
      <formula>N537&lt;0</formula>
    </cfRule>
  </conditionalFormatting>
  <conditionalFormatting sqref="N539">
    <cfRule type="expression" dxfId="2741" priority="58">
      <formula>N539&lt;0</formula>
    </cfRule>
  </conditionalFormatting>
  <conditionalFormatting sqref="O535:T540">
    <cfRule type="expression" dxfId="2740" priority="57">
      <formula>O535&lt;0</formula>
    </cfRule>
  </conditionalFormatting>
  <conditionalFormatting sqref="H545:M548">
    <cfRule type="expression" dxfId="2739" priority="56">
      <formula>H545&lt;0</formula>
    </cfRule>
  </conditionalFormatting>
  <conditionalFormatting sqref="N543:N544 N546 N548">
    <cfRule type="expression" dxfId="2738" priority="54">
      <formula>N543&lt;0</formula>
    </cfRule>
  </conditionalFormatting>
  <conditionalFormatting sqref="H543:M548">
    <cfRule type="expression" dxfId="2737" priority="55">
      <formula>H543&lt;0</formula>
    </cfRule>
  </conditionalFormatting>
  <conditionalFormatting sqref="N545">
    <cfRule type="expression" dxfId="2736" priority="53">
      <formula>N545&lt;0</formula>
    </cfRule>
  </conditionalFormatting>
  <conditionalFormatting sqref="N547">
    <cfRule type="expression" dxfId="2735" priority="52">
      <formula>N547&lt;0</formula>
    </cfRule>
  </conditionalFormatting>
  <conditionalFormatting sqref="O543:T548">
    <cfRule type="expression" dxfId="2734" priority="51">
      <formula>O543&lt;0</formula>
    </cfRule>
  </conditionalFormatting>
  <conditionalFormatting sqref="H95:Q103">
    <cfRule type="expression" dxfId="2733" priority="50">
      <formula>H95&lt;0</formula>
    </cfRule>
  </conditionalFormatting>
  <conditionalFormatting sqref="R95:S103">
    <cfRule type="expression" dxfId="2732" priority="49">
      <formula>R95&lt;0</formula>
    </cfRule>
  </conditionalFormatting>
  <conditionalFormatting sqref="T95:T103">
    <cfRule type="expression" dxfId="2731" priority="48">
      <formula>T95&lt;0</formula>
    </cfRule>
  </conditionalFormatting>
  <conditionalFormatting sqref="U95:U103">
    <cfRule type="expression" dxfId="2730" priority="47">
      <formula>U95&lt;0</formula>
    </cfRule>
  </conditionalFormatting>
  <conditionalFormatting sqref="V95:V103">
    <cfRule type="expression" dxfId="2729" priority="46">
      <formula>V95&lt;0</formula>
    </cfRule>
  </conditionalFormatting>
  <conditionalFormatting sqref="H146:Q154">
    <cfRule type="expression" dxfId="2728" priority="45">
      <formula>H146&lt;0</formula>
    </cfRule>
  </conditionalFormatting>
  <conditionalFormatting sqref="R146:S154">
    <cfRule type="expression" dxfId="2727" priority="44">
      <formula>R146&lt;0</formula>
    </cfRule>
  </conditionalFormatting>
  <conditionalFormatting sqref="T146:T154">
    <cfRule type="expression" dxfId="2726" priority="43">
      <formula>T146&lt;0</formula>
    </cfRule>
  </conditionalFormatting>
  <conditionalFormatting sqref="U146:U154">
    <cfRule type="expression" dxfId="2725" priority="42">
      <formula>U146&lt;0</formula>
    </cfRule>
  </conditionalFormatting>
  <conditionalFormatting sqref="V146:V154">
    <cfRule type="expression" dxfId="2724" priority="41">
      <formula>V146&lt;0</formula>
    </cfRule>
  </conditionalFormatting>
  <conditionalFormatting sqref="H197:Q205">
    <cfRule type="expression" dxfId="2723" priority="40">
      <formula>H197&lt;0</formula>
    </cfRule>
  </conditionalFormatting>
  <conditionalFormatting sqref="R197:S205">
    <cfRule type="expression" dxfId="2722" priority="39">
      <formula>R197&lt;0</formula>
    </cfRule>
  </conditionalFormatting>
  <conditionalFormatting sqref="T197:T205">
    <cfRule type="expression" dxfId="2721" priority="38">
      <formula>T197&lt;0</formula>
    </cfRule>
  </conditionalFormatting>
  <conditionalFormatting sqref="U197:U205">
    <cfRule type="expression" dxfId="2720" priority="37">
      <formula>U197&lt;0</formula>
    </cfRule>
  </conditionalFormatting>
  <conditionalFormatting sqref="V197:V205">
    <cfRule type="expression" dxfId="2719" priority="36">
      <formula>V197&lt;0</formula>
    </cfRule>
  </conditionalFormatting>
  <conditionalFormatting sqref="H248:Q256">
    <cfRule type="expression" dxfId="2718" priority="35">
      <formula>H248&lt;0</formula>
    </cfRule>
  </conditionalFormatting>
  <conditionalFormatting sqref="R248:S256">
    <cfRule type="expression" dxfId="2717" priority="34">
      <formula>R248&lt;0</formula>
    </cfRule>
  </conditionalFormatting>
  <conditionalFormatting sqref="T248:T256">
    <cfRule type="expression" dxfId="2716" priority="33">
      <formula>T248&lt;0</formula>
    </cfRule>
  </conditionalFormatting>
  <conditionalFormatting sqref="U248:U256">
    <cfRule type="expression" dxfId="2715" priority="32">
      <formula>U248&lt;0</formula>
    </cfRule>
  </conditionalFormatting>
  <conditionalFormatting sqref="V248:V256">
    <cfRule type="expression" dxfId="2714" priority="31">
      <formula>V248&lt;0</formula>
    </cfRule>
  </conditionalFormatting>
  <conditionalFormatting sqref="H299:Q307">
    <cfRule type="expression" dxfId="2713" priority="30">
      <formula>H299&lt;0</formula>
    </cfRule>
  </conditionalFormatting>
  <conditionalFormatting sqref="R299:S307">
    <cfRule type="expression" dxfId="2712" priority="29">
      <formula>R299&lt;0</formula>
    </cfRule>
  </conditionalFormatting>
  <conditionalFormatting sqref="T299:T307">
    <cfRule type="expression" dxfId="2711" priority="28">
      <formula>T299&lt;0</formula>
    </cfRule>
  </conditionalFormatting>
  <conditionalFormatting sqref="U299:U307">
    <cfRule type="expression" dxfId="2710" priority="27">
      <formula>U299&lt;0</formula>
    </cfRule>
  </conditionalFormatting>
  <conditionalFormatting sqref="V299:V307">
    <cfRule type="expression" dxfId="2709" priority="26">
      <formula>V299&lt;0</formula>
    </cfRule>
  </conditionalFormatting>
  <conditionalFormatting sqref="H350:Q358">
    <cfRule type="expression" dxfId="2708" priority="25">
      <formula>H350&lt;0</formula>
    </cfRule>
  </conditionalFormatting>
  <conditionalFormatting sqref="R350:S358">
    <cfRule type="expression" dxfId="2707" priority="24">
      <formula>R350&lt;0</formula>
    </cfRule>
  </conditionalFormatting>
  <conditionalFormatting sqref="T350:T358">
    <cfRule type="expression" dxfId="2706" priority="23">
      <formula>T350&lt;0</formula>
    </cfRule>
  </conditionalFormatting>
  <conditionalFormatting sqref="U350:U358">
    <cfRule type="expression" dxfId="2705" priority="22">
      <formula>U350&lt;0</formula>
    </cfRule>
  </conditionalFormatting>
  <conditionalFormatting sqref="V350:V358">
    <cfRule type="expression" dxfId="2704" priority="21">
      <formula>V350&lt;0</formula>
    </cfRule>
  </conditionalFormatting>
  <conditionalFormatting sqref="H401:Q409">
    <cfRule type="expression" dxfId="2703" priority="20">
      <formula>H401&lt;0</formula>
    </cfRule>
  </conditionalFormatting>
  <conditionalFormatting sqref="R401:S409">
    <cfRule type="expression" dxfId="2702" priority="19">
      <formula>R401&lt;0</formula>
    </cfRule>
  </conditionalFormatting>
  <conditionalFormatting sqref="T401:T409">
    <cfRule type="expression" dxfId="2701" priority="18">
      <formula>T401&lt;0</formula>
    </cfRule>
  </conditionalFormatting>
  <conditionalFormatting sqref="U401:U409">
    <cfRule type="expression" dxfId="2700" priority="17">
      <formula>U401&lt;0</formula>
    </cfRule>
  </conditionalFormatting>
  <conditionalFormatting sqref="V401:V409">
    <cfRule type="expression" dxfId="2699" priority="16">
      <formula>V401&lt;0</formula>
    </cfRule>
  </conditionalFormatting>
  <conditionalFormatting sqref="H452:Q460">
    <cfRule type="expression" dxfId="2698" priority="15">
      <formula>H452&lt;0</formula>
    </cfRule>
  </conditionalFormatting>
  <conditionalFormatting sqref="R452:S460">
    <cfRule type="expression" dxfId="2697" priority="14">
      <formula>R452&lt;0</formula>
    </cfRule>
  </conditionalFormatting>
  <conditionalFormatting sqref="T452:T460">
    <cfRule type="expression" dxfId="2696" priority="13">
      <formula>T452&lt;0</formula>
    </cfRule>
  </conditionalFormatting>
  <conditionalFormatting sqref="U452:U460">
    <cfRule type="expression" dxfId="2695" priority="12">
      <formula>U452&lt;0</formula>
    </cfRule>
  </conditionalFormatting>
  <conditionalFormatting sqref="V452:V460">
    <cfRule type="expression" dxfId="2694" priority="11">
      <formula>V452&lt;0</formula>
    </cfRule>
  </conditionalFormatting>
  <conditionalFormatting sqref="H503:Q511">
    <cfRule type="expression" dxfId="2693" priority="10">
      <formula>H503&lt;0</formula>
    </cfRule>
  </conditionalFormatting>
  <conditionalFormatting sqref="R503:S511">
    <cfRule type="expression" dxfId="2692" priority="9">
      <formula>R503&lt;0</formula>
    </cfRule>
  </conditionalFormatting>
  <conditionalFormatting sqref="T503:T511">
    <cfRule type="expression" dxfId="2691" priority="8">
      <formula>T503&lt;0</formula>
    </cfRule>
  </conditionalFormatting>
  <conditionalFormatting sqref="U503:U511">
    <cfRule type="expression" dxfId="2690" priority="7">
      <formula>U503&lt;0</formula>
    </cfRule>
  </conditionalFormatting>
  <conditionalFormatting sqref="V503:V511">
    <cfRule type="expression" dxfId="2689" priority="6">
      <formula>V503&lt;0</formula>
    </cfRule>
  </conditionalFormatting>
  <conditionalFormatting sqref="H554:Q562">
    <cfRule type="expression" dxfId="2688" priority="5">
      <formula>H554&lt;0</formula>
    </cfRule>
  </conditionalFormatting>
  <conditionalFormatting sqref="R554:S562">
    <cfRule type="expression" dxfId="2687" priority="4">
      <formula>R554&lt;0</formula>
    </cfRule>
  </conditionalFormatting>
  <conditionalFormatting sqref="T554:T562">
    <cfRule type="expression" dxfId="2686" priority="3">
      <formula>T554&lt;0</formula>
    </cfRule>
  </conditionalFormatting>
  <conditionalFormatting sqref="U554:U562">
    <cfRule type="expression" dxfId="2685" priority="2">
      <formula>U554&lt;0</formula>
    </cfRule>
  </conditionalFormatting>
  <conditionalFormatting sqref="V554:V562">
    <cfRule type="expression" dxfId="2684" priority="1">
      <formula>V554&lt;0</formula>
    </cfRule>
  </conditionalFormatting>
  <dataValidations count="1">
    <dataValidation type="custom" allowBlank="1" showInputMessage="1" showErrorMessage="1" errorTitle="小数点以下入力エラー" error="小数点以下は３桁までとして下さい。" sqref="H60:M65 O60:T65 H68:M73 O68:T73 H76:M81 O76:T81 H84:M89 O84:T89 H111:M116 O111:T116 H119:M124 O119:T124 H127:M132 O127:T132 H135:M140 O135:T140 H162:M167 O162:T167 H170:M175 O170:T175 H178:M183 O178:T183 H186:M191 O186:T191 H213:M218 O213:T218 H221:M226 O221:T226 H229:M234 O229:T234 H237:M242 O237:T242 H264:M269 O264:T269 H272:M277 O272:T277 H280:M285 O280:T285 H288:M293 O288:T293 H315:M320 O315:T320 H323:M328 O323:T328 H331:M336 O331:T336 H339:M344 O339:T344 H366:M371 O366:T371 H374:M379 O374:T379 H382:M387 O382:T387 H390:M395 O390:T395 H417:M422 O417:T422 H425:M430 O425:T430 H433:M438 O433:T438 H441:M446 O441:T446 H468:M473 O468:T473 H476:M481 O476:T481 H484:M489 O484:T489 H492:M497 O492:T497 H519:M524 O519:T524 H527:M532 O527:T532 H535:M540 O535:T540 H543:M548 O543:T548">
      <formula1>ROUND(H60,3)=H60</formula1>
    </dataValidation>
  </dataValidations>
  <printOptions horizontalCentered="1"/>
  <pageMargins left="0.59055118110236227" right="0.59055118110236227" top="0.78740157480314965" bottom="0.39370078740157483" header="0.19685039370078741" footer="0.19685039370078741"/>
  <pageSetup paperSize="9" scale="48" pageOrder="overThenDown" orientation="portrait" blackAndWhite="1" r:id="rId1"/>
  <headerFooter>
    <oddFooter>&amp;C&amp;"ＭＳ 明朝,標準"&amp;14- &amp;P-2 -</oddFooter>
  </headerFooter>
  <rowBreaks count="10" manualBreakCount="10">
    <brk id="53" min="1" max="22" man="1"/>
    <brk id="104" min="1" max="22" man="1"/>
    <brk id="155" min="1" max="22" man="1"/>
    <brk id="206" min="1" max="22" man="1"/>
    <brk id="257" min="1" max="22" man="1"/>
    <brk id="308" min="1" max="22" man="1"/>
    <brk id="359" min="1" max="22" man="1"/>
    <brk id="410" min="1" max="22" man="1"/>
    <brk id="461" min="1" max="22" man="1"/>
    <brk id="512" min="1" max="22" man="1"/>
  </rowBreaks>
  <colBreaks count="1" manualBreakCount="1">
    <brk id="12" min="2" max="562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リスト!$D$4:$D$13</xm:f>
          </x14:formula1>
          <xm:sqref>F476:F481 F17:F22 F25:F30 F425:F430 F433:F438 F417:F422 F33:F38 F68:F73 F76:F81 F60:F65 F484:F489 F468:F473 F492:F497 F84:F89 F119:F124 F127:F132 F111:F116 F135:F140 F170:F175 F178:F183 F162:F167 F186:F191 F221:F226 F229:F234 F213:F218 F237:F242 F272:F277 F280:F285 F264:F269 F288:F293 F323:F328 F331:F336 F315:F320 F339:F344 F374:F379 F382:F387 F366:F371 F390:F395 F441:F446 F9:F14 F527:F532 F535:F540 F519:F524 F543:F548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44"/>
  <sheetViews>
    <sheetView tabSelected="1" workbookViewId="0"/>
  </sheetViews>
  <sheetFormatPr defaultRowHeight="11.25"/>
  <sheetData>
    <row r="2" spans="1:1">
      <c r="A2" t="s">
        <v>417</v>
      </c>
    </row>
    <row r="3" spans="1:1">
      <c r="A3" t="s">
        <v>379</v>
      </c>
    </row>
    <row r="4" spans="1:1">
      <c r="A4" t="s">
        <v>380</v>
      </c>
    </row>
    <row r="5" spans="1:1">
      <c r="A5" t="s">
        <v>406</v>
      </c>
    </row>
    <row r="7" spans="1:1">
      <c r="A7" t="s">
        <v>407</v>
      </c>
    </row>
    <row r="8" spans="1:1">
      <c r="A8" t="s">
        <v>408</v>
      </c>
    </row>
    <row r="9" spans="1:1">
      <c r="A9" t="s">
        <v>409</v>
      </c>
    </row>
    <row r="10" spans="1:1">
      <c r="A10" t="s">
        <v>410</v>
      </c>
    </row>
    <row r="11" spans="1:1">
      <c r="A11" t="s">
        <v>411</v>
      </c>
    </row>
    <row r="12" spans="1:1">
      <c r="A12" t="s">
        <v>412</v>
      </c>
    </row>
    <row r="13" spans="1:1">
      <c r="A13" t="s">
        <v>423</v>
      </c>
    </row>
    <row r="16" spans="1:1">
      <c r="A16" t="s">
        <v>418</v>
      </c>
    </row>
    <row r="17" spans="1:1">
      <c r="A17" t="s">
        <v>381</v>
      </c>
    </row>
    <row r="18" spans="1:1">
      <c r="A18" t="s">
        <v>419</v>
      </c>
    </row>
    <row r="19" spans="1:1">
      <c r="A19" t="s">
        <v>427</v>
      </c>
    </row>
    <row r="20" spans="1:1">
      <c r="A20" t="s">
        <v>382</v>
      </c>
    </row>
    <row r="21" spans="1:1">
      <c r="A21" t="s">
        <v>425</v>
      </c>
    </row>
    <row r="22" spans="1:1">
      <c r="A22" t="s">
        <v>426</v>
      </c>
    </row>
    <row r="24" spans="1:1">
      <c r="A24" t="s">
        <v>383</v>
      </c>
    </row>
    <row r="25" spans="1:1">
      <c r="A25" t="s">
        <v>421</v>
      </c>
    </row>
    <row r="26" spans="1:1">
      <c r="A26" t="s">
        <v>422</v>
      </c>
    </row>
    <row r="27" spans="1:1">
      <c r="A27" t="s">
        <v>384</v>
      </c>
    </row>
    <row r="28" spans="1:1">
      <c r="A28" t="s">
        <v>385</v>
      </c>
    </row>
    <row r="29" spans="1:1">
      <c r="A29" t="s">
        <v>386</v>
      </c>
    </row>
    <row r="30" spans="1:1">
      <c r="A30" t="s">
        <v>387</v>
      </c>
    </row>
    <row r="31" spans="1:1">
      <c r="A31" t="s">
        <v>388</v>
      </c>
    </row>
    <row r="32" spans="1:1">
      <c r="A32" t="s">
        <v>389</v>
      </c>
    </row>
    <row r="33" spans="1:1">
      <c r="A33" t="s">
        <v>390</v>
      </c>
    </row>
    <row r="34" spans="1:1">
      <c r="A34" t="s">
        <v>391</v>
      </c>
    </row>
    <row r="35" spans="1:1">
      <c r="A35" t="s">
        <v>413</v>
      </c>
    </row>
    <row r="36" spans="1:1">
      <c r="A36" t="s">
        <v>414</v>
      </c>
    </row>
    <row r="37" spans="1:1">
      <c r="A37" t="s">
        <v>420</v>
      </c>
    </row>
    <row r="39" spans="1:1">
      <c r="A39" t="s">
        <v>394</v>
      </c>
    </row>
    <row r="40" spans="1:1">
      <c r="A40" t="s">
        <v>392</v>
      </c>
    </row>
    <row r="41" spans="1:1">
      <c r="A41" t="s">
        <v>393</v>
      </c>
    </row>
    <row r="42" spans="1:1">
      <c r="A42" t="s">
        <v>415</v>
      </c>
    </row>
    <row r="43" spans="1:1">
      <c r="A43" t="s">
        <v>416</v>
      </c>
    </row>
    <row r="44" spans="1:1">
      <c r="A44" t="s">
        <v>424</v>
      </c>
    </row>
  </sheetData>
  <phoneticPr fontId="11"/>
  <pageMargins left="0.7" right="0.7" top="0.75" bottom="0.75" header="0.3" footer="0.3"/>
  <pageSetup paperSize="9" fitToHeight="0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AA563"/>
  <sheetViews>
    <sheetView showGridLines="0" view="pageBreakPreview" zoomScale="46" zoomScaleNormal="70" zoomScaleSheetLayoutView="46" workbookViewId="0">
      <selection activeCell="B3" sqref="B3"/>
    </sheetView>
  </sheetViews>
  <sheetFormatPr defaultRowHeight="13.5"/>
  <cols>
    <col min="1" max="2" width="2.83203125" style="40" customWidth="1"/>
    <col min="3" max="4" width="10.5" style="40" customWidth="1"/>
    <col min="5" max="5" width="29.83203125" style="40" customWidth="1"/>
    <col min="6" max="6" width="18.6640625" style="40" customWidth="1"/>
    <col min="7" max="7" width="26.83203125" style="40" customWidth="1"/>
    <col min="8" max="22" width="22.33203125" style="41" customWidth="1"/>
    <col min="23" max="23" width="2.83203125" style="40" customWidth="1"/>
    <col min="24" max="26" width="9.33203125" style="40"/>
    <col min="27" max="27" width="9.33203125" style="186"/>
    <col min="28" max="16384" width="9.33203125" style="40"/>
  </cols>
  <sheetData>
    <row r="1" spans="2:27" s="2" customFormat="1" ht="27.75" customHeight="1">
      <c r="B1" s="1" t="s">
        <v>255</v>
      </c>
      <c r="I1" s="15"/>
      <c r="J1" s="97"/>
    </row>
    <row r="2" spans="2:27" s="2" customFormat="1" ht="15" customHeight="1">
      <c r="C2" s="1"/>
      <c r="J2" s="15"/>
    </row>
    <row r="3" spans="2:27" ht="21.95" customHeight="1">
      <c r="C3" s="39" t="s">
        <v>212</v>
      </c>
    </row>
    <row r="4" spans="2:27" ht="21.95" customHeight="1">
      <c r="C4" s="39"/>
    </row>
    <row r="5" spans="2:27" ht="21.95" customHeight="1">
      <c r="C5" s="43" t="s">
        <v>112</v>
      </c>
      <c r="D5" s="44"/>
      <c r="E5" s="44"/>
      <c r="F5" s="44"/>
      <c r="G5" s="44"/>
      <c r="H5" s="44"/>
      <c r="I5" s="44"/>
      <c r="J5" s="44"/>
      <c r="K5" s="44"/>
    </row>
    <row r="6" spans="2:27" ht="21.95" customHeight="1">
      <c r="C6" s="38" t="s">
        <v>22</v>
      </c>
      <c r="E6" s="11" t="s">
        <v>228</v>
      </c>
      <c r="F6" s="8" t="s">
        <v>244</v>
      </c>
    </row>
    <row r="7" spans="2:27" s="46" customFormat="1" ht="21.95" customHeight="1">
      <c r="C7" s="341" t="s">
        <v>94</v>
      </c>
      <c r="D7" s="342"/>
      <c r="E7" s="345" t="s">
        <v>18</v>
      </c>
      <c r="F7" s="345" t="s">
        <v>98</v>
      </c>
      <c r="G7" s="345" t="s">
        <v>99</v>
      </c>
      <c r="H7" s="19" t="s">
        <v>71</v>
      </c>
      <c r="I7" s="19" t="s">
        <v>72</v>
      </c>
      <c r="J7" s="19" t="s">
        <v>73</v>
      </c>
      <c r="K7" s="19" t="s">
        <v>74</v>
      </c>
      <c r="L7" s="19" t="s">
        <v>75</v>
      </c>
      <c r="M7" s="19" t="s">
        <v>76</v>
      </c>
      <c r="N7" s="19" t="s">
        <v>90</v>
      </c>
      <c r="O7" s="19" t="s">
        <v>77</v>
      </c>
      <c r="P7" s="19" t="s">
        <v>78</v>
      </c>
      <c r="Q7" s="19" t="s">
        <v>79</v>
      </c>
      <c r="R7" s="19" t="s">
        <v>80</v>
      </c>
      <c r="S7" s="19" t="s">
        <v>81</v>
      </c>
      <c r="T7" s="19" t="s">
        <v>86</v>
      </c>
      <c r="U7" s="19" t="s">
        <v>91</v>
      </c>
      <c r="V7" s="19" t="s">
        <v>92</v>
      </c>
      <c r="W7" s="40"/>
      <c r="X7" s="121" t="s">
        <v>272</v>
      </c>
      <c r="AA7" s="196"/>
    </row>
    <row r="8" spans="2:27" s="46" customFormat="1" ht="21.95" customHeight="1">
      <c r="C8" s="343"/>
      <c r="D8" s="344"/>
      <c r="E8" s="346"/>
      <c r="F8" s="346"/>
      <c r="G8" s="346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40"/>
      <c r="X8" s="121" t="s">
        <v>273</v>
      </c>
      <c r="AA8" s="196"/>
    </row>
    <row r="9" spans="2:27" s="152" customFormat="1" ht="37.5" customHeight="1">
      <c r="C9" s="336" t="s">
        <v>108</v>
      </c>
      <c r="D9" s="336" t="s">
        <v>103</v>
      </c>
      <c r="E9" s="339"/>
      <c r="F9" s="350"/>
      <c r="G9" s="154" t="s">
        <v>263</v>
      </c>
      <c r="H9" s="155"/>
      <c r="I9" s="155"/>
      <c r="J9" s="155"/>
      <c r="K9" s="155"/>
      <c r="L9" s="155"/>
      <c r="M9" s="155"/>
      <c r="N9" s="123"/>
      <c r="O9" s="155"/>
      <c r="P9" s="155"/>
      <c r="Q9" s="155"/>
      <c r="R9" s="155"/>
      <c r="S9" s="155"/>
      <c r="T9" s="155"/>
      <c r="U9" s="123"/>
      <c r="V9" s="123"/>
    </row>
    <row r="10" spans="2:27" s="152" customFormat="1" ht="37.5" customHeight="1">
      <c r="C10" s="337"/>
      <c r="D10" s="337"/>
      <c r="E10" s="340"/>
      <c r="F10" s="351"/>
      <c r="G10" s="154" t="s">
        <v>267</v>
      </c>
      <c r="H10" s="155"/>
      <c r="I10" s="155"/>
      <c r="J10" s="155"/>
      <c r="K10" s="155"/>
      <c r="L10" s="155"/>
      <c r="M10" s="155"/>
      <c r="N10" s="124" t="str">
        <f>IF(COUNT(H10:M10)=0,"",SUM(H10:M10))</f>
        <v/>
      </c>
      <c r="O10" s="155"/>
      <c r="P10" s="155"/>
      <c r="Q10" s="155"/>
      <c r="R10" s="155"/>
      <c r="S10" s="155"/>
      <c r="T10" s="155"/>
      <c r="U10" s="124" t="str">
        <f>IF(COUNT(O10:T10)=0,"",SUM(O10:T10))</f>
        <v/>
      </c>
      <c r="V10" s="124" t="str">
        <f>IF(COUNT(N10,U10)=0,"",SUM(N10,U10))</f>
        <v/>
      </c>
    </row>
    <row r="11" spans="2:27" s="152" customFormat="1" ht="37.5" customHeight="1">
      <c r="C11" s="337"/>
      <c r="D11" s="337"/>
      <c r="E11" s="339"/>
      <c r="F11" s="350"/>
      <c r="G11" s="154" t="s">
        <v>263</v>
      </c>
      <c r="H11" s="155"/>
      <c r="I11" s="155"/>
      <c r="J11" s="155"/>
      <c r="K11" s="155"/>
      <c r="L11" s="155"/>
      <c r="M11" s="155"/>
      <c r="N11" s="123"/>
      <c r="O11" s="155"/>
      <c r="P11" s="155"/>
      <c r="Q11" s="155"/>
      <c r="R11" s="155"/>
      <c r="S11" s="155"/>
      <c r="T11" s="155"/>
      <c r="U11" s="123"/>
      <c r="V11" s="123"/>
    </row>
    <row r="12" spans="2:27" s="152" customFormat="1" ht="37.5" customHeight="1">
      <c r="C12" s="337"/>
      <c r="D12" s="337"/>
      <c r="E12" s="340"/>
      <c r="F12" s="351"/>
      <c r="G12" s="154" t="s">
        <v>267</v>
      </c>
      <c r="H12" s="155"/>
      <c r="I12" s="155"/>
      <c r="J12" s="155"/>
      <c r="K12" s="155"/>
      <c r="L12" s="155"/>
      <c r="M12" s="155"/>
      <c r="N12" s="124" t="str">
        <f t="shared" ref="N12:N14" si="0">IF(COUNT(H12:M12)=0,"",SUM(H12:M12))</f>
        <v/>
      </c>
      <c r="O12" s="155"/>
      <c r="P12" s="155"/>
      <c r="Q12" s="155"/>
      <c r="R12" s="155"/>
      <c r="S12" s="155"/>
      <c r="T12" s="155"/>
      <c r="U12" s="124" t="str">
        <f t="shared" ref="U12:U14" si="1">IF(COUNT(O12:T12)=0,"",SUM(O12:T12))</f>
        <v/>
      </c>
      <c r="V12" s="124" t="str">
        <f t="shared" ref="V12:V14" si="2">IF(COUNT(N12,U12)=0,"",SUM(N12,U12))</f>
        <v/>
      </c>
    </row>
    <row r="13" spans="2:27" s="152" customFormat="1" ht="37.5" customHeight="1">
      <c r="C13" s="337"/>
      <c r="D13" s="337"/>
      <c r="E13" s="339"/>
      <c r="F13" s="350"/>
      <c r="G13" s="154" t="s">
        <v>263</v>
      </c>
      <c r="H13" s="155"/>
      <c r="I13" s="155"/>
      <c r="J13" s="155"/>
      <c r="K13" s="155"/>
      <c r="L13" s="155"/>
      <c r="M13" s="155"/>
      <c r="N13" s="123"/>
      <c r="O13" s="155"/>
      <c r="P13" s="155"/>
      <c r="Q13" s="155"/>
      <c r="R13" s="155"/>
      <c r="S13" s="155"/>
      <c r="T13" s="155"/>
      <c r="U13" s="123"/>
      <c r="V13" s="123"/>
    </row>
    <row r="14" spans="2:27" s="152" customFormat="1" ht="37.5" customHeight="1">
      <c r="C14" s="337"/>
      <c r="D14" s="337"/>
      <c r="E14" s="340"/>
      <c r="F14" s="351"/>
      <c r="G14" s="154" t="s">
        <v>267</v>
      </c>
      <c r="H14" s="155"/>
      <c r="I14" s="155"/>
      <c r="J14" s="155"/>
      <c r="K14" s="155"/>
      <c r="L14" s="155"/>
      <c r="M14" s="155"/>
      <c r="N14" s="124" t="str">
        <f t="shared" si="0"/>
        <v/>
      </c>
      <c r="O14" s="155"/>
      <c r="P14" s="155"/>
      <c r="Q14" s="155"/>
      <c r="R14" s="155"/>
      <c r="S14" s="155"/>
      <c r="T14" s="155"/>
      <c r="U14" s="124" t="str">
        <f t="shared" si="1"/>
        <v/>
      </c>
      <c r="V14" s="124" t="str">
        <f t="shared" si="2"/>
        <v/>
      </c>
    </row>
    <row r="15" spans="2:27" s="152" customFormat="1" ht="37.5" customHeight="1">
      <c r="C15" s="337"/>
      <c r="D15" s="337"/>
      <c r="E15" s="332" t="s">
        <v>104</v>
      </c>
      <c r="F15" s="333"/>
      <c r="G15" s="154" t="s">
        <v>263</v>
      </c>
      <c r="H15" s="155" t="str">
        <f>IF(COUNTIFS($AA$54:$AA$562,$AA15,H$54:H$562,"&gt;=0")=0,"",SUMIF($AA$54:$AA$562,$AA15,H$54:H$562))</f>
        <v/>
      </c>
      <c r="I15" s="155" t="str">
        <f t="shared" ref="I15:M16" si="3">IF(COUNTIFS($AA$54:$AA$562,$AA15,I$54:I$562,"&gt;=0")=0,"",SUMIF($AA$54:$AA$562,$AA15,I$54:I$562))</f>
        <v/>
      </c>
      <c r="J15" s="155" t="str">
        <f t="shared" si="3"/>
        <v/>
      </c>
      <c r="K15" s="155" t="str">
        <f t="shared" si="3"/>
        <v/>
      </c>
      <c r="L15" s="155" t="str">
        <f t="shared" si="3"/>
        <v/>
      </c>
      <c r="M15" s="155" t="str">
        <f t="shared" si="3"/>
        <v/>
      </c>
      <c r="N15" s="123"/>
      <c r="O15" s="155" t="str">
        <f>IF(COUNTIFS($AA$54:$AA$562,$AA15,O$54:O$562,"&gt;=0")=0,"",SUMIF($AA$54:$AA$562,$AA15,O$54:O$562))</f>
        <v/>
      </c>
      <c r="P15" s="155" t="str">
        <f t="shared" ref="P15:T16" si="4">IF(COUNTIFS($AA$54:$AA$562,$AA15,P$54:P$562,"&gt;=0")=0,"",SUMIF($AA$54:$AA$562,$AA15,P$54:P$562))</f>
        <v/>
      </c>
      <c r="Q15" s="155" t="str">
        <f t="shared" si="4"/>
        <v/>
      </c>
      <c r="R15" s="155" t="str">
        <f t="shared" si="4"/>
        <v/>
      </c>
      <c r="S15" s="155" t="str">
        <f t="shared" si="4"/>
        <v/>
      </c>
      <c r="T15" s="155" t="str">
        <f t="shared" si="4"/>
        <v/>
      </c>
      <c r="U15" s="123"/>
      <c r="V15" s="123"/>
      <c r="X15" s="153" t="s">
        <v>271</v>
      </c>
      <c r="AA15" s="152">
        <v>1</v>
      </c>
    </row>
    <row r="16" spans="2:27" s="152" customFormat="1" ht="37.5" customHeight="1">
      <c r="C16" s="337"/>
      <c r="D16" s="338"/>
      <c r="E16" s="334"/>
      <c r="F16" s="335"/>
      <c r="G16" s="154" t="s">
        <v>267</v>
      </c>
      <c r="H16" s="155" t="str">
        <f>IF(COUNTIFS($AA$54:$AA$562,$AA16,H$54:H$562,"&gt;=0")=0,"",SUMIF($AA$54:$AA$562,$AA16,H$54:H$562))</f>
        <v/>
      </c>
      <c r="I16" s="155" t="str">
        <f t="shared" si="3"/>
        <v/>
      </c>
      <c r="J16" s="155" t="str">
        <f t="shared" si="3"/>
        <v/>
      </c>
      <c r="K16" s="155" t="str">
        <f t="shared" si="3"/>
        <v/>
      </c>
      <c r="L16" s="155" t="str">
        <f t="shared" si="3"/>
        <v/>
      </c>
      <c r="M16" s="155" t="str">
        <f t="shared" si="3"/>
        <v/>
      </c>
      <c r="N16" s="124" t="str">
        <f t="shared" ref="N16:N42" si="5">IF(COUNT(H16:M16)=0,"",SUM(H16:M16))</f>
        <v/>
      </c>
      <c r="O16" s="155" t="str">
        <f>IF(COUNTIFS($AA$54:$AA$562,$AA16,O$54:O$562,"&gt;=0")=0,"",SUMIF($AA$54:$AA$562,$AA16,O$54:O$562))</f>
        <v/>
      </c>
      <c r="P16" s="155" t="str">
        <f t="shared" si="4"/>
        <v/>
      </c>
      <c r="Q16" s="155" t="str">
        <f t="shared" si="4"/>
        <v/>
      </c>
      <c r="R16" s="155" t="str">
        <f t="shared" si="4"/>
        <v/>
      </c>
      <c r="S16" s="155" t="str">
        <f t="shared" si="4"/>
        <v/>
      </c>
      <c r="T16" s="155" t="str">
        <f t="shared" si="4"/>
        <v/>
      </c>
      <c r="U16" s="124" t="str">
        <f t="shared" ref="U16:U42" si="6">IF(COUNT(O16:T16)=0,"",SUM(O16:T16))</f>
        <v/>
      </c>
      <c r="V16" s="124" t="str">
        <f t="shared" ref="V16:V42" si="7">IF(COUNT(N16,U16)=0,"",SUM(N16,U16))</f>
        <v/>
      </c>
      <c r="X16" s="153" t="s">
        <v>271</v>
      </c>
      <c r="AA16" s="152">
        <v>2</v>
      </c>
    </row>
    <row r="17" spans="3:27" s="152" customFormat="1" ht="37.5" customHeight="1">
      <c r="C17" s="337"/>
      <c r="D17" s="336" t="s">
        <v>211</v>
      </c>
      <c r="E17" s="339"/>
      <c r="F17" s="350"/>
      <c r="G17" s="154" t="s">
        <v>263</v>
      </c>
      <c r="H17" s="155"/>
      <c r="I17" s="155"/>
      <c r="J17" s="155"/>
      <c r="K17" s="155"/>
      <c r="L17" s="155"/>
      <c r="M17" s="155"/>
      <c r="N17" s="123"/>
      <c r="O17" s="155"/>
      <c r="P17" s="155"/>
      <c r="Q17" s="155"/>
      <c r="R17" s="155"/>
      <c r="S17" s="155"/>
      <c r="T17" s="155"/>
      <c r="U17" s="123"/>
      <c r="V17" s="123"/>
    </row>
    <row r="18" spans="3:27" s="152" customFormat="1" ht="37.5" customHeight="1">
      <c r="C18" s="337"/>
      <c r="D18" s="337"/>
      <c r="E18" s="340"/>
      <c r="F18" s="351"/>
      <c r="G18" s="154" t="s">
        <v>267</v>
      </c>
      <c r="H18" s="155"/>
      <c r="I18" s="155"/>
      <c r="J18" s="155"/>
      <c r="K18" s="155"/>
      <c r="L18" s="155"/>
      <c r="M18" s="155"/>
      <c r="N18" s="124" t="str">
        <f>IF(COUNT(H18:M18)=0,"",SUM(H18:M18))</f>
        <v/>
      </c>
      <c r="O18" s="155"/>
      <c r="P18" s="155"/>
      <c r="Q18" s="155"/>
      <c r="R18" s="155"/>
      <c r="S18" s="155"/>
      <c r="T18" s="155"/>
      <c r="U18" s="124" t="str">
        <f>IF(COUNT(O18:T18)=0,"",SUM(O18:T18))</f>
        <v/>
      </c>
      <c r="V18" s="124" t="str">
        <f>IF(COUNT(N18,U18)=0,"",SUM(N18,U18))</f>
        <v/>
      </c>
    </row>
    <row r="19" spans="3:27" s="152" customFormat="1" ht="37.5" customHeight="1">
      <c r="C19" s="337"/>
      <c r="D19" s="337"/>
      <c r="E19" s="339"/>
      <c r="F19" s="350"/>
      <c r="G19" s="154" t="s">
        <v>263</v>
      </c>
      <c r="H19" s="155"/>
      <c r="I19" s="155"/>
      <c r="J19" s="155"/>
      <c r="K19" s="155"/>
      <c r="L19" s="155"/>
      <c r="M19" s="155"/>
      <c r="N19" s="123"/>
      <c r="O19" s="155"/>
      <c r="P19" s="155"/>
      <c r="Q19" s="155"/>
      <c r="R19" s="155"/>
      <c r="S19" s="155"/>
      <c r="T19" s="155"/>
      <c r="U19" s="123"/>
      <c r="V19" s="123"/>
    </row>
    <row r="20" spans="3:27" s="152" customFormat="1" ht="37.5" customHeight="1">
      <c r="C20" s="337"/>
      <c r="D20" s="337"/>
      <c r="E20" s="340"/>
      <c r="F20" s="351"/>
      <c r="G20" s="154" t="s">
        <v>267</v>
      </c>
      <c r="H20" s="155"/>
      <c r="I20" s="155"/>
      <c r="J20" s="155"/>
      <c r="K20" s="155"/>
      <c r="L20" s="155"/>
      <c r="M20" s="155"/>
      <c r="N20" s="124" t="str">
        <f t="shared" ref="N20" si="8">IF(COUNT(H20:M20)=0,"",SUM(H20:M20))</f>
        <v/>
      </c>
      <c r="O20" s="155"/>
      <c r="P20" s="155"/>
      <c r="Q20" s="155"/>
      <c r="R20" s="155"/>
      <c r="S20" s="155"/>
      <c r="T20" s="155"/>
      <c r="U20" s="124" t="str">
        <f t="shared" ref="U20" si="9">IF(COUNT(O20:T20)=0,"",SUM(O20:T20))</f>
        <v/>
      </c>
      <c r="V20" s="124" t="str">
        <f t="shared" ref="V20" si="10">IF(COUNT(N20,U20)=0,"",SUM(N20,U20))</f>
        <v/>
      </c>
    </row>
    <row r="21" spans="3:27" s="152" customFormat="1" ht="37.5" customHeight="1">
      <c r="C21" s="337"/>
      <c r="D21" s="337"/>
      <c r="E21" s="339"/>
      <c r="F21" s="350"/>
      <c r="G21" s="154" t="s">
        <v>263</v>
      </c>
      <c r="H21" s="155"/>
      <c r="I21" s="155"/>
      <c r="J21" s="155"/>
      <c r="K21" s="155"/>
      <c r="L21" s="155"/>
      <c r="M21" s="155"/>
      <c r="N21" s="123"/>
      <c r="O21" s="155"/>
      <c r="P21" s="155"/>
      <c r="Q21" s="155"/>
      <c r="R21" s="155"/>
      <c r="S21" s="155"/>
      <c r="T21" s="155"/>
      <c r="U21" s="123"/>
      <c r="V21" s="123"/>
    </row>
    <row r="22" spans="3:27" s="152" customFormat="1" ht="37.5" customHeight="1">
      <c r="C22" s="337"/>
      <c r="D22" s="337"/>
      <c r="E22" s="340"/>
      <c r="F22" s="351"/>
      <c r="G22" s="154" t="s">
        <v>267</v>
      </c>
      <c r="H22" s="155"/>
      <c r="I22" s="155"/>
      <c r="J22" s="155"/>
      <c r="K22" s="155"/>
      <c r="L22" s="155"/>
      <c r="M22" s="155"/>
      <c r="N22" s="124" t="str">
        <f t="shared" ref="N22" si="11">IF(COUNT(H22:M22)=0,"",SUM(H22:M22))</f>
        <v/>
      </c>
      <c r="O22" s="155"/>
      <c r="P22" s="155"/>
      <c r="Q22" s="155"/>
      <c r="R22" s="155"/>
      <c r="S22" s="155"/>
      <c r="T22" s="155"/>
      <c r="U22" s="124" t="str">
        <f t="shared" ref="U22" si="12">IF(COUNT(O22:T22)=0,"",SUM(O22:T22))</f>
        <v/>
      </c>
      <c r="V22" s="124" t="str">
        <f t="shared" ref="V22" si="13">IF(COUNT(N22,U22)=0,"",SUM(N22,U22))</f>
        <v/>
      </c>
    </row>
    <row r="23" spans="3:27" s="152" customFormat="1" ht="37.5" customHeight="1">
      <c r="C23" s="337"/>
      <c r="D23" s="337"/>
      <c r="E23" s="332" t="s">
        <v>104</v>
      </c>
      <c r="F23" s="333"/>
      <c r="G23" s="154" t="s">
        <v>263</v>
      </c>
      <c r="H23" s="155" t="str">
        <f>IF(COUNTIFS($AA$54:$AA$562,$AA23,H$54:H$562,"&gt;=0")=0,"",SUMIF($AA$54:$AA$562,$AA23,H$54:H$562))</f>
        <v/>
      </c>
      <c r="I23" s="155" t="str">
        <f t="shared" ref="I23:M24" si="14">IF(COUNTIFS($AA$54:$AA$562,$AA23,I$54:I$562,"&gt;=0")=0,"",SUMIF($AA$54:$AA$562,$AA23,I$54:I$562))</f>
        <v/>
      </c>
      <c r="J23" s="155" t="str">
        <f t="shared" si="14"/>
        <v/>
      </c>
      <c r="K23" s="155" t="str">
        <f t="shared" si="14"/>
        <v/>
      </c>
      <c r="L23" s="155" t="str">
        <f t="shared" si="14"/>
        <v/>
      </c>
      <c r="M23" s="155" t="str">
        <f t="shared" si="14"/>
        <v/>
      </c>
      <c r="N23" s="123"/>
      <c r="O23" s="155" t="str">
        <f>IF(COUNTIFS($AA$54:$AA$562,$AA23,O$54:O$562,"&gt;=0")=0,"",SUMIF($AA$54:$AA$562,$AA23,O$54:O$562))</f>
        <v/>
      </c>
      <c r="P23" s="155" t="str">
        <f t="shared" ref="P23:T24" si="15">IF(COUNTIFS($AA$54:$AA$562,$AA23,P$54:P$562,"&gt;=0")=0,"",SUMIF($AA$54:$AA$562,$AA23,P$54:P$562))</f>
        <v/>
      </c>
      <c r="Q23" s="155" t="str">
        <f t="shared" si="15"/>
        <v/>
      </c>
      <c r="R23" s="155" t="str">
        <f t="shared" si="15"/>
        <v/>
      </c>
      <c r="S23" s="155" t="str">
        <f t="shared" si="15"/>
        <v/>
      </c>
      <c r="T23" s="155" t="str">
        <f t="shared" si="15"/>
        <v/>
      </c>
      <c r="U23" s="123"/>
      <c r="V23" s="123"/>
      <c r="X23" s="153" t="s">
        <v>271</v>
      </c>
      <c r="AA23" s="152">
        <v>3</v>
      </c>
    </row>
    <row r="24" spans="3:27" s="152" customFormat="1" ht="37.5" customHeight="1">
      <c r="C24" s="337"/>
      <c r="D24" s="338"/>
      <c r="E24" s="334"/>
      <c r="F24" s="335"/>
      <c r="G24" s="154" t="s">
        <v>267</v>
      </c>
      <c r="H24" s="155" t="str">
        <f>IF(COUNTIFS($AA$54:$AA$562,$AA24,H$54:H$562,"&gt;=0")=0,"",SUMIF($AA$54:$AA$562,$AA24,H$54:H$562))</f>
        <v/>
      </c>
      <c r="I24" s="155" t="str">
        <f t="shared" si="14"/>
        <v/>
      </c>
      <c r="J24" s="155" t="str">
        <f t="shared" si="14"/>
        <v/>
      </c>
      <c r="K24" s="155" t="str">
        <f t="shared" si="14"/>
        <v/>
      </c>
      <c r="L24" s="155" t="str">
        <f t="shared" si="14"/>
        <v/>
      </c>
      <c r="M24" s="155" t="str">
        <f t="shared" si="14"/>
        <v/>
      </c>
      <c r="N24" s="124" t="str">
        <f t="shared" si="5"/>
        <v/>
      </c>
      <c r="O24" s="155" t="str">
        <f>IF(COUNTIFS($AA$54:$AA$562,$AA24,O$54:O$562,"&gt;=0")=0,"",SUMIF($AA$54:$AA$562,$AA24,O$54:O$562))</f>
        <v/>
      </c>
      <c r="P24" s="155" t="str">
        <f t="shared" si="15"/>
        <v/>
      </c>
      <c r="Q24" s="155" t="str">
        <f t="shared" si="15"/>
        <v/>
      </c>
      <c r="R24" s="155" t="str">
        <f t="shared" si="15"/>
        <v/>
      </c>
      <c r="S24" s="155" t="str">
        <f t="shared" si="15"/>
        <v/>
      </c>
      <c r="T24" s="155" t="str">
        <f t="shared" si="15"/>
        <v/>
      </c>
      <c r="U24" s="124" t="str">
        <f t="shared" si="6"/>
        <v/>
      </c>
      <c r="V24" s="124" t="str">
        <f t="shared" si="7"/>
        <v/>
      </c>
      <c r="X24" s="153" t="s">
        <v>271</v>
      </c>
      <c r="AA24" s="152">
        <v>4</v>
      </c>
    </row>
    <row r="25" spans="3:27" s="152" customFormat="1" ht="37.5" customHeight="1">
      <c r="C25" s="337"/>
      <c r="D25" s="336" t="s">
        <v>105</v>
      </c>
      <c r="E25" s="339"/>
      <c r="F25" s="350"/>
      <c r="G25" s="154" t="s">
        <v>263</v>
      </c>
      <c r="H25" s="155"/>
      <c r="I25" s="155"/>
      <c r="J25" s="155"/>
      <c r="K25" s="155"/>
      <c r="L25" s="155"/>
      <c r="M25" s="155"/>
      <c r="N25" s="123"/>
      <c r="O25" s="155"/>
      <c r="P25" s="155"/>
      <c r="Q25" s="155"/>
      <c r="R25" s="155"/>
      <c r="S25" s="155"/>
      <c r="T25" s="155"/>
      <c r="U25" s="123"/>
      <c r="V25" s="123"/>
    </row>
    <row r="26" spans="3:27" s="152" customFormat="1" ht="34.5">
      <c r="C26" s="337"/>
      <c r="D26" s="337"/>
      <c r="E26" s="340"/>
      <c r="F26" s="351"/>
      <c r="G26" s="154" t="s">
        <v>267</v>
      </c>
      <c r="H26" s="155"/>
      <c r="I26" s="155"/>
      <c r="J26" s="155"/>
      <c r="K26" s="155"/>
      <c r="L26" s="155"/>
      <c r="M26" s="155"/>
      <c r="N26" s="124" t="str">
        <f>IF(COUNT(H26:M26)=0,"",SUM(H26:M26))</f>
        <v/>
      </c>
      <c r="O26" s="155"/>
      <c r="P26" s="155"/>
      <c r="Q26" s="155"/>
      <c r="R26" s="155"/>
      <c r="S26" s="155"/>
      <c r="T26" s="155"/>
      <c r="U26" s="124" t="str">
        <f>IF(COUNT(O26:T26)=0,"",SUM(O26:T26))</f>
        <v/>
      </c>
      <c r="V26" s="124" t="str">
        <f>IF(COUNT(N26,U26)=0,"",SUM(N26,U26))</f>
        <v/>
      </c>
    </row>
    <row r="27" spans="3:27" s="152" customFormat="1" ht="34.5">
      <c r="C27" s="337"/>
      <c r="D27" s="337"/>
      <c r="E27" s="339"/>
      <c r="F27" s="350"/>
      <c r="G27" s="154" t="s">
        <v>263</v>
      </c>
      <c r="H27" s="155"/>
      <c r="I27" s="155"/>
      <c r="J27" s="155"/>
      <c r="K27" s="155"/>
      <c r="L27" s="155"/>
      <c r="M27" s="155"/>
      <c r="N27" s="123"/>
      <c r="O27" s="155"/>
      <c r="P27" s="155"/>
      <c r="Q27" s="155"/>
      <c r="R27" s="155"/>
      <c r="S27" s="155"/>
      <c r="T27" s="155"/>
      <c r="U27" s="123"/>
      <c r="V27" s="123"/>
    </row>
    <row r="28" spans="3:27" s="152" customFormat="1" ht="34.5">
      <c r="C28" s="337"/>
      <c r="D28" s="337"/>
      <c r="E28" s="340"/>
      <c r="F28" s="351"/>
      <c r="G28" s="154" t="s">
        <v>267</v>
      </c>
      <c r="H28" s="155"/>
      <c r="I28" s="155"/>
      <c r="J28" s="155"/>
      <c r="K28" s="155"/>
      <c r="L28" s="155"/>
      <c r="M28" s="155"/>
      <c r="N28" s="124" t="str">
        <f t="shared" ref="N28" si="16">IF(COUNT(H28:M28)=0,"",SUM(H28:M28))</f>
        <v/>
      </c>
      <c r="O28" s="155"/>
      <c r="P28" s="155"/>
      <c r="Q28" s="155"/>
      <c r="R28" s="155"/>
      <c r="S28" s="155"/>
      <c r="T28" s="155"/>
      <c r="U28" s="124" t="str">
        <f t="shared" ref="U28" si="17">IF(COUNT(O28:T28)=0,"",SUM(O28:T28))</f>
        <v/>
      </c>
      <c r="V28" s="124" t="str">
        <f t="shared" ref="V28" si="18">IF(COUNT(N28,U28)=0,"",SUM(N28,U28))</f>
        <v/>
      </c>
    </row>
    <row r="29" spans="3:27" s="152" customFormat="1" ht="34.5">
      <c r="C29" s="337"/>
      <c r="D29" s="337"/>
      <c r="E29" s="339"/>
      <c r="F29" s="350"/>
      <c r="G29" s="154" t="s">
        <v>263</v>
      </c>
      <c r="H29" s="155"/>
      <c r="I29" s="155"/>
      <c r="J29" s="155"/>
      <c r="K29" s="155"/>
      <c r="L29" s="155"/>
      <c r="M29" s="155"/>
      <c r="N29" s="123"/>
      <c r="O29" s="155"/>
      <c r="P29" s="155"/>
      <c r="Q29" s="155"/>
      <c r="R29" s="155"/>
      <c r="S29" s="155"/>
      <c r="T29" s="155"/>
      <c r="U29" s="123"/>
      <c r="V29" s="123"/>
    </row>
    <row r="30" spans="3:27" s="152" customFormat="1" ht="34.5">
      <c r="C30" s="337"/>
      <c r="D30" s="337"/>
      <c r="E30" s="340"/>
      <c r="F30" s="351"/>
      <c r="G30" s="154" t="s">
        <v>267</v>
      </c>
      <c r="H30" s="155"/>
      <c r="I30" s="155"/>
      <c r="J30" s="155"/>
      <c r="K30" s="155"/>
      <c r="L30" s="155"/>
      <c r="M30" s="155"/>
      <c r="N30" s="124" t="str">
        <f t="shared" ref="N30" si="19">IF(COUNT(H30:M30)=0,"",SUM(H30:M30))</f>
        <v/>
      </c>
      <c r="O30" s="155"/>
      <c r="P30" s="155"/>
      <c r="Q30" s="155"/>
      <c r="R30" s="155"/>
      <c r="S30" s="155"/>
      <c r="T30" s="155"/>
      <c r="U30" s="124" t="str">
        <f t="shared" ref="U30" si="20">IF(COUNT(O30:T30)=0,"",SUM(O30:T30))</f>
        <v/>
      </c>
      <c r="V30" s="124" t="str">
        <f t="shared" ref="V30" si="21">IF(COUNT(N30,U30)=0,"",SUM(N30,U30))</f>
        <v/>
      </c>
    </row>
    <row r="31" spans="3:27" s="152" customFormat="1" ht="34.5">
      <c r="C31" s="337"/>
      <c r="D31" s="337"/>
      <c r="E31" s="332" t="s">
        <v>104</v>
      </c>
      <c r="F31" s="333"/>
      <c r="G31" s="154" t="s">
        <v>263</v>
      </c>
      <c r="H31" s="155" t="str">
        <f>IF(COUNTIFS($AA$54:$AA$562,$AA31,H$54:H$562,"&gt;=0")=0,"",SUMIF($AA$54:$AA$562,$AA31,H$54:H$562))</f>
        <v/>
      </c>
      <c r="I31" s="155" t="str">
        <f t="shared" ref="I31:M32" si="22">IF(COUNTIFS($AA$54:$AA$562,$AA31,I$54:I$562,"&gt;=0")=0,"",SUMIF($AA$54:$AA$562,$AA31,I$54:I$562))</f>
        <v/>
      </c>
      <c r="J31" s="155" t="str">
        <f t="shared" si="22"/>
        <v/>
      </c>
      <c r="K31" s="155" t="str">
        <f t="shared" si="22"/>
        <v/>
      </c>
      <c r="L31" s="155" t="str">
        <f t="shared" si="22"/>
        <v/>
      </c>
      <c r="M31" s="155" t="str">
        <f t="shared" si="22"/>
        <v/>
      </c>
      <c r="N31" s="123"/>
      <c r="O31" s="155" t="str">
        <f>IF(COUNTIFS($AA$54:$AA$562,$AA31,O$54:O$562,"&gt;=0")=0,"",SUMIF($AA$54:$AA$562,$AA31,O$54:O$562))</f>
        <v/>
      </c>
      <c r="P31" s="155" t="str">
        <f t="shared" ref="P31:T32" si="23">IF(COUNTIFS($AA$54:$AA$562,$AA31,P$54:P$562,"&gt;=0")=0,"",SUMIF($AA$54:$AA$562,$AA31,P$54:P$562))</f>
        <v/>
      </c>
      <c r="Q31" s="155" t="str">
        <f t="shared" si="23"/>
        <v/>
      </c>
      <c r="R31" s="155" t="str">
        <f t="shared" si="23"/>
        <v/>
      </c>
      <c r="S31" s="155" t="str">
        <f t="shared" si="23"/>
        <v/>
      </c>
      <c r="T31" s="155" t="str">
        <f t="shared" si="23"/>
        <v/>
      </c>
      <c r="U31" s="123"/>
      <c r="V31" s="123"/>
      <c r="X31" s="153" t="s">
        <v>271</v>
      </c>
      <c r="AA31" s="152">
        <v>5</v>
      </c>
    </row>
    <row r="32" spans="3:27" s="152" customFormat="1" ht="34.5">
      <c r="C32" s="337"/>
      <c r="D32" s="338"/>
      <c r="E32" s="334"/>
      <c r="F32" s="335"/>
      <c r="G32" s="154" t="s">
        <v>267</v>
      </c>
      <c r="H32" s="155" t="str">
        <f>IF(COUNTIFS($AA$54:$AA$562,$AA32,H$54:H$562,"&gt;=0")=0,"",SUMIF($AA$54:$AA$562,$AA32,H$54:H$562))</f>
        <v/>
      </c>
      <c r="I32" s="155" t="str">
        <f t="shared" si="22"/>
        <v/>
      </c>
      <c r="J32" s="155" t="str">
        <f t="shared" si="22"/>
        <v/>
      </c>
      <c r="K32" s="155" t="str">
        <f t="shared" si="22"/>
        <v/>
      </c>
      <c r="L32" s="155" t="str">
        <f t="shared" si="22"/>
        <v/>
      </c>
      <c r="M32" s="155" t="str">
        <f t="shared" si="22"/>
        <v/>
      </c>
      <c r="N32" s="124" t="str">
        <f t="shared" si="5"/>
        <v/>
      </c>
      <c r="O32" s="155" t="str">
        <f>IF(COUNTIFS($AA$54:$AA$562,$AA32,O$54:O$562,"&gt;=0")=0,"",SUMIF($AA$54:$AA$562,$AA32,O$54:O$562))</f>
        <v/>
      </c>
      <c r="P32" s="155" t="str">
        <f t="shared" si="23"/>
        <v/>
      </c>
      <c r="Q32" s="155" t="str">
        <f t="shared" si="23"/>
        <v/>
      </c>
      <c r="R32" s="155" t="str">
        <f t="shared" si="23"/>
        <v/>
      </c>
      <c r="S32" s="155" t="str">
        <f t="shared" si="23"/>
        <v/>
      </c>
      <c r="T32" s="155" t="str">
        <f t="shared" si="23"/>
        <v/>
      </c>
      <c r="U32" s="124" t="str">
        <f t="shared" si="6"/>
        <v/>
      </c>
      <c r="V32" s="124" t="str">
        <f t="shared" si="7"/>
        <v/>
      </c>
      <c r="X32" s="153" t="s">
        <v>271</v>
      </c>
      <c r="AA32" s="152">
        <v>6</v>
      </c>
    </row>
    <row r="33" spans="3:27" s="152" customFormat="1" ht="37.5" customHeight="1">
      <c r="C33" s="337"/>
      <c r="D33" s="336" t="s">
        <v>106</v>
      </c>
      <c r="E33" s="339"/>
      <c r="F33" s="350"/>
      <c r="G33" s="154" t="s">
        <v>263</v>
      </c>
      <c r="H33" s="155"/>
      <c r="I33" s="155"/>
      <c r="J33" s="155"/>
      <c r="K33" s="155"/>
      <c r="L33" s="155"/>
      <c r="M33" s="155"/>
      <c r="N33" s="123"/>
      <c r="O33" s="155"/>
      <c r="P33" s="155"/>
      <c r="Q33" s="155"/>
      <c r="R33" s="155"/>
      <c r="S33" s="155"/>
      <c r="T33" s="155"/>
      <c r="U33" s="123"/>
      <c r="V33" s="123"/>
    </row>
    <row r="34" spans="3:27" s="152" customFormat="1" ht="34.5">
      <c r="C34" s="337"/>
      <c r="D34" s="337"/>
      <c r="E34" s="340"/>
      <c r="F34" s="351"/>
      <c r="G34" s="154" t="s">
        <v>267</v>
      </c>
      <c r="H34" s="155"/>
      <c r="I34" s="155"/>
      <c r="J34" s="155"/>
      <c r="K34" s="155"/>
      <c r="L34" s="155"/>
      <c r="M34" s="155"/>
      <c r="N34" s="124" t="str">
        <f>IF(COUNT(H34:M34)=0,"",SUM(H34:M34))</f>
        <v/>
      </c>
      <c r="O34" s="155"/>
      <c r="P34" s="155"/>
      <c r="Q34" s="155"/>
      <c r="R34" s="155"/>
      <c r="S34" s="155"/>
      <c r="T34" s="155"/>
      <c r="U34" s="124" t="str">
        <f>IF(COUNT(O34:T34)=0,"",SUM(O34:T34))</f>
        <v/>
      </c>
      <c r="V34" s="124" t="str">
        <f>IF(COUNT(N34,U34)=0,"",SUM(N34,U34))</f>
        <v/>
      </c>
    </row>
    <row r="35" spans="3:27" s="152" customFormat="1" ht="34.5">
      <c r="C35" s="337"/>
      <c r="D35" s="337"/>
      <c r="E35" s="339"/>
      <c r="F35" s="350"/>
      <c r="G35" s="154" t="s">
        <v>263</v>
      </c>
      <c r="H35" s="155"/>
      <c r="I35" s="155"/>
      <c r="J35" s="155"/>
      <c r="K35" s="155"/>
      <c r="L35" s="155"/>
      <c r="M35" s="155"/>
      <c r="N35" s="123"/>
      <c r="O35" s="155"/>
      <c r="P35" s="155"/>
      <c r="Q35" s="155"/>
      <c r="R35" s="155"/>
      <c r="S35" s="155"/>
      <c r="T35" s="155"/>
      <c r="U35" s="123"/>
      <c r="V35" s="123"/>
    </row>
    <row r="36" spans="3:27" s="152" customFormat="1" ht="34.5">
      <c r="C36" s="337"/>
      <c r="D36" s="337"/>
      <c r="E36" s="340"/>
      <c r="F36" s="351"/>
      <c r="G36" s="154" t="s">
        <v>267</v>
      </c>
      <c r="H36" s="155"/>
      <c r="I36" s="155"/>
      <c r="J36" s="155"/>
      <c r="K36" s="155"/>
      <c r="L36" s="155"/>
      <c r="M36" s="155"/>
      <c r="N36" s="124" t="str">
        <f t="shared" ref="N36" si="24">IF(COUNT(H36:M36)=0,"",SUM(H36:M36))</f>
        <v/>
      </c>
      <c r="O36" s="155"/>
      <c r="P36" s="155"/>
      <c r="Q36" s="155"/>
      <c r="R36" s="155"/>
      <c r="S36" s="155"/>
      <c r="T36" s="155"/>
      <c r="U36" s="124" t="str">
        <f t="shared" ref="U36" si="25">IF(COUNT(O36:T36)=0,"",SUM(O36:T36))</f>
        <v/>
      </c>
      <c r="V36" s="124" t="str">
        <f t="shared" ref="V36" si="26">IF(COUNT(N36,U36)=0,"",SUM(N36,U36))</f>
        <v/>
      </c>
    </row>
    <row r="37" spans="3:27" s="152" customFormat="1" ht="34.5">
      <c r="C37" s="337"/>
      <c r="D37" s="337"/>
      <c r="E37" s="339"/>
      <c r="F37" s="350"/>
      <c r="G37" s="154" t="s">
        <v>263</v>
      </c>
      <c r="H37" s="155"/>
      <c r="I37" s="155"/>
      <c r="J37" s="155"/>
      <c r="K37" s="155"/>
      <c r="L37" s="155"/>
      <c r="M37" s="155"/>
      <c r="N37" s="123"/>
      <c r="O37" s="155"/>
      <c r="P37" s="155"/>
      <c r="Q37" s="155"/>
      <c r="R37" s="155"/>
      <c r="S37" s="155"/>
      <c r="T37" s="155"/>
      <c r="U37" s="123"/>
      <c r="V37" s="123"/>
    </row>
    <row r="38" spans="3:27" s="152" customFormat="1" ht="34.5">
      <c r="C38" s="337"/>
      <c r="D38" s="337"/>
      <c r="E38" s="340"/>
      <c r="F38" s="351"/>
      <c r="G38" s="154" t="s">
        <v>267</v>
      </c>
      <c r="H38" s="155"/>
      <c r="I38" s="155"/>
      <c r="J38" s="155"/>
      <c r="K38" s="155"/>
      <c r="L38" s="155"/>
      <c r="M38" s="155"/>
      <c r="N38" s="124" t="str">
        <f t="shared" ref="N38" si="27">IF(COUNT(H38:M38)=0,"",SUM(H38:M38))</f>
        <v/>
      </c>
      <c r="O38" s="155"/>
      <c r="P38" s="155"/>
      <c r="Q38" s="155"/>
      <c r="R38" s="155"/>
      <c r="S38" s="155"/>
      <c r="T38" s="155"/>
      <c r="U38" s="124" t="str">
        <f t="shared" ref="U38" si="28">IF(COUNT(O38:T38)=0,"",SUM(O38:T38))</f>
        <v/>
      </c>
      <c r="V38" s="124" t="str">
        <f t="shared" ref="V38" si="29">IF(COUNT(N38,U38)=0,"",SUM(N38,U38))</f>
        <v/>
      </c>
    </row>
    <row r="39" spans="3:27" s="152" customFormat="1" ht="34.5">
      <c r="C39" s="337"/>
      <c r="D39" s="337"/>
      <c r="E39" s="332" t="s">
        <v>104</v>
      </c>
      <c r="F39" s="333"/>
      <c r="G39" s="154" t="s">
        <v>263</v>
      </c>
      <c r="H39" s="155" t="str">
        <f>IF(COUNTIFS($AA$54:$AA$562,$AA39,H$54:H$562,"&gt;=0")=0,"",SUMIF($AA$54:$AA$562,$AA39,H$54:H$562))</f>
        <v/>
      </c>
      <c r="I39" s="155" t="str">
        <f t="shared" ref="I39:M40" si="30">IF(COUNTIFS($AA$54:$AA$562,$AA39,I$54:I$562,"&gt;=0")=0,"",SUMIF($AA$54:$AA$562,$AA39,I$54:I$562))</f>
        <v/>
      </c>
      <c r="J39" s="155" t="str">
        <f t="shared" si="30"/>
        <v/>
      </c>
      <c r="K39" s="155" t="str">
        <f t="shared" si="30"/>
        <v/>
      </c>
      <c r="L39" s="155" t="str">
        <f t="shared" si="30"/>
        <v/>
      </c>
      <c r="M39" s="155" t="str">
        <f t="shared" si="30"/>
        <v/>
      </c>
      <c r="N39" s="123"/>
      <c r="O39" s="155" t="str">
        <f>IF(COUNTIFS($AA$54:$AA$562,$AA39,O$54:O$562,"&gt;=0")=0,"",SUMIF($AA$54:$AA$562,$AA39,O$54:O$562))</f>
        <v/>
      </c>
      <c r="P39" s="155" t="str">
        <f t="shared" ref="P39:T40" si="31">IF(COUNTIFS($AA$54:$AA$562,$AA39,P$54:P$562,"&gt;=0")=0,"",SUMIF($AA$54:$AA$562,$AA39,P$54:P$562))</f>
        <v/>
      </c>
      <c r="Q39" s="155" t="str">
        <f t="shared" si="31"/>
        <v/>
      </c>
      <c r="R39" s="155" t="str">
        <f t="shared" si="31"/>
        <v/>
      </c>
      <c r="S39" s="155" t="str">
        <f t="shared" si="31"/>
        <v/>
      </c>
      <c r="T39" s="155" t="str">
        <f t="shared" si="31"/>
        <v/>
      </c>
      <c r="U39" s="123"/>
      <c r="V39" s="123"/>
      <c r="X39" s="153" t="s">
        <v>271</v>
      </c>
      <c r="AA39" s="152">
        <v>7</v>
      </c>
    </row>
    <row r="40" spans="3:27" s="152" customFormat="1" ht="34.5">
      <c r="C40" s="337"/>
      <c r="D40" s="338"/>
      <c r="E40" s="334"/>
      <c r="F40" s="335"/>
      <c r="G40" s="154" t="s">
        <v>267</v>
      </c>
      <c r="H40" s="155" t="str">
        <f>IF(COUNTIFS($AA$54:$AA$562,$AA40,H$54:H$562,"&gt;=0")=0,"",SUMIF($AA$54:$AA$562,$AA40,H$54:H$562))</f>
        <v/>
      </c>
      <c r="I40" s="155" t="str">
        <f t="shared" si="30"/>
        <v/>
      </c>
      <c r="J40" s="155" t="str">
        <f t="shared" si="30"/>
        <v/>
      </c>
      <c r="K40" s="155" t="str">
        <f t="shared" si="30"/>
        <v/>
      </c>
      <c r="L40" s="155" t="str">
        <f t="shared" si="30"/>
        <v/>
      </c>
      <c r="M40" s="155" t="str">
        <f t="shared" si="30"/>
        <v/>
      </c>
      <c r="N40" s="124" t="str">
        <f t="shared" si="5"/>
        <v/>
      </c>
      <c r="O40" s="155" t="str">
        <f>IF(COUNTIFS($AA$54:$AA$562,$AA40,O$54:O$562,"&gt;=0")=0,"",SUMIF($AA$54:$AA$562,$AA40,O$54:O$562))</f>
        <v/>
      </c>
      <c r="P40" s="155" t="str">
        <f t="shared" si="31"/>
        <v/>
      </c>
      <c r="Q40" s="155" t="str">
        <f t="shared" si="31"/>
        <v/>
      </c>
      <c r="R40" s="155" t="str">
        <f t="shared" si="31"/>
        <v/>
      </c>
      <c r="S40" s="155" t="str">
        <f t="shared" si="31"/>
        <v/>
      </c>
      <c r="T40" s="155" t="str">
        <f t="shared" si="31"/>
        <v/>
      </c>
      <c r="U40" s="124" t="str">
        <f t="shared" si="6"/>
        <v/>
      </c>
      <c r="V40" s="124" t="str">
        <f t="shared" si="7"/>
        <v/>
      </c>
      <c r="X40" s="153" t="s">
        <v>271</v>
      </c>
      <c r="AA40" s="152">
        <v>8</v>
      </c>
    </row>
    <row r="41" spans="3:27" s="152" customFormat="1" ht="34.5">
      <c r="C41" s="337"/>
      <c r="D41" s="326" t="s">
        <v>107</v>
      </c>
      <c r="E41" s="326"/>
      <c r="F41" s="326"/>
      <c r="G41" s="154" t="s">
        <v>263</v>
      </c>
      <c r="H41" s="155" t="str">
        <f>IF(COUNT(H15,H23,H31,H39)=0,"",SUM(H15,H23,H31,H39))</f>
        <v/>
      </c>
      <c r="I41" s="155" t="str">
        <f t="shared" ref="I41:M42" si="32">IF(COUNT(I15,I23,I31,I39)=0,"",SUM(I15,I23,I31,I39))</f>
        <v/>
      </c>
      <c r="J41" s="155" t="str">
        <f t="shared" si="32"/>
        <v/>
      </c>
      <c r="K41" s="155" t="str">
        <f t="shared" si="32"/>
        <v/>
      </c>
      <c r="L41" s="155" t="str">
        <f t="shared" si="32"/>
        <v/>
      </c>
      <c r="M41" s="155" t="str">
        <f t="shared" si="32"/>
        <v/>
      </c>
      <c r="N41" s="123"/>
      <c r="O41" s="155" t="str">
        <f>IF(COUNT(O15,O23,O31,O39)=0,"",SUM(O15,O23,O31,O39))</f>
        <v/>
      </c>
      <c r="P41" s="155" t="str">
        <f t="shared" ref="P41:T42" si="33">IF(COUNT(P15,P23,P31,P39)=0,"",SUM(P15,P23,P31,P39))</f>
        <v/>
      </c>
      <c r="Q41" s="155" t="str">
        <f t="shared" si="33"/>
        <v/>
      </c>
      <c r="R41" s="155" t="str">
        <f t="shared" si="33"/>
        <v/>
      </c>
      <c r="S41" s="155" t="str">
        <f t="shared" si="33"/>
        <v/>
      </c>
      <c r="T41" s="155" t="str">
        <f t="shared" si="33"/>
        <v/>
      </c>
      <c r="U41" s="123"/>
      <c r="V41" s="123"/>
      <c r="X41" s="153" t="s">
        <v>271</v>
      </c>
    </row>
    <row r="42" spans="3:27" s="152" customFormat="1" ht="34.5">
      <c r="C42" s="338"/>
      <c r="D42" s="326"/>
      <c r="E42" s="326"/>
      <c r="F42" s="326"/>
      <c r="G42" s="154" t="s">
        <v>267</v>
      </c>
      <c r="H42" s="155" t="str">
        <f>IF(COUNT(H16,H24,H32,H40)=0,"",SUM(H16,H24,H32,H40))</f>
        <v/>
      </c>
      <c r="I42" s="155" t="str">
        <f t="shared" si="32"/>
        <v/>
      </c>
      <c r="J42" s="155" t="str">
        <f t="shared" si="32"/>
        <v/>
      </c>
      <c r="K42" s="155" t="str">
        <f t="shared" si="32"/>
        <v/>
      </c>
      <c r="L42" s="155" t="str">
        <f t="shared" si="32"/>
        <v/>
      </c>
      <c r="M42" s="155" t="str">
        <f t="shared" si="32"/>
        <v/>
      </c>
      <c r="N42" s="124" t="str">
        <f t="shared" si="5"/>
        <v/>
      </c>
      <c r="O42" s="155" t="str">
        <f>IF(COUNT(O16,O24,O32,O40)=0,"",SUM(O16,O24,O32,O40))</f>
        <v/>
      </c>
      <c r="P42" s="155" t="str">
        <f t="shared" si="33"/>
        <v/>
      </c>
      <c r="Q42" s="155" t="str">
        <f t="shared" si="33"/>
        <v/>
      </c>
      <c r="R42" s="155" t="str">
        <f t="shared" si="33"/>
        <v/>
      </c>
      <c r="S42" s="155" t="str">
        <f t="shared" si="33"/>
        <v/>
      </c>
      <c r="T42" s="155" t="str">
        <f t="shared" si="33"/>
        <v/>
      </c>
      <c r="U42" s="124" t="str">
        <f t="shared" si="6"/>
        <v/>
      </c>
      <c r="V42" s="124" t="str">
        <f t="shared" si="7"/>
        <v/>
      </c>
      <c r="X42" s="153" t="s">
        <v>271</v>
      </c>
    </row>
    <row r="43" spans="3:27" s="53" customFormat="1" ht="18.75" customHeight="1">
      <c r="C43" s="54" t="s">
        <v>203</v>
      </c>
      <c r="D43" s="50"/>
      <c r="E43" s="50"/>
      <c r="F43" s="50"/>
      <c r="G43" s="51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  <c r="AA43" s="205"/>
    </row>
    <row r="44" spans="3:27" s="53" customFormat="1" ht="18.75" customHeight="1">
      <c r="C44" s="230"/>
      <c r="D44" s="231"/>
      <c r="E44" s="231"/>
      <c r="F44" s="231"/>
      <c r="G44" s="232"/>
      <c r="H44" s="231"/>
      <c r="I44" s="231"/>
      <c r="J44" s="231"/>
      <c r="K44" s="231"/>
      <c r="L44" s="231"/>
      <c r="M44" s="231"/>
      <c r="N44" s="231"/>
      <c r="O44" s="231"/>
      <c r="P44" s="231"/>
      <c r="Q44" s="231"/>
      <c r="R44" s="231"/>
      <c r="S44" s="231"/>
      <c r="T44" s="231"/>
      <c r="U44" s="231"/>
      <c r="V44" s="231"/>
      <c r="AA44" s="205"/>
    </row>
    <row r="45" spans="3:27" s="53" customFormat="1" ht="18.75" customHeight="1">
      <c r="C45" s="230"/>
      <c r="D45" s="231"/>
      <c r="E45" s="231"/>
      <c r="F45" s="231"/>
      <c r="G45" s="232"/>
      <c r="H45" s="231"/>
      <c r="I45" s="231"/>
      <c r="J45" s="231"/>
      <c r="K45" s="231"/>
      <c r="L45" s="231"/>
      <c r="M45" s="231"/>
      <c r="N45" s="231"/>
      <c r="O45" s="231"/>
      <c r="P45" s="231"/>
      <c r="Q45" s="231"/>
      <c r="R45" s="231"/>
      <c r="S45" s="231"/>
      <c r="T45" s="231"/>
      <c r="U45" s="231"/>
      <c r="V45" s="231"/>
      <c r="AA45" s="205"/>
    </row>
    <row r="46" spans="3:27" s="53" customFormat="1" ht="18.75" customHeight="1">
      <c r="C46" s="230"/>
      <c r="D46" s="231"/>
      <c r="E46" s="231"/>
      <c r="F46" s="231"/>
      <c r="G46" s="232"/>
      <c r="H46" s="231"/>
      <c r="I46" s="231"/>
      <c r="J46" s="231"/>
      <c r="K46" s="231"/>
      <c r="L46" s="231"/>
      <c r="M46" s="231"/>
      <c r="N46" s="231"/>
      <c r="O46" s="231"/>
      <c r="P46" s="231"/>
      <c r="Q46" s="231"/>
      <c r="R46" s="231"/>
      <c r="S46" s="231"/>
      <c r="T46" s="231"/>
      <c r="U46" s="231"/>
      <c r="V46" s="231"/>
      <c r="AA46" s="205"/>
    </row>
    <row r="47" spans="3:27" s="53" customFormat="1" ht="18.75" customHeight="1">
      <c r="C47" s="230"/>
      <c r="D47" s="231"/>
      <c r="E47" s="231"/>
      <c r="F47" s="231"/>
      <c r="G47" s="232"/>
      <c r="H47" s="231"/>
      <c r="I47" s="231"/>
      <c r="J47" s="231"/>
      <c r="K47" s="231"/>
      <c r="L47" s="231"/>
      <c r="M47" s="231"/>
      <c r="N47" s="231"/>
      <c r="O47" s="231"/>
      <c r="P47" s="231"/>
      <c r="Q47" s="231"/>
      <c r="R47" s="231"/>
      <c r="S47" s="231"/>
      <c r="T47" s="231"/>
      <c r="U47" s="231"/>
      <c r="V47" s="231"/>
      <c r="AA47" s="205"/>
    </row>
    <row r="48" spans="3:27" s="53" customFormat="1" ht="18.75" customHeight="1">
      <c r="C48" s="230"/>
      <c r="D48" s="231"/>
      <c r="E48" s="231"/>
      <c r="F48" s="231"/>
      <c r="G48" s="232"/>
      <c r="H48" s="231"/>
      <c r="I48" s="231"/>
      <c r="J48" s="231"/>
      <c r="K48" s="231"/>
      <c r="L48" s="231"/>
      <c r="M48" s="231"/>
      <c r="N48" s="231"/>
      <c r="O48" s="231"/>
      <c r="P48" s="231"/>
      <c r="Q48" s="231"/>
      <c r="R48" s="231"/>
      <c r="S48" s="231"/>
      <c r="T48" s="231"/>
      <c r="U48" s="231"/>
      <c r="V48" s="231"/>
      <c r="AA48" s="205"/>
    </row>
    <row r="49" spans="3:27" s="53" customFormat="1" ht="18.75" customHeight="1">
      <c r="C49" s="230"/>
      <c r="D49" s="231"/>
      <c r="E49" s="231"/>
      <c r="F49" s="231"/>
      <c r="G49" s="232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  <c r="AA49" s="205"/>
    </row>
    <row r="50" spans="3:27" s="53" customFormat="1" ht="18.75" customHeight="1">
      <c r="C50" s="230"/>
      <c r="D50" s="231"/>
      <c r="E50" s="231"/>
      <c r="F50" s="231"/>
      <c r="G50" s="232"/>
      <c r="H50" s="231"/>
      <c r="I50" s="231"/>
      <c r="J50" s="231"/>
      <c r="K50" s="231"/>
      <c r="L50" s="231"/>
      <c r="M50" s="231"/>
      <c r="N50" s="231"/>
      <c r="O50" s="231"/>
      <c r="P50" s="231"/>
      <c r="Q50" s="231"/>
      <c r="R50" s="231"/>
      <c r="S50" s="231"/>
      <c r="T50" s="231"/>
      <c r="U50" s="231"/>
      <c r="V50" s="231"/>
      <c r="AA50" s="205"/>
    </row>
    <row r="51" spans="3:27" s="53" customFormat="1" ht="18.75" customHeight="1">
      <c r="C51" s="230"/>
      <c r="D51" s="231"/>
      <c r="E51" s="231"/>
      <c r="F51" s="231"/>
      <c r="G51" s="232"/>
      <c r="H51" s="231"/>
      <c r="I51" s="231"/>
      <c r="J51" s="231"/>
      <c r="K51" s="231"/>
      <c r="L51" s="231"/>
      <c r="M51" s="231"/>
      <c r="N51" s="231"/>
      <c r="O51" s="231"/>
      <c r="P51" s="231"/>
      <c r="Q51" s="231"/>
      <c r="R51" s="231"/>
      <c r="S51" s="231"/>
      <c r="T51" s="231"/>
      <c r="U51" s="231"/>
      <c r="V51" s="231"/>
      <c r="AA51" s="205"/>
    </row>
    <row r="52" spans="3:27" s="53" customFormat="1" ht="18.75" customHeight="1">
      <c r="C52" s="230"/>
      <c r="D52" s="231"/>
      <c r="E52" s="231"/>
      <c r="F52" s="231"/>
      <c r="G52" s="232"/>
      <c r="H52" s="231"/>
      <c r="I52" s="231"/>
      <c r="J52" s="231"/>
      <c r="K52" s="231"/>
      <c r="L52" s="231"/>
      <c r="M52" s="231"/>
      <c r="N52" s="231"/>
      <c r="O52" s="231"/>
      <c r="P52" s="231"/>
      <c r="Q52" s="231"/>
      <c r="R52" s="231"/>
      <c r="S52" s="231"/>
      <c r="T52" s="231"/>
      <c r="U52" s="231"/>
      <c r="V52" s="231"/>
      <c r="AA52" s="205"/>
    </row>
    <row r="53" spans="3:27" ht="18.75" customHeight="1">
      <c r="C53" s="234"/>
      <c r="D53" s="234"/>
      <c r="E53" s="234"/>
      <c r="F53" s="234"/>
      <c r="G53" s="234"/>
      <c r="H53" s="235"/>
      <c r="I53" s="235"/>
      <c r="J53" s="235"/>
      <c r="K53" s="235"/>
      <c r="L53" s="235"/>
      <c r="M53" s="235"/>
      <c r="N53" s="235"/>
      <c r="O53" s="235"/>
      <c r="P53" s="235"/>
      <c r="Q53" s="235"/>
      <c r="R53" s="235"/>
      <c r="S53" s="235"/>
      <c r="T53" s="235"/>
      <c r="U53" s="235"/>
      <c r="V53" s="235"/>
    </row>
    <row r="54" spans="3:27" ht="21.95" customHeight="1">
      <c r="C54" s="39" t="s">
        <v>212</v>
      </c>
    </row>
    <row r="55" spans="3:27" ht="21.95" customHeight="1">
      <c r="C55" s="39"/>
    </row>
    <row r="56" spans="3:27" ht="21.95" customHeight="1">
      <c r="C56" s="43" t="s">
        <v>112</v>
      </c>
      <c r="D56" s="44"/>
      <c r="E56" s="44"/>
      <c r="F56" s="44"/>
      <c r="G56" s="44"/>
      <c r="H56" s="44"/>
      <c r="I56" s="44"/>
      <c r="J56" s="44"/>
      <c r="K56" s="44"/>
    </row>
    <row r="57" spans="3:27" ht="21.95" customHeight="1">
      <c r="C57" s="38" t="s">
        <v>22</v>
      </c>
      <c r="E57" s="11" t="s">
        <v>213</v>
      </c>
      <c r="F57" s="108" t="str">
        <f>F6</f>
        <v>（エリア指定断面）</v>
      </c>
    </row>
    <row r="58" spans="3:27" s="46" customFormat="1" ht="21.95" customHeight="1">
      <c r="C58" s="341" t="s">
        <v>94</v>
      </c>
      <c r="D58" s="342"/>
      <c r="E58" s="345" t="s">
        <v>18</v>
      </c>
      <c r="F58" s="345" t="s">
        <v>98</v>
      </c>
      <c r="G58" s="345" t="s">
        <v>99</v>
      </c>
      <c r="H58" s="19" t="s">
        <v>71</v>
      </c>
      <c r="I58" s="19" t="s">
        <v>72</v>
      </c>
      <c r="J58" s="19" t="s">
        <v>73</v>
      </c>
      <c r="K58" s="19" t="s">
        <v>74</v>
      </c>
      <c r="L58" s="19" t="s">
        <v>75</v>
      </c>
      <c r="M58" s="19" t="s">
        <v>76</v>
      </c>
      <c r="N58" s="19" t="s">
        <v>90</v>
      </c>
      <c r="O58" s="19" t="s">
        <v>77</v>
      </c>
      <c r="P58" s="19" t="s">
        <v>78</v>
      </c>
      <c r="Q58" s="19" t="s">
        <v>79</v>
      </c>
      <c r="R58" s="19" t="s">
        <v>80</v>
      </c>
      <c r="S58" s="19" t="s">
        <v>81</v>
      </c>
      <c r="T58" s="19" t="s">
        <v>86</v>
      </c>
      <c r="U58" s="19" t="s">
        <v>91</v>
      </c>
      <c r="V58" s="19" t="s">
        <v>92</v>
      </c>
      <c r="W58" s="40"/>
      <c r="X58" s="121" t="s">
        <v>272</v>
      </c>
      <c r="AA58" s="196"/>
    </row>
    <row r="59" spans="3:27" s="46" customFormat="1" ht="21.95" customHeight="1">
      <c r="C59" s="343"/>
      <c r="D59" s="344"/>
      <c r="E59" s="346"/>
      <c r="F59" s="346"/>
      <c r="G59" s="346"/>
      <c r="H59" s="147" t="s">
        <v>299</v>
      </c>
      <c r="I59" s="147" t="s">
        <v>300</v>
      </c>
      <c r="J59" s="147" t="s">
        <v>301</v>
      </c>
      <c r="K59" s="147" t="s">
        <v>301</v>
      </c>
      <c r="L59" s="147" t="s">
        <v>301</v>
      </c>
      <c r="M59" s="147" t="s">
        <v>299</v>
      </c>
      <c r="N59" s="23"/>
      <c r="O59" s="147" t="s">
        <v>302</v>
      </c>
      <c r="P59" s="147" t="s">
        <v>302</v>
      </c>
      <c r="Q59" s="147" t="s">
        <v>302</v>
      </c>
      <c r="R59" s="147" t="s">
        <v>302</v>
      </c>
      <c r="S59" s="147" t="s">
        <v>299</v>
      </c>
      <c r="T59" s="147" t="s">
        <v>299</v>
      </c>
      <c r="U59" s="23"/>
      <c r="V59" s="23"/>
      <c r="W59" s="40"/>
      <c r="X59" s="121" t="s">
        <v>273</v>
      </c>
      <c r="AA59" s="196"/>
    </row>
    <row r="60" spans="3:27" s="152" customFormat="1" ht="37.5" customHeight="1">
      <c r="C60" s="327" t="s">
        <v>108</v>
      </c>
      <c r="D60" s="327" t="s">
        <v>103</v>
      </c>
      <c r="E60" s="352"/>
      <c r="F60" s="354"/>
      <c r="G60" s="149" t="s">
        <v>263</v>
      </c>
      <c r="H60" s="184"/>
      <c r="I60" s="184"/>
      <c r="J60" s="184"/>
      <c r="K60" s="184"/>
      <c r="L60" s="184"/>
      <c r="M60" s="184"/>
      <c r="N60" s="151"/>
      <c r="O60" s="184"/>
      <c r="P60" s="184"/>
      <c r="Q60" s="184"/>
      <c r="R60" s="184"/>
      <c r="S60" s="184"/>
      <c r="T60" s="184"/>
      <c r="U60" s="151"/>
      <c r="V60" s="151"/>
    </row>
    <row r="61" spans="3:27" s="152" customFormat="1" ht="37.5" customHeight="1">
      <c r="C61" s="328"/>
      <c r="D61" s="328"/>
      <c r="E61" s="353"/>
      <c r="F61" s="355"/>
      <c r="G61" s="149" t="s">
        <v>267</v>
      </c>
      <c r="H61" s="184"/>
      <c r="I61" s="184"/>
      <c r="J61" s="184"/>
      <c r="K61" s="184"/>
      <c r="L61" s="184"/>
      <c r="M61" s="184"/>
      <c r="N61" s="150" t="str">
        <f>IF(COUNT(H61:M61)=0,"",SUM(H61:M61))</f>
        <v/>
      </c>
      <c r="O61" s="184"/>
      <c r="P61" s="184"/>
      <c r="Q61" s="184"/>
      <c r="R61" s="184"/>
      <c r="S61" s="184"/>
      <c r="T61" s="184"/>
      <c r="U61" s="150" t="str">
        <f>IF(COUNT(O61:T61)=0,"",SUM(O61:T61))</f>
        <v/>
      </c>
      <c r="V61" s="150" t="str">
        <f>IF(COUNT(N61,U61)=0,"",SUM(N61,U61))</f>
        <v/>
      </c>
    </row>
    <row r="62" spans="3:27" s="152" customFormat="1" ht="37.5" customHeight="1">
      <c r="C62" s="328"/>
      <c r="D62" s="328"/>
      <c r="E62" s="352"/>
      <c r="F62" s="354"/>
      <c r="G62" s="149" t="s">
        <v>263</v>
      </c>
      <c r="H62" s="184"/>
      <c r="I62" s="184"/>
      <c r="J62" s="184"/>
      <c r="K62" s="184"/>
      <c r="L62" s="184"/>
      <c r="M62" s="184"/>
      <c r="N62" s="151"/>
      <c r="O62" s="184"/>
      <c r="P62" s="184"/>
      <c r="Q62" s="184"/>
      <c r="R62" s="184"/>
      <c r="S62" s="184"/>
      <c r="T62" s="184"/>
      <c r="U62" s="151"/>
      <c r="V62" s="151"/>
    </row>
    <row r="63" spans="3:27" s="152" customFormat="1" ht="37.5" customHeight="1">
      <c r="C63" s="328"/>
      <c r="D63" s="328"/>
      <c r="E63" s="353"/>
      <c r="F63" s="355"/>
      <c r="G63" s="149" t="s">
        <v>267</v>
      </c>
      <c r="H63" s="184"/>
      <c r="I63" s="184"/>
      <c r="J63" s="184"/>
      <c r="K63" s="184"/>
      <c r="L63" s="184"/>
      <c r="M63" s="184"/>
      <c r="N63" s="150" t="str">
        <f t="shared" ref="N63" si="34">IF(COUNT(H63:M63)=0,"",SUM(H63:M63))</f>
        <v/>
      </c>
      <c r="O63" s="184"/>
      <c r="P63" s="184"/>
      <c r="Q63" s="184"/>
      <c r="R63" s="184"/>
      <c r="S63" s="184"/>
      <c r="T63" s="184"/>
      <c r="U63" s="150" t="str">
        <f t="shared" ref="U63" si="35">IF(COUNT(O63:T63)=0,"",SUM(O63:T63))</f>
        <v/>
      </c>
      <c r="V63" s="150" t="str">
        <f t="shared" ref="V63" si="36">IF(COUNT(N63,U63)=0,"",SUM(N63,U63))</f>
        <v/>
      </c>
    </row>
    <row r="64" spans="3:27" s="152" customFormat="1" ht="37.5" customHeight="1">
      <c r="C64" s="328"/>
      <c r="D64" s="328"/>
      <c r="E64" s="352"/>
      <c r="F64" s="354"/>
      <c r="G64" s="149" t="s">
        <v>263</v>
      </c>
      <c r="H64" s="184"/>
      <c r="I64" s="184"/>
      <c r="J64" s="184"/>
      <c r="K64" s="184"/>
      <c r="L64" s="184"/>
      <c r="M64" s="184"/>
      <c r="N64" s="151"/>
      <c r="O64" s="184"/>
      <c r="P64" s="184"/>
      <c r="Q64" s="184"/>
      <c r="R64" s="184"/>
      <c r="S64" s="184"/>
      <c r="T64" s="184"/>
      <c r="U64" s="151"/>
      <c r="V64" s="151"/>
    </row>
    <row r="65" spans="3:27" s="152" customFormat="1" ht="37.5" customHeight="1">
      <c r="C65" s="328"/>
      <c r="D65" s="328"/>
      <c r="E65" s="353"/>
      <c r="F65" s="355"/>
      <c r="G65" s="149" t="s">
        <v>267</v>
      </c>
      <c r="H65" s="184"/>
      <c r="I65" s="184"/>
      <c r="J65" s="184"/>
      <c r="K65" s="184"/>
      <c r="L65" s="184"/>
      <c r="M65" s="184"/>
      <c r="N65" s="150" t="str">
        <f t="shared" ref="N65" si="37">IF(COUNT(H65:M65)=0,"",SUM(H65:M65))</f>
        <v/>
      </c>
      <c r="O65" s="184"/>
      <c r="P65" s="184"/>
      <c r="Q65" s="184"/>
      <c r="R65" s="184"/>
      <c r="S65" s="184"/>
      <c r="T65" s="184"/>
      <c r="U65" s="150" t="str">
        <f t="shared" ref="U65" si="38">IF(COUNT(O65:T65)=0,"",SUM(O65:T65))</f>
        <v/>
      </c>
      <c r="V65" s="150" t="str">
        <f t="shared" ref="V65" si="39">IF(COUNT(N65,U65)=0,"",SUM(N65,U65))</f>
        <v/>
      </c>
    </row>
    <row r="66" spans="3:27" s="152" customFormat="1" ht="37.5" customHeight="1">
      <c r="C66" s="328"/>
      <c r="D66" s="328"/>
      <c r="E66" s="332" t="s">
        <v>104</v>
      </c>
      <c r="F66" s="333"/>
      <c r="G66" s="154" t="s">
        <v>263</v>
      </c>
      <c r="H66" s="155" t="str">
        <f t="shared" ref="H66:M66" si="40">IF(COUNTIFS($G60:$G65,$G66,H60:H65,"&lt;&gt;")=0,"",SUMIF($G60:$G65,$G66,H60:H65))</f>
        <v/>
      </c>
      <c r="I66" s="155" t="str">
        <f t="shared" si="40"/>
        <v/>
      </c>
      <c r="J66" s="155" t="str">
        <f t="shared" si="40"/>
        <v/>
      </c>
      <c r="K66" s="155" t="str">
        <f t="shared" si="40"/>
        <v/>
      </c>
      <c r="L66" s="155" t="str">
        <f t="shared" si="40"/>
        <v/>
      </c>
      <c r="M66" s="155" t="str">
        <f t="shared" si="40"/>
        <v/>
      </c>
      <c r="N66" s="123"/>
      <c r="O66" s="155" t="str">
        <f t="shared" ref="O66:T66" si="41">IF(COUNTIFS($G60:$G65,$G66,O60:O65,"&lt;&gt;")=0,"",SUMIF($G60:$G65,$G66,O60:O65))</f>
        <v/>
      </c>
      <c r="P66" s="155" t="str">
        <f t="shared" si="41"/>
        <v/>
      </c>
      <c r="Q66" s="155" t="str">
        <f t="shared" si="41"/>
        <v/>
      </c>
      <c r="R66" s="155" t="str">
        <f t="shared" si="41"/>
        <v/>
      </c>
      <c r="S66" s="155" t="str">
        <f t="shared" si="41"/>
        <v/>
      </c>
      <c r="T66" s="155" t="str">
        <f t="shared" si="41"/>
        <v/>
      </c>
      <c r="U66" s="123"/>
      <c r="V66" s="123"/>
      <c r="X66" s="153" t="s">
        <v>271</v>
      </c>
      <c r="AA66" s="152">
        <v>1</v>
      </c>
    </row>
    <row r="67" spans="3:27" s="152" customFormat="1" ht="37.5" customHeight="1">
      <c r="C67" s="328"/>
      <c r="D67" s="329"/>
      <c r="E67" s="334"/>
      <c r="F67" s="335"/>
      <c r="G67" s="154" t="s">
        <v>267</v>
      </c>
      <c r="H67" s="155" t="str">
        <f t="shared" ref="H67:M67" si="42">IF(COUNTIFS($G60:$G65,$G67,H60:H65,"&lt;&gt;")=0,"",SUMIF($G60:$G65,$G67,H60:H65))</f>
        <v/>
      </c>
      <c r="I67" s="155" t="str">
        <f t="shared" si="42"/>
        <v/>
      </c>
      <c r="J67" s="155" t="str">
        <f t="shared" si="42"/>
        <v/>
      </c>
      <c r="K67" s="155" t="str">
        <f t="shared" si="42"/>
        <v/>
      </c>
      <c r="L67" s="155" t="str">
        <f t="shared" si="42"/>
        <v/>
      </c>
      <c r="M67" s="155" t="str">
        <f t="shared" si="42"/>
        <v/>
      </c>
      <c r="N67" s="124" t="str">
        <f t="shared" ref="N67" si="43">IF(COUNT(H67:M67)=0,"",SUM(H67:M67))</f>
        <v/>
      </c>
      <c r="O67" s="155" t="str">
        <f t="shared" ref="O67:T67" si="44">IF(COUNTIFS($G60:$G65,$G67,O60:O65,"&lt;&gt;")=0,"",SUMIF($G60:$G65,$G67,O60:O65))</f>
        <v/>
      </c>
      <c r="P67" s="155" t="str">
        <f t="shared" si="44"/>
        <v/>
      </c>
      <c r="Q67" s="155" t="str">
        <f t="shared" si="44"/>
        <v/>
      </c>
      <c r="R67" s="155" t="str">
        <f t="shared" si="44"/>
        <v/>
      </c>
      <c r="S67" s="155" t="str">
        <f t="shared" si="44"/>
        <v/>
      </c>
      <c r="T67" s="155" t="str">
        <f t="shared" si="44"/>
        <v/>
      </c>
      <c r="U67" s="124" t="str">
        <f t="shared" ref="U67" si="45">IF(COUNT(O67:T67)=0,"",SUM(O67:T67))</f>
        <v/>
      </c>
      <c r="V67" s="124" t="str">
        <f t="shared" ref="V67" si="46">IF(COUNT(N67,U67)=0,"",SUM(N67,U67))</f>
        <v/>
      </c>
      <c r="X67" s="153" t="s">
        <v>271</v>
      </c>
      <c r="AA67" s="152">
        <v>2</v>
      </c>
    </row>
    <row r="68" spans="3:27" s="152" customFormat="1" ht="37.5" customHeight="1">
      <c r="C68" s="328"/>
      <c r="D68" s="327" t="s">
        <v>211</v>
      </c>
      <c r="E68" s="352"/>
      <c r="F68" s="354"/>
      <c r="G68" s="149" t="s">
        <v>263</v>
      </c>
      <c r="H68" s="184"/>
      <c r="I68" s="184"/>
      <c r="J68" s="184"/>
      <c r="K68" s="184"/>
      <c r="L68" s="184"/>
      <c r="M68" s="184"/>
      <c r="N68" s="151"/>
      <c r="O68" s="184"/>
      <c r="P68" s="184"/>
      <c r="Q68" s="184"/>
      <c r="R68" s="184"/>
      <c r="S68" s="184"/>
      <c r="T68" s="184"/>
      <c r="U68" s="151"/>
      <c r="V68" s="151"/>
    </row>
    <row r="69" spans="3:27" s="152" customFormat="1" ht="37.5" customHeight="1">
      <c r="C69" s="328"/>
      <c r="D69" s="328"/>
      <c r="E69" s="353"/>
      <c r="F69" s="355"/>
      <c r="G69" s="149" t="s">
        <v>267</v>
      </c>
      <c r="H69" s="184"/>
      <c r="I69" s="184"/>
      <c r="J69" s="184"/>
      <c r="K69" s="184"/>
      <c r="L69" s="184"/>
      <c r="M69" s="184"/>
      <c r="N69" s="150" t="str">
        <f>IF(COUNT(H69:M69)=0,"",SUM(H69:M69))</f>
        <v/>
      </c>
      <c r="O69" s="184"/>
      <c r="P69" s="184"/>
      <c r="Q69" s="184"/>
      <c r="R69" s="184"/>
      <c r="S69" s="184"/>
      <c r="T69" s="184"/>
      <c r="U69" s="150" t="str">
        <f>IF(COUNT(O69:T69)=0,"",SUM(O69:T69))</f>
        <v/>
      </c>
      <c r="V69" s="150" t="str">
        <f>IF(COUNT(N69,U69)=0,"",SUM(N69,U69))</f>
        <v/>
      </c>
    </row>
    <row r="70" spans="3:27" s="152" customFormat="1" ht="37.5" customHeight="1">
      <c r="C70" s="328"/>
      <c r="D70" s="328"/>
      <c r="E70" s="352"/>
      <c r="F70" s="354"/>
      <c r="G70" s="149" t="s">
        <v>263</v>
      </c>
      <c r="H70" s="184"/>
      <c r="I70" s="184"/>
      <c r="J70" s="184"/>
      <c r="K70" s="184"/>
      <c r="L70" s="184"/>
      <c r="M70" s="184"/>
      <c r="N70" s="151"/>
      <c r="O70" s="184"/>
      <c r="P70" s="184"/>
      <c r="Q70" s="184"/>
      <c r="R70" s="184"/>
      <c r="S70" s="184"/>
      <c r="T70" s="184"/>
      <c r="U70" s="151"/>
      <c r="V70" s="151"/>
    </row>
    <row r="71" spans="3:27" s="152" customFormat="1" ht="37.5" customHeight="1">
      <c r="C71" s="328"/>
      <c r="D71" s="328"/>
      <c r="E71" s="353"/>
      <c r="F71" s="355"/>
      <c r="G71" s="149" t="s">
        <v>267</v>
      </c>
      <c r="H71" s="184"/>
      <c r="I71" s="184"/>
      <c r="J71" s="184"/>
      <c r="K71" s="184"/>
      <c r="L71" s="184"/>
      <c r="M71" s="184"/>
      <c r="N71" s="150" t="str">
        <f t="shared" ref="N71" si="47">IF(COUNT(H71:M71)=0,"",SUM(H71:M71))</f>
        <v/>
      </c>
      <c r="O71" s="184"/>
      <c r="P71" s="184"/>
      <c r="Q71" s="184"/>
      <c r="R71" s="184"/>
      <c r="S71" s="184"/>
      <c r="T71" s="184"/>
      <c r="U71" s="150" t="str">
        <f t="shared" ref="U71" si="48">IF(COUNT(O71:T71)=0,"",SUM(O71:T71))</f>
        <v/>
      </c>
      <c r="V71" s="150" t="str">
        <f t="shared" ref="V71" si="49">IF(COUNT(N71,U71)=0,"",SUM(N71,U71))</f>
        <v/>
      </c>
    </row>
    <row r="72" spans="3:27" s="152" customFormat="1" ht="37.5" customHeight="1">
      <c r="C72" s="328"/>
      <c r="D72" s="328"/>
      <c r="E72" s="352"/>
      <c r="F72" s="354"/>
      <c r="G72" s="149" t="s">
        <v>263</v>
      </c>
      <c r="H72" s="184"/>
      <c r="I72" s="184"/>
      <c r="J72" s="184"/>
      <c r="K72" s="184"/>
      <c r="L72" s="184"/>
      <c r="M72" s="184"/>
      <c r="N72" s="151"/>
      <c r="O72" s="184"/>
      <c r="P72" s="184"/>
      <c r="Q72" s="184"/>
      <c r="R72" s="184"/>
      <c r="S72" s="184"/>
      <c r="T72" s="184"/>
      <c r="U72" s="151"/>
      <c r="V72" s="151"/>
    </row>
    <row r="73" spans="3:27" s="152" customFormat="1" ht="37.5" customHeight="1">
      <c r="C73" s="328"/>
      <c r="D73" s="328"/>
      <c r="E73" s="353"/>
      <c r="F73" s="355"/>
      <c r="G73" s="149" t="s">
        <v>267</v>
      </c>
      <c r="H73" s="184"/>
      <c r="I73" s="184"/>
      <c r="J73" s="184"/>
      <c r="K73" s="184"/>
      <c r="L73" s="184"/>
      <c r="M73" s="184"/>
      <c r="N73" s="150" t="str">
        <f t="shared" ref="N73" si="50">IF(COUNT(H73:M73)=0,"",SUM(H73:M73))</f>
        <v/>
      </c>
      <c r="O73" s="184"/>
      <c r="P73" s="184"/>
      <c r="Q73" s="184"/>
      <c r="R73" s="184"/>
      <c r="S73" s="184"/>
      <c r="T73" s="184"/>
      <c r="U73" s="150" t="str">
        <f t="shared" ref="U73" si="51">IF(COUNT(O73:T73)=0,"",SUM(O73:T73))</f>
        <v/>
      </c>
      <c r="V73" s="150" t="str">
        <f t="shared" ref="V73" si="52">IF(COUNT(N73,U73)=0,"",SUM(N73,U73))</f>
        <v/>
      </c>
    </row>
    <row r="74" spans="3:27" s="152" customFormat="1" ht="37.5" customHeight="1">
      <c r="C74" s="328"/>
      <c r="D74" s="328"/>
      <c r="E74" s="332" t="s">
        <v>104</v>
      </c>
      <c r="F74" s="333"/>
      <c r="G74" s="154" t="s">
        <v>263</v>
      </c>
      <c r="H74" s="155" t="str">
        <f>IF(COUNTIFS($G68:$G73,$G74,H68:H73,"&lt;&gt;")=0,"",SUMIF($G68:$G73,$G74,H68:H73))</f>
        <v/>
      </c>
      <c r="I74" s="155" t="str">
        <f t="shared" ref="I74:M74" si="53">IF(COUNTIFS($G68:$G73,$G74,I68:I73,"&lt;&gt;")=0,"",SUMIF($G68:$G73,$G74,I68:I73))</f>
        <v/>
      </c>
      <c r="J74" s="155" t="str">
        <f t="shared" si="53"/>
        <v/>
      </c>
      <c r="K74" s="155" t="str">
        <f t="shared" si="53"/>
        <v/>
      </c>
      <c r="L74" s="155" t="str">
        <f t="shared" si="53"/>
        <v/>
      </c>
      <c r="M74" s="155" t="str">
        <f t="shared" si="53"/>
        <v/>
      </c>
      <c r="N74" s="123"/>
      <c r="O74" s="155" t="str">
        <f>IF(COUNTIFS($G68:$G73,$G74,O68:O73,"&lt;&gt;")=0,"",SUMIF($G68:$G73,$G74,O68:O73))</f>
        <v/>
      </c>
      <c r="P74" s="155" t="str">
        <f t="shared" ref="P74:T74" si="54">IF(COUNTIFS($G68:$G73,$G74,P68:P73,"&lt;&gt;")=0,"",SUMIF($G68:$G73,$G74,P68:P73))</f>
        <v/>
      </c>
      <c r="Q74" s="155" t="str">
        <f t="shared" si="54"/>
        <v/>
      </c>
      <c r="R74" s="155" t="str">
        <f t="shared" si="54"/>
        <v/>
      </c>
      <c r="S74" s="155" t="str">
        <f t="shared" si="54"/>
        <v/>
      </c>
      <c r="T74" s="155" t="str">
        <f t="shared" si="54"/>
        <v/>
      </c>
      <c r="U74" s="123"/>
      <c r="V74" s="123"/>
      <c r="X74" s="153" t="s">
        <v>271</v>
      </c>
      <c r="AA74" s="152">
        <v>3</v>
      </c>
    </row>
    <row r="75" spans="3:27" s="152" customFormat="1" ht="37.5" customHeight="1">
      <c r="C75" s="328"/>
      <c r="D75" s="329"/>
      <c r="E75" s="334"/>
      <c r="F75" s="335"/>
      <c r="G75" s="154" t="s">
        <v>267</v>
      </c>
      <c r="H75" s="155" t="str">
        <f>IF(COUNTIFS($G68:$G73,$G75,H68:H73,"&lt;&gt;")=0,"",SUMIF($G68:$G73,$G75,H68:H73))</f>
        <v/>
      </c>
      <c r="I75" s="155" t="str">
        <f t="shared" ref="I75:M75" si="55">IF(COUNTIFS($G68:$G73,$G75,I68:I73,"&lt;&gt;")=0,"",SUMIF($G68:$G73,$G75,I68:I73))</f>
        <v/>
      </c>
      <c r="J75" s="155" t="str">
        <f t="shared" si="55"/>
        <v/>
      </c>
      <c r="K75" s="155" t="str">
        <f t="shared" si="55"/>
        <v/>
      </c>
      <c r="L75" s="155" t="str">
        <f t="shared" si="55"/>
        <v/>
      </c>
      <c r="M75" s="155" t="str">
        <f t="shared" si="55"/>
        <v/>
      </c>
      <c r="N75" s="124" t="str">
        <f t="shared" ref="N75" si="56">IF(COUNT(H75:M75)=0,"",SUM(H75:M75))</f>
        <v/>
      </c>
      <c r="O75" s="155" t="str">
        <f>IF(COUNTIFS($G68:$G73,$G75,O68:O73,"&lt;&gt;")=0,"",SUMIF($G68:$G73,$G75,O68:O73))</f>
        <v/>
      </c>
      <c r="P75" s="155" t="str">
        <f t="shared" ref="P75:T75" si="57">IF(COUNTIFS($G68:$G73,$G75,P68:P73,"&lt;&gt;")=0,"",SUMIF($G68:$G73,$G75,P68:P73))</f>
        <v/>
      </c>
      <c r="Q75" s="155" t="str">
        <f t="shared" si="57"/>
        <v/>
      </c>
      <c r="R75" s="155" t="str">
        <f t="shared" si="57"/>
        <v/>
      </c>
      <c r="S75" s="155" t="str">
        <f t="shared" si="57"/>
        <v/>
      </c>
      <c r="T75" s="155" t="str">
        <f t="shared" si="57"/>
        <v/>
      </c>
      <c r="U75" s="124" t="str">
        <f t="shared" ref="U75" si="58">IF(COUNT(O75:T75)=0,"",SUM(O75:T75))</f>
        <v/>
      </c>
      <c r="V75" s="124" t="str">
        <f t="shared" ref="V75" si="59">IF(COUNT(N75,U75)=0,"",SUM(N75,U75))</f>
        <v/>
      </c>
      <c r="X75" s="153" t="s">
        <v>271</v>
      </c>
      <c r="AA75" s="152">
        <v>4</v>
      </c>
    </row>
    <row r="76" spans="3:27" s="152" customFormat="1" ht="37.5" customHeight="1">
      <c r="C76" s="328"/>
      <c r="D76" s="327" t="s">
        <v>105</v>
      </c>
      <c r="E76" s="352"/>
      <c r="F76" s="354"/>
      <c r="G76" s="149" t="s">
        <v>263</v>
      </c>
      <c r="H76" s="184"/>
      <c r="I76" s="184"/>
      <c r="J76" s="184"/>
      <c r="K76" s="184"/>
      <c r="L76" s="184"/>
      <c r="M76" s="184"/>
      <c r="N76" s="151"/>
      <c r="O76" s="184"/>
      <c r="P76" s="184"/>
      <c r="Q76" s="184"/>
      <c r="R76" s="184"/>
      <c r="S76" s="184"/>
      <c r="T76" s="184"/>
      <c r="U76" s="151"/>
      <c r="V76" s="151"/>
    </row>
    <row r="77" spans="3:27" s="152" customFormat="1" ht="34.5">
      <c r="C77" s="328"/>
      <c r="D77" s="328"/>
      <c r="E77" s="353"/>
      <c r="F77" s="355"/>
      <c r="G77" s="149" t="s">
        <v>267</v>
      </c>
      <c r="H77" s="184"/>
      <c r="I77" s="184"/>
      <c r="J77" s="184"/>
      <c r="K77" s="184"/>
      <c r="L77" s="184"/>
      <c r="M77" s="184"/>
      <c r="N77" s="150" t="str">
        <f>IF(COUNT(H77:M77)=0,"",SUM(H77:M77))</f>
        <v/>
      </c>
      <c r="O77" s="184"/>
      <c r="P77" s="184"/>
      <c r="Q77" s="184"/>
      <c r="R77" s="184"/>
      <c r="S77" s="184"/>
      <c r="T77" s="184"/>
      <c r="U77" s="150" t="str">
        <f>IF(COUNT(O77:T77)=0,"",SUM(O77:T77))</f>
        <v/>
      </c>
      <c r="V77" s="150" t="str">
        <f>IF(COUNT(N77,U77)=0,"",SUM(N77,U77))</f>
        <v/>
      </c>
    </row>
    <row r="78" spans="3:27" s="152" customFormat="1" ht="34.5">
      <c r="C78" s="328"/>
      <c r="D78" s="328"/>
      <c r="E78" s="352"/>
      <c r="F78" s="354"/>
      <c r="G78" s="149" t="s">
        <v>263</v>
      </c>
      <c r="H78" s="184"/>
      <c r="I78" s="184"/>
      <c r="J78" s="184"/>
      <c r="K78" s="184"/>
      <c r="L78" s="184"/>
      <c r="M78" s="184"/>
      <c r="N78" s="151"/>
      <c r="O78" s="184"/>
      <c r="P78" s="184"/>
      <c r="Q78" s="184"/>
      <c r="R78" s="184"/>
      <c r="S78" s="184"/>
      <c r="T78" s="184"/>
      <c r="U78" s="151"/>
      <c r="V78" s="151"/>
    </row>
    <row r="79" spans="3:27" s="152" customFormat="1" ht="34.5">
      <c r="C79" s="328"/>
      <c r="D79" s="328"/>
      <c r="E79" s="353"/>
      <c r="F79" s="355"/>
      <c r="G79" s="149" t="s">
        <v>267</v>
      </c>
      <c r="H79" s="184"/>
      <c r="I79" s="184"/>
      <c r="J79" s="184"/>
      <c r="K79" s="184"/>
      <c r="L79" s="184"/>
      <c r="M79" s="184"/>
      <c r="N79" s="150" t="str">
        <f t="shared" ref="N79" si="60">IF(COUNT(H79:M79)=0,"",SUM(H79:M79))</f>
        <v/>
      </c>
      <c r="O79" s="184"/>
      <c r="P79" s="184"/>
      <c r="Q79" s="184"/>
      <c r="R79" s="184"/>
      <c r="S79" s="184"/>
      <c r="T79" s="184"/>
      <c r="U79" s="150" t="str">
        <f t="shared" ref="U79" si="61">IF(COUNT(O79:T79)=0,"",SUM(O79:T79))</f>
        <v/>
      </c>
      <c r="V79" s="150" t="str">
        <f t="shared" ref="V79" si="62">IF(COUNT(N79,U79)=0,"",SUM(N79,U79))</f>
        <v/>
      </c>
    </row>
    <row r="80" spans="3:27" s="152" customFormat="1" ht="34.5">
      <c r="C80" s="328"/>
      <c r="D80" s="328"/>
      <c r="E80" s="352"/>
      <c r="F80" s="354"/>
      <c r="G80" s="149" t="s">
        <v>263</v>
      </c>
      <c r="H80" s="184"/>
      <c r="I80" s="184"/>
      <c r="J80" s="184"/>
      <c r="K80" s="184"/>
      <c r="L80" s="184"/>
      <c r="M80" s="184"/>
      <c r="N80" s="151"/>
      <c r="O80" s="184"/>
      <c r="P80" s="184"/>
      <c r="Q80" s="184"/>
      <c r="R80" s="184"/>
      <c r="S80" s="184"/>
      <c r="T80" s="184"/>
      <c r="U80" s="151"/>
      <c r="V80" s="151"/>
    </row>
    <row r="81" spans="3:27" s="152" customFormat="1" ht="34.5">
      <c r="C81" s="328"/>
      <c r="D81" s="328"/>
      <c r="E81" s="353"/>
      <c r="F81" s="355"/>
      <c r="G81" s="149" t="s">
        <v>267</v>
      </c>
      <c r="H81" s="184"/>
      <c r="I81" s="184"/>
      <c r="J81" s="184"/>
      <c r="K81" s="184"/>
      <c r="L81" s="184"/>
      <c r="M81" s="184"/>
      <c r="N81" s="150" t="str">
        <f t="shared" ref="N81" si="63">IF(COUNT(H81:M81)=0,"",SUM(H81:M81))</f>
        <v/>
      </c>
      <c r="O81" s="184"/>
      <c r="P81" s="184"/>
      <c r="Q81" s="184"/>
      <c r="R81" s="184"/>
      <c r="S81" s="184"/>
      <c r="T81" s="184"/>
      <c r="U81" s="150" t="str">
        <f t="shared" ref="U81" si="64">IF(COUNT(O81:T81)=0,"",SUM(O81:T81))</f>
        <v/>
      </c>
      <c r="V81" s="150" t="str">
        <f t="shared" ref="V81" si="65">IF(COUNT(N81,U81)=0,"",SUM(N81,U81))</f>
        <v/>
      </c>
    </row>
    <row r="82" spans="3:27" s="152" customFormat="1" ht="34.5">
      <c r="C82" s="328"/>
      <c r="D82" s="328"/>
      <c r="E82" s="332" t="s">
        <v>104</v>
      </c>
      <c r="F82" s="333"/>
      <c r="G82" s="154" t="s">
        <v>263</v>
      </c>
      <c r="H82" s="155" t="str">
        <f>IF(COUNTIFS($G76:$G81,$G82,H76:H81,"&lt;&gt;")=0,"",SUMIF($G76:$G81,$G82,H76:H81))</f>
        <v/>
      </c>
      <c r="I82" s="155" t="str">
        <f t="shared" ref="I82:M82" si="66">IF(COUNTIFS($G76:$G81,$G82,I76:I81,"&lt;&gt;")=0,"",SUMIF($G76:$G81,$G82,I76:I81))</f>
        <v/>
      </c>
      <c r="J82" s="155" t="str">
        <f t="shared" si="66"/>
        <v/>
      </c>
      <c r="K82" s="155" t="str">
        <f t="shared" si="66"/>
        <v/>
      </c>
      <c r="L82" s="155" t="str">
        <f t="shared" si="66"/>
        <v/>
      </c>
      <c r="M82" s="155" t="str">
        <f t="shared" si="66"/>
        <v/>
      </c>
      <c r="N82" s="123"/>
      <c r="O82" s="155" t="str">
        <f>IF(COUNTIFS($G76:$G81,$G82,O76:O81,"&lt;&gt;")=0,"",SUMIF($G76:$G81,$G82,O76:O81))</f>
        <v/>
      </c>
      <c r="P82" s="155" t="str">
        <f t="shared" ref="P82:T82" si="67">IF(COUNTIFS($G76:$G81,$G82,P76:P81,"&lt;&gt;")=0,"",SUMIF($G76:$G81,$G82,P76:P81))</f>
        <v/>
      </c>
      <c r="Q82" s="155" t="str">
        <f t="shared" si="67"/>
        <v/>
      </c>
      <c r="R82" s="155" t="str">
        <f t="shared" si="67"/>
        <v/>
      </c>
      <c r="S82" s="155" t="str">
        <f t="shared" si="67"/>
        <v/>
      </c>
      <c r="T82" s="155" t="str">
        <f t="shared" si="67"/>
        <v/>
      </c>
      <c r="U82" s="123"/>
      <c r="V82" s="123"/>
      <c r="X82" s="153" t="s">
        <v>271</v>
      </c>
      <c r="AA82" s="152">
        <v>5</v>
      </c>
    </row>
    <row r="83" spans="3:27" s="152" customFormat="1" ht="34.5">
      <c r="C83" s="328"/>
      <c r="D83" s="329"/>
      <c r="E83" s="334"/>
      <c r="F83" s="335"/>
      <c r="G83" s="154" t="s">
        <v>267</v>
      </c>
      <c r="H83" s="155" t="str">
        <f>IF(COUNTIFS($G76:$G81,$G83,H76:H81,"&lt;&gt;")=0,"",SUMIF($G76:$G81,$G83,H76:H81))</f>
        <v/>
      </c>
      <c r="I83" s="155" t="str">
        <f t="shared" ref="I83:M83" si="68">IF(COUNTIFS($G76:$G81,$G83,I76:I81,"&lt;&gt;")=0,"",SUMIF($G76:$G81,$G83,I76:I81))</f>
        <v/>
      </c>
      <c r="J83" s="155" t="str">
        <f t="shared" si="68"/>
        <v/>
      </c>
      <c r="K83" s="155" t="str">
        <f t="shared" si="68"/>
        <v/>
      </c>
      <c r="L83" s="155" t="str">
        <f t="shared" si="68"/>
        <v/>
      </c>
      <c r="M83" s="155" t="str">
        <f t="shared" si="68"/>
        <v/>
      </c>
      <c r="N83" s="124" t="str">
        <f t="shared" ref="N83" si="69">IF(COUNT(H83:M83)=0,"",SUM(H83:M83))</f>
        <v/>
      </c>
      <c r="O83" s="155" t="str">
        <f>IF(COUNTIFS($G76:$G81,$G83,O76:O81,"&lt;&gt;")=0,"",SUMIF($G76:$G81,$G83,O76:O81))</f>
        <v/>
      </c>
      <c r="P83" s="155" t="str">
        <f t="shared" ref="P83:T83" si="70">IF(COUNTIFS($G76:$G81,$G83,P76:P81,"&lt;&gt;")=0,"",SUMIF($G76:$G81,$G83,P76:P81))</f>
        <v/>
      </c>
      <c r="Q83" s="155" t="str">
        <f t="shared" si="70"/>
        <v/>
      </c>
      <c r="R83" s="155" t="str">
        <f t="shared" si="70"/>
        <v/>
      </c>
      <c r="S83" s="155" t="str">
        <f t="shared" si="70"/>
        <v/>
      </c>
      <c r="T83" s="155" t="str">
        <f t="shared" si="70"/>
        <v/>
      </c>
      <c r="U83" s="124" t="str">
        <f t="shared" ref="U83" si="71">IF(COUNT(O83:T83)=0,"",SUM(O83:T83))</f>
        <v/>
      </c>
      <c r="V83" s="124" t="str">
        <f t="shared" ref="V83" si="72">IF(COUNT(N83,U83)=0,"",SUM(N83,U83))</f>
        <v/>
      </c>
      <c r="X83" s="153" t="s">
        <v>271</v>
      </c>
      <c r="AA83" s="152">
        <v>6</v>
      </c>
    </row>
    <row r="84" spans="3:27" s="152" customFormat="1" ht="37.5" customHeight="1">
      <c r="C84" s="328"/>
      <c r="D84" s="327" t="s">
        <v>106</v>
      </c>
      <c r="E84" s="352"/>
      <c r="F84" s="354"/>
      <c r="G84" s="149" t="s">
        <v>263</v>
      </c>
      <c r="H84" s="184"/>
      <c r="I84" s="184"/>
      <c r="J84" s="184"/>
      <c r="K84" s="184"/>
      <c r="L84" s="184"/>
      <c r="M84" s="184"/>
      <c r="N84" s="151"/>
      <c r="O84" s="184"/>
      <c r="P84" s="184"/>
      <c r="Q84" s="184"/>
      <c r="R84" s="184"/>
      <c r="S84" s="184"/>
      <c r="T84" s="184"/>
      <c r="U84" s="151"/>
      <c r="V84" s="151"/>
    </row>
    <row r="85" spans="3:27" s="152" customFormat="1" ht="34.5">
      <c r="C85" s="328"/>
      <c r="D85" s="328"/>
      <c r="E85" s="353"/>
      <c r="F85" s="355"/>
      <c r="G85" s="149" t="s">
        <v>267</v>
      </c>
      <c r="H85" s="184"/>
      <c r="I85" s="184"/>
      <c r="J85" s="184"/>
      <c r="K85" s="184"/>
      <c r="L85" s="184"/>
      <c r="M85" s="184"/>
      <c r="N85" s="150" t="str">
        <f>IF(COUNT(H85:M85)=0,"",SUM(H85:M85))</f>
        <v/>
      </c>
      <c r="O85" s="184"/>
      <c r="P85" s="184"/>
      <c r="Q85" s="184"/>
      <c r="R85" s="184"/>
      <c r="S85" s="184"/>
      <c r="T85" s="184"/>
      <c r="U85" s="150" t="str">
        <f>IF(COUNT(O85:T85)=0,"",SUM(O85:T85))</f>
        <v/>
      </c>
      <c r="V85" s="150" t="str">
        <f>IF(COUNT(N85,U85)=0,"",SUM(N85,U85))</f>
        <v/>
      </c>
    </row>
    <row r="86" spans="3:27" s="152" customFormat="1" ht="34.5">
      <c r="C86" s="328"/>
      <c r="D86" s="328"/>
      <c r="E86" s="352"/>
      <c r="F86" s="354"/>
      <c r="G86" s="149" t="s">
        <v>263</v>
      </c>
      <c r="H86" s="184"/>
      <c r="I86" s="184"/>
      <c r="J86" s="184"/>
      <c r="K86" s="184"/>
      <c r="L86" s="184"/>
      <c r="M86" s="184"/>
      <c r="N86" s="151"/>
      <c r="O86" s="184"/>
      <c r="P86" s="184"/>
      <c r="Q86" s="184"/>
      <c r="R86" s="184"/>
      <c r="S86" s="184"/>
      <c r="T86" s="184"/>
      <c r="U86" s="151"/>
      <c r="V86" s="151"/>
    </row>
    <row r="87" spans="3:27" s="152" customFormat="1" ht="34.5">
      <c r="C87" s="328"/>
      <c r="D87" s="328"/>
      <c r="E87" s="353"/>
      <c r="F87" s="355"/>
      <c r="G87" s="149" t="s">
        <v>267</v>
      </c>
      <c r="H87" s="184"/>
      <c r="I87" s="184"/>
      <c r="J87" s="184"/>
      <c r="K87" s="184"/>
      <c r="L87" s="184"/>
      <c r="M87" s="184"/>
      <c r="N87" s="150" t="str">
        <f t="shared" ref="N87" si="73">IF(COUNT(H87:M87)=0,"",SUM(H87:M87))</f>
        <v/>
      </c>
      <c r="O87" s="184"/>
      <c r="P87" s="184"/>
      <c r="Q87" s="184"/>
      <c r="R87" s="184"/>
      <c r="S87" s="184"/>
      <c r="T87" s="184"/>
      <c r="U87" s="150" t="str">
        <f t="shared" ref="U87" si="74">IF(COUNT(O87:T87)=0,"",SUM(O87:T87))</f>
        <v/>
      </c>
      <c r="V87" s="150" t="str">
        <f t="shared" ref="V87" si="75">IF(COUNT(N87,U87)=0,"",SUM(N87,U87))</f>
        <v/>
      </c>
    </row>
    <row r="88" spans="3:27" s="152" customFormat="1" ht="34.5">
      <c r="C88" s="328"/>
      <c r="D88" s="328"/>
      <c r="E88" s="352"/>
      <c r="F88" s="354"/>
      <c r="G88" s="149" t="s">
        <v>263</v>
      </c>
      <c r="H88" s="184"/>
      <c r="I88" s="184"/>
      <c r="J88" s="184"/>
      <c r="K88" s="184"/>
      <c r="L88" s="184"/>
      <c r="M88" s="184"/>
      <c r="N88" s="151"/>
      <c r="O88" s="184"/>
      <c r="P88" s="184"/>
      <c r="Q88" s="184"/>
      <c r="R88" s="184"/>
      <c r="S88" s="184"/>
      <c r="T88" s="184"/>
      <c r="U88" s="151"/>
      <c r="V88" s="151"/>
    </row>
    <row r="89" spans="3:27" s="152" customFormat="1" ht="34.5">
      <c r="C89" s="328"/>
      <c r="D89" s="328"/>
      <c r="E89" s="353"/>
      <c r="F89" s="355"/>
      <c r="G89" s="149" t="s">
        <v>267</v>
      </c>
      <c r="H89" s="184"/>
      <c r="I89" s="184"/>
      <c r="J89" s="184"/>
      <c r="K89" s="184"/>
      <c r="L89" s="184"/>
      <c r="M89" s="184"/>
      <c r="N89" s="150" t="str">
        <f t="shared" ref="N89" si="76">IF(COUNT(H89:M89)=0,"",SUM(H89:M89))</f>
        <v/>
      </c>
      <c r="O89" s="184"/>
      <c r="P89" s="184"/>
      <c r="Q89" s="184"/>
      <c r="R89" s="184"/>
      <c r="S89" s="184"/>
      <c r="T89" s="184"/>
      <c r="U89" s="150" t="str">
        <f t="shared" ref="U89" si="77">IF(COUNT(O89:T89)=0,"",SUM(O89:T89))</f>
        <v/>
      </c>
      <c r="V89" s="150" t="str">
        <f t="shared" ref="V89" si="78">IF(COUNT(N89,U89)=0,"",SUM(N89,U89))</f>
        <v/>
      </c>
    </row>
    <row r="90" spans="3:27" s="152" customFormat="1" ht="34.5">
      <c r="C90" s="328"/>
      <c r="D90" s="328"/>
      <c r="E90" s="332" t="s">
        <v>104</v>
      </c>
      <c r="F90" s="333"/>
      <c r="G90" s="154" t="s">
        <v>263</v>
      </c>
      <c r="H90" s="155" t="str">
        <f>IF(COUNTIFS($G84:$G89,$G90,H84:H89,"&lt;&gt;")=0,"",SUMIF($G84:$G89,$G90,H84:H89))</f>
        <v/>
      </c>
      <c r="I90" s="155" t="str">
        <f t="shared" ref="I90:M90" si="79">IF(COUNTIFS($G84:$G89,$G90,I84:I89,"&lt;&gt;")=0,"",SUMIF($G84:$G89,$G90,I84:I89))</f>
        <v/>
      </c>
      <c r="J90" s="155" t="str">
        <f t="shared" si="79"/>
        <v/>
      </c>
      <c r="K90" s="155" t="str">
        <f t="shared" si="79"/>
        <v/>
      </c>
      <c r="L90" s="155" t="str">
        <f t="shared" si="79"/>
        <v/>
      </c>
      <c r="M90" s="155" t="str">
        <f t="shared" si="79"/>
        <v/>
      </c>
      <c r="N90" s="123"/>
      <c r="O90" s="155" t="str">
        <f>IF(COUNTIFS($G84:$G89,$G90,O84:O89,"&lt;&gt;")=0,"",SUMIF($G84:$G89,$G90,O84:O89))</f>
        <v/>
      </c>
      <c r="P90" s="155" t="str">
        <f t="shared" ref="P90:T90" si="80">IF(COUNTIFS($G84:$G89,$G90,P84:P89,"&lt;&gt;")=0,"",SUMIF($G84:$G89,$G90,P84:P89))</f>
        <v/>
      </c>
      <c r="Q90" s="155" t="str">
        <f t="shared" si="80"/>
        <v/>
      </c>
      <c r="R90" s="155" t="str">
        <f t="shared" si="80"/>
        <v/>
      </c>
      <c r="S90" s="155" t="str">
        <f t="shared" si="80"/>
        <v/>
      </c>
      <c r="T90" s="155" t="str">
        <f t="shared" si="80"/>
        <v/>
      </c>
      <c r="U90" s="123"/>
      <c r="V90" s="123"/>
      <c r="X90" s="153" t="s">
        <v>271</v>
      </c>
      <c r="AA90" s="152">
        <v>7</v>
      </c>
    </row>
    <row r="91" spans="3:27" s="152" customFormat="1" ht="34.5">
      <c r="C91" s="328"/>
      <c r="D91" s="329"/>
      <c r="E91" s="334"/>
      <c r="F91" s="335"/>
      <c r="G91" s="154" t="s">
        <v>267</v>
      </c>
      <c r="H91" s="155" t="str">
        <f>IF(COUNTIFS($G84:$G89,$G91,H84:H89,"&lt;&gt;")=0,"",SUMIF($G84:$G89,$G91,H84:H89))</f>
        <v/>
      </c>
      <c r="I91" s="155" t="str">
        <f t="shared" ref="I91:M91" si="81">IF(COUNTIFS($G84:$G89,$G91,I84:I89,"&lt;&gt;")=0,"",SUMIF($G84:$G89,$G91,I84:I89))</f>
        <v/>
      </c>
      <c r="J91" s="155" t="str">
        <f t="shared" si="81"/>
        <v/>
      </c>
      <c r="K91" s="155" t="str">
        <f t="shared" si="81"/>
        <v/>
      </c>
      <c r="L91" s="155" t="str">
        <f t="shared" si="81"/>
        <v/>
      </c>
      <c r="M91" s="155" t="str">
        <f t="shared" si="81"/>
        <v/>
      </c>
      <c r="N91" s="124" t="str">
        <f t="shared" ref="N91" si="82">IF(COUNT(H91:M91)=0,"",SUM(H91:M91))</f>
        <v/>
      </c>
      <c r="O91" s="155" t="str">
        <f>IF(COUNTIFS($G84:$G89,$G91,O84:O89,"&lt;&gt;")=0,"",SUMIF($G84:$G89,$G91,O84:O89))</f>
        <v/>
      </c>
      <c r="P91" s="155" t="str">
        <f t="shared" ref="P91:T91" si="83">IF(COUNTIFS($G84:$G89,$G91,P84:P89,"&lt;&gt;")=0,"",SUMIF($G84:$G89,$G91,P84:P89))</f>
        <v/>
      </c>
      <c r="Q91" s="155" t="str">
        <f t="shared" si="83"/>
        <v/>
      </c>
      <c r="R91" s="155" t="str">
        <f t="shared" si="83"/>
        <v/>
      </c>
      <c r="S91" s="155" t="str">
        <f t="shared" si="83"/>
        <v/>
      </c>
      <c r="T91" s="155" t="str">
        <f t="shared" si="83"/>
        <v/>
      </c>
      <c r="U91" s="124" t="str">
        <f t="shared" ref="U91" si="84">IF(COUNT(O91:T91)=0,"",SUM(O91:T91))</f>
        <v/>
      </c>
      <c r="V91" s="124" t="str">
        <f t="shared" ref="V91" si="85">IF(COUNT(N91,U91)=0,"",SUM(N91,U91))</f>
        <v/>
      </c>
      <c r="X91" s="153" t="s">
        <v>271</v>
      </c>
      <c r="AA91" s="152">
        <v>8</v>
      </c>
    </row>
    <row r="92" spans="3:27" s="152" customFormat="1" ht="34.5">
      <c r="C92" s="328"/>
      <c r="D92" s="326" t="s">
        <v>107</v>
      </c>
      <c r="E92" s="326"/>
      <c r="F92" s="326"/>
      <c r="G92" s="154" t="s">
        <v>263</v>
      </c>
      <c r="H92" s="155" t="str">
        <f>IF(COUNT(H66,H74,H82,H90)=0,"",SUM(H66,H74,H82,H90))</f>
        <v/>
      </c>
      <c r="I92" s="155" t="str">
        <f t="shared" ref="I92:M92" si="86">IF(COUNT(I66,I74,I82,I90)=0,"",SUM(I66,I74,I82,I90))</f>
        <v/>
      </c>
      <c r="J92" s="155" t="str">
        <f t="shared" si="86"/>
        <v/>
      </c>
      <c r="K92" s="155" t="str">
        <f t="shared" si="86"/>
        <v/>
      </c>
      <c r="L92" s="155" t="str">
        <f t="shared" si="86"/>
        <v/>
      </c>
      <c r="M92" s="155" t="str">
        <f t="shared" si="86"/>
        <v/>
      </c>
      <c r="N92" s="123"/>
      <c r="O92" s="155" t="str">
        <f>IF(COUNT(O66,O74,O82,O90)=0,"",SUM(O66,O74,O82,O90))</f>
        <v/>
      </c>
      <c r="P92" s="155" t="str">
        <f t="shared" ref="P92:T92" si="87">IF(COUNT(P66,P74,P82,P90)=0,"",SUM(P66,P74,P82,P90))</f>
        <v/>
      </c>
      <c r="Q92" s="155" t="str">
        <f t="shared" si="87"/>
        <v/>
      </c>
      <c r="R92" s="155" t="str">
        <f t="shared" si="87"/>
        <v/>
      </c>
      <c r="S92" s="155" t="str">
        <f t="shared" si="87"/>
        <v/>
      </c>
      <c r="T92" s="155" t="str">
        <f t="shared" si="87"/>
        <v/>
      </c>
      <c r="U92" s="123"/>
      <c r="V92" s="123"/>
      <c r="X92" s="153" t="s">
        <v>271</v>
      </c>
    </row>
    <row r="93" spans="3:27" s="152" customFormat="1" ht="34.5">
      <c r="C93" s="329"/>
      <c r="D93" s="326"/>
      <c r="E93" s="326"/>
      <c r="F93" s="326"/>
      <c r="G93" s="154" t="s">
        <v>267</v>
      </c>
      <c r="H93" s="155" t="str">
        <f>IF(COUNT(H67,H75,H83,H91)=0,"",SUM(H67,H75,H83,H91))</f>
        <v/>
      </c>
      <c r="I93" s="155" t="str">
        <f t="shared" ref="I93:M93" si="88">IF(COUNT(I67,I75,I83,I91)=0,"",SUM(I67,I75,I83,I91))</f>
        <v/>
      </c>
      <c r="J93" s="155" t="str">
        <f t="shared" si="88"/>
        <v/>
      </c>
      <c r="K93" s="155" t="str">
        <f t="shared" si="88"/>
        <v/>
      </c>
      <c r="L93" s="155" t="str">
        <f t="shared" si="88"/>
        <v/>
      </c>
      <c r="M93" s="155" t="str">
        <f t="shared" si="88"/>
        <v/>
      </c>
      <c r="N93" s="124" t="str">
        <f t="shared" ref="N93" si="89">IF(COUNT(H93:M93)=0,"",SUM(H93:M93))</f>
        <v/>
      </c>
      <c r="O93" s="155" t="str">
        <f>IF(COUNT(O67,O75,O83,O91)=0,"",SUM(O67,O75,O83,O91))</f>
        <v/>
      </c>
      <c r="P93" s="155" t="str">
        <f t="shared" ref="P93:T93" si="90">IF(COUNT(P67,P75,P83,P91)=0,"",SUM(P67,P75,P83,P91))</f>
        <v/>
      </c>
      <c r="Q93" s="155" t="str">
        <f t="shared" si="90"/>
        <v/>
      </c>
      <c r="R93" s="155" t="str">
        <f t="shared" si="90"/>
        <v/>
      </c>
      <c r="S93" s="155" t="str">
        <f t="shared" si="90"/>
        <v/>
      </c>
      <c r="T93" s="155" t="str">
        <f t="shared" si="90"/>
        <v/>
      </c>
      <c r="U93" s="124" t="str">
        <f t="shared" ref="U93" si="91">IF(COUNT(O93:T93)=0,"",SUM(O93:T93))</f>
        <v/>
      </c>
      <c r="V93" s="124" t="str">
        <f t="shared" ref="V93" si="92">IF(COUNT(N93,U93)=0,"",SUM(N93,U93))</f>
        <v/>
      </c>
      <c r="X93" s="153" t="s">
        <v>271</v>
      </c>
    </row>
    <row r="94" spans="3:27" s="53" customFormat="1" ht="18.75" customHeight="1">
      <c r="C94" s="54" t="s">
        <v>203</v>
      </c>
      <c r="D94" s="50"/>
      <c r="E94" s="50"/>
      <c r="F94" s="50"/>
      <c r="G94" s="51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  <c r="AA94" s="205"/>
    </row>
    <row r="95" spans="3:27" s="53" customFormat="1" ht="18.75" customHeight="1">
      <c r="C95" s="230"/>
      <c r="D95" s="231"/>
      <c r="E95" s="231"/>
      <c r="F95" s="231"/>
      <c r="G95" s="232"/>
      <c r="H95" s="231"/>
      <c r="I95" s="231"/>
      <c r="J95" s="231"/>
      <c r="K95" s="231"/>
      <c r="L95" s="231"/>
      <c r="M95" s="231"/>
      <c r="N95" s="231"/>
      <c r="O95" s="231"/>
      <c r="P95" s="231"/>
      <c r="Q95" s="231"/>
      <c r="R95" s="231"/>
      <c r="S95" s="231"/>
      <c r="T95" s="231"/>
      <c r="U95" s="231"/>
      <c r="V95" s="231"/>
      <c r="AA95" s="205"/>
    </row>
    <row r="96" spans="3:27" s="53" customFormat="1" ht="18.75" customHeight="1">
      <c r="C96" s="230"/>
      <c r="D96" s="231"/>
      <c r="E96" s="231"/>
      <c r="F96" s="231"/>
      <c r="G96" s="232"/>
      <c r="H96" s="231"/>
      <c r="I96" s="231"/>
      <c r="J96" s="231"/>
      <c r="K96" s="231"/>
      <c r="L96" s="231"/>
      <c r="M96" s="231"/>
      <c r="N96" s="231"/>
      <c r="O96" s="231"/>
      <c r="P96" s="231"/>
      <c r="Q96" s="231"/>
      <c r="R96" s="231"/>
      <c r="S96" s="231"/>
      <c r="T96" s="231"/>
      <c r="U96" s="231"/>
      <c r="V96" s="231"/>
      <c r="AA96" s="205"/>
    </row>
    <row r="97" spans="3:27" s="53" customFormat="1" ht="18.75" customHeight="1">
      <c r="C97" s="230"/>
      <c r="D97" s="231"/>
      <c r="E97" s="231"/>
      <c r="F97" s="231"/>
      <c r="G97" s="232"/>
      <c r="H97" s="231"/>
      <c r="I97" s="231"/>
      <c r="J97" s="231"/>
      <c r="K97" s="231"/>
      <c r="L97" s="231"/>
      <c r="M97" s="231"/>
      <c r="N97" s="231"/>
      <c r="O97" s="231"/>
      <c r="P97" s="231"/>
      <c r="Q97" s="231"/>
      <c r="R97" s="231"/>
      <c r="S97" s="231"/>
      <c r="T97" s="231"/>
      <c r="U97" s="231"/>
      <c r="V97" s="231"/>
      <c r="AA97" s="205"/>
    </row>
    <row r="98" spans="3:27" s="53" customFormat="1" ht="18.75" customHeight="1">
      <c r="C98" s="230"/>
      <c r="D98" s="231"/>
      <c r="E98" s="231"/>
      <c r="F98" s="231"/>
      <c r="G98" s="232"/>
      <c r="H98" s="231"/>
      <c r="I98" s="231"/>
      <c r="J98" s="231"/>
      <c r="K98" s="231"/>
      <c r="L98" s="231"/>
      <c r="M98" s="231"/>
      <c r="N98" s="231"/>
      <c r="O98" s="231"/>
      <c r="P98" s="231"/>
      <c r="Q98" s="231"/>
      <c r="R98" s="231"/>
      <c r="S98" s="231"/>
      <c r="T98" s="231"/>
      <c r="U98" s="231"/>
      <c r="V98" s="231"/>
      <c r="AA98" s="205"/>
    </row>
    <row r="99" spans="3:27" s="53" customFormat="1" ht="18.75" customHeight="1">
      <c r="C99" s="230"/>
      <c r="D99" s="231"/>
      <c r="E99" s="231"/>
      <c r="F99" s="231"/>
      <c r="G99" s="232"/>
      <c r="H99" s="231"/>
      <c r="I99" s="231"/>
      <c r="J99" s="231"/>
      <c r="K99" s="231"/>
      <c r="L99" s="231"/>
      <c r="M99" s="231"/>
      <c r="N99" s="231"/>
      <c r="O99" s="231"/>
      <c r="P99" s="231"/>
      <c r="Q99" s="231"/>
      <c r="R99" s="231"/>
      <c r="S99" s="231"/>
      <c r="T99" s="231"/>
      <c r="U99" s="231"/>
      <c r="V99" s="231"/>
      <c r="AA99" s="205"/>
    </row>
    <row r="100" spans="3:27" s="53" customFormat="1" ht="18.75" customHeight="1">
      <c r="C100" s="230"/>
      <c r="D100" s="231"/>
      <c r="E100" s="231"/>
      <c r="F100" s="231"/>
      <c r="G100" s="232"/>
      <c r="H100" s="231"/>
      <c r="I100" s="231"/>
      <c r="J100" s="231"/>
      <c r="K100" s="231"/>
      <c r="L100" s="231"/>
      <c r="M100" s="231"/>
      <c r="N100" s="231"/>
      <c r="O100" s="231"/>
      <c r="P100" s="231"/>
      <c r="Q100" s="231"/>
      <c r="R100" s="231"/>
      <c r="S100" s="231"/>
      <c r="T100" s="231"/>
      <c r="U100" s="231"/>
      <c r="V100" s="231"/>
      <c r="AA100" s="205"/>
    </row>
    <row r="101" spans="3:27" s="53" customFormat="1" ht="18.75" customHeight="1">
      <c r="C101" s="230"/>
      <c r="D101" s="231"/>
      <c r="E101" s="231"/>
      <c r="F101" s="231"/>
      <c r="G101" s="232"/>
      <c r="H101" s="231"/>
      <c r="I101" s="231"/>
      <c r="J101" s="231"/>
      <c r="K101" s="231"/>
      <c r="L101" s="231"/>
      <c r="M101" s="231"/>
      <c r="N101" s="231"/>
      <c r="O101" s="231"/>
      <c r="P101" s="231"/>
      <c r="Q101" s="231"/>
      <c r="R101" s="231"/>
      <c r="S101" s="231"/>
      <c r="T101" s="231"/>
      <c r="U101" s="231"/>
      <c r="V101" s="231"/>
      <c r="AA101" s="205"/>
    </row>
    <row r="102" spans="3:27" s="53" customFormat="1" ht="18.75" customHeight="1">
      <c r="C102" s="230"/>
      <c r="D102" s="231"/>
      <c r="E102" s="231"/>
      <c r="F102" s="231"/>
      <c r="G102" s="232"/>
      <c r="H102" s="231"/>
      <c r="I102" s="231"/>
      <c r="J102" s="231"/>
      <c r="K102" s="231"/>
      <c r="L102" s="231"/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  <c r="AA102" s="205"/>
    </row>
    <row r="103" spans="3:27" s="53" customFormat="1" ht="18.75" customHeight="1">
      <c r="C103" s="230"/>
      <c r="D103" s="231"/>
      <c r="E103" s="231"/>
      <c r="F103" s="231"/>
      <c r="G103" s="232"/>
      <c r="H103" s="231"/>
      <c r="I103" s="231"/>
      <c r="J103" s="231"/>
      <c r="K103" s="231"/>
      <c r="L103" s="231"/>
      <c r="M103" s="231"/>
      <c r="N103" s="231"/>
      <c r="O103" s="231"/>
      <c r="P103" s="231"/>
      <c r="Q103" s="231"/>
      <c r="R103" s="231"/>
      <c r="S103" s="231"/>
      <c r="T103" s="231"/>
      <c r="U103" s="231"/>
      <c r="V103" s="231"/>
      <c r="AA103" s="205"/>
    </row>
    <row r="104" spans="3:27" ht="18.75" customHeight="1">
      <c r="C104" s="234"/>
      <c r="D104" s="234"/>
      <c r="E104" s="234"/>
      <c r="F104" s="234"/>
      <c r="G104" s="234"/>
      <c r="H104" s="235"/>
      <c r="I104" s="235"/>
      <c r="J104" s="235"/>
      <c r="K104" s="235"/>
      <c r="L104" s="235"/>
      <c r="M104" s="235"/>
      <c r="N104" s="235"/>
      <c r="O104" s="235"/>
      <c r="P104" s="235"/>
      <c r="Q104" s="235"/>
      <c r="R104" s="235"/>
      <c r="S104" s="235"/>
      <c r="T104" s="235"/>
      <c r="U104" s="235"/>
      <c r="V104" s="235"/>
    </row>
    <row r="105" spans="3:27" ht="21.95" customHeight="1">
      <c r="C105" s="39" t="s">
        <v>212</v>
      </c>
    </row>
    <row r="106" spans="3:27" ht="21.95" customHeight="1">
      <c r="C106" s="39"/>
    </row>
    <row r="107" spans="3:27" ht="21.95" customHeight="1">
      <c r="C107" s="43" t="s">
        <v>112</v>
      </c>
      <c r="D107" s="44"/>
      <c r="E107" s="44"/>
      <c r="F107" s="44"/>
      <c r="G107" s="44"/>
      <c r="H107" s="44"/>
      <c r="I107" s="44"/>
      <c r="J107" s="44"/>
      <c r="K107" s="44"/>
    </row>
    <row r="108" spans="3:27" ht="21.95" customHeight="1">
      <c r="C108" s="38" t="s">
        <v>22</v>
      </c>
      <c r="E108" s="11" t="s">
        <v>214</v>
      </c>
      <c r="F108" s="108" t="str">
        <f>F6</f>
        <v>（エリア指定断面）</v>
      </c>
    </row>
    <row r="109" spans="3:27" s="46" customFormat="1" ht="21.95" customHeight="1">
      <c r="C109" s="341" t="s">
        <v>94</v>
      </c>
      <c r="D109" s="342"/>
      <c r="E109" s="345" t="s">
        <v>18</v>
      </c>
      <c r="F109" s="345" t="s">
        <v>98</v>
      </c>
      <c r="G109" s="345" t="s">
        <v>99</v>
      </c>
      <c r="H109" s="19" t="s">
        <v>71</v>
      </c>
      <c r="I109" s="19" t="s">
        <v>72</v>
      </c>
      <c r="J109" s="19" t="s">
        <v>73</v>
      </c>
      <c r="K109" s="19" t="s">
        <v>74</v>
      </c>
      <c r="L109" s="19" t="s">
        <v>75</v>
      </c>
      <c r="M109" s="19" t="s">
        <v>76</v>
      </c>
      <c r="N109" s="19" t="s">
        <v>90</v>
      </c>
      <c r="O109" s="19" t="s">
        <v>77</v>
      </c>
      <c r="P109" s="19" t="s">
        <v>78</v>
      </c>
      <c r="Q109" s="19" t="s">
        <v>79</v>
      </c>
      <c r="R109" s="19" t="s">
        <v>80</v>
      </c>
      <c r="S109" s="19" t="s">
        <v>81</v>
      </c>
      <c r="T109" s="19" t="s">
        <v>86</v>
      </c>
      <c r="U109" s="19" t="s">
        <v>91</v>
      </c>
      <c r="V109" s="19" t="s">
        <v>92</v>
      </c>
      <c r="W109" s="40"/>
      <c r="X109" s="121" t="s">
        <v>272</v>
      </c>
      <c r="AA109" s="196"/>
    </row>
    <row r="110" spans="3:27" s="46" customFormat="1" ht="21.95" customHeight="1">
      <c r="C110" s="343"/>
      <c r="D110" s="344"/>
      <c r="E110" s="346"/>
      <c r="F110" s="346"/>
      <c r="G110" s="346"/>
      <c r="H110" s="147" t="s">
        <v>299</v>
      </c>
      <c r="I110" s="147" t="s">
        <v>301</v>
      </c>
      <c r="J110" s="147" t="s">
        <v>301</v>
      </c>
      <c r="K110" s="147" t="s">
        <v>303</v>
      </c>
      <c r="L110" s="147" t="s">
        <v>301</v>
      </c>
      <c r="M110" s="147" t="s">
        <v>304</v>
      </c>
      <c r="N110" s="23"/>
      <c r="O110" s="147" t="s">
        <v>302</v>
      </c>
      <c r="P110" s="147" t="s">
        <v>302</v>
      </c>
      <c r="Q110" s="147" t="s">
        <v>302</v>
      </c>
      <c r="R110" s="147" t="s">
        <v>302</v>
      </c>
      <c r="S110" s="147" t="s">
        <v>302</v>
      </c>
      <c r="T110" s="147" t="s">
        <v>305</v>
      </c>
      <c r="U110" s="23"/>
      <c r="V110" s="23"/>
      <c r="W110" s="40"/>
      <c r="X110" s="121" t="s">
        <v>273</v>
      </c>
      <c r="AA110" s="196"/>
    </row>
    <row r="111" spans="3:27" s="152" customFormat="1" ht="37.5" customHeight="1">
      <c r="C111" s="327" t="s">
        <v>108</v>
      </c>
      <c r="D111" s="327" t="s">
        <v>103</v>
      </c>
      <c r="E111" s="352"/>
      <c r="F111" s="354"/>
      <c r="G111" s="149" t="s">
        <v>263</v>
      </c>
      <c r="H111" s="184"/>
      <c r="I111" s="184"/>
      <c r="J111" s="184"/>
      <c r="K111" s="184"/>
      <c r="L111" s="184"/>
      <c r="M111" s="184"/>
      <c r="N111" s="151"/>
      <c r="O111" s="184"/>
      <c r="P111" s="184"/>
      <c r="Q111" s="184"/>
      <c r="R111" s="184"/>
      <c r="S111" s="184"/>
      <c r="T111" s="184"/>
      <c r="U111" s="151"/>
      <c r="V111" s="151"/>
    </row>
    <row r="112" spans="3:27" s="152" customFormat="1" ht="37.5" customHeight="1">
      <c r="C112" s="328"/>
      <c r="D112" s="328"/>
      <c r="E112" s="353"/>
      <c r="F112" s="355"/>
      <c r="G112" s="149" t="s">
        <v>267</v>
      </c>
      <c r="H112" s="184"/>
      <c r="I112" s="184"/>
      <c r="J112" s="184"/>
      <c r="K112" s="184"/>
      <c r="L112" s="184"/>
      <c r="M112" s="184"/>
      <c r="N112" s="150" t="str">
        <f>IF(COUNT(H112:M112)=0,"",SUM(H112:M112))</f>
        <v/>
      </c>
      <c r="O112" s="184"/>
      <c r="P112" s="184"/>
      <c r="Q112" s="184"/>
      <c r="R112" s="184"/>
      <c r="S112" s="184"/>
      <c r="T112" s="184"/>
      <c r="U112" s="150" t="str">
        <f>IF(COUNT(O112:T112)=0,"",SUM(O112:T112))</f>
        <v/>
      </c>
      <c r="V112" s="150" t="str">
        <f>IF(COUNT(N112,U112)=0,"",SUM(N112,U112))</f>
        <v/>
      </c>
    </row>
    <row r="113" spans="3:27" s="152" customFormat="1" ht="37.5" customHeight="1">
      <c r="C113" s="328"/>
      <c r="D113" s="328"/>
      <c r="E113" s="352"/>
      <c r="F113" s="354"/>
      <c r="G113" s="149" t="s">
        <v>263</v>
      </c>
      <c r="H113" s="184"/>
      <c r="I113" s="184"/>
      <c r="J113" s="184"/>
      <c r="K113" s="184"/>
      <c r="L113" s="184"/>
      <c r="M113" s="184"/>
      <c r="N113" s="151"/>
      <c r="O113" s="184"/>
      <c r="P113" s="184"/>
      <c r="Q113" s="184"/>
      <c r="R113" s="184"/>
      <c r="S113" s="184"/>
      <c r="T113" s="184"/>
      <c r="U113" s="151"/>
      <c r="V113" s="151"/>
    </row>
    <row r="114" spans="3:27" s="152" customFormat="1" ht="37.5" customHeight="1">
      <c r="C114" s="328"/>
      <c r="D114" s="328"/>
      <c r="E114" s="353"/>
      <c r="F114" s="355"/>
      <c r="G114" s="149" t="s">
        <v>267</v>
      </c>
      <c r="H114" s="184"/>
      <c r="I114" s="184"/>
      <c r="J114" s="184"/>
      <c r="K114" s="184"/>
      <c r="L114" s="184"/>
      <c r="M114" s="184"/>
      <c r="N114" s="150" t="str">
        <f t="shared" ref="N114" si="93">IF(COUNT(H114:M114)=0,"",SUM(H114:M114))</f>
        <v/>
      </c>
      <c r="O114" s="184"/>
      <c r="P114" s="184"/>
      <c r="Q114" s="184"/>
      <c r="R114" s="184"/>
      <c r="S114" s="184"/>
      <c r="T114" s="184"/>
      <c r="U114" s="150" t="str">
        <f t="shared" ref="U114" si="94">IF(COUNT(O114:T114)=0,"",SUM(O114:T114))</f>
        <v/>
      </c>
      <c r="V114" s="150" t="str">
        <f t="shared" ref="V114" si="95">IF(COUNT(N114,U114)=0,"",SUM(N114,U114))</f>
        <v/>
      </c>
    </row>
    <row r="115" spans="3:27" s="152" customFormat="1" ht="37.5" customHeight="1">
      <c r="C115" s="328"/>
      <c r="D115" s="328"/>
      <c r="E115" s="352"/>
      <c r="F115" s="354"/>
      <c r="G115" s="149" t="s">
        <v>263</v>
      </c>
      <c r="H115" s="184"/>
      <c r="I115" s="184"/>
      <c r="J115" s="184"/>
      <c r="K115" s="184"/>
      <c r="L115" s="184"/>
      <c r="M115" s="184"/>
      <c r="N115" s="151"/>
      <c r="O115" s="184"/>
      <c r="P115" s="184"/>
      <c r="Q115" s="184"/>
      <c r="R115" s="184"/>
      <c r="S115" s="184"/>
      <c r="T115" s="184"/>
      <c r="U115" s="151"/>
      <c r="V115" s="151"/>
    </row>
    <row r="116" spans="3:27" s="152" customFormat="1" ht="37.5" customHeight="1">
      <c r="C116" s="328"/>
      <c r="D116" s="328"/>
      <c r="E116" s="353"/>
      <c r="F116" s="355"/>
      <c r="G116" s="149" t="s">
        <v>267</v>
      </c>
      <c r="H116" s="184"/>
      <c r="I116" s="184"/>
      <c r="J116" s="184"/>
      <c r="K116" s="184"/>
      <c r="L116" s="184"/>
      <c r="M116" s="184"/>
      <c r="N116" s="150" t="str">
        <f t="shared" ref="N116" si="96">IF(COUNT(H116:M116)=0,"",SUM(H116:M116))</f>
        <v/>
      </c>
      <c r="O116" s="184"/>
      <c r="P116" s="184"/>
      <c r="Q116" s="184"/>
      <c r="R116" s="184"/>
      <c r="S116" s="184"/>
      <c r="T116" s="184"/>
      <c r="U116" s="150" t="str">
        <f t="shared" ref="U116" si="97">IF(COUNT(O116:T116)=0,"",SUM(O116:T116))</f>
        <v/>
      </c>
      <c r="V116" s="150" t="str">
        <f t="shared" ref="V116" si="98">IF(COUNT(N116,U116)=0,"",SUM(N116,U116))</f>
        <v/>
      </c>
    </row>
    <row r="117" spans="3:27" s="152" customFormat="1" ht="37.5" customHeight="1">
      <c r="C117" s="328"/>
      <c r="D117" s="328"/>
      <c r="E117" s="332" t="s">
        <v>104</v>
      </c>
      <c r="F117" s="333"/>
      <c r="G117" s="154" t="s">
        <v>263</v>
      </c>
      <c r="H117" s="155" t="str">
        <f t="shared" ref="H117:M117" si="99">IF(COUNTIFS($G111:$G116,$G117,H111:H116,"&lt;&gt;")=0,"",SUMIF($G111:$G116,$G117,H111:H116))</f>
        <v/>
      </c>
      <c r="I117" s="155" t="str">
        <f t="shared" si="99"/>
        <v/>
      </c>
      <c r="J117" s="155" t="str">
        <f t="shared" si="99"/>
        <v/>
      </c>
      <c r="K117" s="155" t="str">
        <f t="shared" si="99"/>
        <v/>
      </c>
      <c r="L117" s="155" t="str">
        <f t="shared" si="99"/>
        <v/>
      </c>
      <c r="M117" s="155" t="str">
        <f t="shared" si="99"/>
        <v/>
      </c>
      <c r="N117" s="123"/>
      <c r="O117" s="155" t="str">
        <f t="shared" ref="O117:T117" si="100">IF(COUNTIFS($G111:$G116,$G117,O111:O116,"&lt;&gt;")=0,"",SUMIF($G111:$G116,$G117,O111:O116))</f>
        <v/>
      </c>
      <c r="P117" s="155" t="str">
        <f t="shared" si="100"/>
        <v/>
      </c>
      <c r="Q117" s="155" t="str">
        <f t="shared" si="100"/>
        <v/>
      </c>
      <c r="R117" s="155" t="str">
        <f t="shared" si="100"/>
        <v/>
      </c>
      <c r="S117" s="155" t="str">
        <f t="shared" si="100"/>
        <v/>
      </c>
      <c r="T117" s="155" t="str">
        <f t="shared" si="100"/>
        <v/>
      </c>
      <c r="U117" s="123"/>
      <c r="V117" s="123"/>
      <c r="X117" s="153" t="s">
        <v>271</v>
      </c>
      <c r="AA117" s="152">
        <v>1</v>
      </c>
    </row>
    <row r="118" spans="3:27" s="152" customFormat="1" ht="37.5" customHeight="1">
      <c r="C118" s="328"/>
      <c r="D118" s="329"/>
      <c r="E118" s="334"/>
      <c r="F118" s="335"/>
      <c r="G118" s="154" t="s">
        <v>267</v>
      </c>
      <c r="H118" s="155" t="str">
        <f t="shared" ref="H118:M118" si="101">IF(COUNTIFS($G111:$G116,$G118,H111:H116,"&lt;&gt;")=0,"",SUMIF($G111:$G116,$G118,H111:H116))</f>
        <v/>
      </c>
      <c r="I118" s="155" t="str">
        <f t="shared" si="101"/>
        <v/>
      </c>
      <c r="J118" s="155" t="str">
        <f t="shared" si="101"/>
        <v/>
      </c>
      <c r="K118" s="155" t="str">
        <f t="shared" si="101"/>
        <v/>
      </c>
      <c r="L118" s="155" t="str">
        <f t="shared" si="101"/>
        <v/>
      </c>
      <c r="M118" s="155" t="str">
        <f t="shared" si="101"/>
        <v/>
      </c>
      <c r="N118" s="124" t="str">
        <f t="shared" ref="N118" si="102">IF(COUNT(H118:M118)=0,"",SUM(H118:M118))</f>
        <v/>
      </c>
      <c r="O118" s="155" t="str">
        <f t="shared" ref="O118:T118" si="103">IF(COUNTIFS($G111:$G116,$G118,O111:O116,"&lt;&gt;")=0,"",SUMIF($G111:$G116,$G118,O111:O116))</f>
        <v/>
      </c>
      <c r="P118" s="155" t="str">
        <f t="shared" si="103"/>
        <v/>
      </c>
      <c r="Q118" s="155" t="str">
        <f t="shared" si="103"/>
        <v/>
      </c>
      <c r="R118" s="155" t="str">
        <f t="shared" si="103"/>
        <v/>
      </c>
      <c r="S118" s="155" t="str">
        <f t="shared" si="103"/>
        <v/>
      </c>
      <c r="T118" s="155" t="str">
        <f t="shared" si="103"/>
        <v/>
      </c>
      <c r="U118" s="124" t="str">
        <f t="shared" ref="U118" si="104">IF(COUNT(O118:T118)=0,"",SUM(O118:T118))</f>
        <v/>
      </c>
      <c r="V118" s="124" t="str">
        <f t="shared" ref="V118" si="105">IF(COUNT(N118,U118)=0,"",SUM(N118,U118))</f>
        <v/>
      </c>
      <c r="X118" s="153" t="s">
        <v>271</v>
      </c>
      <c r="AA118" s="152">
        <v>2</v>
      </c>
    </row>
    <row r="119" spans="3:27" s="152" customFormat="1" ht="37.5" customHeight="1">
      <c r="C119" s="328"/>
      <c r="D119" s="327" t="s">
        <v>211</v>
      </c>
      <c r="E119" s="352"/>
      <c r="F119" s="354"/>
      <c r="G119" s="149" t="s">
        <v>263</v>
      </c>
      <c r="H119" s="184"/>
      <c r="I119" s="184"/>
      <c r="J119" s="184"/>
      <c r="K119" s="184"/>
      <c r="L119" s="184"/>
      <c r="M119" s="184"/>
      <c r="N119" s="151"/>
      <c r="O119" s="184"/>
      <c r="P119" s="184"/>
      <c r="Q119" s="184"/>
      <c r="R119" s="184"/>
      <c r="S119" s="184"/>
      <c r="T119" s="184"/>
      <c r="U119" s="151"/>
      <c r="V119" s="151"/>
    </row>
    <row r="120" spans="3:27" s="152" customFormat="1" ht="37.5" customHeight="1">
      <c r="C120" s="328"/>
      <c r="D120" s="328"/>
      <c r="E120" s="353"/>
      <c r="F120" s="355"/>
      <c r="G120" s="149" t="s">
        <v>267</v>
      </c>
      <c r="H120" s="184"/>
      <c r="I120" s="184"/>
      <c r="J120" s="184"/>
      <c r="K120" s="184"/>
      <c r="L120" s="184"/>
      <c r="M120" s="184"/>
      <c r="N120" s="150" t="str">
        <f>IF(COUNT(H120:M120)=0,"",SUM(H120:M120))</f>
        <v/>
      </c>
      <c r="O120" s="184"/>
      <c r="P120" s="184"/>
      <c r="Q120" s="184"/>
      <c r="R120" s="184"/>
      <c r="S120" s="184"/>
      <c r="T120" s="184"/>
      <c r="U120" s="150" t="str">
        <f>IF(COUNT(O120:T120)=0,"",SUM(O120:T120))</f>
        <v/>
      </c>
      <c r="V120" s="150" t="str">
        <f>IF(COUNT(N120,U120)=0,"",SUM(N120,U120))</f>
        <v/>
      </c>
    </row>
    <row r="121" spans="3:27" s="152" customFormat="1" ht="37.5" customHeight="1">
      <c r="C121" s="328"/>
      <c r="D121" s="328"/>
      <c r="E121" s="352"/>
      <c r="F121" s="354"/>
      <c r="G121" s="149" t="s">
        <v>263</v>
      </c>
      <c r="H121" s="184"/>
      <c r="I121" s="184"/>
      <c r="J121" s="184"/>
      <c r="K121" s="184"/>
      <c r="L121" s="184"/>
      <c r="M121" s="184"/>
      <c r="N121" s="151"/>
      <c r="O121" s="184"/>
      <c r="P121" s="184"/>
      <c r="Q121" s="184"/>
      <c r="R121" s="184"/>
      <c r="S121" s="184"/>
      <c r="T121" s="184"/>
      <c r="U121" s="151"/>
      <c r="V121" s="151"/>
    </row>
    <row r="122" spans="3:27" s="152" customFormat="1" ht="37.5" customHeight="1">
      <c r="C122" s="328"/>
      <c r="D122" s="328"/>
      <c r="E122" s="353"/>
      <c r="F122" s="355"/>
      <c r="G122" s="149" t="s">
        <v>267</v>
      </c>
      <c r="H122" s="184"/>
      <c r="I122" s="184"/>
      <c r="J122" s="184"/>
      <c r="K122" s="184"/>
      <c r="L122" s="184"/>
      <c r="M122" s="184"/>
      <c r="N122" s="150" t="str">
        <f t="shared" ref="N122" si="106">IF(COUNT(H122:M122)=0,"",SUM(H122:M122))</f>
        <v/>
      </c>
      <c r="O122" s="184"/>
      <c r="P122" s="184"/>
      <c r="Q122" s="184"/>
      <c r="R122" s="184"/>
      <c r="S122" s="184"/>
      <c r="T122" s="184"/>
      <c r="U122" s="150" t="str">
        <f t="shared" ref="U122" si="107">IF(COUNT(O122:T122)=0,"",SUM(O122:T122))</f>
        <v/>
      </c>
      <c r="V122" s="150" t="str">
        <f t="shared" ref="V122" si="108">IF(COUNT(N122,U122)=0,"",SUM(N122,U122))</f>
        <v/>
      </c>
    </row>
    <row r="123" spans="3:27" s="152" customFormat="1" ht="37.5" customHeight="1">
      <c r="C123" s="328"/>
      <c r="D123" s="328"/>
      <c r="E123" s="352"/>
      <c r="F123" s="354"/>
      <c r="G123" s="149" t="s">
        <v>263</v>
      </c>
      <c r="H123" s="184"/>
      <c r="I123" s="184"/>
      <c r="J123" s="184"/>
      <c r="K123" s="184"/>
      <c r="L123" s="184"/>
      <c r="M123" s="184"/>
      <c r="N123" s="151"/>
      <c r="O123" s="184"/>
      <c r="P123" s="184"/>
      <c r="Q123" s="184"/>
      <c r="R123" s="184"/>
      <c r="S123" s="184"/>
      <c r="T123" s="184"/>
      <c r="U123" s="151"/>
      <c r="V123" s="151"/>
    </row>
    <row r="124" spans="3:27" s="152" customFormat="1" ht="37.5" customHeight="1">
      <c r="C124" s="328"/>
      <c r="D124" s="328"/>
      <c r="E124" s="353"/>
      <c r="F124" s="355"/>
      <c r="G124" s="149" t="s">
        <v>267</v>
      </c>
      <c r="H124" s="184"/>
      <c r="I124" s="184"/>
      <c r="J124" s="184"/>
      <c r="K124" s="184"/>
      <c r="L124" s="184"/>
      <c r="M124" s="184"/>
      <c r="N124" s="150" t="str">
        <f t="shared" ref="N124" si="109">IF(COUNT(H124:M124)=0,"",SUM(H124:M124))</f>
        <v/>
      </c>
      <c r="O124" s="184"/>
      <c r="P124" s="184"/>
      <c r="Q124" s="184"/>
      <c r="R124" s="184"/>
      <c r="S124" s="184"/>
      <c r="T124" s="184"/>
      <c r="U124" s="150" t="str">
        <f t="shared" ref="U124" si="110">IF(COUNT(O124:T124)=0,"",SUM(O124:T124))</f>
        <v/>
      </c>
      <c r="V124" s="150" t="str">
        <f t="shared" ref="V124" si="111">IF(COUNT(N124,U124)=0,"",SUM(N124,U124))</f>
        <v/>
      </c>
    </row>
    <row r="125" spans="3:27" s="152" customFormat="1" ht="37.5" customHeight="1">
      <c r="C125" s="328"/>
      <c r="D125" s="328"/>
      <c r="E125" s="332" t="s">
        <v>104</v>
      </c>
      <c r="F125" s="333"/>
      <c r="G125" s="154" t="s">
        <v>263</v>
      </c>
      <c r="H125" s="155" t="str">
        <f>IF(COUNTIFS($G119:$G124,$G125,H119:H124,"&lt;&gt;")=0,"",SUMIF($G119:$G124,$G125,H119:H124))</f>
        <v/>
      </c>
      <c r="I125" s="155" t="str">
        <f t="shared" ref="I125:M125" si="112">IF(COUNTIFS($G119:$G124,$G125,I119:I124,"&lt;&gt;")=0,"",SUMIF($G119:$G124,$G125,I119:I124))</f>
        <v/>
      </c>
      <c r="J125" s="155" t="str">
        <f t="shared" si="112"/>
        <v/>
      </c>
      <c r="K125" s="155" t="str">
        <f t="shared" si="112"/>
        <v/>
      </c>
      <c r="L125" s="155" t="str">
        <f t="shared" si="112"/>
        <v/>
      </c>
      <c r="M125" s="155" t="str">
        <f t="shared" si="112"/>
        <v/>
      </c>
      <c r="N125" s="123"/>
      <c r="O125" s="155" t="str">
        <f>IF(COUNTIFS($G119:$G124,$G125,O119:O124,"&lt;&gt;")=0,"",SUMIF($G119:$G124,$G125,O119:O124))</f>
        <v/>
      </c>
      <c r="P125" s="155" t="str">
        <f t="shared" ref="P125:T125" si="113">IF(COUNTIFS($G119:$G124,$G125,P119:P124,"&lt;&gt;")=0,"",SUMIF($G119:$G124,$G125,P119:P124))</f>
        <v/>
      </c>
      <c r="Q125" s="155" t="str">
        <f t="shared" si="113"/>
        <v/>
      </c>
      <c r="R125" s="155" t="str">
        <f t="shared" si="113"/>
        <v/>
      </c>
      <c r="S125" s="155" t="str">
        <f t="shared" si="113"/>
        <v/>
      </c>
      <c r="T125" s="155" t="str">
        <f t="shared" si="113"/>
        <v/>
      </c>
      <c r="U125" s="123"/>
      <c r="V125" s="123"/>
      <c r="X125" s="153" t="s">
        <v>271</v>
      </c>
      <c r="AA125" s="152">
        <v>3</v>
      </c>
    </row>
    <row r="126" spans="3:27" s="152" customFormat="1" ht="37.5" customHeight="1">
      <c r="C126" s="328"/>
      <c r="D126" s="329"/>
      <c r="E126" s="334"/>
      <c r="F126" s="335"/>
      <c r="G126" s="154" t="s">
        <v>267</v>
      </c>
      <c r="H126" s="155" t="str">
        <f>IF(COUNTIFS($G119:$G124,$G126,H119:H124,"&lt;&gt;")=0,"",SUMIF($G119:$G124,$G126,H119:H124))</f>
        <v/>
      </c>
      <c r="I126" s="155" t="str">
        <f t="shared" ref="I126:M126" si="114">IF(COUNTIFS($G119:$G124,$G126,I119:I124,"&lt;&gt;")=0,"",SUMIF($G119:$G124,$G126,I119:I124))</f>
        <v/>
      </c>
      <c r="J126" s="155" t="str">
        <f t="shared" si="114"/>
        <v/>
      </c>
      <c r="K126" s="155" t="str">
        <f t="shared" si="114"/>
        <v/>
      </c>
      <c r="L126" s="155" t="str">
        <f t="shared" si="114"/>
        <v/>
      </c>
      <c r="M126" s="155" t="str">
        <f t="shared" si="114"/>
        <v/>
      </c>
      <c r="N126" s="124" t="str">
        <f t="shared" ref="N126" si="115">IF(COUNT(H126:M126)=0,"",SUM(H126:M126))</f>
        <v/>
      </c>
      <c r="O126" s="155" t="str">
        <f>IF(COUNTIFS($G119:$G124,$G126,O119:O124,"&lt;&gt;")=0,"",SUMIF($G119:$G124,$G126,O119:O124))</f>
        <v/>
      </c>
      <c r="P126" s="155" t="str">
        <f t="shared" ref="P126:T126" si="116">IF(COUNTIFS($G119:$G124,$G126,P119:P124,"&lt;&gt;")=0,"",SUMIF($G119:$G124,$G126,P119:P124))</f>
        <v/>
      </c>
      <c r="Q126" s="155" t="str">
        <f t="shared" si="116"/>
        <v/>
      </c>
      <c r="R126" s="155" t="str">
        <f t="shared" si="116"/>
        <v/>
      </c>
      <c r="S126" s="155" t="str">
        <f t="shared" si="116"/>
        <v/>
      </c>
      <c r="T126" s="155" t="str">
        <f t="shared" si="116"/>
        <v/>
      </c>
      <c r="U126" s="124" t="str">
        <f t="shared" ref="U126" si="117">IF(COUNT(O126:T126)=0,"",SUM(O126:T126))</f>
        <v/>
      </c>
      <c r="V126" s="124" t="str">
        <f t="shared" ref="V126" si="118">IF(COUNT(N126,U126)=0,"",SUM(N126,U126))</f>
        <v/>
      </c>
      <c r="X126" s="153" t="s">
        <v>271</v>
      </c>
      <c r="AA126" s="152">
        <v>4</v>
      </c>
    </row>
    <row r="127" spans="3:27" s="152" customFormat="1" ht="37.5" customHeight="1">
      <c r="C127" s="328"/>
      <c r="D127" s="327" t="s">
        <v>105</v>
      </c>
      <c r="E127" s="352"/>
      <c r="F127" s="354"/>
      <c r="G127" s="149" t="s">
        <v>263</v>
      </c>
      <c r="H127" s="184"/>
      <c r="I127" s="184"/>
      <c r="J127" s="184"/>
      <c r="K127" s="184"/>
      <c r="L127" s="184"/>
      <c r="M127" s="184"/>
      <c r="N127" s="151"/>
      <c r="O127" s="184"/>
      <c r="P127" s="184"/>
      <c r="Q127" s="184"/>
      <c r="R127" s="184"/>
      <c r="S127" s="184"/>
      <c r="T127" s="184"/>
      <c r="U127" s="151"/>
      <c r="V127" s="151"/>
    </row>
    <row r="128" spans="3:27" s="152" customFormat="1" ht="34.5">
      <c r="C128" s="328"/>
      <c r="D128" s="328"/>
      <c r="E128" s="353"/>
      <c r="F128" s="355"/>
      <c r="G128" s="149" t="s">
        <v>267</v>
      </c>
      <c r="H128" s="184"/>
      <c r="I128" s="184"/>
      <c r="J128" s="184"/>
      <c r="K128" s="184"/>
      <c r="L128" s="184"/>
      <c r="M128" s="184"/>
      <c r="N128" s="150" t="str">
        <f>IF(COUNT(H128:M128)=0,"",SUM(H128:M128))</f>
        <v/>
      </c>
      <c r="O128" s="184"/>
      <c r="P128" s="184"/>
      <c r="Q128" s="184"/>
      <c r="R128" s="184"/>
      <c r="S128" s="184"/>
      <c r="T128" s="184"/>
      <c r="U128" s="150" t="str">
        <f>IF(COUNT(O128:T128)=0,"",SUM(O128:T128))</f>
        <v/>
      </c>
      <c r="V128" s="150" t="str">
        <f>IF(COUNT(N128,U128)=0,"",SUM(N128,U128))</f>
        <v/>
      </c>
    </row>
    <row r="129" spans="3:27" s="152" customFormat="1" ht="34.5">
      <c r="C129" s="328"/>
      <c r="D129" s="328"/>
      <c r="E129" s="352"/>
      <c r="F129" s="354"/>
      <c r="G129" s="149" t="s">
        <v>263</v>
      </c>
      <c r="H129" s="184"/>
      <c r="I129" s="184"/>
      <c r="J129" s="184"/>
      <c r="K129" s="184"/>
      <c r="L129" s="184"/>
      <c r="M129" s="184"/>
      <c r="N129" s="151"/>
      <c r="O129" s="184"/>
      <c r="P129" s="184"/>
      <c r="Q129" s="184"/>
      <c r="R129" s="184"/>
      <c r="S129" s="184"/>
      <c r="T129" s="184"/>
      <c r="U129" s="151"/>
      <c r="V129" s="151"/>
    </row>
    <row r="130" spans="3:27" s="152" customFormat="1" ht="34.5">
      <c r="C130" s="328"/>
      <c r="D130" s="328"/>
      <c r="E130" s="353"/>
      <c r="F130" s="355"/>
      <c r="G130" s="149" t="s">
        <v>267</v>
      </c>
      <c r="H130" s="184"/>
      <c r="I130" s="184"/>
      <c r="J130" s="184"/>
      <c r="K130" s="184"/>
      <c r="L130" s="184"/>
      <c r="M130" s="184"/>
      <c r="N130" s="150" t="str">
        <f t="shared" ref="N130" si="119">IF(COUNT(H130:M130)=0,"",SUM(H130:M130))</f>
        <v/>
      </c>
      <c r="O130" s="184"/>
      <c r="P130" s="184"/>
      <c r="Q130" s="184"/>
      <c r="R130" s="184"/>
      <c r="S130" s="184"/>
      <c r="T130" s="184"/>
      <c r="U130" s="150" t="str">
        <f t="shared" ref="U130" si="120">IF(COUNT(O130:T130)=0,"",SUM(O130:T130))</f>
        <v/>
      </c>
      <c r="V130" s="150" t="str">
        <f t="shared" ref="V130" si="121">IF(COUNT(N130,U130)=0,"",SUM(N130,U130))</f>
        <v/>
      </c>
    </row>
    <row r="131" spans="3:27" s="152" customFormat="1" ht="34.5">
      <c r="C131" s="328"/>
      <c r="D131" s="328"/>
      <c r="E131" s="352"/>
      <c r="F131" s="354"/>
      <c r="G131" s="149" t="s">
        <v>263</v>
      </c>
      <c r="H131" s="184"/>
      <c r="I131" s="184"/>
      <c r="J131" s="184"/>
      <c r="K131" s="184"/>
      <c r="L131" s="184"/>
      <c r="M131" s="184"/>
      <c r="N131" s="151"/>
      <c r="O131" s="184"/>
      <c r="P131" s="184"/>
      <c r="Q131" s="184"/>
      <c r="R131" s="184"/>
      <c r="S131" s="184"/>
      <c r="T131" s="184"/>
      <c r="U131" s="151"/>
      <c r="V131" s="151"/>
    </row>
    <row r="132" spans="3:27" s="152" customFormat="1" ht="34.5">
      <c r="C132" s="328"/>
      <c r="D132" s="328"/>
      <c r="E132" s="353"/>
      <c r="F132" s="355"/>
      <c r="G132" s="149" t="s">
        <v>267</v>
      </c>
      <c r="H132" s="184"/>
      <c r="I132" s="184"/>
      <c r="J132" s="184"/>
      <c r="K132" s="184"/>
      <c r="L132" s="184"/>
      <c r="M132" s="184"/>
      <c r="N132" s="150" t="str">
        <f t="shared" ref="N132" si="122">IF(COUNT(H132:M132)=0,"",SUM(H132:M132))</f>
        <v/>
      </c>
      <c r="O132" s="184"/>
      <c r="P132" s="184"/>
      <c r="Q132" s="184"/>
      <c r="R132" s="184"/>
      <c r="S132" s="184"/>
      <c r="T132" s="184"/>
      <c r="U132" s="150" t="str">
        <f t="shared" ref="U132" si="123">IF(COUNT(O132:T132)=0,"",SUM(O132:T132))</f>
        <v/>
      </c>
      <c r="V132" s="150" t="str">
        <f t="shared" ref="V132" si="124">IF(COUNT(N132,U132)=0,"",SUM(N132,U132))</f>
        <v/>
      </c>
    </row>
    <row r="133" spans="3:27" s="152" customFormat="1" ht="34.5">
      <c r="C133" s="328"/>
      <c r="D133" s="328"/>
      <c r="E133" s="332" t="s">
        <v>104</v>
      </c>
      <c r="F133" s="333"/>
      <c r="G133" s="154" t="s">
        <v>263</v>
      </c>
      <c r="H133" s="155" t="str">
        <f>IF(COUNTIFS($G127:$G132,$G133,H127:H132,"&lt;&gt;")=0,"",SUMIF($G127:$G132,$G133,H127:H132))</f>
        <v/>
      </c>
      <c r="I133" s="155" t="str">
        <f t="shared" ref="I133:M133" si="125">IF(COUNTIFS($G127:$G132,$G133,I127:I132,"&lt;&gt;")=0,"",SUMIF($G127:$G132,$G133,I127:I132))</f>
        <v/>
      </c>
      <c r="J133" s="155" t="str">
        <f t="shared" si="125"/>
        <v/>
      </c>
      <c r="K133" s="155" t="str">
        <f t="shared" si="125"/>
        <v/>
      </c>
      <c r="L133" s="155" t="str">
        <f t="shared" si="125"/>
        <v/>
      </c>
      <c r="M133" s="155" t="str">
        <f t="shared" si="125"/>
        <v/>
      </c>
      <c r="N133" s="123"/>
      <c r="O133" s="155" t="str">
        <f>IF(COUNTIFS($G127:$G132,$G133,O127:O132,"&lt;&gt;")=0,"",SUMIF($G127:$G132,$G133,O127:O132))</f>
        <v/>
      </c>
      <c r="P133" s="155" t="str">
        <f t="shared" ref="P133:T133" si="126">IF(COUNTIFS($G127:$G132,$G133,P127:P132,"&lt;&gt;")=0,"",SUMIF($G127:$G132,$G133,P127:P132))</f>
        <v/>
      </c>
      <c r="Q133" s="155" t="str">
        <f t="shared" si="126"/>
        <v/>
      </c>
      <c r="R133" s="155" t="str">
        <f t="shared" si="126"/>
        <v/>
      </c>
      <c r="S133" s="155" t="str">
        <f t="shared" si="126"/>
        <v/>
      </c>
      <c r="T133" s="155" t="str">
        <f t="shared" si="126"/>
        <v/>
      </c>
      <c r="U133" s="123"/>
      <c r="V133" s="123"/>
      <c r="X133" s="153" t="s">
        <v>271</v>
      </c>
      <c r="AA133" s="152">
        <v>5</v>
      </c>
    </row>
    <row r="134" spans="3:27" s="152" customFormat="1" ht="34.5">
      <c r="C134" s="328"/>
      <c r="D134" s="329"/>
      <c r="E134" s="334"/>
      <c r="F134" s="335"/>
      <c r="G134" s="154" t="s">
        <v>267</v>
      </c>
      <c r="H134" s="155" t="str">
        <f>IF(COUNTIFS($G127:$G132,$G134,H127:H132,"&lt;&gt;")=0,"",SUMIF($G127:$G132,$G134,H127:H132))</f>
        <v/>
      </c>
      <c r="I134" s="155" t="str">
        <f t="shared" ref="I134:M134" si="127">IF(COUNTIFS($G127:$G132,$G134,I127:I132,"&lt;&gt;")=0,"",SUMIF($G127:$G132,$G134,I127:I132))</f>
        <v/>
      </c>
      <c r="J134" s="155" t="str">
        <f t="shared" si="127"/>
        <v/>
      </c>
      <c r="K134" s="155" t="str">
        <f t="shared" si="127"/>
        <v/>
      </c>
      <c r="L134" s="155" t="str">
        <f t="shared" si="127"/>
        <v/>
      </c>
      <c r="M134" s="155" t="str">
        <f t="shared" si="127"/>
        <v/>
      </c>
      <c r="N134" s="124" t="str">
        <f t="shared" ref="N134" si="128">IF(COUNT(H134:M134)=0,"",SUM(H134:M134))</f>
        <v/>
      </c>
      <c r="O134" s="155" t="str">
        <f>IF(COUNTIFS($G127:$G132,$G134,O127:O132,"&lt;&gt;")=0,"",SUMIF($G127:$G132,$G134,O127:O132))</f>
        <v/>
      </c>
      <c r="P134" s="155" t="str">
        <f t="shared" ref="P134:T134" si="129">IF(COUNTIFS($G127:$G132,$G134,P127:P132,"&lt;&gt;")=0,"",SUMIF($G127:$G132,$G134,P127:P132))</f>
        <v/>
      </c>
      <c r="Q134" s="155" t="str">
        <f t="shared" si="129"/>
        <v/>
      </c>
      <c r="R134" s="155" t="str">
        <f t="shared" si="129"/>
        <v/>
      </c>
      <c r="S134" s="155" t="str">
        <f t="shared" si="129"/>
        <v/>
      </c>
      <c r="T134" s="155" t="str">
        <f t="shared" si="129"/>
        <v/>
      </c>
      <c r="U134" s="124" t="str">
        <f t="shared" ref="U134" si="130">IF(COUNT(O134:T134)=0,"",SUM(O134:T134))</f>
        <v/>
      </c>
      <c r="V134" s="124" t="str">
        <f t="shared" ref="V134" si="131">IF(COUNT(N134,U134)=0,"",SUM(N134,U134))</f>
        <v/>
      </c>
      <c r="X134" s="153" t="s">
        <v>271</v>
      </c>
      <c r="AA134" s="152">
        <v>6</v>
      </c>
    </row>
    <row r="135" spans="3:27" s="152" customFormat="1" ht="37.5" customHeight="1">
      <c r="C135" s="328"/>
      <c r="D135" s="327" t="s">
        <v>106</v>
      </c>
      <c r="E135" s="352"/>
      <c r="F135" s="354"/>
      <c r="G135" s="149" t="s">
        <v>263</v>
      </c>
      <c r="H135" s="184"/>
      <c r="I135" s="184"/>
      <c r="J135" s="184"/>
      <c r="K135" s="184"/>
      <c r="L135" s="184"/>
      <c r="M135" s="184"/>
      <c r="N135" s="151"/>
      <c r="O135" s="184"/>
      <c r="P135" s="184"/>
      <c r="Q135" s="184"/>
      <c r="R135" s="184"/>
      <c r="S135" s="184"/>
      <c r="T135" s="184"/>
      <c r="U135" s="151"/>
      <c r="V135" s="151"/>
    </row>
    <row r="136" spans="3:27" s="152" customFormat="1" ht="34.5">
      <c r="C136" s="328"/>
      <c r="D136" s="328"/>
      <c r="E136" s="353"/>
      <c r="F136" s="355"/>
      <c r="G136" s="149" t="s">
        <v>267</v>
      </c>
      <c r="H136" s="184"/>
      <c r="I136" s="184"/>
      <c r="J136" s="184"/>
      <c r="K136" s="184"/>
      <c r="L136" s="184"/>
      <c r="M136" s="184"/>
      <c r="N136" s="150" t="str">
        <f>IF(COUNT(H136:M136)=0,"",SUM(H136:M136))</f>
        <v/>
      </c>
      <c r="O136" s="184"/>
      <c r="P136" s="184"/>
      <c r="Q136" s="184"/>
      <c r="R136" s="184"/>
      <c r="S136" s="184"/>
      <c r="T136" s="184"/>
      <c r="U136" s="150" t="str">
        <f>IF(COUNT(O136:T136)=0,"",SUM(O136:T136))</f>
        <v/>
      </c>
      <c r="V136" s="150" t="str">
        <f>IF(COUNT(N136,U136)=0,"",SUM(N136,U136))</f>
        <v/>
      </c>
    </row>
    <row r="137" spans="3:27" s="152" customFormat="1" ht="34.5">
      <c r="C137" s="328"/>
      <c r="D137" s="328"/>
      <c r="E137" s="352"/>
      <c r="F137" s="354"/>
      <c r="G137" s="149" t="s">
        <v>263</v>
      </c>
      <c r="H137" s="184"/>
      <c r="I137" s="184"/>
      <c r="J137" s="184"/>
      <c r="K137" s="184"/>
      <c r="L137" s="184"/>
      <c r="M137" s="184"/>
      <c r="N137" s="151"/>
      <c r="O137" s="184"/>
      <c r="P137" s="184"/>
      <c r="Q137" s="184"/>
      <c r="R137" s="184"/>
      <c r="S137" s="184"/>
      <c r="T137" s="184"/>
      <c r="U137" s="151"/>
      <c r="V137" s="151"/>
    </row>
    <row r="138" spans="3:27" s="152" customFormat="1" ht="34.5">
      <c r="C138" s="328"/>
      <c r="D138" s="328"/>
      <c r="E138" s="353"/>
      <c r="F138" s="355"/>
      <c r="G138" s="149" t="s">
        <v>267</v>
      </c>
      <c r="H138" s="184"/>
      <c r="I138" s="184"/>
      <c r="J138" s="184"/>
      <c r="K138" s="184"/>
      <c r="L138" s="184"/>
      <c r="M138" s="184"/>
      <c r="N138" s="150" t="str">
        <f t="shared" ref="N138" si="132">IF(COUNT(H138:M138)=0,"",SUM(H138:M138))</f>
        <v/>
      </c>
      <c r="O138" s="184"/>
      <c r="P138" s="184"/>
      <c r="Q138" s="184"/>
      <c r="R138" s="184"/>
      <c r="S138" s="184"/>
      <c r="T138" s="184"/>
      <c r="U138" s="150" t="str">
        <f t="shared" ref="U138" si="133">IF(COUNT(O138:T138)=0,"",SUM(O138:T138))</f>
        <v/>
      </c>
      <c r="V138" s="150" t="str">
        <f t="shared" ref="V138" si="134">IF(COUNT(N138,U138)=0,"",SUM(N138,U138))</f>
        <v/>
      </c>
    </row>
    <row r="139" spans="3:27" s="152" customFormat="1" ht="34.5">
      <c r="C139" s="328"/>
      <c r="D139" s="328"/>
      <c r="E139" s="352"/>
      <c r="F139" s="354"/>
      <c r="G139" s="149" t="s">
        <v>263</v>
      </c>
      <c r="H139" s="184"/>
      <c r="I139" s="184"/>
      <c r="J139" s="184"/>
      <c r="K139" s="184"/>
      <c r="L139" s="184"/>
      <c r="M139" s="184"/>
      <c r="N139" s="151"/>
      <c r="O139" s="184"/>
      <c r="P139" s="184"/>
      <c r="Q139" s="184"/>
      <c r="R139" s="184"/>
      <c r="S139" s="184"/>
      <c r="T139" s="184"/>
      <c r="U139" s="151"/>
      <c r="V139" s="151"/>
    </row>
    <row r="140" spans="3:27" s="152" customFormat="1" ht="34.5">
      <c r="C140" s="328"/>
      <c r="D140" s="328"/>
      <c r="E140" s="353"/>
      <c r="F140" s="355"/>
      <c r="G140" s="149" t="s">
        <v>267</v>
      </c>
      <c r="H140" s="184"/>
      <c r="I140" s="184"/>
      <c r="J140" s="184"/>
      <c r="K140" s="184"/>
      <c r="L140" s="184"/>
      <c r="M140" s="184"/>
      <c r="N140" s="150" t="str">
        <f t="shared" ref="N140" si="135">IF(COUNT(H140:M140)=0,"",SUM(H140:M140))</f>
        <v/>
      </c>
      <c r="O140" s="184"/>
      <c r="P140" s="184"/>
      <c r="Q140" s="184"/>
      <c r="R140" s="184"/>
      <c r="S140" s="184"/>
      <c r="T140" s="184"/>
      <c r="U140" s="150" t="str">
        <f t="shared" ref="U140" si="136">IF(COUNT(O140:T140)=0,"",SUM(O140:T140))</f>
        <v/>
      </c>
      <c r="V140" s="150" t="str">
        <f t="shared" ref="V140" si="137">IF(COUNT(N140,U140)=0,"",SUM(N140,U140))</f>
        <v/>
      </c>
    </row>
    <row r="141" spans="3:27" s="152" customFormat="1" ht="34.5">
      <c r="C141" s="328"/>
      <c r="D141" s="328"/>
      <c r="E141" s="332" t="s">
        <v>104</v>
      </c>
      <c r="F141" s="333"/>
      <c r="G141" s="154" t="s">
        <v>263</v>
      </c>
      <c r="H141" s="155" t="str">
        <f>IF(COUNTIFS($G135:$G140,$G141,H135:H140,"&lt;&gt;")=0,"",SUMIF($G135:$G140,$G141,H135:H140))</f>
        <v/>
      </c>
      <c r="I141" s="155" t="str">
        <f t="shared" ref="I141:M141" si="138">IF(COUNTIFS($G135:$G140,$G141,I135:I140,"&lt;&gt;")=0,"",SUMIF($G135:$G140,$G141,I135:I140))</f>
        <v/>
      </c>
      <c r="J141" s="155" t="str">
        <f t="shared" si="138"/>
        <v/>
      </c>
      <c r="K141" s="155" t="str">
        <f t="shared" si="138"/>
        <v/>
      </c>
      <c r="L141" s="155" t="str">
        <f t="shared" si="138"/>
        <v/>
      </c>
      <c r="M141" s="155" t="str">
        <f t="shared" si="138"/>
        <v/>
      </c>
      <c r="N141" s="123"/>
      <c r="O141" s="155" t="str">
        <f>IF(COUNTIFS($G135:$G140,$G141,O135:O140,"&lt;&gt;")=0,"",SUMIF($G135:$G140,$G141,O135:O140))</f>
        <v/>
      </c>
      <c r="P141" s="155" t="str">
        <f t="shared" ref="P141:T141" si="139">IF(COUNTIFS($G135:$G140,$G141,P135:P140,"&lt;&gt;")=0,"",SUMIF($G135:$G140,$G141,P135:P140))</f>
        <v/>
      </c>
      <c r="Q141" s="155" t="str">
        <f t="shared" si="139"/>
        <v/>
      </c>
      <c r="R141" s="155" t="str">
        <f t="shared" si="139"/>
        <v/>
      </c>
      <c r="S141" s="155" t="str">
        <f t="shared" si="139"/>
        <v/>
      </c>
      <c r="T141" s="155" t="str">
        <f t="shared" si="139"/>
        <v/>
      </c>
      <c r="U141" s="123"/>
      <c r="V141" s="123"/>
      <c r="X141" s="153" t="s">
        <v>271</v>
      </c>
      <c r="AA141" s="152">
        <v>7</v>
      </c>
    </row>
    <row r="142" spans="3:27" s="152" customFormat="1" ht="34.5">
      <c r="C142" s="328"/>
      <c r="D142" s="329"/>
      <c r="E142" s="334"/>
      <c r="F142" s="335"/>
      <c r="G142" s="154" t="s">
        <v>267</v>
      </c>
      <c r="H142" s="155" t="str">
        <f>IF(COUNTIFS($G135:$G140,$G142,H135:H140,"&lt;&gt;")=0,"",SUMIF($G135:$G140,$G142,H135:H140))</f>
        <v/>
      </c>
      <c r="I142" s="155" t="str">
        <f t="shared" ref="I142:M142" si="140">IF(COUNTIFS($G135:$G140,$G142,I135:I140,"&lt;&gt;")=0,"",SUMIF($G135:$G140,$G142,I135:I140))</f>
        <v/>
      </c>
      <c r="J142" s="155" t="str">
        <f t="shared" si="140"/>
        <v/>
      </c>
      <c r="K142" s="155" t="str">
        <f t="shared" si="140"/>
        <v/>
      </c>
      <c r="L142" s="155" t="str">
        <f t="shared" si="140"/>
        <v/>
      </c>
      <c r="M142" s="155" t="str">
        <f t="shared" si="140"/>
        <v/>
      </c>
      <c r="N142" s="124" t="str">
        <f t="shared" ref="N142" si="141">IF(COUNT(H142:M142)=0,"",SUM(H142:M142))</f>
        <v/>
      </c>
      <c r="O142" s="155" t="str">
        <f>IF(COUNTIFS($G135:$G140,$G142,O135:O140,"&lt;&gt;")=0,"",SUMIF($G135:$G140,$G142,O135:O140))</f>
        <v/>
      </c>
      <c r="P142" s="155" t="str">
        <f t="shared" ref="P142:T142" si="142">IF(COUNTIFS($G135:$G140,$G142,P135:P140,"&lt;&gt;")=0,"",SUMIF($G135:$G140,$G142,P135:P140))</f>
        <v/>
      </c>
      <c r="Q142" s="155" t="str">
        <f t="shared" si="142"/>
        <v/>
      </c>
      <c r="R142" s="155" t="str">
        <f t="shared" si="142"/>
        <v/>
      </c>
      <c r="S142" s="155" t="str">
        <f t="shared" si="142"/>
        <v/>
      </c>
      <c r="T142" s="155" t="str">
        <f t="shared" si="142"/>
        <v/>
      </c>
      <c r="U142" s="124" t="str">
        <f t="shared" ref="U142" si="143">IF(COUNT(O142:T142)=0,"",SUM(O142:T142))</f>
        <v/>
      </c>
      <c r="V142" s="124" t="str">
        <f t="shared" ref="V142" si="144">IF(COUNT(N142,U142)=0,"",SUM(N142,U142))</f>
        <v/>
      </c>
      <c r="X142" s="153" t="s">
        <v>271</v>
      </c>
      <c r="AA142" s="152">
        <v>8</v>
      </c>
    </row>
    <row r="143" spans="3:27" s="152" customFormat="1" ht="34.5">
      <c r="C143" s="328"/>
      <c r="D143" s="326" t="s">
        <v>107</v>
      </c>
      <c r="E143" s="326"/>
      <c r="F143" s="326"/>
      <c r="G143" s="154" t="s">
        <v>263</v>
      </c>
      <c r="H143" s="155" t="str">
        <f>IF(COUNT(H117,H125,H133,H141)=0,"",SUM(H117,H125,H133,H141))</f>
        <v/>
      </c>
      <c r="I143" s="155" t="str">
        <f t="shared" ref="I143:M143" si="145">IF(COUNT(I117,I125,I133,I141)=0,"",SUM(I117,I125,I133,I141))</f>
        <v/>
      </c>
      <c r="J143" s="155" t="str">
        <f t="shared" si="145"/>
        <v/>
      </c>
      <c r="K143" s="155" t="str">
        <f t="shared" si="145"/>
        <v/>
      </c>
      <c r="L143" s="155" t="str">
        <f t="shared" si="145"/>
        <v/>
      </c>
      <c r="M143" s="155" t="str">
        <f t="shared" si="145"/>
        <v/>
      </c>
      <c r="N143" s="123"/>
      <c r="O143" s="155" t="str">
        <f>IF(COUNT(O117,O125,O133,O141)=0,"",SUM(O117,O125,O133,O141))</f>
        <v/>
      </c>
      <c r="P143" s="155" t="str">
        <f t="shared" ref="P143:T143" si="146">IF(COUNT(P117,P125,P133,P141)=0,"",SUM(P117,P125,P133,P141))</f>
        <v/>
      </c>
      <c r="Q143" s="155" t="str">
        <f t="shared" si="146"/>
        <v/>
      </c>
      <c r="R143" s="155" t="str">
        <f t="shared" si="146"/>
        <v/>
      </c>
      <c r="S143" s="155" t="str">
        <f t="shared" si="146"/>
        <v/>
      </c>
      <c r="T143" s="155" t="str">
        <f t="shared" si="146"/>
        <v/>
      </c>
      <c r="U143" s="123"/>
      <c r="V143" s="123"/>
      <c r="X143" s="153" t="s">
        <v>271</v>
      </c>
    </row>
    <row r="144" spans="3:27" s="152" customFormat="1" ht="34.5">
      <c r="C144" s="329"/>
      <c r="D144" s="326"/>
      <c r="E144" s="326"/>
      <c r="F144" s="326"/>
      <c r="G144" s="154" t="s">
        <v>267</v>
      </c>
      <c r="H144" s="155" t="str">
        <f>IF(COUNT(H118,H126,H134,H142)=0,"",SUM(H118,H126,H134,H142))</f>
        <v/>
      </c>
      <c r="I144" s="155" t="str">
        <f t="shared" ref="I144:M144" si="147">IF(COUNT(I118,I126,I134,I142)=0,"",SUM(I118,I126,I134,I142))</f>
        <v/>
      </c>
      <c r="J144" s="155" t="str">
        <f t="shared" si="147"/>
        <v/>
      </c>
      <c r="K144" s="155" t="str">
        <f t="shared" si="147"/>
        <v/>
      </c>
      <c r="L144" s="155" t="str">
        <f t="shared" si="147"/>
        <v/>
      </c>
      <c r="M144" s="155" t="str">
        <f t="shared" si="147"/>
        <v/>
      </c>
      <c r="N144" s="124" t="str">
        <f t="shared" ref="N144" si="148">IF(COUNT(H144:M144)=0,"",SUM(H144:M144))</f>
        <v/>
      </c>
      <c r="O144" s="155" t="str">
        <f>IF(COUNT(O118,O126,O134,O142)=0,"",SUM(O118,O126,O134,O142))</f>
        <v/>
      </c>
      <c r="P144" s="155" t="str">
        <f t="shared" ref="P144:T144" si="149">IF(COUNT(P118,P126,P134,P142)=0,"",SUM(P118,P126,P134,P142))</f>
        <v/>
      </c>
      <c r="Q144" s="155" t="str">
        <f t="shared" si="149"/>
        <v/>
      </c>
      <c r="R144" s="155" t="str">
        <f t="shared" si="149"/>
        <v/>
      </c>
      <c r="S144" s="155" t="str">
        <f t="shared" si="149"/>
        <v/>
      </c>
      <c r="T144" s="155" t="str">
        <f t="shared" si="149"/>
        <v/>
      </c>
      <c r="U144" s="124" t="str">
        <f t="shared" ref="U144" si="150">IF(COUNT(O144:T144)=0,"",SUM(O144:T144))</f>
        <v/>
      </c>
      <c r="V144" s="124" t="str">
        <f t="shared" ref="V144" si="151">IF(COUNT(N144,U144)=0,"",SUM(N144,U144))</f>
        <v/>
      </c>
      <c r="X144" s="153" t="s">
        <v>271</v>
      </c>
    </row>
    <row r="145" spans="3:27" s="53" customFormat="1" ht="18.75" customHeight="1">
      <c r="C145" s="54" t="s">
        <v>203</v>
      </c>
      <c r="D145" s="50"/>
      <c r="E145" s="50"/>
      <c r="F145" s="50"/>
      <c r="G145" s="51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  <c r="AA145" s="205"/>
    </row>
    <row r="146" spans="3:27" s="53" customFormat="1" ht="18.75" customHeight="1">
      <c r="C146" s="230"/>
      <c r="D146" s="231"/>
      <c r="E146" s="231"/>
      <c r="F146" s="231"/>
      <c r="G146" s="232"/>
      <c r="H146" s="231"/>
      <c r="I146" s="231"/>
      <c r="J146" s="231"/>
      <c r="K146" s="231"/>
      <c r="L146" s="231"/>
      <c r="M146" s="231"/>
      <c r="N146" s="231"/>
      <c r="O146" s="231"/>
      <c r="P146" s="231"/>
      <c r="Q146" s="231"/>
      <c r="R146" s="231"/>
      <c r="S146" s="231"/>
      <c r="T146" s="231"/>
      <c r="U146" s="231"/>
      <c r="V146" s="231"/>
      <c r="AA146" s="205"/>
    </row>
    <row r="147" spans="3:27" s="53" customFormat="1" ht="18.75" customHeight="1">
      <c r="C147" s="230"/>
      <c r="D147" s="231"/>
      <c r="E147" s="231"/>
      <c r="F147" s="231"/>
      <c r="G147" s="232"/>
      <c r="H147" s="231"/>
      <c r="I147" s="231"/>
      <c r="J147" s="231"/>
      <c r="K147" s="231"/>
      <c r="L147" s="231"/>
      <c r="M147" s="231"/>
      <c r="N147" s="231"/>
      <c r="O147" s="231"/>
      <c r="P147" s="231"/>
      <c r="Q147" s="231"/>
      <c r="R147" s="231"/>
      <c r="S147" s="231"/>
      <c r="T147" s="231"/>
      <c r="U147" s="231"/>
      <c r="V147" s="231"/>
      <c r="AA147" s="205"/>
    </row>
    <row r="148" spans="3:27" s="53" customFormat="1" ht="18.75" customHeight="1">
      <c r="C148" s="230"/>
      <c r="D148" s="231"/>
      <c r="E148" s="231"/>
      <c r="F148" s="231"/>
      <c r="G148" s="232"/>
      <c r="H148" s="231"/>
      <c r="I148" s="231"/>
      <c r="J148" s="231"/>
      <c r="K148" s="231"/>
      <c r="L148" s="231"/>
      <c r="M148" s="231"/>
      <c r="N148" s="231"/>
      <c r="O148" s="231"/>
      <c r="P148" s="231"/>
      <c r="Q148" s="231"/>
      <c r="R148" s="231"/>
      <c r="S148" s="231"/>
      <c r="T148" s="231"/>
      <c r="U148" s="231"/>
      <c r="V148" s="231"/>
      <c r="AA148" s="205"/>
    </row>
    <row r="149" spans="3:27" s="53" customFormat="1" ht="18.75" customHeight="1">
      <c r="C149" s="230"/>
      <c r="D149" s="231"/>
      <c r="E149" s="231"/>
      <c r="F149" s="231"/>
      <c r="G149" s="232"/>
      <c r="H149" s="231"/>
      <c r="I149" s="231"/>
      <c r="J149" s="231"/>
      <c r="K149" s="231"/>
      <c r="L149" s="231"/>
      <c r="M149" s="231"/>
      <c r="N149" s="231"/>
      <c r="O149" s="231"/>
      <c r="P149" s="231"/>
      <c r="Q149" s="231"/>
      <c r="R149" s="231"/>
      <c r="S149" s="231"/>
      <c r="T149" s="231"/>
      <c r="U149" s="231"/>
      <c r="V149" s="231"/>
      <c r="AA149" s="205"/>
    </row>
    <row r="150" spans="3:27" s="53" customFormat="1" ht="18.75" customHeight="1">
      <c r="C150" s="230"/>
      <c r="D150" s="231"/>
      <c r="E150" s="231"/>
      <c r="F150" s="231"/>
      <c r="G150" s="232"/>
      <c r="H150" s="231"/>
      <c r="I150" s="231"/>
      <c r="J150" s="231"/>
      <c r="K150" s="231"/>
      <c r="L150" s="231"/>
      <c r="M150" s="231"/>
      <c r="N150" s="231"/>
      <c r="O150" s="231"/>
      <c r="P150" s="231"/>
      <c r="Q150" s="231"/>
      <c r="R150" s="231"/>
      <c r="S150" s="231"/>
      <c r="T150" s="231"/>
      <c r="U150" s="231"/>
      <c r="V150" s="231"/>
      <c r="AA150" s="205"/>
    </row>
    <row r="151" spans="3:27" s="53" customFormat="1" ht="18.75" customHeight="1">
      <c r="C151" s="230"/>
      <c r="D151" s="231"/>
      <c r="E151" s="231"/>
      <c r="F151" s="231"/>
      <c r="G151" s="232"/>
      <c r="H151" s="231"/>
      <c r="I151" s="231"/>
      <c r="J151" s="231"/>
      <c r="K151" s="231"/>
      <c r="L151" s="231"/>
      <c r="M151" s="231"/>
      <c r="N151" s="231"/>
      <c r="O151" s="231"/>
      <c r="P151" s="231"/>
      <c r="Q151" s="231"/>
      <c r="R151" s="231"/>
      <c r="S151" s="231"/>
      <c r="T151" s="231"/>
      <c r="U151" s="231"/>
      <c r="V151" s="231"/>
      <c r="AA151" s="205"/>
    </row>
    <row r="152" spans="3:27" s="53" customFormat="1" ht="18.75" customHeight="1">
      <c r="C152" s="230"/>
      <c r="D152" s="231"/>
      <c r="E152" s="231"/>
      <c r="F152" s="231"/>
      <c r="G152" s="232"/>
      <c r="H152" s="231"/>
      <c r="I152" s="231"/>
      <c r="J152" s="231"/>
      <c r="K152" s="231"/>
      <c r="L152" s="231"/>
      <c r="M152" s="231"/>
      <c r="N152" s="231"/>
      <c r="O152" s="231"/>
      <c r="P152" s="231"/>
      <c r="Q152" s="231"/>
      <c r="R152" s="231"/>
      <c r="S152" s="231"/>
      <c r="T152" s="231"/>
      <c r="U152" s="231"/>
      <c r="V152" s="231"/>
      <c r="AA152" s="205"/>
    </row>
    <row r="153" spans="3:27" s="53" customFormat="1" ht="18.75" customHeight="1">
      <c r="C153" s="230"/>
      <c r="D153" s="231"/>
      <c r="E153" s="231"/>
      <c r="F153" s="231"/>
      <c r="G153" s="232"/>
      <c r="H153" s="231"/>
      <c r="I153" s="231"/>
      <c r="J153" s="231"/>
      <c r="K153" s="231"/>
      <c r="L153" s="231"/>
      <c r="M153" s="231"/>
      <c r="N153" s="231"/>
      <c r="O153" s="231"/>
      <c r="P153" s="231"/>
      <c r="Q153" s="231"/>
      <c r="R153" s="231"/>
      <c r="S153" s="231"/>
      <c r="T153" s="231"/>
      <c r="U153" s="231"/>
      <c r="V153" s="231"/>
      <c r="AA153" s="205"/>
    </row>
    <row r="154" spans="3:27" s="53" customFormat="1" ht="18.75" customHeight="1">
      <c r="C154" s="230"/>
      <c r="D154" s="231"/>
      <c r="E154" s="231"/>
      <c r="F154" s="231"/>
      <c r="G154" s="232"/>
      <c r="H154" s="231"/>
      <c r="I154" s="231"/>
      <c r="J154" s="231"/>
      <c r="K154" s="231"/>
      <c r="L154" s="231"/>
      <c r="M154" s="231"/>
      <c r="N154" s="231"/>
      <c r="O154" s="231"/>
      <c r="P154" s="231"/>
      <c r="Q154" s="231"/>
      <c r="R154" s="231"/>
      <c r="S154" s="231"/>
      <c r="T154" s="231"/>
      <c r="U154" s="231"/>
      <c r="V154" s="231"/>
      <c r="AA154" s="205"/>
    </row>
    <row r="155" spans="3:27" ht="18.75" customHeight="1">
      <c r="C155" s="234"/>
      <c r="D155" s="234"/>
      <c r="E155" s="234"/>
      <c r="F155" s="234"/>
      <c r="G155" s="234"/>
      <c r="H155" s="235"/>
      <c r="I155" s="235"/>
      <c r="J155" s="235"/>
      <c r="K155" s="235"/>
      <c r="L155" s="235"/>
      <c r="M155" s="235"/>
      <c r="N155" s="235"/>
      <c r="O155" s="235"/>
      <c r="P155" s="235"/>
      <c r="Q155" s="235"/>
      <c r="R155" s="235"/>
      <c r="S155" s="235"/>
      <c r="T155" s="235"/>
      <c r="U155" s="235"/>
      <c r="V155" s="235"/>
    </row>
    <row r="156" spans="3:27" ht="21.95" customHeight="1">
      <c r="C156" s="39" t="s">
        <v>212</v>
      </c>
    </row>
    <row r="157" spans="3:27" ht="21.95" customHeight="1">
      <c r="C157" s="39"/>
    </row>
    <row r="158" spans="3:27" ht="21.95" customHeight="1">
      <c r="C158" s="43" t="s">
        <v>112</v>
      </c>
      <c r="D158" s="44"/>
      <c r="E158" s="44"/>
      <c r="F158" s="44"/>
      <c r="G158" s="44"/>
      <c r="H158" s="44"/>
      <c r="I158" s="44"/>
      <c r="J158" s="44"/>
      <c r="K158" s="44"/>
    </row>
    <row r="159" spans="3:27" ht="21.95" customHeight="1">
      <c r="C159" s="38" t="s">
        <v>22</v>
      </c>
      <c r="E159" s="11" t="s">
        <v>215</v>
      </c>
      <c r="F159" s="108" t="str">
        <f>F6</f>
        <v>（エリア指定断面）</v>
      </c>
    </row>
    <row r="160" spans="3:27" s="46" customFormat="1" ht="21.95" customHeight="1">
      <c r="C160" s="341" t="s">
        <v>94</v>
      </c>
      <c r="D160" s="342"/>
      <c r="E160" s="345" t="s">
        <v>18</v>
      </c>
      <c r="F160" s="345" t="s">
        <v>98</v>
      </c>
      <c r="G160" s="345" t="s">
        <v>99</v>
      </c>
      <c r="H160" s="19" t="s">
        <v>71</v>
      </c>
      <c r="I160" s="19" t="s">
        <v>72</v>
      </c>
      <c r="J160" s="19" t="s">
        <v>73</v>
      </c>
      <c r="K160" s="19" t="s">
        <v>74</v>
      </c>
      <c r="L160" s="19" t="s">
        <v>75</v>
      </c>
      <c r="M160" s="19" t="s">
        <v>76</v>
      </c>
      <c r="N160" s="19" t="s">
        <v>90</v>
      </c>
      <c r="O160" s="19" t="s">
        <v>77</v>
      </c>
      <c r="P160" s="19" t="s">
        <v>78</v>
      </c>
      <c r="Q160" s="19" t="s">
        <v>79</v>
      </c>
      <c r="R160" s="19" t="s">
        <v>80</v>
      </c>
      <c r="S160" s="19" t="s">
        <v>81</v>
      </c>
      <c r="T160" s="19" t="s">
        <v>86</v>
      </c>
      <c r="U160" s="19" t="s">
        <v>91</v>
      </c>
      <c r="V160" s="19" t="s">
        <v>92</v>
      </c>
      <c r="W160" s="40"/>
      <c r="X160" s="121" t="s">
        <v>272</v>
      </c>
      <c r="AA160" s="196"/>
    </row>
    <row r="161" spans="3:27" s="46" customFormat="1" ht="21.95" customHeight="1">
      <c r="C161" s="343"/>
      <c r="D161" s="344"/>
      <c r="E161" s="346"/>
      <c r="F161" s="346"/>
      <c r="G161" s="346"/>
      <c r="H161" s="147" t="s">
        <v>299</v>
      </c>
      <c r="I161" s="147" t="s">
        <v>301</v>
      </c>
      <c r="J161" s="147" t="s">
        <v>301</v>
      </c>
      <c r="K161" s="147" t="s">
        <v>303</v>
      </c>
      <c r="L161" s="147" t="s">
        <v>301</v>
      </c>
      <c r="M161" s="147" t="s">
        <v>304</v>
      </c>
      <c r="N161" s="23"/>
      <c r="O161" s="147" t="s">
        <v>302</v>
      </c>
      <c r="P161" s="147" t="s">
        <v>302</v>
      </c>
      <c r="Q161" s="147" t="s">
        <v>302</v>
      </c>
      <c r="R161" s="147" t="s">
        <v>302</v>
      </c>
      <c r="S161" s="147" t="s">
        <v>302</v>
      </c>
      <c r="T161" s="147" t="s">
        <v>305</v>
      </c>
      <c r="U161" s="23"/>
      <c r="V161" s="23"/>
      <c r="W161" s="40"/>
      <c r="X161" s="121" t="s">
        <v>273</v>
      </c>
      <c r="AA161" s="196"/>
    </row>
    <row r="162" spans="3:27" s="152" customFormat="1" ht="37.5" customHeight="1">
      <c r="C162" s="327" t="s">
        <v>108</v>
      </c>
      <c r="D162" s="327" t="s">
        <v>103</v>
      </c>
      <c r="E162" s="352"/>
      <c r="F162" s="354"/>
      <c r="G162" s="149" t="s">
        <v>263</v>
      </c>
      <c r="H162" s="184"/>
      <c r="I162" s="184"/>
      <c r="J162" s="184"/>
      <c r="K162" s="184"/>
      <c r="L162" s="184"/>
      <c r="M162" s="184"/>
      <c r="N162" s="151"/>
      <c r="O162" s="184"/>
      <c r="P162" s="184"/>
      <c r="Q162" s="184"/>
      <c r="R162" s="184"/>
      <c r="S162" s="184"/>
      <c r="T162" s="184"/>
      <c r="U162" s="151"/>
      <c r="V162" s="151"/>
    </row>
    <row r="163" spans="3:27" s="152" customFormat="1" ht="37.5" customHeight="1">
      <c r="C163" s="328"/>
      <c r="D163" s="328"/>
      <c r="E163" s="353"/>
      <c r="F163" s="355"/>
      <c r="G163" s="149" t="s">
        <v>267</v>
      </c>
      <c r="H163" s="184"/>
      <c r="I163" s="184"/>
      <c r="J163" s="184"/>
      <c r="K163" s="184"/>
      <c r="L163" s="184"/>
      <c r="M163" s="184"/>
      <c r="N163" s="150" t="str">
        <f>IF(COUNT(H163:M163)=0,"",SUM(H163:M163))</f>
        <v/>
      </c>
      <c r="O163" s="184"/>
      <c r="P163" s="184"/>
      <c r="Q163" s="184"/>
      <c r="R163" s="184"/>
      <c r="S163" s="184"/>
      <c r="T163" s="184"/>
      <c r="U163" s="150" t="str">
        <f>IF(COUNT(O163:T163)=0,"",SUM(O163:T163))</f>
        <v/>
      </c>
      <c r="V163" s="150" t="str">
        <f>IF(COUNT(N163,U163)=0,"",SUM(N163,U163))</f>
        <v/>
      </c>
    </row>
    <row r="164" spans="3:27" s="152" customFormat="1" ht="37.5" customHeight="1">
      <c r="C164" s="328"/>
      <c r="D164" s="328"/>
      <c r="E164" s="352"/>
      <c r="F164" s="354"/>
      <c r="G164" s="149" t="s">
        <v>263</v>
      </c>
      <c r="H164" s="184"/>
      <c r="I164" s="184"/>
      <c r="J164" s="184"/>
      <c r="K164" s="184"/>
      <c r="L164" s="184"/>
      <c r="M164" s="184"/>
      <c r="N164" s="151"/>
      <c r="O164" s="184"/>
      <c r="P164" s="184"/>
      <c r="Q164" s="184"/>
      <c r="R164" s="184"/>
      <c r="S164" s="184"/>
      <c r="T164" s="184"/>
      <c r="U164" s="151"/>
      <c r="V164" s="151"/>
    </row>
    <row r="165" spans="3:27" s="152" customFormat="1" ht="37.5" customHeight="1">
      <c r="C165" s="328"/>
      <c r="D165" s="328"/>
      <c r="E165" s="353"/>
      <c r="F165" s="355"/>
      <c r="G165" s="149" t="s">
        <v>267</v>
      </c>
      <c r="H165" s="184"/>
      <c r="I165" s="184"/>
      <c r="J165" s="184"/>
      <c r="K165" s="184"/>
      <c r="L165" s="184"/>
      <c r="M165" s="184"/>
      <c r="N165" s="150" t="str">
        <f t="shared" ref="N165" si="152">IF(COUNT(H165:M165)=0,"",SUM(H165:M165))</f>
        <v/>
      </c>
      <c r="O165" s="184"/>
      <c r="P165" s="184"/>
      <c r="Q165" s="184"/>
      <c r="R165" s="184"/>
      <c r="S165" s="184"/>
      <c r="T165" s="184"/>
      <c r="U165" s="150" t="str">
        <f t="shared" ref="U165" si="153">IF(COUNT(O165:T165)=0,"",SUM(O165:T165))</f>
        <v/>
      </c>
      <c r="V165" s="150" t="str">
        <f t="shared" ref="V165" si="154">IF(COUNT(N165,U165)=0,"",SUM(N165,U165))</f>
        <v/>
      </c>
    </row>
    <row r="166" spans="3:27" s="152" customFormat="1" ht="37.5" customHeight="1">
      <c r="C166" s="328"/>
      <c r="D166" s="328"/>
      <c r="E166" s="352"/>
      <c r="F166" s="354"/>
      <c r="G166" s="149" t="s">
        <v>263</v>
      </c>
      <c r="H166" s="184"/>
      <c r="I166" s="184"/>
      <c r="J166" s="184"/>
      <c r="K166" s="184"/>
      <c r="L166" s="184"/>
      <c r="M166" s="184"/>
      <c r="N166" s="151"/>
      <c r="O166" s="184"/>
      <c r="P166" s="184"/>
      <c r="Q166" s="184"/>
      <c r="R166" s="184"/>
      <c r="S166" s="184"/>
      <c r="T166" s="184"/>
      <c r="U166" s="151"/>
      <c r="V166" s="151"/>
    </row>
    <row r="167" spans="3:27" s="152" customFormat="1" ht="37.5" customHeight="1">
      <c r="C167" s="328"/>
      <c r="D167" s="328"/>
      <c r="E167" s="353"/>
      <c r="F167" s="355"/>
      <c r="G167" s="149" t="s">
        <v>267</v>
      </c>
      <c r="H167" s="184"/>
      <c r="I167" s="184"/>
      <c r="J167" s="184"/>
      <c r="K167" s="184"/>
      <c r="L167" s="184"/>
      <c r="M167" s="184"/>
      <c r="N167" s="150" t="str">
        <f t="shared" ref="N167" si="155">IF(COUNT(H167:M167)=0,"",SUM(H167:M167))</f>
        <v/>
      </c>
      <c r="O167" s="184"/>
      <c r="P167" s="184"/>
      <c r="Q167" s="184"/>
      <c r="R167" s="184"/>
      <c r="S167" s="184"/>
      <c r="T167" s="184"/>
      <c r="U167" s="150" t="str">
        <f t="shared" ref="U167" si="156">IF(COUNT(O167:T167)=0,"",SUM(O167:T167))</f>
        <v/>
      </c>
      <c r="V167" s="150" t="str">
        <f t="shared" ref="V167" si="157">IF(COUNT(N167,U167)=0,"",SUM(N167,U167))</f>
        <v/>
      </c>
    </row>
    <row r="168" spans="3:27" s="152" customFormat="1" ht="37.5" customHeight="1">
      <c r="C168" s="328"/>
      <c r="D168" s="328"/>
      <c r="E168" s="332" t="s">
        <v>104</v>
      </c>
      <c r="F168" s="333"/>
      <c r="G168" s="154" t="s">
        <v>263</v>
      </c>
      <c r="H168" s="155" t="str">
        <f t="shared" ref="H168:M168" si="158">IF(COUNTIFS($G162:$G167,$G168,H162:H167,"&lt;&gt;")=0,"",SUMIF($G162:$G167,$G168,H162:H167))</f>
        <v/>
      </c>
      <c r="I168" s="155" t="str">
        <f t="shared" si="158"/>
        <v/>
      </c>
      <c r="J168" s="155" t="str">
        <f t="shared" si="158"/>
        <v/>
      </c>
      <c r="K168" s="155" t="str">
        <f t="shared" si="158"/>
        <v/>
      </c>
      <c r="L168" s="155" t="str">
        <f t="shared" si="158"/>
        <v/>
      </c>
      <c r="M168" s="155" t="str">
        <f t="shared" si="158"/>
        <v/>
      </c>
      <c r="N168" s="123"/>
      <c r="O168" s="155" t="str">
        <f t="shared" ref="O168:T168" si="159">IF(COUNTIFS($G162:$G167,$G168,O162:O167,"&lt;&gt;")=0,"",SUMIF($G162:$G167,$G168,O162:O167))</f>
        <v/>
      </c>
      <c r="P168" s="155" t="str">
        <f t="shared" si="159"/>
        <v/>
      </c>
      <c r="Q168" s="155" t="str">
        <f t="shared" si="159"/>
        <v/>
      </c>
      <c r="R168" s="155" t="str">
        <f t="shared" si="159"/>
        <v/>
      </c>
      <c r="S168" s="155" t="str">
        <f t="shared" si="159"/>
        <v/>
      </c>
      <c r="T168" s="155" t="str">
        <f t="shared" si="159"/>
        <v/>
      </c>
      <c r="U168" s="123"/>
      <c r="V168" s="123"/>
      <c r="X168" s="153" t="s">
        <v>271</v>
      </c>
      <c r="AA168" s="152">
        <v>1</v>
      </c>
    </row>
    <row r="169" spans="3:27" s="152" customFormat="1" ht="37.5" customHeight="1">
      <c r="C169" s="328"/>
      <c r="D169" s="329"/>
      <c r="E169" s="334"/>
      <c r="F169" s="335"/>
      <c r="G169" s="154" t="s">
        <v>267</v>
      </c>
      <c r="H169" s="155" t="str">
        <f t="shared" ref="H169:M169" si="160">IF(COUNTIFS($G162:$G167,$G169,H162:H167,"&lt;&gt;")=0,"",SUMIF($G162:$G167,$G169,H162:H167))</f>
        <v/>
      </c>
      <c r="I169" s="155" t="str">
        <f t="shared" si="160"/>
        <v/>
      </c>
      <c r="J169" s="155" t="str">
        <f t="shared" si="160"/>
        <v/>
      </c>
      <c r="K169" s="155" t="str">
        <f t="shared" si="160"/>
        <v/>
      </c>
      <c r="L169" s="155" t="str">
        <f t="shared" si="160"/>
        <v/>
      </c>
      <c r="M169" s="155" t="str">
        <f t="shared" si="160"/>
        <v/>
      </c>
      <c r="N169" s="124" t="str">
        <f t="shared" ref="N169" si="161">IF(COUNT(H169:M169)=0,"",SUM(H169:M169))</f>
        <v/>
      </c>
      <c r="O169" s="155" t="str">
        <f t="shared" ref="O169:T169" si="162">IF(COUNTIFS($G162:$G167,$G169,O162:O167,"&lt;&gt;")=0,"",SUMIF($G162:$G167,$G169,O162:O167))</f>
        <v/>
      </c>
      <c r="P169" s="155" t="str">
        <f t="shared" si="162"/>
        <v/>
      </c>
      <c r="Q169" s="155" t="str">
        <f t="shared" si="162"/>
        <v/>
      </c>
      <c r="R169" s="155" t="str">
        <f t="shared" si="162"/>
        <v/>
      </c>
      <c r="S169" s="155" t="str">
        <f t="shared" si="162"/>
        <v/>
      </c>
      <c r="T169" s="155" t="str">
        <f t="shared" si="162"/>
        <v/>
      </c>
      <c r="U169" s="124" t="str">
        <f t="shared" ref="U169" si="163">IF(COUNT(O169:T169)=0,"",SUM(O169:T169))</f>
        <v/>
      </c>
      <c r="V169" s="124" t="str">
        <f t="shared" ref="V169" si="164">IF(COUNT(N169,U169)=0,"",SUM(N169,U169))</f>
        <v/>
      </c>
      <c r="X169" s="153" t="s">
        <v>271</v>
      </c>
      <c r="AA169" s="152">
        <v>2</v>
      </c>
    </row>
    <row r="170" spans="3:27" s="152" customFormat="1" ht="37.5" customHeight="1">
      <c r="C170" s="328"/>
      <c r="D170" s="327" t="s">
        <v>211</v>
      </c>
      <c r="E170" s="352"/>
      <c r="F170" s="354"/>
      <c r="G170" s="149" t="s">
        <v>263</v>
      </c>
      <c r="H170" s="184"/>
      <c r="I170" s="184"/>
      <c r="J170" s="184"/>
      <c r="K170" s="184"/>
      <c r="L170" s="184"/>
      <c r="M170" s="184"/>
      <c r="N170" s="151"/>
      <c r="O170" s="184"/>
      <c r="P170" s="184"/>
      <c r="Q170" s="184"/>
      <c r="R170" s="184"/>
      <c r="S170" s="184"/>
      <c r="T170" s="184"/>
      <c r="U170" s="151"/>
      <c r="V170" s="151"/>
    </row>
    <row r="171" spans="3:27" s="152" customFormat="1" ht="37.5" customHeight="1">
      <c r="C171" s="328"/>
      <c r="D171" s="328"/>
      <c r="E171" s="353"/>
      <c r="F171" s="355"/>
      <c r="G171" s="149" t="s">
        <v>267</v>
      </c>
      <c r="H171" s="184"/>
      <c r="I171" s="184"/>
      <c r="J171" s="184"/>
      <c r="K171" s="184"/>
      <c r="L171" s="184"/>
      <c r="M171" s="184"/>
      <c r="N171" s="150" t="str">
        <f>IF(COUNT(H171:M171)=0,"",SUM(H171:M171))</f>
        <v/>
      </c>
      <c r="O171" s="184"/>
      <c r="P171" s="184"/>
      <c r="Q171" s="184"/>
      <c r="R171" s="184"/>
      <c r="S171" s="184"/>
      <c r="T171" s="184"/>
      <c r="U171" s="150" t="str">
        <f>IF(COUNT(O171:T171)=0,"",SUM(O171:T171))</f>
        <v/>
      </c>
      <c r="V171" s="150" t="str">
        <f>IF(COUNT(N171,U171)=0,"",SUM(N171,U171))</f>
        <v/>
      </c>
    </row>
    <row r="172" spans="3:27" s="152" customFormat="1" ht="37.5" customHeight="1">
      <c r="C172" s="328"/>
      <c r="D172" s="328"/>
      <c r="E172" s="352"/>
      <c r="F172" s="354"/>
      <c r="G172" s="149" t="s">
        <v>263</v>
      </c>
      <c r="H172" s="184"/>
      <c r="I172" s="184"/>
      <c r="J172" s="184"/>
      <c r="K172" s="184"/>
      <c r="L172" s="184"/>
      <c r="M172" s="184"/>
      <c r="N172" s="151"/>
      <c r="O172" s="184"/>
      <c r="P172" s="184"/>
      <c r="Q172" s="184"/>
      <c r="R172" s="184"/>
      <c r="S172" s="184"/>
      <c r="T172" s="184"/>
      <c r="U172" s="151"/>
      <c r="V172" s="151"/>
    </row>
    <row r="173" spans="3:27" s="152" customFormat="1" ht="37.5" customHeight="1">
      <c r="C173" s="328"/>
      <c r="D173" s="328"/>
      <c r="E173" s="353"/>
      <c r="F173" s="355"/>
      <c r="G173" s="149" t="s">
        <v>267</v>
      </c>
      <c r="H173" s="184"/>
      <c r="I173" s="184"/>
      <c r="J173" s="184"/>
      <c r="K173" s="184"/>
      <c r="L173" s="184"/>
      <c r="M173" s="184"/>
      <c r="N173" s="150" t="str">
        <f t="shared" ref="N173" si="165">IF(COUNT(H173:M173)=0,"",SUM(H173:M173))</f>
        <v/>
      </c>
      <c r="O173" s="184"/>
      <c r="P173" s="184"/>
      <c r="Q173" s="184"/>
      <c r="R173" s="184"/>
      <c r="S173" s="184"/>
      <c r="T173" s="184"/>
      <c r="U173" s="150" t="str">
        <f t="shared" ref="U173" si="166">IF(COUNT(O173:T173)=0,"",SUM(O173:T173))</f>
        <v/>
      </c>
      <c r="V173" s="150" t="str">
        <f t="shared" ref="V173" si="167">IF(COUNT(N173,U173)=0,"",SUM(N173,U173))</f>
        <v/>
      </c>
    </row>
    <row r="174" spans="3:27" s="152" customFormat="1" ht="37.5" customHeight="1">
      <c r="C174" s="328"/>
      <c r="D174" s="328"/>
      <c r="E174" s="352"/>
      <c r="F174" s="354"/>
      <c r="G174" s="149" t="s">
        <v>263</v>
      </c>
      <c r="H174" s="184"/>
      <c r="I174" s="184"/>
      <c r="J174" s="184"/>
      <c r="K174" s="184"/>
      <c r="L174" s="184"/>
      <c r="M174" s="184"/>
      <c r="N174" s="151"/>
      <c r="O174" s="184"/>
      <c r="P174" s="184"/>
      <c r="Q174" s="184"/>
      <c r="R174" s="184"/>
      <c r="S174" s="184"/>
      <c r="T174" s="184"/>
      <c r="U174" s="151"/>
      <c r="V174" s="151"/>
    </row>
    <row r="175" spans="3:27" s="152" customFormat="1" ht="37.5" customHeight="1">
      <c r="C175" s="328"/>
      <c r="D175" s="328"/>
      <c r="E175" s="353"/>
      <c r="F175" s="355"/>
      <c r="G175" s="149" t="s">
        <v>267</v>
      </c>
      <c r="H175" s="184"/>
      <c r="I175" s="184"/>
      <c r="J175" s="184"/>
      <c r="K175" s="184"/>
      <c r="L175" s="184"/>
      <c r="M175" s="184"/>
      <c r="N175" s="150" t="str">
        <f t="shared" ref="N175" si="168">IF(COUNT(H175:M175)=0,"",SUM(H175:M175))</f>
        <v/>
      </c>
      <c r="O175" s="184"/>
      <c r="P175" s="184"/>
      <c r="Q175" s="184"/>
      <c r="R175" s="184"/>
      <c r="S175" s="184"/>
      <c r="T175" s="184"/>
      <c r="U175" s="150" t="str">
        <f t="shared" ref="U175" si="169">IF(COUNT(O175:T175)=0,"",SUM(O175:T175))</f>
        <v/>
      </c>
      <c r="V175" s="150" t="str">
        <f t="shared" ref="V175" si="170">IF(COUNT(N175,U175)=0,"",SUM(N175,U175))</f>
        <v/>
      </c>
    </row>
    <row r="176" spans="3:27" s="152" customFormat="1" ht="37.5" customHeight="1">
      <c r="C176" s="328"/>
      <c r="D176" s="328"/>
      <c r="E176" s="332" t="s">
        <v>104</v>
      </c>
      <c r="F176" s="333"/>
      <c r="G176" s="154" t="s">
        <v>263</v>
      </c>
      <c r="H176" s="155" t="str">
        <f>IF(COUNTIFS($G170:$G175,$G176,H170:H175,"&lt;&gt;")=0,"",SUMIF($G170:$G175,$G176,H170:H175))</f>
        <v/>
      </c>
      <c r="I176" s="155" t="str">
        <f t="shared" ref="I176:M176" si="171">IF(COUNTIFS($G170:$G175,$G176,I170:I175,"&lt;&gt;")=0,"",SUMIF($G170:$G175,$G176,I170:I175))</f>
        <v/>
      </c>
      <c r="J176" s="155" t="str">
        <f t="shared" si="171"/>
        <v/>
      </c>
      <c r="K176" s="155" t="str">
        <f t="shared" si="171"/>
        <v/>
      </c>
      <c r="L176" s="155" t="str">
        <f t="shared" si="171"/>
        <v/>
      </c>
      <c r="M176" s="155" t="str">
        <f t="shared" si="171"/>
        <v/>
      </c>
      <c r="N176" s="123"/>
      <c r="O176" s="155" t="str">
        <f>IF(COUNTIFS($G170:$G175,$G176,O170:O175,"&lt;&gt;")=0,"",SUMIF($G170:$G175,$G176,O170:O175))</f>
        <v/>
      </c>
      <c r="P176" s="155" t="str">
        <f t="shared" ref="P176:T176" si="172">IF(COUNTIFS($G170:$G175,$G176,P170:P175,"&lt;&gt;")=0,"",SUMIF($G170:$G175,$G176,P170:P175))</f>
        <v/>
      </c>
      <c r="Q176" s="155" t="str">
        <f t="shared" si="172"/>
        <v/>
      </c>
      <c r="R176" s="155" t="str">
        <f t="shared" si="172"/>
        <v/>
      </c>
      <c r="S176" s="155" t="str">
        <f t="shared" si="172"/>
        <v/>
      </c>
      <c r="T176" s="155" t="str">
        <f t="shared" si="172"/>
        <v/>
      </c>
      <c r="U176" s="123"/>
      <c r="V176" s="123"/>
      <c r="X176" s="153" t="s">
        <v>271</v>
      </c>
      <c r="AA176" s="152">
        <v>3</v>
      </c>
    </row>
    <row r="177" spans="3:27" s="152" customFormat="1" ht="37.5" customHeight="1">
      <c r="C177" s="328"/>
      <c r="D177" s="329"/>
      <c r="E177" s="334"/>
      <c r="F177" s="335"/>
      <c r="G177" s="154" t="s">
        <v>267</v>
      </c>
      <c r="H177" s="155" t="str">
        <f>IF(COUNTIFS($G170:$G175,$G177,H170:H175,"&lt;&gt;")=0,"",SUMIF($G170:$G175,$G177,H170:H175))</f>
        <v/>
      </c>
      <c r="I177" s="155" t="str">
        <f t="shared" ref="I177:M177" si="173">IF(COUNTIFS($G170:$G175,$G177,I170:I175,"&lt;&gt;")=0,"",SUMIF($G170:$G175,$G177,I170:I175))</f>
        <v/>
      </c>
      <c r="J177" s="155" t="str">
        <f t="shared" si="173"/>
        <v/>
      </c>
      <c r="K177" s="155" t="str">
        <f t="shared" si="173"/>
        <v/>
      </c>
      <c r="L177" s="155" t="str">
        <f t="shared" si="173"/>
        <v/>
      </c>
      <c r="M177" s="155" t="str">
        <f t="shared" si="173"/>
        <v/>
      </c>
      <c r="N177" s="124" t="str">
        <f t="shared" ref="N177" si="174">IF(COUNT(H177:M177)=0,"",SUM(H177:M177))</f>
        <v/>
      </c>
      <c r="O177" s="155" t="str">
        <f>IF(COUNTIFS($G170:$G175,$G177,O170:O175,"&lt;&gt;")=0,"",SUMIF($G170:$G175,$G177,O170:O175))</f>
        <v/>
      </c>
      <c r="P177" s="155" t="str">
        <f t="shared" ref="P177:T177" si="175">IF(COUNTIFS($G170:$G175,$G177,P170:P175,"&lt;&gt;")=0,"",SUMIF($G170:$G175,$G177,P170:P175))</f>
        <v/>
      </c>
      <c r="Q177" s="155" t="str">
        <f t="shared" si="175"/>
        <v/>
      </c>
      <c r="R177" s="155" t="str">
        <f t="shared" si="175"/>
        <v/>
      </c>
      <c r="S177" s="155" t="str">
        <f t="shared" si="175"/>
        <v/>
      </c>
      <c r="T177" s="155" t="str">
        <f t="shared" si="175"/>
        <v/>
      </c>
      <c r="U177" s="124" t="str">
        <f t="shared" ref="U177" si="176">IF(COUNT(O177:T177)=0,"",SUM(O177:T177))</f>
        <v/>
      </c>
      <c r="V177" s="124" t="str">
        <f t="shared" ref="V177" si="177">IF(COUNT(N177,U177)=0,"",SUM(N177,U177))</f>
        <v/>
      </c>
      <c r="X177" s="153" t="s">
        <v>271</v>
      </c>
      <c r="AA177" s="152">
        <v>4</v>
      </c>
    </row>
    <row r="178" spans="3:27" s="152" customFormat="1" ht="37.5" customHeight="1">
      <c r="C178" s="328"/>
      <c r="D178" s="327" t="s">
        <v>105</v>
      </c>
      <c r="E178" s="352"/>
      <c r="F178" s="354"/>
      <c r="G178" s="149" t="s">
        <v>263</v>
      </c>
      <c r="H178" s="184"/>
      <c r="I178" s="184"/>
      <c r="J178" s="184"/>
      <c r="K178" s="184"/>
      <c r="L178" s="184"/>
      <c r="M178" s="184"/>
      <c r="N178" s="151"/>
      <c r="O178" s="184"/>
      <c r="P178" s="184"/>
      <c r="Q178" s="184"/>
      <c r="R178" s="184"/>
      <c r="S178" s="184"/>
      <c r="T178" s="184"/>
      <c r="U178" s="151"/>
      <c r="V178" s="151"/>
    </row>
    <row r="179" spans="3:27" s="152" customFormat="1" ht="34.5">
      <c r="C179" s="328"/>
      <c r="D179" s="328"/>
      <c r="E179" s="353"/>
      <c r="F179" s="355"/>
      <c r="G179" s="149" t="s">
        <v>267</v>
      </c>
      <c r="H179" s="184"/>
      <c r="I179" s="184"/>
      <c r="J179" s="184"/>
      <c r="K179" s="184"/>
      <c r="L179" s="184"/>
      <c r="M179" s="184"/>
      <c r="N179" s="150" t="str">
        <f>IF(COUNT(H179:M179)=0,"",SUM(H179:M179))</f>
        <v/>
      </c>
      <c r="O179" s="184"/>
      <c r="P179" s="184"/>
      <c r="Q179" s="184"/>
      <c r="R179" s="184"/>
      <c r="S179" s="184"/>
      <c r="T179" s="184"/>
      <c r="U179" s="150" t="str">
        <f>IF(COUNT(O179:T179)=0,"",SUM(O179:T179))</f>
        <v/>
      </c>
      <c r="V179" s="150" t="str">
        <f>IF(COUNT(N179,U179)=0,"",SUM(N179,U179))</f>
        <v/>
      </c>
    </row>
    <row r="180" spans="3:27" s="152" customFormat="1" ht="34.5">
      <c r="C180" s="328"/>
      <c r="D180" s="328"/>
      <c r="E180" s="352"/>
      <c r="F180" s="354"/>
      <c r="G180" s="149" t="s">
        <v>263</v>
      </c>
      <c r="H180" s="184"/>
      <c r="I180" s="184"/>
      <c r="J180" s="184"/>
      <c r="K180" s="184"/>
      <c r="L180" s="184"/>
      <c r="M180" s="184"/>
      <c r="N180" s="151"/>
      <c r="O180" s="184"/>
      <c r="P180" s="184"/>
      <c r="Q180" s="184"/>
      <c r="R180" s="184"/>
      <c r="S180" s="184"/>
      <c r="T180" s="184"/>
      <c r="U180" s="151"/>
      <c r="V180" s="151"/>
    </row>
    <row r="181" spans="3:27" s="152" customFormat="1" ht="34.5">
      <c r="C181" s="328"/>
      <c r="D181" s="328"/>
      <c r="E181" s="353"/>
      <c r="F181" s="355"/>
      <c r="G181" s="149" t="s">
        <v>267</v>
      </c>
      <c r="H181" s="184"/>
      <c r="I181" s="184"/>
      <c r="J181" s="184"/>
      <c r="K181" s="184"/>
      <c r="L181" s="184"/>
      <c r="M181" s="184"/>
      <c r="N181" s="150" t="str">
        <f t="shared" ref="N181" si="178">IF(COUNT(H181:M181)=0,"",SUM(H181:M181))</f>
        <v/>
      </c>
      <c r="O181" s="184"/>
      <c r="P181" s="184"/>
      <c r="Q181" s="184"/>
      <c r="R181" s="184"/>
      <c r="S181" s="184"/>
      <c r="T181" s="184"/>
      <c r="U181" s="150" t="str">
        <f t="shared" ref="U181" si="179">IF(COUNT(O181:T181)=0,"",SUM(O181:T181))</f>
        <v/>
      </c>
      <c r="V181" s="150" t="str">
        <f t="shared" ref="V181" si="180">IF(COUNT(N181,U181)=0,"",SUM(N181,U181))</f>
        <v/>
      </c>
    </row>
    <row r="182" spans="3:27" s="152" customFormat="1" ht="34.5">
      <c r="C182" s="328"/>
      <c r="D182" s="328"/>
      <c r="E182" s="352"/>
      <c r="F182" s="354"/>
      <c r="G182" s="149" t="s">
        <v>263</v>
      </c>
      <c r="H182" s="184"/>
      <c r="I182" s="184"/>
      <c r="J182" s="184"/>
      <c r="K182" s="184"/>
      <c r="L182" s="184"/>
      <c r="M182" s="184"/>
      <c r="N182" s="151"/>
      <c r="O182" s="184"/>
      <c r="P182" s="184"/>
      <c r="Q182" s="184"/>
      <c r="R182" s="184"/>
      <c r="S182" s="184"/>
      <c r="T182" s="184"/>
      <c r="U182" s="151"/>
      <c r="V182" s="151"/>
    </row>
    <row r="183" spans="3:27" s="152" customFormat="1" ht="34.5">
      <c r="C183" s="328"/>
      <c r="D183" s="328"/>
      <c r="E183" s="353"/>
      <c r="F183" s="355"/>
      <c r="G183" s="149" t="s">
        <v>267</v>
      </c>
      <c r="H183" s="184"/>
      <c r="I183" s="184"/>
      <c r="J183" s="184"/>
      <c r="K183" s="184"/>
      <c r="L183" s="184"/>
      <c r="M183" s="184"/>
      <c r="N183" s="150" t="str">
        <f t="shared" ref="N183" si="181">IF(COUNT(H183:M183)=0,"",SUM(H183:M183))</f>
        <v/>
      </c>
      <c r="O183" s="184"/>
      <c r="P183" s="184"/>
      <c r="Q183" s="184"/>
      <c r="R183" s="184"/>
      <c r="S183" s="184"/>
      <c r="T183" s="184"/>
      <c r="U183" s="150" t="str">
        <f t="shared" ref="U183" si="182">IF(COUNT(O183:T183)=0,"",SUM(O183:T183))</f>
        <v/>
      </c>
      <c r="V183" s="150" t="str">
        <f t="shared" ref="V183" si="183">IF(COUNT(N183,U183)=0,"",SUM(N183,U183))</f>
        <v/>
      </c>
    </row>
    <row r="184" spans="3:27" s="152" customFormat="1" ht="34.5">
      <c r="C184" s="328"/>
      <c r="D184" s="328"/>
      <c r="E184" s="332" t="s">
        <v>104</v>
      </c>
      <c r="F184" s="333"/>
      <c r="G184" s="154" t="s">
        <v>263</v>
      </c>
      <c r="H184" s="155" t="str">
        <f>IF(COUNTIFS($G178:$G183,$G184,H178:H183,"&lt;&gt;")=0,"",SUMIF($G178:$G183,$G184,H178:H183))</f>
        <v/>
      </c>
      <c r="I184" s="155" t="str">
        <f t="shared" ref="I184:M184" si="184">IF(COUNTIFS($G178:$G183,$G184,I178:I183,"&lt;&gt;")=0,"",SUMIF($G178:$G183,$G184,I178:I183))</f>
        <v/>
      </c>
      <c r="J184" s="155" t="str">
        <f t="shared" si="184"/>
        <v/>
      </c>
      <c r="K184" s="155" t="str">
        <f t="shared" si="184"/>
        <v/>
      </c>
      <c r="L184" s="155" t="str">
        <f t="shared" si="184"/>
        <v/>
      </c>
      <c r="M184" s="155" t="str">
        <f t="shared" si="184"/>
        <v/>
      </c>
      <c r="N184" s="123"/>
      <c r="O184" s="155" t="str">
        <f>IF(COUNTIFS($G178:$G183,$G184,O178:O183,"&lt;&gt;")=0,"",SUMIF($G178:$G183,$G184,O178:O183))</f>
        <v/>
      </c>
      <c r="P184" s="155" t="str">
        <f t="shared" ref="P184:T184" si="185">IF(COUNTIFS($G178:$G183,$G184,P178:P183,"&lt;&gt;")=0,"",SUMIF($G178:$G183,$G184,P178:P183))</f>
        <v/>
      </c>
      <c r="Q184" s="155" t="str">
        <f t="shared" si="185"/>
        <v/>
      </c>
      <c r="R184" s="155" t="str">
        <f t="shared" si="185"/>
        <v/>
      </c>
      <c r="S184" s="155" t="str">
        <f t="shared" si="185"/>
        <v/>
      </c>
      <c r="T184" s="155" t="str">
        <f t="shared" si="185"/>
        <v/>
      </c>
      <c r="U184" s="123"/>
      <c r="V184" s="123"/>
      <c r="X184" s="153" t="s">
        <v>271</v>
      </c>
      <c r="AA184" s="152">
        <v>5</v>
      </c>
    </row>
    <row r="185" spans="3:27" s="152" customFormat="1" ht="34.5">
      <c r="C185" s="328"/>
      <c r="D185" s="329"/>
      <c r="E185" s="334"/>
      <c r="F185" s="335"/>
      <c r="G185" s="154" t="s">
        <v>267</v>
      </c>
      <c r="H185" s="155" t="str">
        <f>IF(COUNTIFS($G178:$G183,$G185,H178:H183,"&lt;&gt;")=0,"",SUMIF($G178:$G183,$G185,H178:H183))</f>
        <v/>
      </c>
      <c r="I185" s="155" t="str">
        <f t="shared" ref="I185:M185" si="186">IF(COUNTIFS($G178:$G183,$G185,I178:I183,"&lt;&gt;")=0,"",SUMIF($G178:$G183,$G185,I178:I183))</f>
        <v/>
      </c>
      <c r="J185" s="155" t="str">
        <f t="shared" si="186"/>
        <v/>
      </c>
      <c r="K185" s="155" t="str">
        <f t="shared" si="186"/>
        <v/>
      </c>
      <c r="L185" s="155" t="str">
        <f t="shared" si="186"/>
        <v/>
      </c>
      <c r="M185" s="155" t="str">
        <f t="shared" si="186"/>
        <v/>
      </c>
      <c r="N185" s="124" t="str">
        <f t="shared" ref="N185" si="187">IF(COUNT(H185:M185)=0,"",SUM(H185:M185))</f>
        <v/>
      </c>
      <c r="O185" s="155" t="str">
        <f>IF(COUNTIFS($G178:$G183,$G185,O178:O183,"&lt;&gt;")=0,"",SUMIF($G178:$G183,$G185,O178:O183))</f>
        <v/>
      </c>
      <c r="P185" s="155" t="str">
        <f t="shared" ref="P185:T185" si="188">IF(COUNTIFS($G178:$G183,$G185,P178:P183,"&lt;&gt;")=0,"",SUMIF($G178:$G183,$G185,P178:P183))</f>
        <v/>
      </c>
      <c r="Q185" s="155" t="str">
        <f t="shared" si="188"/>
        <v/>
      </c>
      <c r="R185" s="155" t="str">
        <f t="shared" si="188"/>
        <v/>
      </c>
      <c r="S185" s="155" t="str">
        <f t="shared" si="188"/>
        <v/>
      </c>
      <c r="T185" s="155" t="str">
        <f t="shared" si="188"/>
        <v/>
      </c>
      <c r="U185" s="124" t="str">
        <f t="shared" ref="U185" si="189">IF(COUNT(O185:T185)=0,"",SUM(O185:T185))</f>
        <v/>
      </c>
      <c r="V185" s="124" t="str">
        <f t="shared" ref="V185" si="190">IF(COUNT(N185,U185)=0,"",SUM(N185,U185))</f>
        <v/>
      </c>
      <c r="X185" s="153" t="s">
        <v>271</v>
      </c>
      <c r="AA185" s="152">
        <v>6</v>
      </c>
    </row>
    <row r="186" spans="3:27" s="152" customFormat="1" ht="37.5" customHeight="1">
      <c r="C186" s="328"/>
      <c r="D186" s="327" t="s">
        <v>106</v>
      </c>
      <c r="E186" s="352"/>
      <c r="F186" s="354"/>
      <c r="G186" s="149" t="s">
        <v>263</v>
      </c>
      <c r="H186" s="184"/>
      <c r="I186" s="184"/>
      <c r="J186" s="184"/>
      <c r="K186" s="184"/>
      <c r="L186" s="184"/>
      <c r="M186" s="184"/>
      <c r="N186" s="151"/>
      <c r="O186" s="184"/>
      <c r="P186" s="184"/>
      <c r="Q186" s="184"/>
      <c r="R186" s="184"/>
      <c r="S186" s="184"/>
      <c r="T186" s="184"/>
      <c r="U186" s="151"/>
      <c r="V186" s="151"/>
    </row>
    <row r="187" spans="3:27" s="152" customFormat="1" ht="34.5">
      <c r="C187" s="328"/>
      <c r="D187" s="328"/>
      <c r="E187" s="353"/>
      <c r="F187" s="355"/>
      <c r="G187" s="149" t="s">
        <v>267</v>
      </c>
      <c r="H187" s="184"/>
      <c r="I187" s="184"/>
      <c r="J187" s="184"/>
      <c r="K187" s="184"/>
      <c r="L187" s="184"/>
      <c r="M187" s="184"/>
      <c r="N187" s="150" t="str">
        <f>IF(COUNT(H187:M187)=0,"",SUM(H187:M187))</f>
        <v/>
      </c>
      <c r="O187" s="184"/>
      <c r="P187" s="184"/>
      <c r="Q187" s="184"/>
      <c r="R187" s="184"/>
      <c r="S187" s="184"/>
      <c r="T187" s="184"/>
      <c r="U187" s="150" t="str">
        <f>IF(COUNT(O187:T187)=0,"",SUM(O187:T187))</f>
        <v/>
      </c>
      <c r="V187" s="150" t="str">
        <f>IF(COUNT(N187,U187)=0,"",SUM(N187,U187))</f>
        <v/>
      </c>
    </row>
    <row r="188" spans="3:27" s="152" customFormat="1" ht="34.5">
      <c r="C188" s="328"/>
      <c r="D188" s="328"/>
      <c r="E188" s="352"/>
      <c r="F188" s="354"/>
      <c r="G188" s="149" t="s">
        <v>263</v>
      </c>
      <c r="H188" s="184"/>
      <c r="I188" s="184"/>
      <c r="J188" s="184"/>
      <c r="K188" s="184"/>
      <c r="L188" s="184"/>
      <c r="M188" s="184"/>
      <c r="N188" s="151"/>
      <c r="O188" s="184"/>
      <c r="P188" s="184"/>
      <c r="Q188" s="184"/>
      <c r="R188" s="184"/>
      <c r="S188" s="184"/>
      <c r="T188" s="184"/>
      <c r="U188" s="151"/>
      <c r="V188" s="151"/>
    </row>
    <row r="189" spans="3:27" s="152" customFormat="1" ht="34.5">
      <c r="C189" s="328"/>
      <c r="D189" s="328"/>
      <c r="E189" s="353"/>
      <c r="F189" s="355"/>
      <c r="G189" s="149" t="s">
        <v>267</v>
      </c>
      <c r="H189" s="184"/>
      <c r="I189" s="184"/>
      <c r="J189" s="184"/>
      <c r="K189" s="184"/>
      <c r="L189" s="184"/>
      <c r="M189" s="184"/>
      <c r="N189" s="150" t="str">
        <f t="shared" ref="N189" si="191">IF(COUNT(H189:M189)=0,"",SUM(H189:M189))</f>
        <v/>
      </c>
      <c r="O189" s="184"/>
      <c r="P189" s="184"/>
      <c r="Q189" s="184"/>
      <c r="R189" s="184"/>
      <c r="S189" s="184"/>
      <c r="T189" s="184"/>
      <c r="U189" s="150" t="str">
        <f t="shared" ref="U189" si="192">IF(COUNT(O189:T189)=0,"",SUM(O189:T189))</f>
        <v/>
      </c>
      <c r="V189" s="150" t="str">
        <f t="shared" ref="V189" si="193">IF(COUNT(N189,U189)=0,"",SUM(N189,U189))</f>
        <v/>
      </c>
    </row>
    <row r="190" spans="3:27" s="152" customFormat="1" ht="34.5">
      <c r="C190" s="328"/>
      <c r="D190" s="328"/>
      <c r="E190" s="352"/>
      <c r="F190" s="354"/>
      <c r="G190" s="149" t="s">
        <v>263</v>
      </c>
      <c r="H190" s="184"/>
      <c r="I190" s="184"/>
      <c r="J190" s="184"/>
      <c r="K190" s="184"/>
      <c r="L190" s="184"/>
      <c r="M190" s="184"/>
      <c r="N190" s="151"/>
      <c r="O190" s="184"/>
      <c r="P190" s="184"/>
      <c r="Q190" s="184"/>
      <c r="R190" s="184"/>
      <c r="S190" s="184"/>
      <c r="T190" s="184"/>
      <c r="U190" s="151"/>
      <c r="V190" s="151"/>
    </row>
    <row r="191" spans="3:27" s="152" customFormat="1" ht="34.5">
      <c r="C191" s="328"/>
      <c r="D191" s="328"/>
      <c r="E191" s="353"/>
      <c r="F191" s="355"/>
      <c r="G191" s="149" t="s">
        <v>267</v>
      </c>
      <c r="H191" s="184"/>
      <c r="I191" s="184"/>
      <c r="J191" s="184"/>
      <c r="K191" s="184"/>
      <c r="L191" s="184"/>
      <c r="M191" s="184"/>
      <c r="N191" s="150" t="str">
        <f t="shared" ref="N191" si="194">IF(COUNT(H191:M191)=0,"",SUM(H191:M191))</f>
        <v/>
      </c>
      <c r="O191" s="184"/>
      <c r="P191" s="184"/>
      <c r="Q191" s="184"/>
      <c r="R191" s="184"/>
      <c r="S191" s="184"/>
      <c r="T191" s="184"/>
      <c r="U191" s="150" t="str">
        <f t="shared" ref="U191" si="195">IF(COUNT(O191:T191)=0,"",SUM(O191:T191))</f>
        <v/>
      </c>
      <c r="V191" s="150" t="str">
        <f t="shared" ref="V191" si="196">IF(COUNT(N191,U191)=0,"",SUM(N191,U191))</f>
        <v/>
      </c>
    </row>
    <row r="192" spans="3:27" s="152" customFormat="1" ht="34.5">
      <c r="C192" s="328"/>
      <c r="D192" s="328"/>
      <c r="E192" s="332" t="s">
        <v>104</v>
      </c>
      <c r="F192" s="333"/>
      <c r="G192" s="154" t="s">
        <v>263</v>
      </c>
      <c r="H192" s="155" t="str">
        <f>IF(COUNTIFS($G186:$G191,$G192,H186:H191,"&lt;&gt;")=0,"",SUMIF($G186:$G191,$G192,H186:H191))</f>
        <v/>
      </c>
      <c r="I192" s="155" t="str">
        <f t="shared" ref="I192:M192" si="197">IF(COUNTIFS($G186:$G191,$G192,I186:I191,"&lt;&gt;")=0,"",SUMIF($G186:$G191,$G192,I186:I191))</f>
        <v/>
      </c>
      <c r="J192" s="155" t="str">
        <f t="shared" si="197"/>
        <v/>
      </c>
      <c r="K192" s="155" t="str">
        <f t="shared" si="197"/>
        <v/>
      </c>
      <c r="L192" s="155" t="str">
        <f t="shared" si="197"/>
        <v/>
      </c>
      <c r="M192" s="155" t="str">
        <f t="shared" si="197"/>
        <v/>
      </c>
      <c r="N192" s="123"/>
      <c r="O192" s="155" t="str">
        <f>IF(COUNTIFS($G186:$G191,$G192,O186:O191,"&lt;&gt;")=0,"",SUMIF($G186:$G191,$G192,O186:O191))</f>
        <v/>
      </c>
      <c r="P192" s="155" t="str">
        <f t="shared" ref="P192:T192" si="198">IF(COUNTIFS($G186:$G191,$G192,P186:P191,"&lt;&gt;")=0,"",SUMIF($G186:$G191,$G192,P186:P191))</f>
        <v/>
      </c>
      <c r="Q192" s="155" t="str">
        <f t="shared" si="198"/>
        <v/>
      </c>
      <c r="R192" s="155" t="str">
        <f t="shared" si="198"/>
        <v/>
      </c>
      <c r="S192" s="155" t="str">
        <f t="shared" si="198"/>
        <v/>
      </c>
      <c r="T192" s="155" t="str">
        <f t="shared" si="198"/>
        <v/>
      </c>
      <c r="U192" s="123"/>
      <c r="V192" s="123"/>
      <c r="X192" s="153" t="s">
        <v>271</v>
      </c>
      <c r="AA192" s="152">
        <v>7</v>
      </c>
    </row>
    <row r="193" spans="3:27" s="152" customFormat="1" ht="34.5">
      <c r="C193" s="328"/>
      <c r="D193" s="329"/>
      <c r="E193" s="334"/>
      <c r="F193" s="335"/>
      <c r="G193" s="154" t="s">
        <v>267</v>
      </c>
      <c r="H193" s="155" t="str">
        <f>IF(COUNTIFS($G186:$G191,$G193,H186:H191,"&lt;&gt;")=0,"",SUMIF($G186:$G191,$G193,H186:H191))</f>
        <v/>
      </c>
      <c r="I193" s="155" t="str">
        <f t="shared" ref="I193:M193" si="199">IF(COUNTIFS($G186:$G191,$G193,I186:I191,"&lt;&gt;")=0,"",SUMIF($G186:$G191,$G193,I186:I191))</f>
        <v/>
      </c>
      <c r="J193" s="155" t="str">
        <f t="shared" si="199"/>
        <v/>
      </c>
      <c r="K193" s="155" t="str">
        <f t="shared" si="199"/>
        <v/>
      </c>
      <c r="L193" s="155" t="str">
        <f t="shared" si="199"/>
        <v/>
      </c>
      <c r="M193" s="155" t="str">
        <f t="shared" si="199"/>
        <v/>
      </c>
      <c r="N193" s="124" t="str">
        <f t="shared" ref="N193" si="200">IF(COUNT(H193:M193)=0,"",SUM(H193:M193))</f>
        <v/>
      </c>
      <c r="O193" s="155" t="str">
        <f>IF(COUNTIFS($G186:$G191,$G193,O186:O191,"&lt;&gt;")=0,"",SUMIF($G186:$G191,$G193,O186:O191))</f>
        <v/>
      </c>
      <c r="P193" s="155" t="str">
        <f t="shared" ref="P193:T193" si="201">IF(COUNTIFS($G186:$G191,$G193,P186:P191,"&lt;&gt;")=0,"",SUMIF($G186:$G191,$G193,P186:P191))</f>
        <v/>
      </c>
      <c r="Q193" s="155" t="str">
        <f t="shared" si="201"/>
        <v/>
      </c>
      <c r="R193" s="155" t="str">
        <f t="shared" si="201"/>
        <v/>
      </c>
      <c r="S193" s="155" t="str">
        <f t="shared" si="201"/>
        <v/>
      </c>
      <c r="T193" s="155" t="str">
        <f t="shared" si="201"/>
        <v/>
      </c>
      <c r="U193" s="124" t="str">
        <f t="shared" ref="U193" si="202">IF(COUNT(O193:T193)=0,"",SUM(O193:T193))</f>
        <v/>
      </c>
      <c r="V193" s="124" t="str">
        <f t="shared" ref="V193" si="203">IF(COUNT(N193,U193)=0,"",SUM(N193,U193))</f>
        <v/>
      </c>
      <c r="X193" s="153" t="s">
        <v>271</v>
      </c>
      <c r="AA193" s="152">
        <v>8</v>
      </c>
    </row>
    <row r="194" spans="3:27" s="152" customFormat="1" ht="34.5">
      <c r="C194" s="328"/>
      <c r="D194" s="326" t="s">
        <v>107</v>
      </c>
      <c r="E194" s="326"/>
      <c r="F194" s="326"/>
      <c r="G194" s="154" t="s">
        <v>263</v>
      </c>
      <c r="H194" s="155" t="str">
        <f>IF(COUNT(H168,H176,H184,H192)=0,"",SUM(H168,H176,H184,H192))</f>
        <v/>
      </c>
      <c r="I194" s="155" t="str">
        <f t="shared" ref="I194:M194" si="204">IF(COUNT(I168,I176,I184,I192)=0,"",SUM(I168,I176,I184,I192))</f>
        <v/>
      </c>
      <c r="J194" s="155" t="str">
        <f t="shared" si="204"/>
        <v/>
      </c>
      <c r="K194" s="155" t="str">
        <f t="shared" si="204"/>
        <v/>
      </c>
      <c r="L194" s="155" t="str">
        <f t="shared" si="204"/>
        <v/>
      </c>
      <c r="M194" s="155" t="str">
        <f t="shared" si="204"/>
        <v/>
      </c>
      <c r="N194" s="123"/>
      <c r="O194" s="155" t="str">
        <f>IF(COUNT(O168,O176,O184,O192)=0,"",SUM(O168,O176,O184,O192))</f>
        <v/>
      </c>
      <c r="P194" s="155" t="str">
        <f t="shared" ref="P194:T194" si="205">IF(COUNT(P168,P176,P184,P192)=0,"",SUM(P168,P176,P184,P192))</f>
        <v/>
      </c>
      <c r="Q194" s="155" t="str">
        <f t="shared" si="205"/>
        <v/>
      </c>
      <c r="R194" s="155" t="str">
        <f t="shared" si="205"/>
        <v/>
      </c>
      <c r="S194" s="155" t="str">
        <f t="shared" si="205"/>
        <v/>
      </c>
      <c r="T194" s="155" t="str">
        <f t="shared" si="205"/>
        <v/>
      </c>
      <c r="U194" s="123"/>
      <c r="V194" s="123"/>
      <c r="X194" s="153" t="s">
        <v>271</v>
      </c>
    </row>
    <row r="195" spans="3:27" s="152" customFormat="1" ht="34.5">
      <c r="C195" s="329"/>
      <c r="D195" s="326"/>
      <c r="E195" s="326"/>
      <c r="F195" s="326"/>
      <c r="G195" s="154" t="s">
        <v>267</v>
      </c>
      <c r="H195" s="155" t="str">
        <f>IF(COUNT(H169,H177,H185,H193)=0,"",SUM(H169,H177,H185,H193))</f>
        <v/>
      </c>
      <c r="I195" s="155" t="str">
        <f t="shared" ref="I195:M195" si="206">IF(COUNT(I169,I177,I185,I193)=0,"",SUM(I169,I177,I185,I193))</f>
        <v/>
      </c>
      <c r="J195" s="155" t="str">
        <f t="shared" si="206"/>
        <v/>
      </c>
      <c r="K195" s="155" t="str">
        <f t="shared" si="206"/>
        <v/>
      </c>
      <c r="L195" s="155" t="str">
        <f t="shared" si="206"/>
        <v/>
      </c>
      <c r="M195" s="155" t="str">
        <f t="shared" si="206"/>
        <v/>
      </c>
      <c r="N195" s="124" t="str">
        <f t="shared" ref="N195" si="207">IF(COUNT(H195:M195)=0,"",SUM(H195:M195))</f>
        <v/>
      </c>
      <c r="O195" s="155" t="str">
        <f>IF(COUNT(O169,O177,O185,O193)=0,"",SUM(O169,O177,O185,O193))</f>
        <v/>
      </c>
      <c r="P195" s="155" t="str">
        <f t="shared" ref="P195:T195" si="208">IF(COUNT(P169,P177,P185,P193)=0,"",SUM(P169,P177,P185,P193))</f>
        <v/>
      </c>
      <c r="Q195" s="155" t="str">
        <f t="shared" si="208"/>
        <v/>
      </c>
      <c r="R195" s="155" t="str">
        <f t="shared" si="208"/>
        <v/>
      </c>
      <c r="S195" s="155" t="str">
        <f t="shared" si="208"/>
        <v/>
      </c>
      <c r="T195" s="155" t="str">
        <f t="shared" si="208"/>
        <v/>
      </c>
      <c r="U195" s="124" t="str">
        <f t="shared" ref="U195" si="209">IF(COUNT(O195:T195)=0,"",SUM(O195:T195))</f>
        <v/>
      </c>
      <c r="V195" s="124" t="str">
        <f t="shared" ref="V195" si="210">IF(COUNT(N195,U195)=0,"",SUM(N195,U195))</f>
        <v/>
      </c>
      <c r="X195" s="153" t="s">
        <v>271</v>
      </c>
    </row>
    <row r="196" spans="3:27" s="53" customFormat="1" ht="18.75" customHeight="1">
      <c r="C196" s="54" t="s">
        <v>203</v>
      </c>
      <c r="D196" s="50"/>
      <c r="E196" s="50"/>
      <c r="F196" s="50"/>
      <c r="G196" s="51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  <c r="AA196" s="205"/>
    </row>
    <row r="197" spans="3:27" s="53" customFormat="1" ht="18.75" customHeight="1">
      <c r="C197" s="230"/>
      <c r="D197" s="231"/>
      <c r="E197" s="231"/>
      <c r="F197" s="231"/>
      <c r="G197" s="232"/>
      <c r="H197" s="231"/>
      <c r="I197" s="231"/>
      <c r="J197" s="231"/>
      <c r="K197" s="231"/>
      <c r="L197" s="231"/>
      <c r="M197" s="231"/>
      <c r="N197" s="231"/>
      <c r="O197" s="231"/>
      <c r="P197" s="231"/>
      <c r="Q197" s="231"/>
      <c r="R197" s="231"/>
      <c r="S197" s="231"/>
      <c r="T197" s="231"/>
      <c r="U197" s="231"/>
      <c r="V197" s="231"/>
      <c r="AA197" s="205"/>
    </row>
    <row r="198" spans="3:27" s="53" customFormat="1" ht="18.75" customHeight="1">
      <c r="C198" s="230"/>
      <c r="D198" s="231"/>
      <c r="E198" s="231"/>
      <c r="F198" s="231"/>
      <c r="G198" s="232"/>
      <c r="H198" s="231"/>
      <c r="I198" s="231"/>
      <c r="J198" s="231"/>
      <c r="K198" s="231"/>
      <c r="L198" s="231"/>
      <c r="M198" s="231"/>
      <c r="N198" s="231"/>
      <c r="O198" s="231"/>
      <c r="P198" s="231"/>
      <c r="Q198" s="231"/>
      <c r="R198" s="231"/>
      <c r="S198" s="231"/>
      <c r="T198" s="231"/>
      <c r="U198" s="231"/>
      <c r="V198" s="231"/>
      <c r="AA198" s="205"/>
    </row>
    <row r="199" spans="3:27" s="53" customFormat="1" ht="18.75" customHeight="1">
      <c r="C199" s="230"/>
      <c r="D199" s="231"/>
      <c r="E199" s="231"/>
      <c r="F199" s="231"/>
      <c r="G199" s="232"/>
      <c r="H199" s="231"/>
      <c r="I199" s="231"/>
      <c r="J199" s="231"/>
      <c r="K199" s="231"/>
      <c r="L199" s="231"/>
      <c r="M199" s="231"/>
      <c r="N199" s="231"/>
      <c r="O199" s="231"/>
      <c r="P199" s="231"/>
      <c r="Q199" s="231"/>
      <c r="R199" s="231"/>
      <c r="S199" s="231"/>
      <c r="T199" s="231"/>
      <c r="U199" s="231"/>
      <c r="V199" s="231"/>
      <c r="AA199" s="205"/>
    </row>
    <row r="200" spans="3:27" s="53" customFormat="1" ht="18.75" customHeight="1">
      <c r="C200" s="230"/>
      <c r="D200" s="231"/>
      <c r="E200" s="231"/>
      <c r="F200" s="231"/>
      <c r="G200" s="232"/>
      <c r="H200" s="231"/>
      <c r="I200" s="231"/>
      <c r="J200" s="231"/>
      <c r="K200" s="231"/>
      <c r="L200" s="231"/>
      <c r="M200" s="231"/>
      <c r="N200" s="231"/>
      <c r="O200" s="231"/>
      <c r="P200" s="231"/>
      <c r="Q200" s="231"/>
      <c r="R200" s="231"/>
      <c r="S200" s="231"/>
      <c r="T200" s="231"/>
      <c r="U200" s="231"/>
      <c r="V200" s="231"/>
      <c r="AA200" s="205"/>
    </row>
    <row r="201" spans="3:27" s="53" customFormat="1" ht="18.75" customHeight="1">
      <c r="C201" s="230"/>
      <c r="D201" s="231"/>
      <c r="E201" s="231"/>
      <c r="F201" s="231"/>
      <c r="G201" s="232"/>
      <c r="H201" s="231"/>
      <c r="I201" s="231"/>
      <c r="J201" s="231"/>
      <c r="K201" s="231"/>
      <c r="L201" s="231"/>
      <c r="M201" s="231"/>
      <c r="N201" s="231"/>
      <c r="O201" s="231"/>
      <c r="P201" s="231"/>
      <c r="Q201" s="231"/>
      <c r="R201" s="231"/>
      <c r="S201" s="231"/>
      <c r="T201" s="231"/>
      <c r="U201" s="231"/>
      <c r="V201" s="231"/>
      <c r="AA201" s="205"/>
    </row>
    <row r="202" spans="3:27" s="53" customFormat="1" ht="18.75" customHeight="1">
      <c r="C202" s="230"/>
      <c r="D202" s="231"/>
      <c r="E202" s="231"/>
      <c r="F202" s="231"/>
      <c r="G202" s="232"/>
      <c r="H202" s="231"/>
      <c r="I202" s="231"/>
      <c r="J202" s="231"/>
      <c r="K202" s="231"/>
      <c r="L202" s="231"/>
      <c r="M202" s="231"/>
      <c r="N202" s="231"/>
      <c r="O202" s="231"/>
      <c r="P202" s="231"/>
      <c r="Q202" s="231"/>
      <c r="R202" s="231"/>
      <c r="S202" s="231"/>
      <c r="T202" s="231"/>
      <c r="U202" s="231"/>
      <c r="V202" s="231"/>
      <c r="AA202" s="205"/>
    </row>
    <row r="203" spans="3:27" s="53" customFormat="1" ht="18.75" customHeight="1">
      <c r="C203" s="230"/>
      <c r="D203" s="231"/>
      <c r="E203" s="231"/>
      <c r="F203" s="231"/>
      <c r="G203" s="232"/>
      <c r="H203" s="231"/>
      <c r="I203" s="231"/>
      <c r="J203" s="231"/>
      <c r="K203" s="231"/>
      <c r="L203" s="231"/>
      <c r="M203" s="231"/>
      <c r="N203" s="231"/>
      <c r="O203" s="231"/>
      <c r="P203" s="231"/>
      <c r="Q203" s="231"/>
      <c r="R203" s="231"/>
      <c r="S203" s="231"/>
      <c r="T203" s="231"/>
      <c r="U203" s="231"/>
      <c r="V203" s="231"/>
      <c r="AA203" s="205"/>
    </row>
    <row r="204" spans="3:27" s="53" customFormat="1" ht="18.75" customHeight="1">
      <c r="C204" s="230"/>
      <c r="D204" s="231"/>
      <c r="E204" s="231"/>
      <c r="F204" s="231"/>
      <c r="G204" s="232"/>
      <c r="H204" s="231"/>
      <c r="I204" s="231"/>
      <c r="J204" s="231"/>
      <c r="K204" s="231"/>
      <c r="L204" s="231"/>
      <c r="M204" s="231"/>
      <c r="N204" s="231"/>
      <c r="O204" s="231"/>
      <c r="P204" s="231"/>
      <c r="Q204" s="231"/>
      <c r="R204" s="231"/>
      <c r="S204" s="231"/>
      <c r="T204" s="231"/>
      <c r="U204" s="231"/>
      <c r="V204" s="231"/>
      <c r="AA204" s="205"/>
    </row>
    <row r="205" spans="3:27" s="53" customFormat="1" ht="18.75" customHeight="1">
      <c r="C205" s="230"/>
      <c r="D205" s="231"/>
      <c r="E205" s="231"/>
      <c r="F205" s="231"/>
      <c r="G205" s="232"/>
      <c r="H205" s="231"/>
      <c r="I205" s="231"/>
      <c r="J205" s="231"/>
      <c r="K205" s="231"/>
      <c r="L205" s="231"/>
      <c r="M205" s="231"/>
      <c r="N205" s="231"/>
      <c r="O205" s="231"/>
      <c r="P205" s="231"/>
      <c r="Q205" s="231"/>
      <c r="R205" s="231"/>
      <c r="S205" s="231"/>
      <c r="T205" s="231"/>
      <c r="U205" s="231"/>
      <c r="V205" s="231"/>
      <c r="AA205" s="205"/>
    </row>
    <row r="206" spans="3:27" ht="18.75" customHeight="1">
      <c r="C206" s="234"/>
      <c r="D206" s="234"/>
      <c r="E206" s="234"/>
      <c r="F206" s="234"/>
      <c r="G206" s="234"/>
      <c r="H206" s="235"/>
      <c r="I206" s="235"/>
      <c r="J206" s="235"/>
      <c r="K206" s="235"/>
      <c r="L206" s="235"/>
      <c r="M206" s="235"/>
      <c r="N206" s="235"/>
      <c r="O206" s="235"/>
      <c r="P206" s="235"/>
      <c r="Q206" s="235"/>
      <c r="R206" s="235"/>
      <c r="S206" s="235"/>
      <c r="T206" s="235"/>
      <c r="U206" s="235"/>
      <c r="V206" s="235"/>
    </row>
    <row r="207" spans="3:27" ht="21.95" customHeight="1">
      <c r="C207" s="39" t="s">
        <v>212</v>
      </c>
    </row>
    <row r="208" spans="3:27" ht="21.95" customHeight="1">
      <c r="C208" s="39"/>
    </row>
    <row r="209" spans="3:27" ht="21.95" customHeight="1">
      <c r="C209" s="43" t="s">
        <v>112</v>
      </c>
      <c r="D209" s="44"/>
      <c r="E209" s="44"/>
      <c r="F209" s="44"/>
      <c r="G209" s="44"/>
      <c r="H209" s="44"/>
      <c r="I209" s="44"/>
      <c r="J209" s="44"/>
      <c r="K209" s="44"/>
    </row>
    <row r="210" spans="3:27" ht="21.95" customHeight="1">
      <c r="C210" s="38" t="s">
        <v>22</v>
      </c>
      <c r="E210" s="11" t="s">
        <v>216</v>
      </c>
      <c r="F210" s="108" t="str">
        <f>F6</f>
        <v>（エリア指定断面）</v>
      </c>
    </row>
    <row r="211" spans="3:27" s="46" customFormat="1" ht="21.95" customHeight="1">
      <c r="C211" s="341" t="s">
        <v>94</v>
      </c>
      <c r="D211" s="342"/>
      <c r="E211" s="345" t="s">
        <v>18</v>
      </c>
      <c r="F211" s="345" t="s">
        <v>98</v>
      </c>
      <c r="G211" s="345" t="s">
        <v>99</v>
      </c>
      <c r="H211" s="19" t="s">
        <v>71</v>
      </c>
      <c r="I211" s="19" t="s">
        <v>72</v>
      </c>
      <c r="J211" s="19" t="s">
        <v>73</v>
      </c>
      <c r="K211" s="19" t="s">
        <v>74</v>
      </c>
      <c r="L211" s="19" t="s">
        <v>75</v>
      </c>
      <c r="M211" s="19" t="s">
        <v>76</v>
      </c>
      <c r="N211" s="19" t="s">
        <v>90</v>
      </c>
      <c r="O211" s="19" t="s">
        <v>77</v>
      </c>
      <c r="P211" s="19" t="s">
        <v>78</v>
      </c>
      <c r="Q211" s="19" t="s">
        <v>79</v>
      </c>
      <c r="R211" s="19" t="s">
        <v>80</v>
      </c>
      <c r="S211" s="19" t="s">
        <v>81</v>
      </c>
      <c r="T211" s="19" t="s">
        <v>86</v>
      </c>
      <c r="U211" s="19" t="s">
        <v>91</v>
      </c>
      <c r="V211" s="19" t="s">
        <v>92</v>
      </c>
      <c r="W211" s="40"/>
      <c r="X211" s="121" t="s">
        <v>272</v>
      </c>
      <c r="AA211" s="196"/>
    </row>
    <row r="212" spans="3:27" s="46" customFormat="1" ht="21.95" customHeight="1">
      <c r="C212" s="343"/>
      <c r="D212" s="344"/>
      <c r="E212" s="346"/>
      <c r="F212" s="346"/>
      <c r="G212" s="346"/>
      <c r="H212" s="147" t="s">
        <v>306</v>
      </c>
      <c r="I212" s="147" t="s">
        <v>301</v>
      </c>
      <c r="J212" s="147" t="s">
        <v>303</v>
      </c>
      <c r="K212" s="147" t="s">
        <v>303</v>
      </c>
      <c r="L212" s="147" t="s">
        <v>301</v>
      </c>
      <c r="M212" s="147" t="s">
        <v>304</v>
      </c>
      <c r="N212" s="23"/>
      <c r="O212" s="147" t="s">
        <v>301</v>
      </c>
      <c r="P212" s="147" t="s">
        <v>302</v>
      </c>
      <c r="Q212" s="147" t="s">
        <v>302</v>
      </c>
      <c r="R212" s="147" t="s">
        <v>307</v>
      </c>
      <c r="S212" s="147" t="s">
        <v>307</v>
      </c>
      <c r="T212" s="147" t="s">
        <v>308</v>
      </c>
      <c r="U212" s="23"/>
      <c r="V212" s="23"/>
      <c r="W212" s="40"/>
      <c r="X212" s="121" t="s">
        <v>273</v>
      </c>
      <c r="AA212" s="196"/>
    </row>
    <row r="213" spans="3:27" s="152" customFormat="1" ht="37.5" customHeight="1">
      <c r="C213" s="327" t="s">
        <v>108</v>
      </c>
      <c r="D213" s="327" t="s">
        <v>103</v>
      </c>
      <c r="E213" s="352"/>
      <c r="F213" s="354"/>
      <c r="G213" s="149" t="s">
        <v>263</v>
      </c>
      <c r="H213" s="184"/>
      <c r="I213" s="184"/>
      <c r="J213" s="184"/>
      <c r="K213" s="184"/>
      <c r="L213" s="184"/>
      <c r="M213" s="184"/>
      <c r="N213" s="151"/>
      <c r="O213" s="184"/>
      <c r="P213" s="184"/>
      <c r="Q213" s="184"/>
      <c r="R213" s="184"/>
      <c r="S213" s="184"/>
      <c r="T213" s="184"/>
      <c r="U213" s="151"/>
      <c r="V213" s="151"/>
    </row>
    <row r="214" spans="3:27" s="152" customFormat="1" ht="37.5" customHeight="1">
      <c r="C214" s="328"/>
      <c r="D214" s="328"/>
      <c r="E214" s="353"/>
      <c r="F214" s="355"/>
      <c r="G214" s="149" t="s">
        <v>267</v>
      </c>
      <c r="H214" s="184"/>
      <c r="I214" s="184"/>
      <c r="J214" s="184"/>
      <c r="K214" s="184"/>
      <c r="L214" s="184"/>
      <c r="M214" s="184"/>
      <c r="N214" s="150" t="str">
        <f>IF(COUNT(H214:M214)=0,"",SUM(H214:M214))</f>
        <v/>
      </c>
      <c r="O214" s="184"/>
      <c r="P214" s="184"/>
      <c r="Q214" s="184"/>
      <c r="R214" s="184"/>
      <c r="S214" s="184"/>
      <c r="T214" s="184"/>
      <c r="U214" s="150" t="str">
        <f>IF(COUNT(O214:T214)=0,"",SUM(O214:T214))</f>
        <v/>
      </c>
      <c r="V214" s="150" t="str">
        <f>IF(COUNT(N214,U214)=0,"",SUM(N214,U214))</f>
        <v/>
      </c>
    </row>
    <row r="215" spans="3:27" s="152" customFormat="1" ht="37.5" customHeight="1">
      <c r="C215" s="328"/>
      <c r="D215" s="328"/>
      <c r="E215" s="352"/>
      <c r="F215" s="354"/>
      <c r="G215" s="149" t="s">
        <v>263</v>
      </c>
      <c r="H215" s="184"/>
      <c r="I215" s="184"/>
      <c r="J215" s="184"/>
      <c r="K215" s="184"/>
      <c r="L215" s="184"/>
      <c r="M215" s="184"/>
      <c r="N215" s="151"/>
      <c r="O215" s="184"/>
      <c r="P215" s="184"/>
      <c r="Q215" s="184"/>
      <c r="R215" s="184"/>
      <c r="S215" s="184"/>
      <c r="T215" s="184"/>
      <c r="U215" s="151"/>
      <c r="V215" s="151"/>
    </row>
    <row r="216" spans="3:27" s="152" customFormat="1" ht="37.5" customHeight="1">
      <c r="C216" s="328"/>
      <c r="D216" s="328"/>
      <c r="E216" s="353"/>
      <c r="F216" s="355"/>
      <c r="G216" s="149" t="s">
        <v>267</v>
      </c>
      <c r="H216" s="184"/>
      <c r="I216" s="184"/>
      <c r="J216" s="184"/>
      <c r="K216" s="184"/>
      <c r="L216" s="184"/>
      <c r="M216" s="184"/>
      <c r="N216" s="150" t="str">
        <f t="shared" ref="N216" si="211">IF(COUNT(H216:M216)=0,"",SUM(H216:M216))</f>
        <v/>
      </c>
      <c r="O216" s="184"/>
      <c r="P216" s="184"/>
      <c r="Q216" s="184"/>
      <c r="R216" s="184"/>
      <c r="S216" s="184"/>
      <c r="T216" s="184"/>
      <c r="U216" s="150" t="str">
        <f t="shared" ref="U216" si="212">IF(COUNT(O216:T216)=0,"",SUM(O216:T216))</f>
        <v/>
      </c>
      <c r="V216" s="150" t="str">
        <f t="shared" ref="V216" si="213">IF(COUNT(N216,U216)=0,"",SUM(N216,U216))</f>
        <v/>
      </c>
    </row>
    <row r="217" spans="3:27" s="152" customFormat="1" ht="37.5" customHeight="1">
      <c r="C217" s="328"/>
      <c r="D217" s="328"/>
      <c r="E217" s="352"/>
      <c r="F217" s="354"/>
      <c r="G217" s="149" t="s">
        <v>263</v>
      </c>
      <c r="H217" s="184"/>
      <c r="I217" s="184"/>
      <c r="J217" s="184"/>
      <c r="K217" s="184"/>
      <c r="L217" s="184"/>
      <c r="M217" s="184"/>
      <c r="N217" s="151"/>
      <c r="O217" s="184"/>
      <c r="P217" s="184"/>
      <c r="Q217" s="184"/>
      <c r="R217" s="184"/>
      <c r="S217" s="184"/>
      <c r="T217" s="184"/>
      <c r="U217" s="151"/>
      <c r="V217" s="151"/>
    </row>
    <row r="218" spans="3:27" s="152" customFormat="1" ht="37.5" customHeight="1">
      <c r="C218" s="328"/>
      <c r="D218" s="328"/>
      <c r="E218" s="353"/>
      <c r="F218" s="355"/>
      <c r="G218" s="149" t="s">
        <v>267</v>
      </c>
      <c r="H218" s="184"/>
      <c r="I218" s="184"/>
      <c r="J218" s="184"/>
      <c r="K218" s="184"/>
      <c r="L218" s="184"/>
      <c r="M218" s="184"/>
      <c r="N218" s="150" t="str">
        <f t="shared" ref="N218" si="214">IF(COUNT(H218:M218)=0,"",SUM(H218:M218))</f>
        <v/>
      </c>
      <c r="O218" s="184"/>
      <c r="P218" s="184"/>
      <c r="Q218" s="184"/>
      <c r="R218" s="184"/>
      <c r="S218" s="184"/>
      <c r="T218" s="184"/>
      <c r="U218" s="150" t="str">
        <f t="shared" ref="U218" si="215">IF(COUNT(O218:T218)=0,"",SUM(O218:T218))</f>
        <v/>
      </c>
      <c r="V218" s="150" t="str">
        <f t="shared" ref="V218" si="216">IF(COUNT(N218,U218)=0,"",SUM(N218,U218))</f>
        <v/>
      </c>
    </row>
    <row r="219" spans="3:27" s="152" customFormat="1" ht="37.5" customHeight="1">
      <c r="C219" s="328"/>
      <c r="D219" s="328"/>
      <c r="E219" s="332" t="s">
        <v>104</v>
      </c>
      <c r="F219" s="333"/>
      <c r="G219" s="154" t="s">
        <v>263</v>
      </c>
      <c r="H219" s="155" t="str">
        <f t="shared" ref="H219:M219" si="217">IF(COUNTIFS($G213:$G218,$G219,H213:H218,"&lt;&gt;")=0,"",SUMIF($G213:$G218,$G219,H213:H218))</f>
        <v/>
      </c>
      <c r="I219" s="155" t="str">
        <f t="shared" si="217"/>
        <v/>
      </c>
      <c r="J219" s="155" t="str">
        <f t="shared" si="217"/>
        <v/>
      </c>
      <c r="K219" s="155" t="str">
        <f t="shared" si="217"/>
        <v/>
      </c>
      <c r="L219" s="155" t="str">
        <f t="shared" si="217"/>
        <v/>
      </c>
      <c r="M219" s="155" t="str">
        <f t="shared" si="217"/>
        <v/>
      </c>
      <c r="N219" s="123"/>
      <c r="O219" s="155" t="str">
        <f t="shared" ref="O219:T219" si="218">IF(COUNTIFS($G213:$G218,$G219,O213:O218,"&lt;&gt;")=0,"",SUMIF($G213:$G218,$G219,O213:O218))</f>
        <v/>
      </c>
      <c r="P219" s="155" t="str">
        <f t="shared" si="218"/>
        <v/>
      </c>
      <c r="Q219" s="155" t="str">
        <f t="shared" si="218"/>
        <v/>
      </c>
      <c r="R219" s="155" t="str">
        <f t="shared" si="218"/>
        <v/>
      </c>
      <c r="S219" s="155" t="str">
        <f t="shared" si="218"/>
        <v/>
      </c>
      <c r="T219" s="155" t="str">
        <f t="shared" si="218"/>
        <v/>
      </c>
      <c r="U219" s="123"/>
      <c r="V219" s="123"/>
      <c r="X219" s="153" t="s">
        <v>271</v>
      </c>
      <c r="AA219" s="152">
        <v>1</v>
      </c>
    </row>
    <row r="220" spans="3:27" s="152" customFormat="1" ht="37.5" customHeight="1">
      <c r="C220" s="328"/>
      <c r="D220" s="329"/>
      <c r="E220" s="334"/>
      <c r="F220" s="335"/>
      <c r="G220" s="154" t="s">
        <v>267</v>
      </c>
      <c r="H220" s="155" t="str">
        <f t="shared" ref="H220:M220" si="219">IF(COUNTIFS($G213:$G218,$G220,H213:H218,"&lt;&gt;")=0,"",SUMIF($G213:$G218,$G220,H213:H218))</f>
        <v/>
      </c>
      <c r="I220" s="155" t="str">
        <f t="shared" si="219"/>
        <v/>
      </c>
      <c r="J220" s="155" t="str">
        <f t="shared" si="219"/>
        <v/>
      </c>
      <c r="K220" s="155" t="str">
        <f t="shared" si="219"/>
        <v/>
      </c>
      <c r="L220" s="155" t="str">
        <f t="shared" si="219"/>
        <v/>
      </c>
      <c r="M220" s="155" t="str">
        <f t="shared" si="219"/>
        <v/>
      </c>
      <c r="N220" s="124" t="str">
        <f t="shared" ref="N220" si="220">IF(COUNT(H220:M220)=0,"",SUM(H220:M220))</f>
        <v/>
      </c>
      <c r="O220" s="155" t="str">
        <f t="shared" ref="O220:T220" si="221">IF(COUNTIFS($G213:$G218,$G220,O213:O218,"&lt;&gt;")=0,"",SUMIF($G213:$G218,$G220,O213:O218))</f>
        <v/>
      </c>
      <c r="P220" s="155" t="str">
        <f t="shared" si="221"/>
        <v/>
      </c>
      <c r="Q220" s="155" t="str">
        <f t="shared" si="221"/>
        <v/>
      </c>
      <c r="R220" s="155" t="str">
        <f t="shared" si="221"/>
        <v/>
      </c>
      <c r="S220" s="155" t="str">
        <f t="shared" si="221"/>
        <v/>
      </c>
      <c r="T220" s="155" t="str">
        <f t="shared" si="221"/>
        <v/>
      </c>
      <c r="U220" s="124" t="str">
        <f t="shared" ref="U220" si="222">IF(COUNT(O220:T220)=0,"",SUM(O220:T220))</f>
        <v/>
      </c>
      <c r="V220" s="124" t="str">
        <f t="shared" ref="V220" si="223">IF(COUNT(N220,U220)=0,"",SUM(N220,U220))</f>
        <v/>
      </c>
      <c r="X220" s="153" t="s">
        <v>271</v>
      </c>
      <c r="AA220" s="152">
        <v>2</v>
      </c>
    </row>
    <row r="221" spans="3:27" s="152" customFormat="1" ht="37.5" customHeight="1">
      <c r="C221" s="328"/>
      <c r="D221" s="327" t="s">
        <v>211</v>
      </c>
      <c r="E221" s="352"/>
      <c r="F221" s="354"/>
      <c r="G221" s="149" t="s">
        <v>263</v>
      </c>
      <c r="H221" s="184"/>
      <c r="I221" s="184"/>
      <c r="J221" s="184"/>
      <c r="K221" s="184"/>
      <c r="L221" s="184"/>
      <c r="M221" s="184"/>
      <c r="N221" s="151"/>
      <c r="O221" s="184"/>
      <c r="P221" s="184"/>
      <c r="Q221" s="184"/>
      <c r="R221" s="184"/>
      <c r="S221" s="184"/>
      <c r="T221" s="184"/>
      <c r="U221" s="151"/>
      <c r="V221" s="151"/>
    </row>
    <row r="222" spans="3:27" s="152" customFormat="1" ht="37.5" customHeight="1">
      <c r="C222" s="328"/>
      <c r="D222" s="328"/>
      <c r="E222" s="353"/>
      <c r="F222" s="355"/>
      <c r="G222" s="149" t="s">
        <v>267</v>
      </c>
      <c r="H222" s="184"/>
      <c r="I222" s="184"/>
      <c r="J222" s="184"/>
      <c r="K222" s="184"/>
      <c r="L222" s="184"/>
      <c r="M222" s="184"/>
      <c r="N222" s="150" t="str">
        <f>IF(COUNT(H222:M222)=0,"",SUM(H222:M222))</f>
        <v/>
      </c>
      <c r="O222" s="184"/>
      <c r="P222" s="184"/>
      <c r="Q222" s="184"/>
      <c r="R222" s="184"/>
      <c r="S222" s="184"/>
      <c r="T222" s="184"/>
      <c r="U222" s="150" t="str">
        <f>IF(COUNT(O222:T222)=0,"",SUM(O222:T222))</f>
        <v/>
      </c>
      <c r="V222" s="150" t="str">
        <f>IF(COUNT(N222,U222)=0,"",SUM(N222,U222))</f>
        <v/>
      </c>
    </row>
    <row r="223" spans="3:27" s="152" customFormat="1" ht="37.5" customHeight="1">
      <c r="C223" s="328"/>
      <c r="D223" s="328"/>
      <c r="E223" s="352"/>
      <c r="F223" s="354"/>
      <c r="G223" s="149" t="s">
        <v>263</v>
      </c>
      <c r="H223" s="184"/>
      <c r="I223" s="184"/>
      <c r="J223" s="184"/>
      <c r="K223" s="184"/>
      <c r="L223" s="184"/>
      <c r="M223" s="184"/>
      <c r="N223" s="151"/>
      <c r="O223" s="184"/>
      <c r="P223" s="184"/>
      <c r="Q223" s="184"/>
      <c r="R223" s="184"/>
      <c r="S223" s="184"/>
      <c r="T223" s="184"/>
      <c r="U223" s="151"/>
      <c r="V223" s="151"/>
    </row>
    <row r="224" spans="3:27" s="152" customFormat="1" ht="37.5" customHeight="1">
      <c r="C224" s="328"/>
      <c r="D224" s="328"/>
      <c r="E224" s="353"/>
      <c r="F224" s="355"/>
      <c r="G224" s="149" t="s">
        <v>267</v>
      </c>
      <c r="H224" s="184"/>
      <c r="I224" s="184"/>
      <c r="J224" s="184"/>
      <c r="K224" s="184"/>
      <c r="L224" s="184"/>
      <c r="M224" s="184"/>
      <c r="N224" s="150" t="str">
        <f t="shared" ref="N224" si="224">IF(COUNT(H224:M224)=0,"",SUM(H224:M224))</f>
        <v/>
      </c>
      <c r="O224" s="184"/>
      <c r="P224" s="184"/>
      <c r="Q224" s="184"/>
      <c r="R224" s="184"/>
      <c r="S224" s="184"/>
      <c r="T224" s="184"/>
      <c r="U224" s="150" t="str">
        <f t="shared" ref="U224" si="225">IF(COUNT(O224:T224)=0,"",SUM(O224:T224))</f>
        <v/>
      </c>
      <c r="V224" s="150" t="str">
        <f t="shared" ref="V224" si="226">IF(COUNT(N224,U224)=0,"",SUM(N224,U224))</f>
        <v/>
      </c>
    </row>
    <row r="225" spans="3:27" s="152" customFormat="1" ht="37.5" customHeight="1">
      <c r="C225" s="328"/>
      <c r="D225" s="328"/>
      <c r="E225" s="352"/>
      <c r="F225" s="354"/>
      <c r="G225" s="149" t="s">
        <v>263</v>
      </c>
      <c r="H225" s="184"/>
      <c r="I225" s="184"/>
      <c r="J225" s="184"/>
      <c r="K225" s="184"/>
      <c r="L225" s="184"/>
      <c r="M225" s="184"/>
      <c r="N225" s="151"/>
      <c r="O225" s="184"/>
      <c r="P225" s="184"/>
      <c r="Q225" s="184"/>
      <c r="R225" s="184"/>
      <c r="S225" s="184"/>
      <c r="T225" s="184"/>
      <c r="U225" s="151"/>
      <c r="V225" s="151"/>
    </row>
    <row r="226" spans="3:27" s="152" customFormat="1" ht="37.5" customHeight="1">
      <c r="C226" s="328"/>
      <c r="D226" s="328"/>
      <c r="E226" s="353"/>
      <c r="F226" s="355"/>
      <c r="G226" s="149" t="s">
        <v>267</v>
      </c>
      <c r="H226" s="184"/>
      <c r="I226" s="184"/>
      <c r="J226" s="184"/>
      <c r="K226" s="184"/>
      <c r="L226" s="184"/>
      <c r="M226" s="184"/>
      <c r="N226" s="150" t="str">
        <f t="shared" ref="N226" si="227">IF(COUNT(H226:M226)=0,"",SUM(H226:M226))</f>
        <v/>
      </c>
      <c r="O226" s="184"/>
      <c r="P226" s="184"/>
      <c r="Q226" s="184"/>
      <c r="R226" s="184"/>
      <c r="S226" s="184"/>
      <c r="T226" s="184"/>
      <c r="U226" s="150" t="str">
        <f t="shared" ref="U226" si="228">IF(COUNT(O226:T226)=0,"",SUM(O226:T226))</f>
        <v/>
      </c>
      <c r="V226" s="150" t="str">
        <f t="shared" ref="V226" si="229">IF(COUNT(N226,U226)=0,"",SUM(N226,U226))</f>
        <v/>
      </c>
    </row>
    <row r="227" spans="3:27" s="152" customFormat="1" ht="37.5" customHeight="1">
      <c r="C227" s="328"/>
      <c r="D227" s="328"/>
      <c r="E227" s="332" t="s">
        <v>104</v>
      </c>
      <c r="F227" s="333"/>
      <c r="G227" s="154" t="s">
        <v>263</v>
      </c>
      <c r="H227" s="155" t="str">
        <f>IF(COUNTIFS($G221:$G226,$G227,H221:H226,"&lt;&gt;")=0,"",SUMIF($G221:$G226,$G227,H221:H226))</f>
        <v/>
      </c>
      <c r="I227" s="155" t="str">
        <f t="shared" ref="I227:M227" si="230">IF(COUNTIFS($G221:$G226,$G227,I221:I226,"&lt;&gt;")=0,"",SUMIF($G221:$G226,$G227,I221:I226))</f>
        <v/>
      </c>
      <c r="J227" s="155" t="str">
        <f t="shared" si="230"/>
        <v/>
      </c>
      <c r="K227" s="155" t="str">
        <f t="shared" si="230"/>
        <v/>
      </c>
      <c r="L227" s="155" t="str">
        <f t="shared" si="230"/>
        <v/>
      </c>
      <c r="M227" s="155" t="str">
        <f t="shared" si="230"/>
        <v/>
      </c>
      <c r="N227" s="123"/>
      <c r="O227" s="155" t="str">
        <f>IF(COUNTIFS($G221:$G226,$G227,O221:O226,"&lt;&gt;")=0,"",SUMIF($G221:$G226,$G227,O221:O226))</f>
        <v/>
      </c>
      <c r="P227" s="155" t="str">
        <f t="shared" ref="P227:T227" si="231">IF(COUNTIFS($G221:$G226,$G227,P221:P226,"&lt;&gt;")=0,"",SUMIF($G221:$G226,$G227,P221:P226))</f>
        <v/>
      </c>
      <c r="Q227" s="155" t="str">
        <f t="shared" si="231"/>
        <v/>
      </c>
      <c r="R227" s="155" t="str">
        <f t="shared" si="231"/>
        <v/>
      </c>
      <c r="S227" s="155" t="str">
        <f t="shared" si="231"/>
        <v/>
      </c>
      <c r="T227" s="155" t="str">
        <f t="shared" si="231"/>
        <v/>
      </c>
      <c r="U227" s="123"/>
      <c r="V227" s="123"/>
      <c r="X227" s="153" t="s">
        <v>271</v>
      </c>
      <c r="AA227" s="152">
        <v>3</v>
      </c>
    </row>
    <row r="228" spans="3:27" s="152" customFormat="1" ht="37.5" customHeight="1">
      <c r="C228" s="328"/>
      <c r="D228" s="329"/>
      <c r="E228" s="334"/>
      <c r="F228" s="335"/>
      <c r="G228" s="154" t="s">
        <v>267</v>
      </c>
      <c r="H228" s="155" t="str">
        <f>IF(COUNTIFS($G221:$G226,$G228,H221:H226,"&lt;&gt;")=0,"",SUMIF($G221:$G226,$G228,H221:H226))</f>
        <v/>
      </c>
      <c r="I228" s="155" t="str">
        <f t="shared" ref="I228:M228" si="232">IF(COUNTIFS($G221:$G226,$G228,I221:I226,"&lt;&gt;")=0,"",SUMIF($G221:$G226,$G228,I221:I226))</f>
        <v/>
      </c>
      <c r="J228" s="155" t="str">
        <f t="shared" si="232"/>
        <v/>
      </c>
      <c r="K228" s="155" t="str">
        <f t="shared" si="232"/>
        <v/>
      </c>
      <c r="L228" s="155" t="str">
        <f t="shared" si="232"/>
        <v/>
      </c>
      <c r="M228" s="155" t="str">
        <f t="shared" si="232"/>
        <v/>
      </c>
      <c r="N228" s="124" t="str">
        <f t="shared" ref="N228" si="233">IF(COUNT(H228:M228)=0,"",SUM(H228:M228))</f>
        <v/>
      </c>
      <c r="O228" s="155" t="str">
        <f>IF(COUNTIFS($G221:$G226,$G228,O221:O226,"&lt;&gt;")=0,"",SUMIF($G221:$G226,$G228,O221:O226))</f>
        <v/>
      </c>
      <c r="P228" s="155" t="str">
        <f t="shared" ref="P228:T228" si="234">IF(COUNTIFS($G221:$G226,$G228,P221:P226,"&lt;&gt;")=0,"",SUMIF($G221:$G226,$G228,P221:P226))</f>
        <v/>
      </c>
      <c r="Q228" s="155" t="str">
        <f t="shared" si="234"/>
        <v/>
      </c>
      <c r="R228" s="155" t="str">
        <f t="shared" si="234"/>
        <v/>
      </c>
      <c r="S228" s="155" t="str">
        <f t="shared" si="234"/>
        <v/>
      </c>
      <c r="T228" s="155" t="str">
        <f t="shared" si="234"/>
        <v/>
      </c>
      <c r="U228" s="124" t="str">
        <f t="shared" ref="U228" si="235">IF(COUNT(O228:T228)=0,"",SUM(O228:T228))</f>
        <v/>
      </c>
      <c r="V228" s="124" t="str">
        <f t="shared" ref="V228" si="236">IF(COUNT(N228,U228)=0,"",SUM(N228,U228))</f>
        <v/>
      </c>
      <c r="X228" s="153" t="s">
        <v>271</v>
      </c>
      <c r="AA228" s="152">
        <v>4</v>
      </c>
    </row>
    <row r="229" spans="3:27" s="152" customFormat="1" ht="37.5" customHeight="1">
      <c r="C229" s="328"/>
      <c r="D229" s="327" t="s">
        <v>105</v>
      </c>
      <c r="E229" s="352"/>
      <c r="F229" s="354"/>
      <c r="G229" s="149" t="s">
        <v>263</v>
      </c>
      <c r="H229" s="184"/>
      <c r="I229" s="184"/>
      <c r="J229" s="184"/>
      <c r="K229" s="184"/>
      <c r="L229" s="184"/>
      <c r="M229" s="184"/>
      <c r="N229" s="151"/>
      <c r="O229" s="184"/>
      <c r="P229" s="184"/>
      <c r="Q229" s="184"/>
      <c r="R229" s="184"/>
      <c r="S229" s="184"/>
      <c r="T229" s="184"/>
      <c r="U229" s="151"/>
      <c r="V229" s="151"/>
    </row>
    <row r="230" spans="3:27" s="152" customFormat="1" ht="34.5">
      <c r="C230" s="328"/>
      <c r="D230" s="328"/>
      <c r="E230" s="353"/>
      <c r="F230" s="355"/>
      <c r="G230" s="149" t="s">
        <v>267</v>
      </c>
      <c r="H230" s="184"/>
      <c r="I230" s="184"/>
      <c r="J230" s="184"/>
      <c r="K230" s="184"/>
      <c r="L230" s="184"/>
      <c r="M230" s="184"/>
      <c r="N230" s="150" t="str">
        <f>IF(COUNT(H230:M230)=0,"",SUM(H230:M230))</f>
        <v/>
      </c>
      <c r="O230" s="184"/>
      <c r="P230" s="184"/>
      <c r="Q230" s="184"/>
      <c r="R230" s="184"/>
      <c r="S230" s="184"/>
      <c r="T230" s="184"/>
      <c r="U230" s="150" t="str">
        <f>IF(COUNT(O230:T230)=0,"",SUM(O230:T230))</f>
        <v/>
      </c>
      <c r="V230" s="150" t="str">
        <f>IF(COUNT(N230,U230)=0,"",SUM(N230,U230))</f>
        <v/>
      </c>
    </row>
    <row r="231" spans="3:27" s="152" customFormat="1" ht="34.5">
      <c r="C231" s="328"/>
      <c r="D231" s="328"/>
      <c r="E231" s="352"/>
      <c r="F231" s="354"/>
      <c r="G231" s="149" t="s">
        <v>263</v>
      </c>
      <c r="H231" s="184"/>
      <c r="I231" s="184"/>
      <c r="J231" s="184"/>
      <c r="K231" s="184"/>
      <c r="L231" s="184"/>
      <c r="M231" s="184"/>
      <c r="N231" s="151"/>
      <c r="O231" s="184"/>
      <c r="P231" s="184"/>
      <c r="Q231" s="184"/>
      <c r="R231" s="184"/>
      <c r="S231" s="184"/>
      <c r="T231" s="184"/>
      <c r="U231" s="151"/>
      <c r="V231" s="151"/>
    </row>
    <row r="232" spans="3:27" s="152" customFormat="1" ht="34.5">
      <c r="C232" s="328"/>
      <c r="D232" s="328"/>
      <c r="E232" s="353"/>
      <c r="F232" s="355"/>
      <c r="G232" s="149" t="s">
        <v>267</v>
      </c>
      <c r="H232" s="184"/>
      <c r="I232" s="184"/>
      <c r="J232" s="184"/>
      <c r="K232" s="184"/>
      <c r="L232" s="184"/>
      <c r="M232" s="184"/>
      <c r="N232" s="150" t="str">
        <f t="shared" ref="N232" si="237">IF(COUNT(H232:M232)=0,"",SUM(H232:M232))</f>
        <v/>
      </c>
      <c r="O232" s="184"/>
      <c r="P232" s="184"/>
      <c r="Q232" s="184"/>
      <c r="R232" s="184"/>
      <c r="S232" s="184"/>
      <c r="T232" s="184"/>
      <c r="U232" s="150" t="str">
        <f t="shared" ref="U232" si="238">IF(COUNT(O232:T232)=0,"",SUM(O232:T232))</f>
        <v/>
      </c>
      <c r="V232" s="150" t="str">
        <f t="shared" ref="V232" si="239">IF(COUNT(N232,U232)=0,"",SUM(N232,U232))</f>
        <v/>
      </c>
    </row>
    <row r="233" spans="3:27" s="152" customFormat="1" ht="34.5">
      <c r="C233" s="328"/>
      <c r="D233" s="328"/>
      <c r="E233" s="352"/>
      <c r="F233" s="354"/>
      <c r="G233" s="149" t="s">
        <v>263</v>
      </c>
      <c r="H233" s="184"/>
      <c r="I233" s="184"/>
      <c r="J233" s="184"/>
      <c r="K233" s="184"/>
      <c r="L233" s="184"/>
      <c r="M233" s="184"/>
      <c r="N233" s="151"/>
      <c r="O233" s="184"/>
      <c r="P233" s="184"/>
      <c r="Q233" s="184"/>
      <c r="R233" s="184"/>
      <c r="S233" s="184"/>
      <c r="T233" s="184"/>
      <c r="U233" s="151"/>
      <c r="V233" s="151"/>
    </row>
    <row r="234" spans="3:27" s="152" customFormat="1" ht="34.5">
      <c r="C234" s="328"/>
      <c r="D234" s="328"/>
      <c r="E234" s="353"/>
      <c r="F234" s="355"/>
      <c r="G234" s="149" t="s">
        <v>267</v>
      </c>
      <c r="H234" s="184"/>
      <c r="I234" s="184"/>
      <c r="J234" s="184"/>
      <c r="K234" s="184"/>
      <c r="L234" s="184"/>
      <c r="M234" s="184"/>
      <c r="N234" s="150" t="str">
        <f t="shared" ref="N234" si="240">IF(COUNT(H234:M234)=0,"",SUM(H234:M234))</f>
        <v/>
      </c>
      <c r="O234" s="184"/>
      <c r="P234" s="184"/>
      <c r="Q234" s="184"/>
      <c r="R234" s="184"/>
      <c r="S234" s="184"/>
      <c r="T234" s="184"/>
      <c r="U234" s="150" t="str">
        <f t="shared" ref="U234" si="241">IF(COUNT(O234:T234)=0,"",SUM(O234:T234))</f>
        <v/>
      </c>
      <c r="V234" s="150" t="str">
        <f t="shared" ref="V234" si="242">IF(COUNT(N234,U234)=0,"",SUM(N234,U234))</f>
        <v/>
      </c>
    </row>
    <row r="235" spans="3:27" s="152" customFormat="1" ht="34.5">
      <c r="C235" s="328"/>
      <c r="D235" s="328"/>
      <c r="E235" s="332" t="s">
        <v>104</v>
      </c>
      <c r="F235" s="333"/>
      <c r="G235" s="154" t="s">
        <v>263</v>
      </c>
      <c r="H235" s="155" t="str">
        <f>IF(COUNTIFS($G229:$G234,$G235,H229:H234,"&lt;&gt;")=0,"",SUMIF($G229:$G234,$G235,H229:H234))</f>
        <v/>
      </c>
      <c r="I235" s="155" t="str">
        <f t="shared" ref="I235:M235" si="243">IF(COUNTIFS($G229:$G234,$G235,I229:I234,"&lt;&gt;")=0,"",SUMIF($G229:$G234,$G235,I229:I234))</f>
        <v/>
      </c>
      <c r="J235" s="155" t="str">
        <f t="shared" si="243"/>
        <v/>
      </c>
      <c r="K235" s="155" t="str">
        <f t="shared" si="243"/>
        <v/>
      </c>
      <c r="L235" s="155" t="str">
        <f t="shared" si="243"/>
        <v/>
      </c>
      <c r="M235" s="155" t="str">
        <f t="shared" si="243"/>
        <v/>
      </c>
      <c r="N235" s="123"/>
      <c r="O235" s="155" t="str">
        <f>IF(COUNTIFS($G229:$G234,$G235,O229:O234,"&lt;&gt;")=0,"",SUMIF($G229:$G234,$G235,O229:O234))</f>
        <v/>
      </c>
      <c r="P235" s="155" t="str">
        <f t="shared" ref="P235:T235" si="244">IF(COUNTIFS($G229:$G234,$G235,P229:P234,"&lt;&gt;")=0,"",SUMIF($G229:$G234,$G235,P229:P234))</f>
        <v/>
      </c>
      <c r="Q235" s="155" t="str">
        <f t="shared" si="244"/>
        <v/>
      </c>
      <c r="R235" s="155" t="str">
        <f t="shared" si="244"/>
        <v/>
      </c>
      <c r="S235" s="155" t="str">
        <f t="shared" si="244"/>
        <v/>
      </c>
      <c r="T235" s="155" t="str">
        <f t="shared" si="244"/>
        <v/>
      </c>
      <c r="U235" s="123"/>
      <c r="V235" s="123"/>
      <c r="X235" s="153" t="s">
        <v>271</v>
      </c>
      <c r="AA235" s="152">
        <v>5</v>
      </c>
    </row>
    <row r="236" spans="3:27" s="152" customFormat="1" ht="34.5">
      <c r="C236" s="328"/>
      <c r="D236" s="329"/>
      <c r="E236" s="334"/>
      <c r="F236" s="335"/>
      <c r="G236" s="154" t="s">
        <v>267</v>
      </c>
      <c r="H236" s="155" t="str">
        <f>IF(COUNTIFS($G229:$G234,$G236,H229:H234,"&lt;&gt;")=0,"",SUMIF($G229:$G234,$G236,H229:H234))</f>
        <v/>
      </c>
      <c r="I236" s="155" t="str">
        <f t="shared" ref="I236:M236" si="245">IF(COUNTIFS($G229:$G234,$G236,I229:I234,"&lt;&gt;")=0,"",SUMIF($G229:$G234,$G236,I229:I234))</f>
        <v/>
      </c>
      <c r="J236" s="155" t="str">
        <f t="shared" si="245"/>
        <v/>
      </c>
      <c r="K236" s="155" t="str">
        <f t="shared" si="245"/>
        <v/>
      </c>
      <c r="L236" s="155" t="str">
        <f t="shared" si="245"/>
        <v/>
      </c>
      <c r="M236" s="155" t="str">
        <f t="shared" si="245"/>
        <v/>
      </c>
      <c r="N236" s="124" t="str">
        <f t="shared" ref="N236" si="246">IF(COUNT(H236:M236)=0,"",SUM(H236:M236))</f>
        <v/>
      </c>
      <c r="O236" s="155" t="str">
        <f>IF(COUNTIFS($G229:$G234,$G236,O229:O234,"&lt;&gt;")=0,"",SUMIF($G229:$G234,$G236,O229:O234))</f>
        <v/>
      </c>
      <c r="P236" s="155" t="str">
        <f t="shared" ref="P236:T236" si="247">IF(COUNTIFS($G229:$G234,$G236,P229:P234,"&lt;&gt;")=0,"",SUMIF($G229:$G234,$G236,P229:P234))</f>
        <v/>
      </c>
      <c r="Q236" s="155" t="str">
        <f t="shared" si="247"/>
        <v/>
      </c>
      <c r="R236" s="155" t="str">
        <f t="shared" si="247"/>
        <v/>
      </c>
      <c r="S236" s="155" t="str">
        <f t="shared" si="247"/>
        <v/>
      </c>
      <c r="T236" s="155" t="str">
        <f t="shared" si="247"/>
        <v/>
      </c>
      <c r="U236" s="124" t="str">
        <f t="shared" ref="U236" si="248">IF(COUNT(O236:T236)=0,"",SUM(O236:T236))</f>
        <v/>
      </c>
      <c r="V236" s="124" t="str">
        <f t="shared" ref="V236" si="249">IF(COUNT(N236,U236)=0,"",SUM(N236,U236))</f>
        <v/>
      </c>
      <c r="X236" s="153" t="s">
        <v>271</v>
      </c>
      <c r="AA236" s="152">
        <v>6</v>
      </c>
    </row>
    <row r="237" spans="3:27" s="152" customFormat="1" ht="37.5" customHeight="1">
      <c r="C237" s="328"/>
      <c r="D237" s="327" t="s">
        <v>106</v>
      </c>
      <c r="E237" s="352"/>
      <c r="F237" s="354"/>
      <c r="G237" s="149" t="s">
        <v>263</v>
      </c>
      <c r="H237" s="184"/>
      <c r="I237" s="184"/>
      <c r="J237" s="184"/>
      <c r="K237" s="184"/>
      <c r="L237" s="184"/>
      <c r="M237" s="184"/>
      <c r="N237" s="151"/>
      <c r="O237" s="184"/>
      <c r="P237" s="184"/>
      <c r="Q237" s="184"/>
      <c r="R237" s="184"/>
      <c r="S237" s="184"/>
      <c r="T237" s="184"/>
      <c r="U237" s="151"/>
      <c r="V237" s="151"/>
    </row>
    <row r="238" spans="3:27" s="152" customFormat="1" ht="34.5">
      <c r="C238" s="328"/>
      <c r="D238" s="328"/>
      <c r="E238" s="353"/>
      <c r="F238" s="355"/>
      <c r="G238" s="149" t="s">
        <v>267</v>
      </c>
      <c r="H238" s="184"/>
      <c r="I238" s="184"/>
      <c r="J238" s="184"/>
      <c r="K238" s="184"/>
      <c r="L238" s="184"/>
      <c r="M238" s="184"/>
      <c r="N238" s="150" t="str">
        <f>IF(COUNT(H238:M238)=0,"",SUM(H238:M238))</f>
        <v/>
      </c>
      <c r="O238" s="184"/>
      <c r="P238" s="184"/>
      <c r="Q238" s="184"/>
      <c r="R238" s="184"/>
      <c r="S238" s="184"/>
      <c r="T238" s="184"/>
      <c r="U238" s="150" t="str">
        <f>IF(COUNT(O238:T238)=0,"",SUM(O238:T238))</f>
        <v/>
      </c>
      <c r="V238" s="150" t="str">
        <f>IF(COUNT(N238,U238)=0,"",SUM(N238,U238))</f>
        <v/>
      </c>
    </row>
    <row r="239" spans="3:27" s="152" customFormat="1" ht="34.5">
      <c r="C239" s="328"/>
      <c r="D239" s="328"/>
      <c r="E239" s="352"/>
      <c r="F239" s="354"/>
      <c r="G239" s="149" t="s">
        <v>263</v>
      </c>
      <c r="H239" s="184"/>
      <c r="I239" s="184"/>
      <c r="J239" s="184"/>
      <c r="K239" s="184"/>
      <c r="L239" s="184"/>
      <c r="M239" s="184"/>
      <c r="N239" s="151"/>
      <c r="O239" s="184"/>
      <c r="P239" s="184"/>
      <c r="Q239" s="184"/>
      <c r="R239" s="184"/>
      <c r="S239" s="184"/>
      <c r="T239" s="184"/>
      <c r="U239" s="151"/>
      <c r="V239" s="151"/>
    </row>
    <row r="240" spans="3:27" s="152" customFormat="1" ht="34.5">
      <c r="C240" s="328"/>
      <c r="D240" s="328"/>
      <c r="E240" s="353"/>
      <c r="F240" s="355"/>
      <c r="G240" s="149" t="s">
        <v>267</v>
      </c>
      <c r="H240" s="184"/>
      <c r="I240" s="184"/>
      <c r="J240" s="184"/>
      <c r="K240" s="184"/>
      <c r="L240" s="184"/>
      <c r="M240" s="184"/>
      <c r="N240" s="150" t="str">
        <f t="shared" ref="N240" si="250">IF(COUNT(H240:M240)=0,"",SUM(H240:M240))</f>
        <v/>
      </c>
      <c r="O240" s="184"/>
      <c r="P240" s="184"/>
      <c r="Q240" s="184"/>
      <c r="R240" s="184"/>
      <c r="S240" s="184"/>
      <c r="T240" s="184"/>
      <c r="U240" s="150" t="str">
        <f t="shared" ref="U240" si="251">IF(COUNT(O240:T240)=0,"",SUM(O240:T240))</f>
        <v/>
      </c>
      <c r="V240" s="150" t="str">
        <f t="shared" ref="V240" si="252">IF(COUNT(N240,U240)=0,"",SUM(N240,U240))</f>
        <v/>
      </c>
    </row>
    <row r="241" spans="3:27" s="152" customFormat="1" ht="34.5">
      <c r="C241" s="328"/>
      <c r="D241" s="328"/>
      <c r="E241" s="352"/>
      <c r="F241" s="354"/>
      <c r="G241" s="149" t="s">
        <v>263</v>
      </c>
      <c r="H241" s="184"/>
      <c r="I241" s="184"/>
      <c r="J241" s="184"/>
      <c r="K241" s="184"/>
      <c r="L241" s="184"/>
      <c r="M241" s="184"/>
      <c r="N241" s="151"/>
      <c r="O241" s="184"/>
      <c r="P241" s="184"/>
      <c r="Q241" s="184"/>
      <c r="R241" s="184"/>
      <c r="S241" s="184"/>
      <c r="T241" s="184"/>
      <c r="U241" s="151"/>
      <c r="V241" s="151"/>
    </row>
    <row r="242" spans="3:27" s="152" customFormat="1" ht="34.5">
      <c r="C242" s="328"/>
      <c r="D242" s="328"/>
      <c r="E242" s="353"/>
      <c r="F242" s="355"/>
      <c r="G242" s="149" t="s">
        <v>267</v>
      </c>
      <c r="H242" s="184"/>
      <c r="I242" s="184"/>
      <c r="J242" s="184"/>
      <c r="K242" s="184"/>
      <c r="L242" s="184"/>
      <c r="M242" s="184"/>
      <c r="N242" s="150" t="str">
        <f t="shared" ref="N242" si="253">IF(COUNT(H242:M242)=0,"",SUM(H242:M242))</f>
        <v/>
      </c>
      <c r="O242" s="184"/>
      <c r="P242" s="184"/>
      <c r="Q242" s="184"/>
      <c r="R242" s="184"/>
      <c r="S242" s="184"/>
      <c r="T242" s="184"/>
      <c r="U242" s="150" t="str">
        <f t="shared" ref="U242" si="254">IF(COUNT(O242:T242)=0,"",SUM(O242:T242))</f>
        <v/>
      </c>
      <c r="V242" s="150" t="str">
        <f t="shared" ref="V242" si="255">IF(COUNT(N242,U242)=0,"",SUM(N242,U242))</f>
        <v/>
      </c>
    </row>
    <row r="243" spans="3:27" s="152" customFormat="1" ht="34.5">
      <c r="C243" s="328"/>
      <c r="D243" s="328"/>
      <c r="E243" s="332" t="s">
        <v>104</v>
      </c>
      <c r="F243" s="333"/>
      <c r="G243" s="154" t="s">
        <v>263</v>
      </c>
      <c r="H243" s="155" t="str">
        <f>IF(COUNTIFS($G237:$G242,$G243,H237:H242,"&lt;&gt;")=0,"",SUMIF($G237:$G242,$G243,H237:H242))</f>
        <v/>
      </c>
      <c r="I243" s="155" t="str">
        <f t="shared" ref="I243:M243" si="256">IF(COUNTIFS($G237:$G242,$G243,I237:I242,"&lt;&gt;")=0,"",SUMIF($G237:$G242,$G243,I237:I242))</f>
        <v/>
      </c>
      <c r="J243" s="155" t="str">
        <f t="shared" si="256"/>
        <v/>
      </c>
      <c r="K243" s="155" t="str">
        <f t="shared" si="256"/>
        <v/>
      </c>
      <c r="L243" s="155" t="str">
        <f t="shared" si="256"/>
        <v/>
      </c>
      <c r="M243" s="155" t="str">
        <f t="shared" si="256"/>
        <v/>
      </c>
      <c r="N243" s="123"/>
      <c r="O243" s="155" t="str">
        <f>IF(COUNTIFS($G237:$G242,$G243,O237:O242,"&lt;&gt;")=0,"",SUMIF($G237:$G242,$G243,O237:O242))</f>
        <v/>
      </c>
      <c r="P243" s="155" t="str">
        <f t="shared" ref="P243:T243" si="257">IF(COUNTIFS($G237:$G242,$G243,P237:P242,"&lt;&gt;")=0,"",SUMIF($G237:$G242,$G243,P237:P242))</f>
        <v/>
      </c>
      <c r="Q243" s="155" t="str">
        <f t="shared" si="257"/>
        <v/>
      </c>
      <c r="R243" s="155" t="str">
        <f t="shared" si="257"/>
        <v/>
      </c>
      <c r="S243" s="155" t="str">
        <f t="shared" si="257"/>
        <v/>
      </c>
      <c r="T243" s="155" t="str">
        <f t="shared" si="257"/>
        <v/>
      </c>
      <c r="U243" s="123"/>
      <c r="V243" s="123"/>
      <c r="X243" s="153" t="s">
        <v>271</v>
      </c>
      <c r="AA243" s="152">
        <v>7</v>
      </c>
    </row>
    <row r="244" spans="3:27" s="152" customFormat="1" ht="34.5">
      <c r="C244" s="328"/>
      <c r="D244" s="329"/>
      <c r="E244" s="334"/>
      <c r="F244" s="335"/>
      <c r="G244" s="154" t="s">
        <v>267</v>
      </c>
      <c r="H244" s="155" t="str">
        <f>IF(COUNTIFS($G237:$G242,$G244,H237:H242,"&lt;&gt;")=0,"",SUMIF($G237:$G242,$G244,H237:H242))</f>
        <v/>
      </c>
      <c r="I244" s="155" t="str">
        <f t="shared" ref="I244:M244" si="258">IF(COUNTIFS($G237:$G242,$G244,I237:I242,"&lt;&gt;")=0,"",SUMIF($G237:$G242,$G244,I237:I242))</f>
        <v/>
      </c>
      <c r="J244" s="155" t="str">
        <f t="shared" si="258"/>
        <v/>
      </c>
      <c r="K244" s="155" t="str">
        <f t="shared" si="258"/>
        <v/>
      </c>
      <c r="L244" s="155" t="str">
        <f t="shared" si="258"/>
        <v/>
      </c>
      <c r="M244" s="155" t="str">
        <f t="shared" si="258"/>
        <v/>
      </c>
      <c r="N244" s="124" t="str">
        <f t="shared" ref="N244" si="259">IF(COUNT(H244:M244)=0,"",SUM(H244:M244))</f>
        <v/>
      </c>
      <c r="O244" s="155" t="str">
        <f>IF(COUNTIFS($G237:$G242,$G244,O237:O242,"&lt;&gt;")=0,"",SUMIF($G237:$G242,$G244,O237:O242))</f>
        <v/>
      </c>
      <c r="P244" s="155" t="str">
        <f t="shared" ref="P244:T244" si="260">IF(COUNTIFS($G237:$G242,$G244,P237:P242,"&lt;&gt;")=0,"",SUMIF($G237:$G242,$G244,P237:P242))</f>
        <v/>
      </c>
      <c r="Q244" s="155" t="str">
        <f t="shared" si="260"/>
        <v/>
      </c>
      <c r="R244" s="155" t="str">
        <f t="shared" si="260"/>
        <v/>
      </c>
      <c r="S244" s="155" t="str">
        <f t="shared" si="260"/>
        <v/>
      </c>
      <c r="T244" s="155" t="str">
        <f t="shared" si="260"/>
        <v/>
      </c>
      <c r="U244" s="124" t="str">
        <f t="shared" ref="U244" si="261">IF(COUNT(O244:T244)=0,"",SUM(O244:T244))</f>
        <v/>
      </c>
      <c r="V244" s="124" t="str">
        <f t="shared" ref="V244" si="262">IF(COUNT(N244,U244)=0,"",SUM(N244,U244))</f>
        <v/>
      </c>
      <c r="X244" s="153" t="s">
        <v>271</v>
      </c>
      <c r="AA244" s="152">
        <v>8</v>
      </c>
    </row>
    <row r="245" spans="3:27" s="152" customFormat="1" ht="34.5">
      <c r="C245" s="328"/>
      <c r="D245" s="326" t="s">
        <v>107</v>
      </c>
      <c r="E245" s="326"/>
      <c r="F245" s="326"/>
      <c r="G245" s="154" t="s">
        <v>263</v>
      </c>
      <c r="H245" s="155" t="str">
        <f>IF(COUNT(H219,H227,H235,H243)=0,"",SUM(H219,H227,H235,H243))</f>
        <v/>
      </c>
      <c r="I245" s="155" t="str">
        <f t="shared" ref="I245:M245" si="263">IF(COUNT(I219,I227,I235,I243)=0,"",SUM(I219,I227,I235,I243))</f>
        <v/>
      </c>
      <c r="J245" s="155" t="str">
        <f t="shared" si="263"/>
        <v/>
      </c>
      <c r="K245" s="155" t="str">
        <f t="shared" si="263"/>
        <v/>
      </c>
      <c r="L245" s="155" t="str">
        <f t="shared" si="263"/>
        <v/>
      </c>
      <c r="M245" s="155" t="str">
        <f t="shared" si="263"/>
        <v/>
      </c>
      <c r="N245" s="123"/>
      <c r="O245" s="155" t="str">
        <f>IF(COUNT(O219,O227,O235,O243)=0,"",SUM(O219,O227,O235,O243))</f>
        <v/>
      </c>
      <c r="P245" s="155" t="str">
        <f t="shared" ref="P245:T245" si="264">IF(COUNT(P219,P227,P235,P243)=0,"",SUM(P219,P227,P235,P243))</f>
        <v/>
      </c>
      <c r="Q245" s="155" t="str">
        <f t="shared" si="264"/>
        <v/>
      </c>
      <c r="R245" s="155" t="str">
        <f t="shared" si="264"/>
        <v/>
      </c>
      <c r="S245" s="155" t="str">
        <f t="shared" si="264"/>
        <v/>
      </c>
      <c r="T245" s="155" t="str">
        <f t="shared" si="264"/>
        <v/>
      </c>
      <c r="U245" s="123"/>
      <c r="V245" s="123"/>
      <c r="X245" s="153" t="s">
        <v>271</v>
      </c>
    </row>
    <row r="246" spans="3:27" s="152" customFormat="1" ht="34.5">
      <c r="C246" s="329"/>
      <c r="D246" s="326"/>
      <c r="E246" s="326"/>
      <c r="F246" s="326"/>
      <c r="G246" s="154" t="s">
        <v>267</v>
      </c>
      <c r="H246" s="155" t="str">
        <f>IF(COUNT(H220,H228,H236,H244)=0,"",SUM(H220,H228,H236,H244))</f>
        <v/>
      </c>
      <c r="I246" s="155" t="str">
        <f t="shared" ref="I246:M246" si="265">IF(COUNT(I220,I228,I236,I244)=0,"",SUM(I220,I228,I236,I244))</f>
        <v/>
      </c>
      <c r="J246" s="155" t="str">
        <f t="shared" si="265"/>
        <v/>
      </c>
      <c r="K246" s="155" t="str">
        <f t="shared" si="265"/>
        <v/>
      </c>
      <c r="L246" s="155" t="str">
        <f t="shared" si="265"/>
        <v/>
      </c>
      <c r="M246" s="155" t="str">
        <f t="shared" si="265"/>
        <v/>
      </c>
      <c r="N246" s="124" t="str">
        <f t="shared" ref="N246" si="266">IF(COUNT(H246:M246)=0,"",SUM(H246:M246))</f>
        <v/>
      </c>
      <c r="O246" s="155" t="str">
        <f>IF(COUNT(O220,O228,O236,O244)=0,"",SUM(O220,O228,O236,O244))</f>
        <v/>
      </c>
      <c r="P246" s="155" t="str">
        <f t="shared" ref="P246:T246" si="267">IF(COUNT(P220,P228,P236,P244)=0,"",SUM(P220,P228,P236,P244))</f>
        <v/>
      </c>
      <c r="Q246" s="155" t="str">
        <f t="shared" si="267"/>
        <v/>
      </c>
      <c r="R246" s="155" t="str">
        <f t="shared" si="267"/>
        <v/>
      </c>
      <c r="S246" s="155" t="str">
        <f t="shared" si="267"/>
        <v/>
      </c>
      <c r="T246" s="155" t="str">
        <f t="shared" si="267"/>
        <v/>
      </c>
      <c r="U246" s="124" t="str">
        <f t="shared" ref="U246" si="268">IF(COUNT(O246:T246)=0,"",SUM(O246:T246))</f>
        <v/>
      </c>
      <c r="V246" s="124" t="str">
        <f t="shared" ref="V246" si="269">IF(COUNT(N246,U246)=0,"",SUM(N246,U246))</f>
        <v/>
      </c>
      <c r="X246" s="153" t="s">
        <v>271</v>
      </c>
    </row>
    <row r="247" spans="3:27" s="53" customFormat="1" ht="18.75" customHeight="1">
      <c r="C247" s="54" t="s">
        <v>203</v>
      </c>
      <c r="D247" s="50"/>
      <c r="E247" s="50"/>
      <c r="F247" s="50"/>
      <c r="G247" s="51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  <c r="AA247" s="205"/>
    </row>
    <row r="248" spans="3:27" s="53" customFormat="1" ht="18.75" customHeight="1">
      <c r="C248" s="230"/>
      <c r="D248" s="231"/>
      <c r="E248" s="231"/>
      <c r="F248" s="231"/>
      <c r="G248" s="232"/>
      <c r="H248" s="231"/>
      <c r="I248" s="231"/>
      <c r="J248" s="231"/>
      <c r="K248" s="231"/>
      <c r="L248" s="231"/>
      <c r="M248" s="231"/>
      <c r="N248" s="231"/>
      <c r="O248" s="231"/>
      <c r="P248" s="231"/>
      <c r="Q248" s="231"/>
      <c r="R248" s="231"/>
      <c r="S248" s="231"/>
      <c r="T248" s="231"/>
      <c r="U248" s="231"/>
      <c r="V248" s="231"/>
      <c r="AA248" s="205"/>
    </row>
    <row r="249" spans="3:27" s="53" customFormat="1" ht="18.75" customHeight="1">
      <c r="C249" s="230"/>
      <c r="D249" s="231"/>
      <c r="E249" s="231"/>
      <c r="F249" s="231"/>
      <c r="G249" s="232"/>
      <c r="H249" s="231"/>
      <c r="I249" s="231"/>
      <c r="J249" s="231"/>
      <c r="K249" s="231"/>
      <c r="L249" s="231"/>
      <c r="M249" s="231"/>
      <c r="N249" s="231"/>
      <c r="O249" s="231"/>
      <c r="P249" s="231"/>
      <c r="Q249" s="231"/>
      <c r="R249" s="231"/>
      <c r="S249" s="231"/>
      <c r="T249" s="231"/>
      <c r="U249" s="231"/>
      <c r="V249" s="231"/>
      <c r="AA249" s="205"/>
    </row>
    <row r="250" spans="3:27" s="53" customFormat="1" ht="18.75" customHeight="1">
      <c r="C250" s="230"/>
      <c r="D250" s="231"/>
      <c r="E250" s="231"/>
      <c r="F250" s="231"/>
      <c r="G250" s="232"/>
      <c r="H250" s="231"/>
      <c r="I250" s="231"/>
      <c r="J250" s="231"/>
      <c r="K250" s="231"/>
      <c r="L250" s="231"/>
      <c r="M250" s="231"/>
      <c r="N250" s="231"/>
      <c r="O250" s="231"/>
      <c r="P250" s="231"/>
      <c r="Q250" s="231"/>
      <c r="R250" s="231"/>
      <c r="S250" s="231"/>
      <c r="T250" s="231"/>
      <c r="U250" s="231"/>
      <c r="V250" s="231"/>
      <c r="AA250" s="205"/>
    </row>
    <row r="251" spans="3:27" s="53" customFormat="1" ht="18.75" customHeight="1">
      <c r="C251" s="230"/>
      <c r="D251" s="231"/>
      <c r="E251" s="231"/>
      <c r="F251" s="231"/>
      <c r="G251" s="232"/>
      <c r="H251" s="231"/>
      <c r="I251" s="231"/>
      <c r="J251" s="231"/>
      <c r="K251" s="231"/>
      <c r="L251" s="231"/>
      <c r="M251" s="231"/>
      <c r="N251" s="231"/>
      <c r="O251" s="231"/>
      <c r="P251" s="231"/>
      <c r="Q251" s="231"/>
      <c r="R251" s="231"/>
      <c r="S251" s="231"/>
      <c r="T251" s="231"/>
      <c r="U251" s="231"/>
      <c r="V251" s="231"/>
      <c r="AA251" s="205"/>
    </row>
    <row r="252" spans="3:27" s="53" customFormat="1" ht="18.75" customHeight="1">
      <c r="C252" s="230"/>
      <c r="D252" s="231"/>
      <c r="E252" s="231"/>
      <c r="F252" s="231"/>
      <c r="G252" s="232"/>
      <c r="H252" s="231"/>
      <c r="I252" s="231"/>
      <c r="J252" s="231"/>
      <c r="K252" s="231"/>
      <c r="L252" s="231"/>
      <c r="M252" s="231"/>
      <c r="N252" s="231"/>
      <c r="O252" s="231"/>
      <c r="P252" s="231"/>
      <c r="Q252" s="231"/>
      <c r="R252" s="231"/>
      <c r="S252" s="231"/>
      <c r="T252" s="231"/>
      <c r="U252" s="231"/>
      <c r="V252" s="231"/>
      <c r="AA252" s="205"/>
    </row>
    <row r="253" spans="3:27" s="53" customFormat="1" ht="18.75" customHeight="1">
      <c r="C253" s="230"/>
      <c r="D253" s="231"/>
      <c r="E253" s="231"/>
      <c r="F253" s="231"/>
      <c r="G253" s="232"/>
      <c r="H253" s="231"/>
      <c r="I253" s="231"/>
      <c r="J253" s="231"/>
      <c r="K253" s="231"/>
      <c r="L253" s="231"/>
      <c r="M253" s="231"/>
      <c r="N253" s="231"/>
      <c r="O253" s="231"/>
      <c r="P253" s="231"/>
      <c r="Q253" s="231"/>
      <c r="R253" s="231"/>
      <c r="S253" s="231"/>
      <c r="T253" s="231"/>
      <c r="U253" s="231"/>
      <c r="V253" s="231"/>
      <c r="AA253" s="205"/>
    </row>
    <row r="254" spans="3:27" s="53" customFormat="1" ht="18.75" customHeight="1">
      <c r="C254" s="230"/>
      <c r="D254" s="231"/>
      <c r="E254" s="231"/>
      <c r="F254" s="231"/>
      <c r="G254" s="232"/>
      <c r="H254" s="231"/>
      <c r="I254" s="231"/>
      <c r="J254" s="231"/>
      <c r="K254" s="231"/>
      <c r="L254" s="231"/>
      <c r="M254" s="231"/>
      <c r="N254" s="231"/>
      <c r="O254" s="231"/>
      <c r="P254" s="231"/>
      <c r="Q254" s="231"/>
      <c r="R254" s="231"/>
      <c r="S254" s="231"/>
      <c r="T254" s="231"/>
      <c r="U254" s="231"/>
      <c r="V254" s="231"/>
      <c r="AA254" s="205"/>
    </row>
    <row r="255" spans="3:27" s="53" customFormat="1" ht="18.75" customHeight="1">
      <c r="C255" s="230"/>
      <c r="D255" s="231"/>
      <c r="E255" s="231"/>
      <c r="F255" s="231"/>
      <c r="G255" s="232"/>
      <c r="H255" s="231"/>
      <c r="I255" s="231"/>
      <c r="J255" s="231"/>
      <c r="K255" s="231"/>
      <c r="L255" s="231"/>
      <c r="M255" s="231"/>
      <c r="N255" s="231"/>
      <c r="O255" s="231"/>
      <c r="P255" s="231"/>
      <c r="Q255" s="231"/>
      <c r="R255" s="231"/>
      <c r="S255" s="231"/>
      <c r="T255" s="231"/>
      <c r="U255" s="231"/>
      <c r="V255" s="231"/>
      <c r="AA255" s="205"/>
    </row>
    <row r="256" spans="3:27" s="53" customFormat="1" ht="18.75" customHeight="1">
      <c r="C256" s="230"/>
      <c r="D256" s="231"/>
      <c r="E256" s="231"/>
      <c r="F256" s="231"/>
      <c r="G256" s="232"/>
      <c r="H256" s="231"/>
      <c r="I256" s="231"/>
      <c r="J256" s="231"/>
      <c r="K256" s="231"/>
      <c r="L256" s="231"/>
      <c r="M256" s="231"/>
      <c r="N256" s="231"/>
      <c r="O256" s="231"/>
      <c r="P256" s="231"/>
      <c r="Q256" s="231"/>
      <c r="R256" s="231"/>
      <c r="S256" s="231"/>
      <c r="T256" s="231"/>
      <c r="U256" s="231"/>
      <c r="V256" s="231"/>
      <c r="AA256" s="205"/>
    </row>
    <row r="257" spans="3:27" ht="18.75" customHeight="1">
      <c r="C257" s="234"/>
      <c r="D257" s="234"/>
      <c r="E257" s="234"/>
      <c r="F257" s="234"/>
      <c r="G257" s="234"/>
      <c r="H257" s="235"/>
      <c r="I257" s="235"/>
      <c r="J257" s="235"/>
      <c r="K257" s="235"/>
      <c r="L257" s="235"/>
      <c r="M257" s="235"/>
      <c r="N257" s="235"/>
      <c r="O257" s="235"/>
      <c r="P257" s="235"/>
      <c r="Q257" s="235"/>
      <c r="R257" s="235"/>
      <c r="S257" s="235"/>
      <c r="T257" s="235"/>
      <c r="U257" s="235"/>
      <c r="V257" s="235"/>
    </row>
    <row r="258" spans="3:27" ht="21.95" customHeight="1">
      <c r="C258" s="39" t="s">
        <v>212</v>
      </c>
    </row>
    <row r="259" spans="3:27" ht="21.95" customHeight="1">
      <c r="C259" s="39"/>
    </row>
    <row r="260" spans="3:27" ht="21.95" customHeight="1">
      <c r="C260" s="43" t="s">
        <v>112</v>
      </c>
      <c r="D260" s="44"/>
      <c r="E260" s="44"/>
      <c r="F260" s="44"/>
      <c r="G260" s="44"/>
      <c r="H260" s="44"/>
      <c r="I260" s="44"/>
      <c r="J260" s="44"/>
      <c r="K260" s="44"/>
    </row>
    <row r="261" spans="3:27" ht="21.95" customHeight="1">
      <c r="C261" s="38" t="s">
        <v>22</v>
      </c>
      <c r="E261" s="11" t="s">
        <v>217</v>
      </c>
      <c r="F261" s="108" t="str">
        <f>F6</f>
        <v>（エリア指定断面）</v>
      </c>
    </row>
    <row r="262" spans="3:27" s="46" customFormat="1" ht="21.95" customHeight="1">
      <c r="C262" s="341" t="s">
        <v>94</v>
      </c>
      <c r="D262" s="342"/>
      <c r="E262" s="345" t="s">
        <v>18</v>
      </c>
      <c r="F262" s="345" t="s">
        <v>98</v>
      </c>
      <c r="G262" s="345" t="s">
        <v>99</v>
      </c>
      <c r="H262" s="19" t="s">
        <v>71</v>
      </c>
      <c r="I262" s="19" t="s">
        <v>72</v>
      </c>
      <c r="J262" s="19" t="s">
        <v>73</v>
      </c>
      <c r="K262" s="19" t="s">
        <v>74</v>
      </c>
      <c r="L262" s="19" t="s">
        <v>75</v>
      </c>
      <c r="M262" s="19" t="s">
        <v>76</v>
      </c>
      <c r="N262" s="19" t="s">
        <v>90</v>
      </c>
      <c r="O262" s="19" t="s">
        <v>77</v>
      </c>
      <c r="P262" s="19" t="s">
        <v>78</v>
      </c>
      <c r="Q262" s="19" t="s">
        <v>79</v>
      </c>
      <c r="R262" s="19" t="s">
        <v>80</v>
      </c>
      <c r="S262" s="19" t="s">
        <v>81</v>
      </c>
      <c r="T262" s="19" t="s">
        <v>86</v>
      </c>
      <c r="U262" s="19" t="s">
        <v>91</v>
      </c>
      <c r="V262" s="19" t="s">
        <v>92</v>
      </c>
      <c r="W262" s="40"/>
      <c r="X262" s="121" t="s">
        <v>272</v>
      </c>
      <c r="AA262" s="196"/>
    </row>
    <row r="263" spans="3:27" s="46" customFormat="1" ht="21.95" customHeight="1">
      <c r="C263" s="343"/>
      <c r="D263" s="344"/>
      <c r="E263" s="346"/>
      <c r="F263" s="346"/>
      <c r="G263" s="346"/>
      <c r="H263" s="147" t="s">
        <v>306</v>
      </c>
      <c r="I263" s="147" t="s">
        <v>301</v>
      </c>
      <c r="J263" s="147" t="s">
        <v>301</v>
      </c>
      <c r="K263" s="147" t="s">
        <v>303</v>
      </c>
      <c r="L263" s="147" t="s">
        <v>301</v>
      </c>
      <c r="M263" s="147" t="s">
        <v>304</v>
      </c>
      <c r="N263" s="23"/>
      <c r="O263" s="147" t="s">
        <v>301</v>
      </c>
      <c r="P263" s="147" t="s">
        <v>309</v>
      </c>
      <c r="Q263" s="147" t="s">
        <v>309</v>
      </c>
      <c r="R263" s="147" t="s">
        <v>306</v>
      </c>
      <c r="S263" s="147" t="s">
        <v>306</v>
      </c>
      <c r="T263" s="147" t="s">
        <v>310</v>
      </c>
      <c r="U263" s="23"/>
      <c r="V263" s="23"/>
      <c r="W263" s="40"/>
      <c r="X263" s="121" t="s">
        <v>273</v>
      </c>
      <c r="AA263" s="196"/>
    </row>
    <row r="264" spans="3:27" s="152" customFormat="1" ht="37.5" customHeight="1">
      <c r="C264" s="327" t="s">
        <v>108</v>
      </c>
      <c r="D264" s="327" t="s">
        <v>103</v>
      </c>
      <c r="E264" s="352"/>
      <c r="F264" s="354"/>
      <c r="G264" s="149" t="s">
        <v>263</v>
      </c>
      <c r="H264" s="184"/>
      <c r="I264" s="184"/>
      <c r="J264" s="184"/>
      <c r="K264" s="184"/>
      <c r="L264" s="184"/>
      <c r="M264" s="184"/>
      <c r="N264" s="151"/>
      <c r="O264" s="184"/>
      <c r="P264" s="184"/>
      <c r="Q264" s="184"/>
      <c r="R264" s="184"/>
      <c r="S264" s="184"/>
      <c r="T264" s="184"/>
      <c r="U264" s="151"/>
      <c r="V264" s="151"/>
    </row>
    <row r="265" spans="3:27" s="152" customFormat="1" ht="37.5" customHeight="1">
      <c r="C265" s="328"/>
      <c r="D265" s="328"/>
      <c r="E265" s="353"/>
      <c r="F265" s="355"/>
      <c r="G265" s="149" t="s">
        <v>267</v>
      </c>
      <c r="H265" s="184"/>
      <c r="I265" s="184"/>
      <c r="J265" s="184"/>
      <c r="K265" s="184"/>
      <c r="L265" s="184"/>
      <c r="M265" s="184"/>
      <c r="N265" s="150" t="str">
        <f>IF(COUNT(H265:M265)=0,"",SUM(H265:M265))</f>
        <v/>
      </c>
      <c r="O265" s="184"/>
      <c r="P265" s="184"/>
      <c r="Q265" s="184"/>
      <c r="R265" s="184"/>
      <c r="S265" s="184"/>
      <c r="T265" s="184"/>
      <c r="U265" s="150" t="str">
        <f>IF(COUNT(O265:T265)=0,"",SUM(O265:T265))</f>
        <v/>
      </c>
      <c r="V265" s="150" t="str">
        <f>IF(COUNT(N265,U265)=0,"",SUM(N265,U265))</f>
        <v/>
      </c>
    </row>
    <row r="266" spans="3:27" s="152" customFormat="1" ht="37.5" customHeight="1">
      <c r="C266" s="328"/>
      <c r="D266" s="328"/>
      <c r="E266" s="352"/>
      <c r="F266" s="354"/>
      <c r="G266" s="149" t="s">
        <v>263</v>
      </c>
      <c r="H266" s="184"/>
      <c r="I266" s="184"/>
      <c r="J266" s="184"/>
      <c r="K266" s="184"/>
      <c r="L266" s="184"/>
      <c r="M266" s="184"/>
      <c r="N266" s="151"/>
      <c r="O266" s="184"/>
      <c r="P266" s="184"/>
      <c r="Q266" s="184"/>
      <c r="R266" s="184"/>
      <c r="S266" s="184"/>
      <c r="T266" s="184"/>
      <c r="U266" s="151"/>
      <c r="V266" s="151"/>
    </row>
    <row r="267" spans="3:27" s="152" customFormat="1" ht="37.5" customHeight="1">
      <c r="C267" s="328"/>
      <c r="D267" s="328"/>
      <c r="E267" s="353"/>
      <c r="F267" s="355"/>
      <c r="G267" s="149" t="s">
        <v>267</v>
      </c>
      <c r="H267" s="184"/>
      <c r="I267" s="184"/>
      <c r="J267" s="184"/>
      <c r="K267" s="184"/>
      <c r="L267" s="184"/>
      <c r="M267" s="184"/>
      <c r="N267" s="150" t="str">
        <f t="shared" ref="N267" si="270">IF(COUNT(H267:M267)=0,"",SUM(H267:M267))</f>
        <v/>
      </c>
      <c r="O267" s="184"/>
      <c r="P267" s="184"/>
      <c r="Q267" s="184"/>
      <c r="R267" s="184"/>
      <c r="S267" s="184"/>
      <c r="T267" s="184"/>
      <c r="U267" s="150" t="str">
        <f t="shared" ref="U267" si="271">IF(COUNT(O267:T267)=0,"",SUM(O267:T267))</f>
        <v/>
      </c>
      <c r="V267" s="150" t="str">
        <f t="shared" ref="V267" si="272">IF(COUNT(N267,U267)=0,"",SUM(N267,U267))</f>
        <v/>
      </c>
    </row>
    <row r="268" spans="3:27" s="152" customFormat="1" ht="37.5" customHeight="1">
      <c r="C268" s="328"/>
      <c r="D268" s="328"/>
      <c r="E268" s="352"/>
      <c r="F268" s="354"/>
      <c r="G268" s="149" t="s">
        <v>263</v>
      </c>
      <c r="H268" s="184"/>
      <c r="I268" s="184"/>
      <c r="J268" s="184"/>
      <c r="K268" s="184"/>
      <c r="L268" s="184"/>
      <c r="M268" s="184"/>
      <c r="N268" s="151"/>
      <c r="O268" s="184"/>
      <c r="P268" s="184"/>
      <c r="Q268" s="184"/>
      <c r="R268" s="184"/>
      <c r="S268" s="184"/>
      <c r="T268" s="184"/>
      <c r="U268" s="151"/>
      <c r="V268" s="151"/>
    </row>
    <row r="269" spans="3:27" s="152" customFormat="1" ht="37.5" customHeight="1">
      <c r="C269" s="328"/>
      <c r="D269" s="328"/>
      <c r="E269" s="353"/>
      <c r="F269" s="355"/>
      <c r="G269" s="149" t="s">
        <v>267</v>
      </c>
      <c r="H269" s="184"/>
      <c r="I269" s="184"/>
      <c r="J269" s="184"/>
      <c r="K269" s="184"/>
      <c r="L269" s="184"/>
      <c r="M269" s="184"/>
      <c r="N269" s="150" t="str">
        <f t="shared" ref="N269" si="273">IF(COUNT(H269:M269)=0,"",SUM(H269:M269))</f>
        <v/>
      </c>
      <c r="O269" s="184"/>
      <c r="P269" s="184"/>
      <c r="Q269" s="184"/>
      <c r="R269" s="184"/>
      <c r="S269" s="184"/>
      <c r="T269" s="184"/>
      <c r="U269" s="150" t="str">
        <f t="shared" ref="U269" si="274">IF(COUNT(O269:T269)=0,"",SUM(O269:T269))</f>
        <v/>
      </c>
      <c r="V269" s="150" t="str">
        <f t="shared" ref="V269" si="275">IF(COUNT(N269,U269)=0,"",SUM(N269,U269))</f>
        <v/>
      </c>
    </row>
    <row r="270" spans="3:27" s="152" customFormat="1" ht="37.5" customHeight="1">
      <c r="C270" s="328"/>
      <c r="D270" s="328"/>
      <c r="E270" s="332" t="s">
        <v>104</v>
      </c>
      <c r="F270" s="333"/>
      <c r="G270" s="154" t="s">
        <v>263</v>
      </c>
      <c r="H270" s="155" t="str">
        <f t="shared" ref="H270:M270" si="276">IF(COUNTIFS($G264:$G269,$G270,H264:H269,"&lt;&gt;")=0,"",SUMIF($G264:$G269,$G270,H264:H269))</f>
        <v/>
      </c>
      <c r="I270" s="155" t="str">
        <f t="shared" si="276"/>
        <v/>
      </c>
      <c r="J270" s="155" t="str">
        <f t="shared" si="276"/>
        <v/>
      </c>
      <c r="K270" s="155" t="str">
        <f t="shared" si="276"/>
        <v/>
      </c>
      <c r="L270" s="155" t="str">
        <f t="shared" si="276"/>
        <v/>
      </c>
      <c r="M270" s="155" t="str">
        <f t="shared" si="276"/>
        <v/>
      </c>
      <c r="N270" s="123"/>
      <c r="O270" s="155" t="str">
        <f t="shared" ref="O270:T270" si="277">IF(COUNTIFS($G264:$G269,$G270,O264:O269,"&lt;&gt;")=0,"",SUMIF($G264:$G269,$G270,O264:O269))</f>
        <v/>
      </c>
      <c r="P270" s="155" t="str">
        <f t="shared" si="277"/>
        <v/>
      </c>
      <c r="Q270" s="155" t="str">
        <f t="shared" si="277"/>
        <v/>
      </c>
      <c r="R270" s="155" t="str">
        <f t="shared" si="277"/>
        <v/>
      </c>
      <c r="S270" s="155" t="str">
        <f t="shared" si="277"/>
        <v/>
      </c>
      <c r="T270" s="155" t="str">
        <f t="shared" si="277"/>
        <v/>
      </c>
      <c r="U270" s="123"/>
      <c r="V270" s="123"/>
      <c r="X270" s="153" t="s">
        <v>271</v>
      </c>
      <c r="AA270" s="152">
        <v>1</v>
      </c>
    </row>
    <row r="271" spans="3:27" s="152" customFormat="1" ht="37.5" customHeight="1">
      <c r="C271" s="328"/>
      <c r="D271" s="329"/>
      <c r="E271" s="334"/>
      <c r="F271" s="335"/>
      <c r="G271" s="154" t="s">
        <v>267</v>
      </c>
      <c r="H271" s="155" t="str">
        <f t="shared" ref="H271:M271" si="278">IF(COUNTIFS($G264:$G269,$G271,H264:H269,"&lt;&gt;")=0,"",SUMIF($G264:$G269,$G271,H264:H269))</f>
        <v/>
      </c>
      <c r="I271" s="155" t="str">
        <f t="shared" si="278"/>
        <v/>
      </c>
      <c r="J271" s="155" t="str">
        <f t="shared" si="278"/>
        <v/>
      </c>
      <c r="K271" s="155" t="str">
        <f t="shared" si="278"/>
        <v/>
      </c>
      <c r="L271" s="155" t="str">
        <f t="shared" si="278"/>
        <v/>
      </c>
      <c r="M271" s="155" t="str">
        <f t="shared" si="278"/>
        <v/>
      </c>
      <c r="N271" s="124" t="str">
        <f t="shared" ref="N271" si="279">IF(COUNT(H271:M271)=0,"",SUM(H271:M271))</f>
        <v/>
      </c>
      <c r="O271" s="155" t="str">
        <f t="shared" ref="O271:T271" si="280">IF(COUNTIFS($G264:$G269,$G271,O264:O269,"&lt;&gt;")=0,"",SUMIF($G264:$G269,$G271,O264:O269))</f>
        <v/>
      </c>
      <c r="P271" s="155" t="str">
        <f t="shared" si="280"/>
        <v/>
      </c>
      <c r="Q271" s="155" t="str">
        <f t="shared" si="280"/>
        <v/>
      </c>
      <c r="R271" s="155" t="str">
        <f t="shared" si="280"/>
        <v/>
      </c>
      <c r="S271" s="155" t="str">
        <f t="shared" si="280"/>
        <v/>
      </c>
      <c r="T271" s="155" t="str">
        <f t="shared" si="280"/>
        <v/>
      </c>
      <c r="U271" s="124" t="str">
        <f t="shared" ref="U271" si="281">IF(COUNT(O271:T271)=0,"",SUM(O271:T271))</f>
        <v/>
      </c>
      <c r="V271" s="124" t="str">
        <f t="shared" ref="V271" si="282">IF(COUNT(N271,U271)=0,"",SUM(N271,U271))</f>
        <v/>
      </c>
      <c r="X271" s="153" t="s">
        <v>271</v>
      </c>
      <c r="AA271" s="152">
        <v>2</v>
      </c>
    </row>
    <row r="272" spans="3:27" s="152" customFormat="1" ht="37.5" customHeight="1">
      <c r="C272" s="328"/>
      <c r="D272" s="327" t="s">
        <v>211</v>
      </c>
      <c r="E272" s="352"/>
      <c r="F272" s="354"/>
      <c r="G272" s="149" t="s">
        <v>263</v>
      </c>
      <c r="H272" s="184"/>
      <c r="I272" s="184"/>
      <c r="J272" s="184"/>
      <c r="K272" s="184"/>
      <c r="L272" s="184"/>
      <c r="M272" s="184"/>
      <c r="N272" s="151"/>
      <c r="O272" s="184"/>
      <c r="P272" s="184"/>
      <c r="Q272" s="184"/>
      <c r="R272" s="184"/>
      <c r="S272" s="184"/>
      <c r="T272" s="184"/>
      <c r="U272" s="151"/>
      <c r="V272" s="151"/>
    </row>
    <row r="273" spans="3:27" s="152" customFormat="1" ht="37.5" customHeight="1">
      <c r="C273" s="328"/>
      <c r="D273" s="328"/>
      <c r="E273" s="353"/>
      <c r="F273" s="355"/>
      <c r="G273" s="149" t="s">
        <v>267</v>
      </c>
      <c r="H273" s="184"/>
      <c r="I273" s="184"/>
      <c r="J273" s="184"/>
      <c r="K273" s="184"/>
      <c r="L273" s="184"/>
      <c r="M273" s="184"/>
      <c r="N273" s="150" t="str">
        <f>IF(COUNT(H273:M273)=0,"",SUM(H273:M273))</f>
        <v/>
      </c>
      <c r="O273" s="184"/>
      <c r="P273" s="184"/>
      <c r="Q273" s="184"/>
      <c r="R273" s="184"/>
      <c r="S273" s="184"/>
      <c r="T273" s="184"/>
      <c r="U273" s="150" t="str">
        <f>IF(COUNT(O273:T273)=0,"",SUM(O273:T273))</f>
        <v/>
      </c>
      <c r="V273" s="150" t="str">
        <f>IF(COUNT(N273,U273)=0,"",SUM(N273,U273))</f>
        <v/>
      </c>
    </row>
    <row r="274" spans="3:27" s="152" customFormat="1" ht="37.5" customHeight="1">
      <c r="C274" s="328"/>
      <c r="D274" s="328"/>
      <c r="E274" s="352"/>
      <c r="F274" s="354"/>
      <c r="G274" s="149" t="s">
        <v>263</v>
      </c>
      <c r="H274" s="184"/>
      <c r="I274" s="184"/>
      <c r="J274" s="184"/>
      <c r="K274" s="184"/>
      <c r="L274" s="184"/>
      <c r="M274" s="184"/>
      <c r="N274" s="151"/>
      <c r="O274" s="184"/>
      <c r="P274" s="184"/>
      <c r="Q274" s="184"/>
      <c r="R274" s="184"/>
      <c r="S274" s="184"/>
      <c r="T274" s="184"/>
      <c r="U274" s="151"/>
      <c r="V274" s="151"/>
    </row>
    <row r="275" spans="3:27" s="152" customFormat="1" ht="37.5" customHeight="1">
      <c r="C275" s="328"/>
      <c r="D275" s="328"/>
      <c r="E275" s="353"/>
      <c r="F275" s="355"/>
      <c r="G275" s="149" t="s">
        <v>267</v>
      </c>
      <c r="H275" s="184"/>
      <c r="I275" s="184"/>
      <c r="J275" s="184"/>
      <c r="K275" s="184"/>
      <c r="L275" s="184"/>
      <c r="M275" s="184"/>
      <c r="N275" s="150" t="str">
        <f t="shared" ref="N275" si="283">IF(COUNT(H275:M275)=0,"",SUM(H275:M275))</f>
        <v/>
      </c>
      <c r="O275" s="184"/>
      <c r="P275" s="184"/>
      <c r="Q275" s="184"/>
      <c r="R275" s="184"/>
      <c r="S275" s="184"/>
      <c r="T275" s="184"/>
      <c r="U275" s="150" t="str">
        <f t="shared" ref="U275" si="284">IF(COUNT(O275:T275)=0,"",SUM(O275:T275))</f>
        <v/>
      </c>
      <c r="V275" s="150" t="str">
        <f t="shared" ref="V275" si="285">IF(COUNT(N275,U275)=0,"",SUM(N275,U275))</f>
        <v/>
      </c>
    </row>
    <row r="276" spans="3:27" s="152" customFormat="1" ht="37.5" customHeight="1">
      <c r="C276" s="328"/>
      <c r="D276" s="328"/>
      <c r="E276" s="352"/>
      <c r="F276" s="354"/>
      <c r="G276" s="149" t="s">
        <v>263</v>
      </c>
      <c r="H276" s="184"/>
      <c r="I276" s="184"/>
      <c r="J276" s="184"/>
      <c r="K276" s="184"/>
      <c r="L276" s="184"/>
      <c r="M276" s="184"/>
      <c r="N276" s="151"/>
      <c r="O276" s="184"/>
      <c r="P276" s="184"/>
      <c r="Q276" s="184"/>
      <c r="R276" s="184"/>
      <c r="S276" s="184"/>
      <c r="T276" s="184"/>
      <c r="U276" s="151"/>
      <c r="V276" s="151"/>
    </row>
    <row r="277" spans="3:27" s="152" customFormat="1" ht="37.5" customHeight="1">
      <c r="C277" s="328"/>
      <c r="D277" s="328"/>
      <c r="E277" s="353"/>
      <c r="F277" s="355"/>
      <c r="G277" s="149" t="s">
        <v>267</v>
      </c>
      <c r="H277" s="184"/>
      <c r="I277" s="184"/>
      <c r="J277" s="184"/>
      <c r="K277" s="184"/>
      <c r="L277" s="184"/>
      <c r="M277" s="184"/>
      <c r="N277" s="150" t="str">
        <f t="shared" ref="N277" si="286">IF(COUNT(H277:M277)=0,"",SUM(H277:M277))</f>
        <v/>
      </c>
      <c r="O277" s="184"/>
      <c r="P277" s="184"/>
      <c r="Q277" s="184"/>
      <c r="R277" s="184"/>
      <c r="S277" s="184"/>
      <c r="T277" s="184"/>
      <c r="U277" s="150" t="str">
        <f t="shared" ref="U277" si="287">IF(COUNT(O277:T277)=0,"",SUM(O277:T277))</f>
        <v/>
      </c>
      <c r="V277" s="150" t="str">
        <f t="shared" ref="V277" si="288">IF(COUNT(N277,U277)=0,"",SUM(N277,U277))</f>
        <v/>
      </c>
    </row>
    <row r="278" spans="3:27" s="152" customFormat="1" ht="37.5" customHeight="1">
      <c r="C278" s="328"/>
      <c r="D278" s="328"/>
      <c r="E278" s="332" t="s">
        <v>104</v>
      </c>
      <c r="F278" s="333"/>
      <c r="G278" s="154" t="s">
        <v>263</v>
      </c>
      <c r="H278" s="155" t="str">
        <f>IF(COUNTIFS($G272:$G277,$G278,H272:H277,"&lt;&gt;")=0,"",SUMIF($G272:$G277,$G278,H272:H277))</f>
        <v/>
      </c>
      <c r="I278" s="155" t="str">
        <f t="shared" ref="I278:M278" si="289">IF(COUNTIFS($G272:$G277,$G278,I272:I277,"&lt;&gt;")=0,"",SUMIF($G272:$G277,$G278,I272:I277))</f>
        <v/>
      </c>
      <c r="J278" s="155" t="str">
        <f t="shared" si="289"/>
        <v/>
      </c>
      <c r="K278" s="155" t="str">
        <f t="shared" si="289"/>
        <v/>
      </c>
      <c r="L278" s="155" t="str">
        <f t="shared" si="289"/>
        <v/>
      </c>
      <c r="M278" s="155" t="str">
        <f t="shared" si="289"/>
        <v/>
      </c>
      <c r="N278" s="123"/>
      <c r="O278" s="155" t="str">
        <f>IF(COUNTIFS($G272:$G277,$G278,O272:O277,"&lt;&gt;")=0,"",SUMIF($G272:$G277,$G278,O272:O277))</f>
        <v/>
      </c>
      <c r="P278" s="155" t="str">
        <f t="shared" ref="P278:T278" si="290">IF(COUNTIFS($G272:$G277,$G278,P272:P277,"&lt;&gt;")=0,"",SUMIF($G272:$G277,$G278,P272:P277))</f>
        <v/>
      </c>
      <c r="Q278" s="155" t="str">
        <f t="shared" si="290"/>
        <v/>
      </c>
      <c r="R278" s="155" t="str">
        <f t="shared" si="290"/>
        <v/>
      </c>
      <c r="S278" s="155" t="str">
        <f t="shared" si="290"/>
        <v/>
      </c>
      <c r="T278" s="155" t="str">
        <f t="shared" si="290"/>
        <v/>
      </c>
      <c r="U278" s="123"/>
      <c r="V278" s="123"/>
      <c r="X278" s="153" t="s">
        <v>271</v>
      </c>
      <c r="AA278" s="152">
        <v>3</v>
      </c>
    </row>
    <row r="279" spans="3:27" s="152" customFormat="1" ht="37.5" customHeight="1">
      <c r="C279" s="328"/>
      <c r="D279" s="329"/>
      <c r="E279" s="334"/>
      <c r="F279" s="335"/>
      <c r="G279" s="154" t="s">
        <v>267</v>
      </c>
      <c r="H279" s="155" t="str">
        <f>IF(COUNTIFS($G272:$G277,$G279,H272:H277,"&lt;&gt;")=0,"",SUMIF($G272:$G277,$G279,H272:H277))</f>
        <v/>
      </c>
      <c r="I279" s="155" t="str">
        <f t="shared" ref="I279:M279" si="291">IF(COUNTIFS($G272:$G277,$G279,I272:I277,"&lt;&gt;")=0,"",SUMIF($G272:$G277,$G279,I272:I277))</f>
        <v/>
      </c>
      <c r="J279" s="155" t="str">
        <f t="shared" si="291"/>
        <v/>
      </c>
      <c r="K279" s="155" t="str">
        <f t="shared" si="291"/>
        <v/>
      </c>
      <c r="L279" s="155" t="str">
        <f t="shared" si="291"/>
        <v/>
      </c>
      <c r="M279" s="155" t="str">
        <f t="shared" si="291"/>
        <v/>
      </c>
      <c r="N279" s="124" t="str">
        <f t="shared" ref="N279" si="292">IF(COUNT(H279:M279)=0,"",SUM(H279:M279))</f>
        <v/>
      </c>
      <c r="O279" s="155" t="str">
        <f>IF(COUNTIFS($G272:$G277,$G279,O272:O277,"&lt;&gt;")=0,"",SUMIF($G272:$G277,$G279,O272:O277))</f>
        <v/>
      </c>
      <c r="P279" s="155" t="str">
        <f t="shared" ref="P279:T279" si="293">IF(COUNTIFS($G272:$G277,$G279,P272:P277,"&lt;&gt;")=0,"",SUMIF($G272:$G277,$G279,P272:P277))</f>
        <v/>
      </c>
      <c r="Q279" s="155" t="str">
        <f t="shared" si="293"/>
        <v/>
      </c>
      <c r="R279" s="155" t="str">
        <f t="shared" si="293"/>
        <v/>
      </c>
      <c r="S279" s="155" t="str">
        <f t="shared" si="293"/>
        <v/>
      </c>
      <c r="T279" s="155" t="str">
        <f t="shared" si="293"/>
        <v/>
      </c>
      <c r="U279" s="124" t="str">
        <f t="shared" ref="U279" si="294">IF(COUNT(O279:T279)=0,"",SUM(O279:T279))</f>
        <v/>
      </c>
      <c r="V279" s="124" t="str">
        <f t="shared" ref="V279" si="295">IF(COUNT(N279,U279)=0,"",SUM(N279,U279))</f>
        <v/>
      </c>
      <c r="X279" s="153" t="s">
        <v>271</v>
      </c>
      <c r="AA279" s="152">
        <v>4</v>
      </c>
    </row>
    <row r="280" spans="3:27" s="152" customFormat="1" ht="37.5" customHeight="1">
      <c r="C280" s="328"/>
      <c r="D280" s="327" t="s">
        <v>105</v>
      </c>
      <c r="E280" s="352"/>
      <c r="F280" s="354"/>
      <c r="G280" s="149" t="s">
        <v>263</v>
      </c>
      <c r="H280" s="184"/>
      <c r="I280" s="184"/>
      <c r="J280" s="184"/>
      <c r="K280" s="184"/>
      <c r="L280" s="184"/>
      <c r="M280" s="184"/>
      <c r="N280" s="151"/>
      <c r="O280" s="184"/>
      <c r="P280" s="184"/>
      <c r="Q280" s="184"/>
      <c r="R280" s="184"/>
      <c r="S280" s="184"/>
      <c r="T280" s="184"/>
      <c r="U280" s="151"/>
      <c r="V280" s="151"/>
    </row>
    <row r="281" spans="3:27" s="152" customFormat="1" ht="34.5">
      <c r="C281" s="328"/>
      <c r="D281" s="328"/>
      <c r="E281" s="353"/>
      <c r="F281" s="355"/>
      <c r="G281" s="149" t="s">
        <v>267</v>
      </c>
      <c r="H281" s="184"/>
      <c r="I281" s="184"/>
      <c r="J281" s="184"/>
      <c r="K281" s="184"/>
      <c r="L281" s="184"/>
      <c r="M281" s="184"/>
      <c r="N281" s="150" t="str">
        <f>IF(COUNT(H281:M281)=0,"",SUM(H281:M281))</f>
        <v/>
      </c>
      <c r="O281" s="184"/>
      <c r="P281" s="184"/>
      <c r="Q281" s="184"/>
      <c r="R281" s="184"/>
      <c r="S281" s="184"/>
      <c r="T281" s="184"/>
      <c r="U281" s="150" t="str">
        <f>IF(COUNT(O281:T281)=0,"",SUM(O281:T281))</f>
        <v/>
      </c>
      <c r="V281" s="150" t="str">
        <f>IF(COUNT(N281,U281)=0,"",SUM(N281,U281))</f>
        <v/>
      </c>
    </row>
    <row r="282" spans="3:27" s="152" customFormat="1" ht="34.5">
      <c r="C282" s="328"/>
      <c r="D282" s="328"/>
      <c r="E282" s="352"/>
      <c r="F282" s="354"/>
      <c r="G282" s="149" t="s">
        <v>263</v>
      </c>
      <c r="H282" s="184"/>
      <c r="I282" s="184"/>
      <c r="J282" s="184"/>
      <c r="K282" s="184"/>
      <c r="L282" s="184"/>
      <c r="M282" s="184"/>
      <c r="N282" s="151"/>
      <c r="O282" s="184"/>
      <c r="P282" s="184"/>
      <c r="Q282" s="184"/>
      <c r="R282" s="184"/>
      <c r="S282" s="184"/>
      <c r="T282" s="184"/>
      <c r="U282" s="151"/>
      <c r="V282" s="151"/>
    </row>
    <row r="283" spans="3:27" s="152" customFormat="1" ht="34.5">
      <c r="C283" s="328"/>
      <c r="D283" s="328"/>
      <c r="E283" s="353"/>
      <c r="F283" s="355"/>
      <c r="G283" s="149" t="s">
        <v>267</v>
      </c>
      <c r="H283" s="184"/>
      <c r="I283" s="184"/>
      <c r="J283" s="184"/>
      <c r="K283" s="184"/>
      <c r="L283" s="184"/>
      <c r="M283" s="184"/>
      <c r="N283" s="150" t="str">
        <f t="shared" ref="N283" si="296">IF(COUNT(H283:M283)=0,"",SUM(H283:M283))</f>
        <v/>
      </c>
      <c r="O283" s="184"/>
      <c r="P283" s="184"/>
      <c r="Q283" s="184"/>
      <c r="R283" s="184"/>
      <c r="S283" s="184"/>
      <c r="T283" s="184"/>
      <c r="U283" s="150" t="str">
        <f t="shared" ref="U283" si="297">IF(COUNT(O283:T283)=0,"",SUM(O283:T283))</f>
        <v/>
      </c>
      <c r="V283" s="150" t="str">
        <f t="shared" ref="V283" si="298">IF(COUNT(N283,U283)=0,"",SUM(N283,U283))</f>
        <v/>
      </c>
    </row>
    <row r="284" spans="3:27" s="152" customFormat="1" ht="34.5">
      <c r="C284" s="328"/>
      <c r="D284" s="328"/>
      <c r="E284" s="352"/>
      <c r="F284" s="354"/>
      <c r="G284" s="149" t="s">
        <v>263</v>
      </c>
      <c r="H284" s="184"/>
      <c r="I284" s="184"/>
      <c r="J284" s="184"/>
      <c r="K284" s="184"/>
      <c r="L284" s="184"/>
      <c r="M284" s="184"/>
      <c r="N284" s="151"/>
      <c r="O284" s="184"/>
      <c r="P284" s="184"/>
      <c r="Q284" s="184"/>
      <c r="R284" s="184"/>
      <c r="S284" s="184"/>
      <c r="T284" s="184"/>
      <c r="U284" s="151"/>
      <c r="V284" s="151"/>
    </row>
    <row r="285" spans="3:27" s="152" customFormat="1" ht="34.5">
      <c r="C285" s="328"/>
      <c r="D285" s="328"/>
      <c r="E285" s="353"/>
      <c r="F285" s="355"/>
      <c r="G285" s="149" t="s">
        <v>267</v>
      </c>
      <c r="H285" s="184"/>
      <c r="I285" s="184"/>
      <c r="J285" s="184"/>
      <c r="K285" s="184"/>
      <c r="L285" s="184"/>
      <c r="M285" s="184"/>
      <c r="N285" s="150" t="str">
        <f t="shared" ref="N285" si="299">IF(COUNT(H285:M285)=0,"",SUM(H285:M285))</f>
        <v/>
      </c>
      <c r="O285" s="184"/>
      <c r="P285" s="184"/>
      <c r="Q285" s="184"/>
      <c r="R285" s="184"/>
      <c r="S285" s="184"/>
      <c r="T285" s="184"/>
      <c r="U285" s="150" t="str">
        <f t="shared" ref="U285" si="300">IF(COUNT(O285:T285)=0,"",SUM(O285:T285))</f>
        <v/>
      </c>
      <c r="V285" s="150" t="str">
        <f t="shared" ref="V285" si="301">IF(COUNT(N285,U285)=0,"",SUM(N285,U285))</f>
        <v/>
      </c>
    </row>
    <row r="286" spans="3:27" s="152" customFormat="1" ht="34.5">
      <c r="C286" s="328"/>
      <c r="D286" s="328"/>
      <c r="E286" s="332" t="s">
        <v>104</v>
      </c>
      <c r="F286" s="333"/>
      <c r="G286" s="154" t="s">
        <v>263</v>
      </c>
      <c r="H286" s="155" t="str">
        <f>IF(COUNTIFS($G280:$G285,$G286,H280:H285,"&lt;&gt;")=0,"",SUMIF($G280:$G285,$G286,H280:H285))</f>
        <v/>
      </c>
      <c r="I286" s="155" t="str">
        <f t="shared" ref="I286:M286" si="302">IF(COUNTIFS($G280:$G285,$G286,I280:I285,"&lt;&gt;")=0,"",SUMIF($G280:$G285,$G286,I280:I285))</f>
        <v/>
      </c>
      <c r="J286" s="155" t="str">
        <f t="shared" si="302"/>
        <v/>
      </c>
      <c r="K286" s="155" t="str">
        <f t="shared" si="302"/>
        <v/>
      </c>
      <c r="L286" s="155" t="str">
        <f t="shared" si="302"/>
        <v/>
      </c>
      <c r="M286" s="155" t="str">
        <f t="shared" si="302"/>
        <v/>
      </c>
      <c r="N286" s="123"/>
      <c r="O286" s="155" t="str">
        <f>IF(COUNTIFS($G280:$G285,$G286,O280:O285,"&lt;&gt;")=0,"",SUMIF($G280:$G285,$G286,O280:O285))</f>
        <v/>
      </c>
      <c r="P286" s="155" t="str">
        <f t="shared" ref="P286:T286" si="303">IF(COUNTIFS($G280:$G285,$G286,P280:P285,"&lt;&gt;")=0,"",SUMIF($G280:$G285,$G286,P280:P285))</f>
        <v/>
      </c>
      <c r="Q286" s="155" t="str">
        <f t="shared" si="303"/>
        <v/>
      </c>
      <c r="R286" s="155" t="str">
        <f t="shared" si="303"/>
        <v/>
      </c>
      <c r="S286" s="155" t="str">
        <f t="shared" si="303"/>
        <v/>
      </c>
      <c r="T286" s="155" t="str">
        <f t="shared" si="303"/>
        <v/>
      </c>
      <c r="U286" s="123"/>
      <c r="V286" s="123"/>
      <c r="X286" s="153" t="s">
        <v>271</v>
      </c>
      <c r="AA286" s="152">
        <v>5</v>
      </c>
    </row>
    <row r="287" spans="3:27" s="152" customFormat="1" ht="34.5">
      <c r="C287" s="328"/>
      <c r="D287" s="329"/>
      <c r="E287" s="334"/>
      <c r="F287" s="335"/>
      <c r="G287" s="154" t="s">
        <v>267</v>
      </c>
      <c r="H287" s="155" t="str">
        <f>IF(COUNTIFS($G280:$G285,$G287,H280:H285,"&lt;&gt;")=0,"",SUMIF($G280:$G285,$G287,H280:H285))</f>
        <v/>
      </c>
      <c r="I287" s="155" t="str">
        <f t="shared" ref="I287:M287" si="304">IF(COUNTIFS($G280:$G285,$G287,I280:I285,"&lt;&gt;")=0,"",SUMIF($G280:$G285,$G287,I280:I285))</f>
        <v/>
      </c>
      <c r="J287" s="155" t="str">
        <f t="shared" si="304"/>
        <v/>
      </c>
      <c r="K287" s="155" t="str">
        <f t="shared" si="304"/>
        <v/>
      </c>
      <c r="L287" s="155" t="str">
        <f t="shared" si="304"/>
        <v/>
      </c>
      <c r="M287" s="155" t="str">
        <f t="shared" si="304"/>
        <v/>
      </c>
      <c r="N287" s="124" t="str">
        <f t="shared" ref="N287" si="305">IF(COUNT(H287:M287)=0,"",SUM(H287:M287))</f>
        <v/>
      </c>
      <c r="O287" s="155" t="str">
        <f>IF(COUNTIFS($G280:$G285,$G287,O280:O285,"&lt;&gt;")=0,"",SUMIF($G280:$G285,$G287,O280:O285))</f>
        <v/>
      </c>
      <c r="P287" s="155" t="str">
        <f t="shared" ref="P287:T287" si="306">IF(COUNTIFS($G280:$G285,$G287,P280:P285,"&lt;&gt;")=0,"",SUMIF($G280:$G285,$G287,P280:P285))</f>
        <v/>
      </c>
      <c r="Q287" s="155" t="str">
        <f t="shared" si="306"/>
        <v/>
      </c>
      <c r="R287" s="155" t="str">
        <f t="shared" si="306"/>
        <v/>
      </c>
      <c r="S287" s="155" t="str">
        <f t="shared" si="306"/>
        <v/>
      </c>
      <c r="T287" s="155" t="str">
        <f t="shared" si="306"/>
        <v/>
      </c>
      <c r="U287" s="124" t="str">
        <f t="shared" ref="U287" si="307">IF(COUNT(O287:T287)=0,"",SUM(O287:T287))</f>
        <v/>
      </c>
      <c r="V287" s="124" t="str">
        <f t="shared" ref="V287" si="308">IF(COUNT(N287,U287)=0,"",SUM(N287,U287))</f>
        <v/>
      </c>
      <c r="X287" s="153" t="s">
        <v>271</v>
      </c>
      <c r="AA287" s="152">
        <v>6</v>
      </c>
    </row>
    <row r="288" spans="3:27" s="152" customFormat="1" ht="37.5" customHeight="1">
      <c r="C288" s="328"/>
      <c r="D288" s="327" t="s">
        <v>106</v>
      </c>
      <c r="E288" s="352"/>
      <c r="F288" s="354"/>
      <c r="G288" s="149" t="s">
        <v>263</v>
      </c>
      <c r="H288" s="184"/>
      <c r="I288" s="184"/>
      <c r="J288" s="184"/>
      <c r="K288" s="184"/>
      <c r="L288" s="184"/>
      <c r="M288" s="184"/>
      <c r="N288" s="151"/>
      <c r="O288" s="184"/>
      <c r="P288" s="184"/>
      <c r="Q288" s="184"/>
      <c r="R288" s="184"/>
      <c r="S288" s="184"/>
      <c r="T288" s="184"/>
      <c r="U288" s="151"/>
      <c r="V288" s="151"/>
    </row>
    <row r="289" spans="3:27" s="152" customFormat="1" ht="34.5">
      <c r="C289" s="328"/>
      <c r="D289" s="328"/>
      <c r="E289" s="353"/>
      <c r="F289" s="355"/>
      <c r="G289" s="149" t="s">
        <v>267</v>
      </c>
      <c r="H289" s="184"/>
      <c r="I289" s="184"/>
      <c r="J289" s="184"/>
      <c r="K289" s="184"/>
      <c r="L289" s="184"/>
      <c r="M289" s="184"/>
      <c r="N289" s="150" t="str">
        <f>IF(COUNT(H289:M289)=0,"",SUM(H289:M289))</f>
        <v/>
      </c>
      <c r="O289" s="184"/>
      <c r="P289" s="184"/>
      <c r="Q289" s="184"/>
      <c r="R289" s="184"/>
      <c r="S289" s="184"/>
      <c r="T289" s="184"/>
      <c r="U289" s="150" t="str">
        <f>IF(COUNT(O289:T289)=0,"",SUM(O289:T289))</f>
        <v/>
      </c>
      <c r="V289" s="150" t="str">
        <f>IF(COUNT(N289,U289)=0,"",SUM(N289,U289))</f>
        <v/>
      </c>
    </row>
    <row r="290" spans="3:27" s="152" customFormat="1" ht="34.5">
      <c r="C290" s="328"/>
      <c r="D290" s="328"/>
      <c r="E290" s="352"/>
      <c r="F290" s="354"/>
      <c r="G290" s="149" t="s">
        <v>263</v>
      </c>
      <c r="H290" s="184"/>
      <c r="I290" s="184"/>
      <c r="J290" s="184"/>
      <c r="K290" s="184"/>
      <c r="L290" s="184"/>
      <c r="M290" s="184"/>
      <c r="N290" s="151"/>
      <c r="O290" s="184"/>
      <c r="P290" s="184"/>
      <c r="Q290" s="184"/>
      <c r="R290" s="184"/>
      <c r="S290" s="184"/>
      <c r="T290" s="184"/>
      <c r="U290" s="151"/>
      <c r="V290" s="151"/>
    </row>
    <row r="291" spans="3:27" s="152" customFormat="1" ht="34.5">
      <c r="C291" s="328"/>
      <c r="D291" s="328"/>
      <c r="E291" s="353"/>
      <c r="F291" s="355"/>
      <c r="G291" s="149" t="s">
        <v>267</v>
      </c>
      <c r="H291" s="184"/>
      <c r="I291" s="184"/>
      <c r="J291" s="184"/>
      <c r="K291" s="184"/>
      <c r="L291" s="184"/>
      <c r="M291" s="184"/>
      <c r="N291" s="150" t="str">
        <f t="shared" ref="N291" si="309">IF(COUNT(H291:M291)=0,"",SUM(H291:M291))</f>
        <v/>
      </c>
      <c r="O291" s="184"/>
      <c r="P291" s="184"/>
      <c r="Q291" s="184"/>
      <c r="R291" s="184"/>
      <c r="S291" s="184"/>
      <c r="T291" s="184"/>
      <c r="U291" s="150" t="str">
        <f t="shared" ref="U291" si="310">IF(COUNT(O291:T291)=0,"",SUM(O291:T291))</f>
        <v/>
      </c>
      <c r="V291" s="150" t="str">
        <f t="shared" ref="V291" si="311">IF(COUNT(N291,U291)=0,"",SUM(N291,U291))</f>
        <v/>
      </c>
    </row>
    <row r="292" spans="3:27" s="152" customFormat="1" ht="34.5">
      <c r="C292" s="328"/>
      <c r="D292" s="328"/>
      <c r="E292" s="352"/>
      <c r="F292" s="354"/>
      <c r="G292" s="149" t="s">
        <v>263</v>
      </c>
      <c r="H292" s="184"/>
      <c r="I292" s="184"/>
      <c r="J292" s="184"/>
      <c r="K292" s="184"/>
      <c r="L292" s="184"/>
      <c r="M292" s="184"/>
      <c r="N292" s="151"/>
      <c r="O292" s="184"/>
      <c r="P292" s="184"/>
      <c r="Q292" s="184"/>
      <c r="R292" s="184"/>
      <c r="S292" s="184"/>
      <c r="T292" s="184"/>
      <c r="U292" s="151"/>
      <c r="V292" s="151"/>
    </row>
    <row r="293" spans="3:27" s="152" customFormat="1" ht="34.5">
      <c r="C293" s="328"/>
      <c r="D293" s="328"/>
      <c r="E293" s="353"/>
      <c r="F293" s="355"/>
      <c r="G293" s="149" t="s">
        <v>267</v>
      </c>
      <c r="H293" s="184"/>
      <c r="I293" s="184"/>
      <c r="J293" s="184"/>
      <c r="K293" s="184"/>
      <c r="L293" s="184"/>
      <c r="M293" s="184"/>
      <c r="N293" s="150" t="str">
        <f t="shared" ref="N293" si="312">IF(COUNT(H293:M293)=0,"",SUM(H293:M293))</f>
        <v/>
      </c>
      <c r="O293" s="184"/>
      <c r="P293" s="184"/>
      <c r="Q293" s="184"/>
      <c r="R293" s="184"/>
      <c r="S293" s="184"/>
      <c r="T293" s="184"/>
      <c r="U293" s="150" t="str">
        <f t="shared" ref="U293" si="313">IF(COUNT(O293:T293)=0,"",SUM(O293:T293))</f>
        <v/>
      </c>
      <c r="V293" s="150" t="str">
        <f t="shared" ref="V293" si="314">IF(COUNT(N293,U293)=0,"",SUM(N293,U293))</f>
        <v/>
      </c>
    </row>
    <row r="294" spans="3:27" s="152" customFormat="1" ht="34.5">
      <c r="C294" s="328"/>
      <c r="D294" s="328"/>
      <c r="E294" s="332" t="s">
        <v>104</v>
      </c>
      <c r="F294" s="333"/>
      <c r="G294" s="154" t="s">
        <v>263</v>
      </c>
      <c r="H294" s="155" t="str">
        <f>IF(COUNTIFS($G288:$G293,$G294,H288:H293,"&lt;&gt;")=0,"",SUMIF($G288:$G293,$G294,H288:H293))</f>
        <v/>
      </c>
      <c r="I294" s="155" t="str">
        <f t="shared" ref="I294:M294" si="315">IF(COUNTIFS($G288:$G293,$G294,I288:I293,"&lt;&gt;")=0,"",SUMIF($G288:$G293,$G294,I288:I293))</f>
        <v/>
      </c>
      <c r="J294" s="155" t="str">
        <f t="shared" si="315"/>
        <v/>
      </c>
      <c r="K294" s="155" t="str">
        <f t="shared" si="315"/>
        <v/>
      </c>
      <c r="L294" s="155" t="str">
        <f t="shared" si="315"/>
        <v/>
      </c>
      <c r="M294" s="155" t="str">
        <f t="shared" si="315"/>
        <v/>
      </c>
      <c r="N294" s="123"/>
      <c r="O294" s="155" t="str">
        <f>IF(COUNTIFS($G288:$G293,$G294,O288:O293,"&lt;&gt;")=0,"",SUMIF($G288:$G293,$G294,O288:O293))</f>
        <v/>
      </c>
      <c r="P294" s="155" t="str">
        <f t="shared" ref="P294:T294" si="316">IF(COUNTIFS($G288:$G293,$G294,P288:P293,"&lt;&gt;")=0,"",SUMIF($G288:$G293,$G294,P288:P293))</f>
        <v/>
      </c>
      <c r="Q294" s="155" t="str">
        <f t="shared" si="316"/>
        <v/>
      </c>
      <c r="R294" s="155" t="str">
        <f t="shared" si="316"/>
        <v/>
      </c>
      <c r="S294" s="155" t="str">
        <f t="shared" si="316"/>
        <v/>
      </c>
      <c r="T294" s="155" t="str">
        <f t="shared" si="316"/>
        <v/>
      </c>
      <c r="U294" s="123"/>
      <c r="V294" s="123"/>
      <c r="X294" s="153" t="s">
        <v>271</v>
      </c>
      <c r="AA294" s="152">
        <v>7</v>
      </c>
    </row>
    <row r="295" spans="3:27" s="152" customFormat="1" ht="34.5">
      <c r="C295" s="328"/>
      <c r="D295" s="329"/>
      <c r="E295" s="334"/>
      <c r="F295" s="335"/>
      <c r="G295" s="154" t="s">
        <v>267</v>
      </c>
      <c r="H295" s="155" t="str">
        <f>IF(COUNTIFS($G288:$G293,$G295,H288:H293,"&lt;&gt;")=0,"",SUMIF($G288:$G293,$G295,H288:H293))</f>
        <v/>
      </c>
      <c r="I295" s="155" t="str">
        <f t="shared" ref="I295:M295" si="317">IF(COUNTIFS($G288:$G293,$G295,I288:I293,"&lt;&gt;")=0,"",SUMIF($G288:$G293,$G295,I288:I293))</f>
        <v/>
      </c>
      <c r="J295" s="155" t="str">
        <f t="shared" si="317"/>
        <v/>
      </c>
      <c r="K295" s="155" t="str">
        <f t="shared" si="317"/>
        <v/>
      </c>
      <c r="L295" s="155" t="str">
        <f t="shared" si="317"/>
        <v/>
      </c>
      <c r="M295" s="155" t="str">
        <f t="shared" si="317"/>
        <v/>
      </c>
      <c r="N295" s="124" t="str">
        <f t="shared" ref="N295" si="318">IF(COUNT(H295:M295)=0,"",SUM(H295:M295))</f>
        <v/>
      </c>
      <c r="O295" s="155" t="str">
        <f>IF(COUNTIFS($G288:$G293,$G295,O288:O293,"&lt;&gt;")=0,"",SUMIF($G288:$G293,$G295,O288:O293))</f>
        <v/>
      </c>
      <c r="P295" s="155" t="str">
        <f t="shared" ref="P295:T295" si="319">IF(COUNTIFS($G288:$G293,$G295,P288:P293,"&lt;&gt;")=0,"",SUMIF($G288:$G293,$G295,P288:P293))</f>
        <v/>
      </c>
      <c r="Q295" s="155" t="str">
        <f t="shared" si="319"/>
        <v/>
      </c>
      <c r="R295" s="155" t="str">
        <f t="shared" si="319"/>
        <v/>
      </c>
      <c r="S295" s="155" t="str">
        <f t="shared" si="319"/>
        <v/>
      </c>
      <c r="T295" s="155" t="str">
        <f t="shared" si="319"/>
        <v/>
      </c>
      <c r="U295" s="124" t="str">
        <f t="shared" ref="U295" si="320">IF(COUNT(O295:T295)=0,"",SUM(O295:T295))</f>
        <v/>
      </c>
      <c r="V295" s="124" t="str">
        <f t="shared" ref="V295" si="321">IF(COUNT(N295,U295)=0,"",SUM(N295,U295))</f>
        <v/>
      </c>
      <c r="X295" s="153" t="s">
        <v>271</v>
      </c>
      <c r="AA295" s="152">
        <v>8</v>
      </c>
    </row>
    <row r="296" spans="3:27" s="152" customFormat="1" ht="34.5">
      <c r="C296" s="328"/>
      <c r="D296" s="326" t="s">
        <v>107</v>
      </c>
      <c r="E296" s="326"/>
      <c r="F296" s="326"/>
      <c r="G296" s="154" t="s">
        <v>263</v>
      </c>
      <c r="H296" s="155" t="str">
        <f>IF(COUNT(H270,H278,H286,H294)=0,"",SUM(H270,H278,H286,H294))</f>
        <v/>
      </c>
      <c r="I296" s="155" t="str">
        <f t="shared" ref="I296:M296" si="322">IF(COUNT(I270,I278,I286,I294)=0,"",SUM(I270,I278,I286,I294))</f>
        <v/>
      </c>
      <c r="J296" s="155" t="str">
        <f t="shared" si="322"/>
        <v/>
      </c>
      <c r="K296" s="155" t="str">
        <f t="shared" si="322"/>
        <v/>
      </c>
      <c r="L296" s="155" t="str">
        <f t="shared" si="322"/>
        <v/>
      </c>
      <c r="M296" s="155" t="str">
        <f t="shared" si="322"/>
        <v/>
      </c>
      <c r="N296" s="123"/>
      <c r="O296" s="155" t="str">
        <f>IF(COUNT(O270,O278,O286,O294)=0,"",SUM(O270,O278,O286,O294))</f>
        <v/>
      </c>
      <c r="P296" s="155" t="str">
        <f t="shared" ref="P296:T296" si="323">IF(COUNT(P270,P278,P286,P294)=0,"",SUM(P270,P278,P286,P294))</f>
        <v/>
      </c>
      <c r="Q296" s="155" t="str">
        <f t="shared" si="323"/>
        <v/>
      </c>
      <c r="R296" s="155" t="str">
        <f t="shared" si="323"/>
        <v/>
      </c>
      <c r="S296" s="155" t="str">
        <f t="shared" si="323"/>
        <v/>
      </c>
      <c r="T296" s="155" t="str">
        <f t="shared" si="323"/>
        <v/>
      </c>
      <c r="U296" s="123"/>
      <c r="V296" s="123"/>
      <c r="X296" s="153" t="s">
        <v>271</v>
      </c>
    </row>
    <row r="297" spans="3:27" s="152" customFormat="1" ht="34.5">
      <c r="C297" s="329"/>
      <c r="D297" s="326"/>
      <c r="E297" s="326"/>
      <c r="F297" s="326"/>
      <c r="G297" s="154" t="s">
        <v>267</v>
      </c>
      <c r="H297" s="155" t="str">
        <f>IF(COUNT(H271,H279,H287,H295)=0,"",SUM(H271,H279,H287,H295))</f>
        <v/>
      </c>
      <c r="I297" s="155" t="str">
        <f t="shared" ref="I297:M297" si="324">IF(COUNT(I271,I279,I287,I295)=0,"",SUM(I271,I279,I287,I295))</f>
        <v/>
      </c>
      <c r="J297" s="155" t="str">
        <f t="shared" si="324"/>
        <v/>
      </c>
      <c r="K297" s="155" t="str">
        <f t="shared" si="324"/>
        <v/>
      </c>
      <c r="L297" s="155" t="str">
        <f t="shared" si="324"/>
        <v/>
      </c>
      <c r="M297" s="155" t="str">
        <f t="shared" si="324"/>
        <v/>
      </c>
      <c r="N297" s="124" t="str">
        <f t="shared" ref="N297" si="325">IF(COUNT(H297:M297)=0,"",SUM(H297:M297))</f>
        <v/>
      </c>
      <c r="O297" s="155" t="str">
        <f>IF(COUNT(O271,O279,O287,O295)=0,"",SUM(O271,O279,O287,O295))</f>
        <v/>
      </c>
      <c r="P297" s="155" t="str">
        <f t="shared" ref="P297:T297" si="326">IF(COUNT(P271,P279,P287,P295)=0,"",SUM(P271,P279,P287,P295))</f>
        <v/>
      </c>
      <c r="Q297" s="155" t="str">
        <f t="shared" si="326"/>
        <v/>
      </c>
      <c r="R297" s="155" t="str">
        <f t="shared" si="326"/>
        <v/>
      </c>
      <c r="S297" s="155" t="str">
        <f t="shared" si="326"/>
        <v/>
      </c>
      <c r="T297" s="155" t="str">
        <f t="shared" si="326"/>
        <v/>
      </c>
      <c r="U297" s="124" t="str">
        <f t="shared" ref="U297" si="327">IF(COUNT(O297:T297)=0,"",SUM(O297:T297))</f>
        <v/>
      </c>
      <c r="V297" s="124" t="str">
        <f t="shared" ref="V297" si="328">IF(COUNT(N297,U297)=0,"",SUM(N297,U297))</f>
        <v/>
      </c>
      <c r="X297" s="153" t="s">
        <v>271</v>
      </c>
    </row>
    <row r="298" spans="3:27" s="53" customFormat="1" ht="18.75" customHeight="1">
      <c r="C298" s="54" t="s">
        <v>203</v>
      </c>
      <c r="D298" s="50"/>
      <c r="E298" s="50"/>
      <c r="F298" s="50"/>
      <c r="G298" s="51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  <c r="AA298" s="205"/>
    </row>
    <row r="299" spans="3:27" s="53" customFormat="1" ht="18.75" customHeight="1">
      <c r="C299" s="230"/>
      <c r="D299" s="231"/>
      <c r="E299" s="231"/>
      <c r="F299" s="231"/>
      <c r="G299" s="232"/>
      <c r="H299" s="231"/>
      <c r="I299" s="231"/>
      <c r="J299" s="231"/>
      <c r="K299" s="231"/>
      <c r="L299" s="231"/>
      <c r="M299" s="231"/>
      <c r="N299" s="231"/>
      <c r="O299" s="231"/>
      <c r="P299" s="231"/>
      <c r="Q299" s="231"/>
      <c r="R299" s="231"/>
      <c r="S299" s="231"/>
      <c r="T299" s="231"/>
      <c r="U299" s="231"/>
      <c r="V299" s="231"/>
      <c r="AA299" s="205"/>
    </row>
    <row r="300" spans="3:27" s="53" customFormat="1" ht="18.75" customHeight="1">
      <c r="C300" s="230"/>
      <c r="D300" s="231"/>
      <c r="E300" s="231"/>
      <c r="F300" s="231"/>
      <c r="G300" s="232"/>
      <c r="H300" s="231"/>
      <c r="I300" s="231"/>
      <c r="J300" s="231"/>
      <c r="K300" s="231"/>
      <c r="L300" s="231"/>
      <c r="M300" s="231"/>
      <c r="N300" s="231"/>
      <c r="O300" s="231"/>
      <c r="P300" s="231"/>
      <c r="Q300" s="231"/>
      <c r="R300" s="231"/>
      <c r="S300" s="231"/>
      <c r="T300" s="231"/>
      <c r="U300" s="231"/>
      <c r="V300" s="231"/>
      <c r="AA300" s="205"/>
    </row>
    <row r="301" spans="3:27" s="53" customFormat="1" ht="18.75" customHeight="1">
      <c r="C301" s="230"/>
      <c r="D301" s="231"/>
      <c r="E301" s="231"/>
      <c r="F301" s="231"/>
      <c r="G301" s="232"/>
      <c r="H301" s="231"/>
      <c r="I301" s="231"/>
      <c r="J301" s="231"/>
      <c r="K301" s="231"/>
      <c r="L301" s="231"/>
      <c r="M301" s="231"/>
      <c r="N301" s="231"/>
      <c r="O301" s="231"/>
      <c r="P301" s="231"/>
      <c r="Q301" s="231"/>
      <c r="R301" s="231"/>
      <c r="S301" s="231"/>
      <c r="T301" s="231"/>
      <c r="U301" s="231"/>
      <c r="V301" s="231"/>
      <c r="AA301" s="205"/>
    </row>
    <row r="302" spans="3:27" s="53" customFormat="1" ht="18.75" customHeight="1">
      <c r="C302" s="230"/>
      <c r="D302" s="231"/>
      <c r="E302" s="231"/>
      <c r="F302" s="231"/>
      <c r="G302" s="232"/>
      <c r="H302" s="231"/>
      <c r="I302" s="231"/>
      <c r="J302" s="231"/>
      <c r="K302" s="231"/>
      <c r="L302" s="231"/>
      <c r="M302" s="231"/>
      <c r="N302" s="231"/>
      <c r="O302" s="231"/>
      <c r="P302" s="231"/>
      <c r="Q302" s="231"/>
      <c r="R302" s="231"/>
      <c r="S302" s="231"/>
      <c r="T302" s="231"/>
      <c r="U302" s="231"/>
      <c r="V302" s="231"/>
      <c r="AA302" s="205"/>
    </row>
    <row r="303" spans="3:27" s="53" customFormat="1" ht="18.75" customHeight="1">
      <c r="C303" s="230"/>
      <c r="D303" s="231"/>
      <c r="E303" s="231"/>
      <c r="F303" s="231"/>
      <c r="G303" s="232"/>
      <c r="H303" s="231"/>
      <c r="I303" s="231"/>
      <c r="J303" s="231"/>
      <c r="K303" s="231"/>
      <c r="L303" s="231"/>
      <c r="M303" s="231"/>
      <c r="N303" s="231"/>
      <c r="O303" s="231"/>
      <c r="P303" s="231"/>
      <c r="Q303" s="231"/>
      <c r="R303" s="231"/>
      <c r="S303" s="231"/>
      <c r="T303" s="231"/>
      <c r="U303" s="231"/>
      <c r="V303" s="231"/>
      <c r="AA303" s="205"/>
    </row>
    <row r="304" spans="3:27" s="53" customFormat="1" ht="18.75" customHeight="1">
      <c r="C304" s="230"/>
      <c r="D304" s="231"/>
      <c r="E304" s="231"/>
      <c r="F304" s="231"/>
      <c r="G304" s="232"/>
      <c r="H304" s="231"/>
      <c r="I304" s="231"/>
      <c r="J304" s="231"/>
      <c r="K304" s="231"/>
      <c r="L304" s="231"/>
      <c r="M304" s="231"/>
      <c r="N304" s="231"/>
      <c r="O304" s="231"/>
      <c r="P304" s="231"/>
      <c r="Q304" s="231"/>
      <c r="R304" s="231"/>
      <c r="S304" s="231"/>
      <c r="T304" s="231"/>
      <c r="U304" s="231"/>
      <c r="V304" s="231"/>
      <c r="AA304" s="205"/>
    </row>
    <row r="305" spans="3:27" s="53" customFormat="1" ht="18.75" customHeight="1">
      <c r="C305" s="230"/>
      <c r="D305" s="231"/>
      <c r="E305" s="231"/>
      <c r="F305" s="231"/>
      <c r="G305" s="232"/>
      <c r="H305" s="231"/>
      <c r="I305" s="231"/>
      <c r="J305" s="231"/>
      <c r="K305" s="231"/>
      <c r="L305" s="231"/>
      <c r="M305" s="231"/>
      <c r="N305" s="231"/>
      <c r="O305" s="231"/>
      <c r="P305" s="231"/>
      <c r="Q305" s="231"/>
      <c r="R305" s="231"/>
      <c r="S305" s="231"/>
      <c r="T305" s="231"/>
      <c r="U305" s="231"/>
      <c r="V305" s="231"/>
      <c r="AA305" s="205"/>
    </row>
    <row r="306" spans="3:27" s="53" customFormat="1" ht="18.75" customHeight="1">
      <c r="C306" s="230"/>
      <c r="D306" s="231"/>
      <c r="E306" s="231"/>
      <c r="F306" s="231"/>
      <c r="G306" s="232"/>
      <c r="H306" s="231"/>
      <c r="I306" s="231"/>
      <c r="J306" s="231"/>
      <c r="K306" s="231"/>
      <c r="L306" s="231"/>
      <c r="M306" s="231"/>
      <c r="N306" s="231"/>
      <c r="O306" s="231"/>
      <c r="P306" s="231"/>
      <c r="Q306" s="231"/>
      <c r="R306" s="231"/>
      <c r="S306" s="231"/>
      <c r="T306" s="231"/>
      <c r="U306" s="231"/>
      <c r="V306" s="231"/>
      <c r="AA306" s="205"/>
    </row>
    <row r="307" spans="3:27" s="53" customFormat="1" ht="18.75" customHeight="1">
      <c r="C307" s="230"/>
      <c r="D307" s="231"/>
      <c r="E307" s="231"/>
      <c r="F307" s="231"/>
      <c r="G307" s="232"/>
      <c r="H307" s="231"/>
      <c r="I307" s="231"/>
      <c r="J307" s="231"/>
      <c r="K307" s="231"/>
      <c r="L307" s="231"/>
      <c r="M307" s="231"/>
      <c r="N307" s="231"/>
      <c r="O307" s="231"/>
      <c r="P307" s="231"/>
      <c r="Q307" s="231"/>
      <c r="R307" s="231"/>
      <c r="S307" s="231"/>
      <c r="T307" s="231"/>
      <c r="U307" s="231"/>
      <c r="V307" s="231"/>
      <c r="AA307" s="205"/>
    </row>
    <row r="308" spans="3:27" ht="18.75" customHeight="1">
      <c r="C308" s="234"/>
      <c r="D308" s="234"/>
      <c r="E308" s="234"/>
      <c r="F308" s="234"/>
      <c r="G308" s="234"/>
      <c r="H308" s="235"/>
      <c r="I308" s="235"/>
      <c r="J308" s="235"/>
      <c r="K308" s="235"/>
      <c r="L308" s="235"/>
      <c r="M308" s="235"/>
      <c r="N308" s="235"/>
      <c r="O308" s="235"/>
      <c r="P308" s="235"/>
      <c r="Q308" s="235"/>
      <c r="R308" s="235"/>
      <c r="S308" s="235"/>
      <c r="T308" s="235"/>
      <c r="U308" s="235"/>
      <c r="V308" s="235"/>
    </row>
    <row r="309" spans="3:27" ht="21.95" customHeight="1">
      <c r="C309" s="39" t="s">
        <v>212</v>
      </c>
    </row>
    <row r="310" spans="3:27" ht="21.95" customHeight="1">
      <c r="C310" s="39"/>
    </row>
    <row r="311" spans="3:27" ht="21.95" customHeight="1">
      <c r="C311" s="43" t="s">
        <v>112</v>
      </c>
      <c r="D311" s="44"/>
      <c r="E311" s="44"/>
      <c r="F311" s="44"/>
      <c r="G311" s="44"/>
      <c r="H311" s="44"/>
      <c r="I311" s="44"/>
      <c r="J311" s="44"/>
      <c r="K311" s="44"/>
    </row>
    <row r="312" spans="3:27" ht="21.95" customHeight="1">
      <c r="C312" s="38" t="s">
        <v>22</v>
      </c>
      <c r="E312" s="11" t="s">
        <v>218</v>
      </c>
      <c r="F312" s="108" t="str">
        <f>F6</f>
        <v>（エリア指定断面）</v>
      </c>
    </row>
    <row r="313" spans="3:27" s="46" customFormat="1" ht="21.95" customHeight="1">
      <c r="C313" s="341" t="s">
        <v>94</v>
      </c>
      <c r="D313" s="342"/>
      <c r="E313" s="345" t="s">
        <v>18</v>
      </c>
      <c r="F313" s="345" t="s">
        <v>98</v>
      </c>
      <c r="G313" s="345" t="s">
        <v>99</v>
      </c>
      <c r="H313" s="19" t="s">
        <v>71</v>
      </c>
      <c r="I313" s="19" t="s">
        <v>72</v>
      </c>
      <c r="J313" s="19" t="s">
        <v>73</v>
      </c>
      <c r="K313" s="19" t="s">
        <v>74</v>
      </c>
      <c r="L313" s="19" t="s">
        <v>75</v>
      </c>
      <c r="M313" s="19" t="s">
        <v>76</v>
      </c>
      <c r="N313" s="19" t="s">
        <v>90</v>
      </c>
      <c r="O313" s="19" t="s">
        <v>77</v>
      </c>
      <c r="P313" s="19" t="s">
        <v>78</v>
      </c>
      <c r="Q313" s="19" t="s">
        <v>79</v>
      </c>
      <c r="R313" s="19" t="s">
        <v>80</v>
      </c>
      <c r="S313" s="19" t="s">
        <v>81</v>
      </c>
      <c r="T313" s="19" t="s">
        <v>86</v>
      </c>
      <c r="U313" s="19" t="s">
        <v>91</v>
      </c>
      <c r="V313" s="19" t="s">
        <v>92</v>
      </c>
      <c r="W313" s="40"/>
      <c r="X313" s="121" t="s">
        <v>272</v>
      </c>
      <c r="AA313" s="196"/>
    </row>
    <row r="314" spans="3:27" s="46" customFormat="1" ht="21.95" customHeight="1">
      <c r="C314" s="343"/>
      <c r="D314" s="344"/>
      <c r="E314" s="346"/>
      <c r="F314" s="346"/>
      <c r="G314" s="346"/>
      <c r="H314" s="147" t="s">
        <v>306</v>
      </c>
      <c r="I314" s="147" t="s">
        <v>301</v>
      </c>
      <c r="J314" s="147" t="s">
        <v>303</v>
      </c>
      <c r="K314" s="147" t="s">
        <v>303</v>
      </c>
      <c r="L314" s="147" t="s">
        <v>301</v>
      </c>
      <c r="M314" s="147" t="s">
        <v>304</v>
      </c>
      <c r="N314" s="23"/>
      <c r="O314" s="147" t="s">
        <v>301</v>
      </c>
      <c r="P314" s="147" t="s">
        <v>302</v>
      </c>
      <c r="Q314" s="147" t="s">
        <v>302</v>
      </c>
      <c r="R314" s="147" t="s">
        <v>299</v>
      </c>
      <c r="S314" s="147" t="s">
        <v>299</v>
      </c>
      <c r="T314" s="147" t="s">
        <v>305</v>
      </c>
      <c r="U314" s="23"/>
      <c r="V314" s="23"/>
      <c r="W314" s="40"/>
      <c r="X314" s="121" t="s">
        <v>273</v>
      </c>
      <c r="AA314" s="196"/>
    </row>
    <row r="315" spans="3:27" s="152" customFormat="1" ht="37.5" customHeight="1">
      <c r="C315" s="327" t="s">
        <v>108</v>
      </c>
      <c r="D315" s="327" t="s">
        <v>103</v>
      </c>
      <c r="E315" s="352"/>
      <c r="F315" s="354"/>
      <c r="G315" s="149" t="s">
        <v>263</v>
      </c>
      <c r="H315" s="184"/>
      <c r="I315" s="184"/>
      <c r="J315" s="184"/>
      <c r="K315" s="184"/>
      <c r="L315" s="184"/>
      <c r="M315" s="184"/>
      <c r="N315" s="151"/>
      <c r="O315" s="184"/>
      <c r="P315" s="184"/>
      <c r="Q315" s="184"/>
      <c r="R315" s="184"/>
      <c r="S315" s="184"/>
      <c r="T315" s="184"/>
      <c r="U315" s="151"/>
      <c r="V315" s="151"/>
    </row>
    <row r="316" spans="3:27" s="152" customFormat="1" ht="37.5" customHeight="1">
      <c r="C316" s="328"/>
      <c r="D316" s="328"/>
      <c r="E316" s="353"/>
      <c r="F316" s="355"/>
      <c r="G316" s="149" t="s">
        <v>267</v>
      </c>
      <c r="H316" s="184"/>
      <c r="I316" s="184"/>
      <c r="J316" s="184"/>
      <c r="K316" s="184"/>
      <c r="L316" s="184"/>
      <c r="M316" s="184"/>
      <c r="N316" s="150" t="str">
        <f>IF(COUNT(H316:M316)=0,"",SUM(H316:M316))</f>
        <v/>
      </c>
      <c r="O316" s="184"/>
      <c r="P316" s="184"/>
      <c r="Q316" s="184"/>
      <c r="R316" s="184"/>
      <c r="S316" s="184"/>
      <c r="T316" s="184"/>
      <c r="U316" s="150" t="str">
        <f>IF(COUNT(O316:T316)=0,"",SUM(O316:T316))</f>
        <v/>
      </c>
      <c r="V316" s="150" t="str">
        <f>IF(COUNT(N316,U316)=0,"",SUM(N316,U316))</f>
        <v/>
      </c>
    </row>
    <row r="317" spans="3:27" s="152" customFormat="1" ht="37.5" customHeight="1">
      <c r="C317" s="328"/>
      <c r="D317" s="328"/>
      <c r="E317" s="352"/>
      <c r="F317" s="354"/>
      <c r="G317" s="149" t="s">
        <v>263</v>
      </c>
      <c r="H317" s="184"/>
      <c r="I317" s="184"/>
      <c r="J317" s="184"/>
      <c r="K317" s="184"/>
      <c r="L317" s="184"/>
      <c r="M317" s="184"/>
      <c r="N317" s="151"/>
      <c r="O317" s="184"/>
      <c r="P317" s="184"/>
      <c r="Q317" s="184"/>
      <c r="R317" s="184"/>
      <c r="S317" s="184"/>
      <c r="T317" s="184"/>
      <c r="U317" s="151"/>
      <c r="V317" s="151"/>
    </row>
    <row r="318" spans="3:27" s="152" customFormat="1" ht="37.5" customHeight="1">
      <c r="C318" s="328"/>
      <c r="D318" s="328"/>
      <c r="E318" s="353"/>
      <c r="F318" s="355"/>
      <c r="G318" s="149" t="s">
        <v>267</v>
      </c>
      <c r="H318" s="184"/>
      <c r="I318" s="184"/>
      <c r="J318" s="184"/>
      <c r="K318" s="184"/>
      <c r="L318" s="184"/>
      <c r="M318" s="184"/>
      <c r="N318" s="150" t="str">
        <f t="shared" ref="N318" si="329">IF(COUNT(H318:M318)=0,"",SUM(H318:M318))</f>
        <v/>
      </c>
      <c r="O318" s="184"/>
      <c r="P318" s="184"/>
      <c r="Q318" s="184"/>
      <c r="R318" s="184"/>
      <c r="S318" s="184"/>
      <c r="T318" s="184"/>
      <c r="U318" s="150" t="str">
        <f t="shared" ref="U318" si="330">IF(COUNT(O318:T318)=0,"",SUM(O318:T318))</f>
        <v/>
      </c>
      <c r="V318" s="150" t="str">
        <f t="shared" ref="V318" si="331">IF(COUNT(N318,U318)=0,"",SUM(N318,U318))</f>
        <v/>
      </c>
    </row>
    <row r="319" spans="3:27" s="152" customFormat="1" ht="37.5" customHeight="1">
      <c r="C319" s="328"/>
      <c r="D319" s="328"/>
      <c r="E319" s="352"/>
      <c r="F319" s="354"/>
      <c r="G319" s="149" t="s">
        <v>263</v>
      </c>
      <c r="H319" s="184"/>
      <c r="I319" s="184"/>
      <c r="J319" s="184"/>
      <c r="K319" s="184"/>
      <c r="L319" s="184"/>
      <c r="M319" s="184"/>
      <c r="N319" s="151"/>
      <c r="O319" s="184"/>
      <c r="P319" s="184"/>
      <c r="Q319" s="184"/>
      <c r="R319" s="184"/>
      <c r="S319" s="184"/>
      <c r="T319" s="184"/>
      <c r="U319" s="151"/>
      <c r="V319" s="151"/>
    </row>
    <row r="320" spans="3:27" s="152" customFormat="1" ht="37.5" customHeight="1">
      <c r="C320" s="328"/>
      <c r="D320" s="328"/>
      <c r="E320" s="353"/>
      <c r="F320" s="355"/>
      <c r="G320" s="149" t="s">
        <v>267</v>
      </c>
      <c r="H320" s="184"/>
      <c r="I320" s="184"/>
      <c r="J320" s="184"/>
      <c r="K320" s="184"/>
      <c r="L320" s="184"/>
      <c r="M320" s="184"/>
      <c r="N320" s="150" t="str">
        <f t="shared" ref="N320" si="332">IF(COUNT(H320:M320)=0,"",SUM(H320:M320))</f>
        <v/>
      </c>
      <c r="O320" s="184"/>
      <c r="P320" s="184"/>
      <c r="Q320" s="184"/>
      <c r="R320" s="184"/>
      <c r="S320" s="184"/>
      <c r="T320" s="184"/>
      <c r="U320" s="150" t="str">
        <f t="shared" ref="U320" si="333">IF(COUNT(O320:T320)=0,"",SUM(O320:T320))</f>
        <v/>
      </c>
      <c r="V320" s="150" t="str">
        <f t="shared" ref="V320" si="334">IF(COUNT(N320,U320)=0,"",SUM(N320,U320))</f>
        <v/>
      </c>
    </row>
    <row r="321" spans="3:27" s="152" customFormat="1" ht="37.5" customHeight="1">
      <c r="C321" s="328"/>
      <c r="D321" s="328"/>
      <c r="E321" s="332" t="s">
        <v>104</v>
      </c>
      <c r="F321" s="333"/>
      <c r="G321" s="154" t="s">
        <v>263</v>
      </c>
      <c r="H321" s="155" t="str">
        <f t="shared" ref="H321:M321" si="335">IF(COUNTIFS($G315:$G320,$G321,H315:H320,"&lt;&gt;")=0,"",SUMIF($G315:$G320,$G321,H315:H320))</f>
        <v/>
      </c>
      <c r="I321" s="155" t="str">
        <f t="shared" si="335"/>
        <v/>
      </c>
      <c r="J321" s="155" t="str">
        <f t="shared" si="335"/>
        <v/>
      </c>
      <c r="K321" s="155" t="str">
        <f t="shared" si="335"/>
        <v/>
      </c>
      <c r="L321" s="155" t="str">
        <f t="shared" si="335"/>
        <v/>
      </c>
      <c r="M321" s="155" t="str">
        <f t="shared" si="335"/>
        <v/>
      </c>
      <c r="N321" s="123"/>
      <c r="O321" s="155" t="str">
        <f t="shared" ref="O321:T321" si="336">IF(COUNTIFS($G315:$G320,$G321,O315:O320,"&lt;&gt;")=0,"",SUMIF($G315:$G320,$G321,O315:O320))</f>
        <v/>
      </c>
      <c r="P321" s="155" t="str">
        <f t="shared" si="336"/>
        <v/>
      </c>
      <c r="Q321" s="155" t="str">
        <f t="shared" si="336"/>
        <v/>
      </c>
      <c r="R321" s="155" t="str">
        <f t="shared" si="336"/>
        <v/>
      </c>
      <c r="S321" s="155" t="str">
        <f t="shared" si="336"/>
        <v/>
      </c>
      <c r="T321" s="155" t="str">
        <f t="shared" si="336"/>
        <v/>
      </c>
      <c r="U321" s="123"/>
      <c r="V321" s="123"/>
      <c r="X321" s="153" t="s">
        <v>271</v>
      </c>
      <c r="AA321" s="152">
        <v>1</v>
      </c>
    </row>
    <row r="322" spans="3:27" s="152" customFormat="1" ht="37.5" customHeight="1">
      <c r="C322" s="328"/>
      <c r="D322" s="329"/>
      <c r="E322" s="334"/>
      <c r="F322" s="335"/>
      <c r="G322" s="154" t="s">
        <v>267</v>
      </c>
      <c r="H322" s="155" t="str">
        <f t="shared" ref="H322:M322" si="337">IF(COUNTIFS($G315:$G320,$G322,H315:H320,"&lt;&gt;")=0,"",SUMIF($G315:$G320,$G322,H315:H320))</f>
        <v/>
      </c>
      <c r="I322" s="155" t="str">
        <f t="shared" si="337"/>
        <v/>
      </c>
      <c r="J322" s="155" t="str">
        <f t="shared" si="337"/>
        <v/>
      </c>
      <c r="K322" s="155" t="str">
        <f t="shared" si="337"/>
        <v/>
      </c>
      <c r="L322" s="155" t="str">
        <f t="shared" si="337"/>
        <v/>
      </c>
      <c r="M322" s="155" t="str">
        <f t="shared" si="337"/>
        <v/>
      </c>
      <c r="N322" s="124" t="str">
        <f t="shared" ref="N322" si="338">IF(COUNT(H322:M322)=0,"",SUM(H322:M322))</f>
        <v/>
      </c>
      <c r="O322" s="155" t="str">
        <f t="shared" ref="O322:T322" si="339">IF(COUNTIFS($G315:$G320,$G322,O315:O320,"&lt;&gt;")=0,"",SUMIF($G315:$G320,$G322,O315:O320))</f>
        <v/>
      </c>
      <c r="P322" s="155" t="str">
        <f t="shared" si="339"/>
        <v/>
      </c>
      <c r="Q322" s="155" t="str">
        <f t="shared" si="339"/>
        <v/>
      </c>
      <c r="R322" s="155" t="str">
        <f t="shared" si="339"/>
        <v/>
      </c>
      <c r="S322" s="155" t="str">
        <f t="shared" si="339"/>
        <v/>
      </c>
      <c r="T322" s="155" t="str">
        <f t="shared" si="339"/>
        <v/>
      </c>
      <c r="U322" s="124" t="str">
        <f t="shared" ref="U322" si="340">IF(COUNT(O322:T322)=0,"",SUM(O322:T322))</f>
        <v/>
      </c>
      <c r="V322" s="124" t="str">
        <f t="shared" ref="V322" si="341">IF(COUNT(N322,U322)=0,"",SUM(N322,U322))</f>
        <v/>
      </c>
      <c r="X322" s="153" t="s">
        <v>271</v>
      </c>
      <c r="AA322" s="152">
        <v>2</v>
      </c>
    </row>
    <row r="323" spans="3:27" s="152" customFormat="1" ht="37.5" customHeight="1">
      <c r="C323" s="328"/>
      <c r="D323" s="327" t="s">
        <v>211</v>
      </c>
      <c r="E323" s="352"/>
      <c r="F323" s="354"/>
      <c r="G323" s="149" t="s">
        <v>263</v>
      </c>
      <c r="H323" s="184"/>
      <c r="I323" s="184"/>
      <c r="J323" s="184"/>
      <c r="K323" s="184"/>
      <c r="L323" s="184"/>
      <c r="M323" s="184"/>
      <c r="N323" s="151"/>
      <c r="O323" s="184"/>
      <c r="P323" s="184"/>
      <c r="Q323" s="184"/>
      <c r="R323" s="184"/>
      <c r="S323" s="184"/>
      <c r="T323" s="184"/>
      <c r="U323" s="151"/>
      <c r="V323" s="151"/>
    </row>
    <row r="324" spans="3:27" s="152" customFormat="1" ht="37.5" customHeight="1">
      <c r="C324" s="328"/>
      <c r="D324" s="328"/>
      <c r="E324" s="353"/>
      <c r="F324" s="355"/>
      <c r="G324" s="149" t="s">
        <v>267</v>
      </c>
      <c r="H324" s="184"/>
      <c r="I324" s="184"/>
      <c r="J324" s="184"/>
      <c r="K324" s="184"/>
      <c r="L324" s="184"/>
      <c r="M324" s="184"/>
      <c r="N324" s="150" t="str">
        <f>IF(COUNT(H324:M324)=0,"",SUM(H324:M324))</f>
        <v/>
      </c>
      <c r="O324" s="184"/>
      <c r="P324" s="184"/>
      <c r="Q324" s="184"/>
      <c r="R324" s="184"/>
      <c r="S324" s="184"/>
      <c r="T324" s="184"/>
      <c r="U324" s="150" t="str">
        <f>IF(COUNT(O324:T324)=0,"",SUM(O324:T324))</f>
        <v/>
      </c>
      <c r="V324" s="150" t="str">
        <f>IF(COUNT(N324,U324)=0,"",SUM(N324,U324))</f>
        <v/>
      </c>
    </row>
    <row r="325" spans="3:27" s="152" customFormat="1" ht="37.5" customHeight="1">
      <c r="C325" s="328"/>
      <c r="D325" s="328"/>
      <c r="E325" s="352"/>
      <c r="F325" s="354"/>
      <c r="G325" s="149" t="s">
        <v>263</v>
      </c>
      <c r="H325" s="184"/>
      <c r="I325" s="184"/>
      <c r="J325" s="184"/>
      <c r="K325" s="184"/>
      <c r="L325" s="184"/>
      <c r="M325" s="184"/>
      <c r="N325" s="151"/>
      <c r="O325" s="184"/>
      <c r="P325" s="184"/>
      <c r="Q325" s="184"/>
      <c r="R325" s="184"/>
      <c r="S325" s="184"/>
      <c r="T325" s="184"/>
      <c r="U325" s="151"/>
      <c r="V325" s="151"/>
    </row>
    <row r="326" spans="3:27" s="152" customFormat="1" ht="37.5" customHeight="1">
      <c r="C326" s="328"/>
      <c r="D326" s="328"/>
      <c r="E326" s="353"/>
      <c r="F326" s="355"/>
      <c r="G326" s="149" t="s">
        <v>267</v>
      </c>
      <c r="H326" s="184"/>
      <c r="I326" s="184"/>
      <c r="J326" s="184"/>
      <c r="K326" s="184"/>
      <c r="L326" s="184"/>
      <c r="M326" s="184"/>
      <c r="N326" s="150" t="str">
        <f t="shared" ref="N326" si="342">IF(COUNT(H326:M326)=0,"",SUM(H326:M326))</f>
        <v/>
      </c>
      <c r="O326" s="184"/>
      <c r="P326" s="184"/>
      <c r="Q326" s="184"/>
      <c r="R326" s="184"/>
      <c r="S326" s="184"/>
      <c r="T326" s="184"/>
      <c r="U326" s="150" t="str">
        <f t="shared" ref="U326" si="343">IF(COUNT(O326:T326)=0,"",SUM(O326:T326))</f>
        <v/>
      </c>
      <c r="V326" s="150" t="str">
        <f t="shared" ref="V326" si="344">IF(COUNT(N326,U326)=0,"",SUM(N326,U326))</f>
        <v/>
      </c>
    </row>
    <row r="327" spans="3:27" s="152" customFormat="1" ht="37.5" customHeight="1">
      <c r="C327" s="328"/>
      <c r="D327" s="328"/>
      <c r="E327" s="352"/>
      <c r="F327" s="354"/>
      <c r="G327" s="149" t="s">
        <v>263</v>
      </c>
      <c r="H327" s="184"/>
      <c r="I327" s="184"/>
      <c r="J327" s="184"/>
      <c r="K327" s="184"/>
      <c r="L327" s="184"/>
      <c r="M327" s="184"/>
      <c r="N327" s="151"/>
      <c r="O327" s="184"/>
      <c r="P327" s="184"/>
      <c r="Q327" s="184"/>
      <c r="R327" s="184"/>
      <c r="S327" s="184"/>
      <c r="T327" s="184"/>
      <c r="U327" s="151"/>
      <c r="V327" s="151"/>
    </row>
    <row r="328" spans="3:27" s="152" customFormat="1" ht="37.5" customHeight="1">
      <c r="C328" s="328"/>
      <c r="D328" s="328"/>
      <c r="E328" s="353"/>
      <c r="F328" s="355"/>
      <c r="G328" s="149" t="s">
        <v>267</v>
      </c>
      <c r="H328" s="184"/>
      <c r="I328" s="184"/>
      <c r="J328" s="184"/>
      <c r="K328" s="184"/>
      <c r="L328" s="184"/>
      <c r="M328" s="184"/>
      <c r="N328" s="150" t="str">
        <f t="shared" ref="N328" si="345">IF(COUNT(H328:M328)=0,"",SUM(H328:M328))</f>
        <v/>
      </c>
      <c r="O328" s="184"/>
      <c r="P328" s="184"/>
      <c r="Q328" s="184"/>
      <c r="R328" s="184"/>
      <c r="S328" s="184"/>
      <c r="T328" s="184"/>
      <c r="U328" s="150" t="str">
        <f t="shared" ref="U328" si="346">IF(COUNT(O328:T328)=0,"",SUM(O328:T328))</f>
        <v/>
      </c>
      <c r="V328" s="150" t="str">
        <f t="shared" ref="V328" si="347">IF(COUNT(N328,U328)=0,"",SUM(N328,U328))</f>
        <v/>
      </c>
    </row>
    <row r="329" spans="3:27" s="152" customFormat="1" ht="37.5" customHeight="1">
      <c r="C329" s="328"/>
      <c r="D329" s="328"/>
      <c r="E329" s="332" t="s">
        <v>104</v>
      </c>
      <c r="F329" s="333"/>
      <c r="G329" s="154" t="s">
        <v>263</v>
      </c>
      <c r="H329" s="155" t="str">
        <f>IF(COUNTIFS($G323:$G328,$G329,H323:H328,"&lt;&gt;")=0,"",SUMIF($G323:$G328,$G329,H323:H328))</f>
        <v/>
      </c>
      <c r="I329" s="155" t="str">
        <f t="shared" ref="I329:M329" si="348">IF(COUNTIFS($G323:$G328,$G329,I323:I328,"&lt;&gt;")=0,"",SUMIF($G323:$G328,$G329,I323:I328))</f>
        <v/>
      </c>
      <c r="J329" s="155" t="str">
        <f t="shared" si="348"/>
        <v/>
      </c>
      <c r="K329" s="155" t="str">
        <f t="shared" si="348"/>
        <v/>
      </c>
      <c r="L329" s="155" t="str">
        <f t="shared" si="348"/>
        <v/>
      </c>
      <c r="M329" s="155" t="str">
        <f t="shared" si="348"/>
        <v/>
      </c>
      <c r="N329" s="123"/>
      <c r="O329" s="155" t="str">
        <f>IF(COUNTIFS($G323:$G328,$G329,O323:O328,"&lt;&gt;")=0,"",SUMIF($G323:$G328,$G329,O323:O328))</f>
        <v/>
      </c>
      <c r="P329" s="155" t="str">
        <f t="shared" ref="P329:T329" si="349">IF(COUNTIFS($G323:$G328,$G329,P323:P328,"&lt;&gt;")=0,"",SUMIF($G323:$G328,$G329,P323:P328))</f>
        <v/>
      </c>
      <c r="Q329" s="155" t="str">
        <f t="shared" si="349"/>
        <v/>
      </c>
      <c r="R329" s="155" t="str">
        <f t="shared" si="349"/>
        <v/>
      </c>
      <c r="S329" s="155" t="str">
        <f t="shared" si="349"/>
        <v/>
      </c>
      <c r="T329" s="155" t="str">
        <f t="shared" si="349"/>
        <v/>
      </c>
      <c r="U329" s="123"/>
      <c r="V329" s="123"/>
      <c r="X329" s="153" t="s">
        <v>271</v>
      </c>
      <c r="AA329" s="152">
        <v>3</v>
      </c>
    </row>
    <row r="330" spans="3:27" s="152" customFormat="1" ht="37.5" customHeight="1">
      <c r="C330" s="328"/>
      <c r="D330" s="329"/>
      <c r="E330" s="334"/>
      <c r="F330" s="335"/>
      <c r="G330" s="154" t="s">
        <v>267</v>
      </c>
      <c r="H330" s="155" t="str">
        <f>IF(COUNTIFS($G323:$G328,$G330,H323:H328,"&lt;&gt;")=0,"",SUMIF($G323:$G328,$G330,H323:H328))</f>
        <v/>
      </c>
      <c r="I330" s="155" t="str">
        <f t="shared" ref="I330:M330" si="350">IF(COUNTIFS($G323:$G328,$G330,I323:I328,"&lt;&gt;")=0,"",SUMIF($G323:$G328,$G330,I323:I328))</f>
        <v/>
      </c>
      <c r="J330" s="155" t="str">
        <f t="shared" si="350"/>
        <v/>
      </c>
      <c r="K330" s="155" t="str">
        <f t="shared" si="350"/>
        <v/>
      </c>
      <c r="L330" s="155" t="str">
        <f t="shared" si="350"/>
        <v/>
      </c>
      <c r="M330" s="155" t="str">
        <f t="shared" si="350"/>
        <v/>
      </c>
      <c r="N330" s="124" t="str">
        <f t="shared" ref="N330" si="351">IF(COUNT(H330:M330)=0,"",SUM(H330:M330))</f>
        <v/>
      </c>
      <c r="O330" s="155" t="str">
        <f>IF(COUNTIFS($G323:$G328,$G330,O323:O328,"&lt;&gt;")=0,"",SUMIF($G323:$G328,$G330,O323:O328))</f>
        <v/>
      </c>
      <c r="P330" s="155" t="str">
        <f t="shared" ref="P330:T330" si="352">IF(COUNTIFS($G323:$G328,$G330,P323:P328,"&lt;&gt;")=0,"",SUMIF($G323:$G328,$G330,P323:P328))</f>
        <v/>
      </c>
      <c r="Q330" s="155" t="str">
        <f t="shared" si="352"/>
        <v/>
      </c>
      <c r="R330" s="155" t="str">
        <f t="shared" si="352"/>
        <v/>
      </c>
      <c r="S330" s="155" t="str">
        <f t="shared" si="352"/>
        <v/>
      </c>
      <c r="T330" s="155" t="str">
        <f t="shared" si="352"/>
        <v/>
      </c>
      <c r="U330" s="124" t="str">
        <f t="shared" ref="U330" si="353">IF(COUNT(O330:T330)=0,"",SUM(O330:T330))</f>
        <v/>
      </c>
      <c r="V330" s="124" t="str">
        <f t="shared" ref="V330" si="354">IF(COUNT(N330,U330)=0,"",SUM(N330,U330))</f>
        <v/>
      </c>
      <c r="X330" s="153" t="s">
        <v>271</v>
      </c>
      <c r="AA330" s="152">
        <v>4</v>
      </c>
    </row>
    <row r="331" spans="3:27" s="152" customFormat="1" ht="37.5" customHeight="1">
      <c r="C331" s="328"/>
      <c r="D331" s="327" t="s">
        <v>105</v>
      </c>
      <c r="E331" s="352"/>
      <c r="F331" s="354"/>
      <c r="G331" s="149" t="s">
        <v>263</v>
      </c>
      <c r="H331" s="184"/>
      <c r="I331" s="184"/>
      <c r="J331" s="184"/>
      <c r="K331" s="184"/>
      <c r="L331" s="184"/>
      <c r="M331" s="184"/>
      <c r="N331" s="151"/>
      <c r="O331" s="184"/>
      <c r="P331" s="184"/>
      <c r="Q331" s="184"/>
      <c r="R331" s="184"/>
      <c r="S331" s="184"/>
      <c r="T331" s="184"/>
      <c r="U331" s="151"/>
      <c r="V331" s="151"/>
    </row>
    <row r="332" spans="3:27" s="152" customFormat="1" ht="34.5">
      <c r="C332" s="328"/>
      <c r="D332" s="328"/>
      <c r="E332" s="353"/>
      <c r="F332" s="355"/>
      <c r="G332" s="149" t="s">
        <v>267</v>
      </c>
      <c r="H332" s="184"/>
      <c r="I332" s="184"/>
      <c r="J332" s="184"/>
      <c r="K332" s="184"/>
      <c r="L332" s="184"/>
      <c r="M332" s="184"/>
      <c r="N332" s="150" t="str">
        <f>IF(COUNT(H332:M332)=0,"",SUM(H332:M332))</f>
        <v/>
      </c>
      <c r="O332" s="184"/>
      <c r="P332" s="184"/>
      <c r="Q332" s="184"/>
      <c r="R332" s="184"/>
      <c r="S332" s="184"/>
      <c r="T332" s="184"/>
      <c r="U332" s="150" t="str">
        <f>IF(COUNT(O332:T332)=0,"",SUM(O332:T332))</f>
        <v/>
      </c>
      <c r="V332" s="150" t="str">
        <f>IF(COUNT(N332,U332)=0,"",SUM(N332,U332))</f>
        <v/>
      </c>
    </row>
    <row r="333" spans="3:27" s="152" customFormat="1" ht="34.5">
      <c r="C333" s="328"/>
      <c r="D333" s="328"/>
      <c r="E333" s="352"/>
      <c r="F333" s="354"/>
      <c r="G333" s="149" t="s">
        <v>263</v>
      </c>
      <c r="H333" s="184"/>
      <c r="I333" s="184"/>
      <c r="J333" s="184"/>
      <c r="K333" s="184"/>
      <c r="L333" s="184"/>
      <c r="M333" s="184"/>
      <c r="N333" s="151"/>
      <c r="O333" s="184"/>
      <c r="P333" s="184"/>
      <c r="Q333" s="184"/>
      <c r="R333" s="184"/>
      <c r="S333" s="184"/>
      <c r="T333" s="184"/>
      <c r="U333" s="151"/>
      <c r="V333" s="151"/>
    </row>
    <row r="334" spans="3:27" s="152" customFormat="1" ht="34.5">
      <c r="C334" s="328"/>
      <c r="D334" s="328"/>
      <c r="E334" s="353"/>
      <c r="F334" s="355"/>
      <c r="G334" s="149" t="s">
        <v>267</v>
      </c>
      <c r="H334" s="184"/>
      <c r="I334" s="184"/>
      <c r="J334" s="184"/>
      <c r="K334" s="184"/>
      <c r="L334" s="184"/>
      <c r="M334" s="184"/>
      <c r="N334" s="150" t="str">
        <f t="shared" ref="N334" si="355">IF(COUNT(H334:M334)=0,"",SUM(H334:M334))</f>
        <v/>
      </c>
      <c r="O334" s="184"/>
      <c r="P334" s="184"/>
      <c r="Q334" s="184"/>
      <c r="R334" s="184"/>
      <c r="S334" s="184"/>
      <c r="T334" s="184"/>
      <c r="U334" s="150" t="str">
        <f t="shared" ref="U334" si="356">IF(COUNT(O334:T334)=0,"",SUM(O334:T334))</f>
        <v/>
      </c>
      <c r="V334" s="150" t="str">
        <f t="shared" ref="V334" si="357">IF(COUNT(N334,U334)=0,"",SUM(N334,U334))</f>
        <v/>
      </c>
    </row>
    <row r="335" spans="3:27" s="152" customFormat="1" ht="34.5">
      <c r="C335" s="328"/>
      <c r="D335" s="328"/>
      <c r="E335" s="352"/>
      <c r="F335" s="354"/>
      <c r="G335" s="149" t="s">
        <v>263</v>
      </c>
      <c r="H335" s="184"/>
      <c r="I335" s="184"/>
      <c r="J335" s="184"/>
      <c r="K335" s="184"/>
      <c r="L335" s="184"/>
      <c r="M335" s="184"/>
      <c r="N335" s="151"/>
      <c r="O335" s="184"/>
      <c r="P335" s="184"/>
      <c r="Q335" s="184"/>
      <c r="R335" s="184"/>
      <c r="S335" s="184"/>
      <c r="T335" s="184"/>
      <c r="U335" s="151"/>
      <c r="V335" s="151"/>
    </row>
    <row r="336" spans="3:27" s="152" customFormat="1" ht="34.5">
      <c r="C336" s="328"/>
      <c r="D336" s="328"/>
      <c r="E336" s="353"/>
      <c r="F336" s="355"/>
      <c r="G336" s="149" t="s">
        <v>267</v>
      </c>
      <c r="H336" s="184"/>
      <c r="I336" s="184"/>
      <c r="J336" s="184"/>
      <c r="K336" s="184"/>
      <c r="L336" s="184"/>
      <c r="M336" s="184"/>
      <c r="N336" s="150" t="str">
        <f t="shared" ref="N336" si="358">IF(COUNT(H336:M336)=0,"",SUM(H336:M336))</f>
        <v/>
      </c>
      <c r="O336" s="184"/>
      <c r="P336" s="184"/>
      <c r="Q336" s="184"/>
      <c r="R336" s="184"/>
      <c r="S336" s="184"/>
      <c r="T336" s="184"/>
      <c r="U336" s="150" t="str">
        <f t="shared" ref="U336" si="359">IF(COUNT(O336:T336)=0,"",SUM(O336:T336))</f>
        <v/>
      </c>
      <c r="V336" s="150" t="str">
        <f t="shared" ref="V336" si="360">IF(COUNT(N336,U336)=0,"",SUM(N336,U336))</f>
        <v/>
      </c>
    </row>
    <row r="337" spans="3:27" s="152" customFormat="1" ht="34.5">
      <c r="C337" s="328"/>
      <c r="D337" s="328"/>
      <c r="E337" s="332" t="s">
        <v>104</v>
      </c>
      <c r="F337" s="333"/>
      <c r="G337" s="154" t="s">
        <v>263</v>
      </c>
      <c r="H337" s="155" t="str">
        <f>IF(COUNTIFS($G331:$G336,$G337,H331:H336,"&lt;&gt;")=0,"",SUMIF($G331:$G336,$G337,H331:H336))</f>
        <v/>
      </c>
      <c r="I337" s="155" t="str">
        <f t="shared" ref="I337:M337" si="361">IF(COUNTIFS($G331:$G336,$G337,I331:I336,"&lt;&gt;")=0,"",SUMIF($G331:$G336,$G337,I331:I336))</f>
        <v/>
      </c>
      <c r="J337" s="155" t="str">
        <f t="shared" si="361"/>
        <v/>
      </c>
      <c r="K337" s="155" t="str">
        <f t="shared" si="361"/>
        <v/>
      </c>
      <c r="L337" s="155" t="str">
        <f t="shared" si="361"/>
        <v/>
      </c>
      <c r="M337" s="155" t="str">
        <f t="shared" si="361"/>
        <v/>
      </c>
      <c r="N337" s="123"/>
      <c r="O337" s="155" t="str">
        <f>IF(COUNTIFS($G331:$G336,$G337,O331:O336,"&lt;&gt;")=0,"",SUMIF($G331:$G336,$G337,O331:O336))</f>
        <v/>
      </c>
      <c r="P337" s="155" t="str">
        <f t="shared" ref="P337:T337" si="362">IF(COUNTIFS($G331:$G336,$G337,P331:P336,"&lt;&gt;")=0,"",SUMIF($G331:$G336,$G337,P331:P336))</f>
        <v/>
      </c>
      <c r="Q337" s="155" t="str">
        <f t="shared" si="362"/>
        <v/>
      </c>
      <c r="R337" s="155" t="str">
        <f t="shared" si="362"/>
        <v/>
      </c>
      <c r="S337" s="155" t="str">
        <f t="shared" si="362"/>
        <v/>
      </c>
      <c r="T337" s="155" t="str">
        <f t="shared" si="362"/>
        <v/>
      </c>
      <c r="U337" s="123"/>
      <c r="V337" s="123"/>
      <c r="X337" s="153" t="s">
        <v>271</v>
      </c>
      <c r="AA337" s="152">
        <v>5</v>
      </c>
    </row>
    <row r="338" spans="3:27" s="152" customFormat="1" ht="34.5">
      <c r="C338" s="328"/>
      <c r="D338" s="329"/>
      <c r="E338" s="334"/>
      <c r="F338" s="335"/>
      <c r="G338" s="154" t="s">
        <v>267</v>
      </c>
      <c r="H338" s="155" t="str">
        <f>IF(COUNTIFS($G331:$G336,$G338,H331:H336,"&lt;&gt;")=0,"",SUMIF($G331:$G336,$G338,H331:H336))</f>
        <v/>
      </c>
      <c r="I338" s="155" t="str">
        <f t="shared" ref="I338:M338" si="363">IF(COUNTIFS($G331:$G336,$G338,I331:I336,"&lt;&gt;")=0,"",SUMIF($G331:$G336,$G338,I331:I336))</f>
        <v/>
      </c>
      <c r="J338" s="155" t="str">
        <f t="shared" si="363"/>
        <v/>
      </c>
      <c r="K338" s="155" t="str">
        <f t="shared" si="363"/>
        <v/>
      </c>
      <c r="L338" s="155" t="str">
        <f t="shared" si="363"/>
        <v/>
      </c>
      <c r="M338" s="155" t="str">
        <f t="shared" si="363"/>
        <v/>
      </c>
      <c r="N338" s="124" t="str">
        <f t="shared" ref="N338" si="364">IF(COUNT(H338:M338)=0,"",SUM(H338:M338))</f>
        <v/>
      </c>
      <c r="O338" s="155" t="str">
        <f>IF(COUNTIFS($G331:$G336,$G338,O331:O336,"&lt;&gt;")=0,"",SUMIF($G331:$G336,$G338,O331:O336))</f>
        <v/>
      </c>
      <c r="P338" s="155" t="str">
        <f t="shared" ref="P338:T338" si="365">IF(COUNTIFS($G331:$G336,$G338,P331:P336,"&lt;&gt;")=0,"",SUMIF($G331:$G336,$G338,P331:P336))</f>
        <v/>
      </c>
      <c r="Q338" s="155" t="str">
        <f t="shared" si="365"/>
        <v/>
      </c>
      <c r="R338" s="155" t="str">
        <f t="shared" si="365"/>
        <v/>
      </c>
      <c r="S338" s="155" t="str">
        <f t="shared" si="365"/>
        <v/>
      </c>
      <c r="T338" s="155" t="str">
        <f t="shared" si="365"/>
        <v/>
      </c>
      <c r="U338" s="124" t="str">
        <f t="shared" ref="U338" si="366">IF(COUNT(O338:T338)=0,"",SUM(O338:T338))</f>
        <v/>
      </c>
      <c r="V338" s="124" t="str">
        <f t="shared" ref="V338" si="367">IF(COUNT(N338,U338)=0,"",SUM(N338,U338))</f>
        <v/>
      </c>
      <c r="X338" s="153" t="s">
        <v>271</v>
      </c>
      <c r="AA338" s="152">
        <v>6</v>
      </c>
    </row>
    <row r="339" spans="3:27" s="152" customFormat="1" ht="37.5" customHeight="1">
      <c r="C339" s="328"/>
      <c r="D339" s="327" t="s">
        <v>106</v>
      </c>
      <c r="E339" s="352"/>
      <c r="F339" s="354"/>
      <c r="G339" s="149" t="s">
        <v>263</v>
      </c>
      <c r="H339" s="184"/>
      <c r="I339" s="184"/>
      <c r="J339" s="184"/>
      <c r="K339" s="184"/>
      <c r="L339" s="184"/>
      <c r="M339" s="184"/>
      <c r="N339" s="151"/>
      <c r="O339" s="184"/>
      <c r="P339" s="184"/>
      <c r="Q339" s="184"/>
      <c r="R339" s="184"/>
      <c r="S339" s="184"/>
      <c r="T339" s="184"/>
      <c r="U339" s="151"/>
      <c r="V339" s="151"/>
    </row>
    <row r="340" spans="3:27" s="152" customFormat="1" ht="34.5">
      <c r="C340" s="328"/>
      <c r="D340" s="328"/>
      <c r="E340" s="353"/>
      <c r="F340" s="355"/>
      <c r="G340" s="149" t="s">
        <v>267</v>
      </c>
      <c r="H340" s="184"/>
      <c r="I340" s="184"/>
      <c r="J340" s="184"/>
      <c r="K340" s="184"/>
      <c r="L340" s="184"/>
      <c r="M340" s="184"/>
      <c r="N340" s="150" t="str">
        <f>IF(COUNT(H340:M340)=0,"",SUM(H340:M340))</f>
        <v/>
      </c>
      <c r="O340" s="184"/>
      <c r="P340" s="184"/>
      <c r="Q340" s="184"/>
      <c r="R340" s="184"/>
      <c r="S340" s="184"/>
      <c r="T340" s="184"/>
      <c r="U340" s="150" t="str">
        <f>IF(COUNT(O340:T340)=0,"",SUM(O340:T340))</f>
        <v/>
      </c>
      <c r="V340" s="150" t="str">
        <f>IF(COUNT(N340,U340)=0,"",SUM(N340,U340))</f>
        <v/>
      </c>
    </row>
    <row r="341" spans="3:27" s="152" customFormat="1" ht="34.5">
      <c r="C341" s="328"/>
      <c r="D341" s="328"/>
      <c r="E341" s="352"/>
      <c r="F341" s="354"/>
      <c r="G341" s="149" t="s">
        <v>263</v>
      </c>
      <c r="H341" s="184"/>
      <c r="I341" s="184"/>
      <c r="J341" s="184"/>
      <c r="K341" s="184"/>
      <c r="L341" s="184"/>
      <c r="M341" s="184"/>
      <c r="N341" s="151"/>
      <c r="O341" s="184"/>
      <c r="P341" s="184"/>
      <c r="Q341" s="184"/>
      <c r="R341" s="184"/>
      <c r="S341" s="184"/>
      <c r="T341" s="184"/>
      <c r="U341" s="151"/>
      <c r="V341" s="151"/>
    </row>
    <row r="342" spans="3:27" s="152" customFormat="1" ht="34.5">
      <c r="C342" s="328"/>
      <c r="D342" s="328"/>
      <c r="E342" s="353"/>
      <c r="F342" s="355"/>
      <c r="G342" s="149" t="s">
        <v>267</v>
      </c>
      <c r="H342" s="184"/>
      <c r="I342" s="184"/>
      <c r="J342" s="184"/>
      <c r="K342" s="184"/>
      <c r="L342" s="184"/>
      <c r="M342" s="184"/>
      <c r="N342" s="150" t="str">
        <f t="shared" ref="N342" si="368">IF(COUNT(H342:M342)=0,"",SUM(H342:M342))</f>
        <v/>
      </c>
      <c r="O342" s="184"/>
      <c r="P342" s="184"/>
      <c r="Q342" s="184"/>
      <c r="R342" s="184"/>
      <c r="S342" s="184"/>
      <c r="T342" s="184"/>
      <c r="U342" s="150" t="str">
        <f t="shared" ref="U342" si="369">IF(COUNT(O342:T342)=0,"",SUM(O342:T342))</f>
        <v/>
      </c>
      <c r="V342" s="150" t="str">
        <f t="shared" ref="V342" si="370">IF(COUNT(N342,U342)=0,"",SUM(N342,U342))</f>
        <v/>
      </c>
    </row>
    <row r="343" spans="3:27" s="152" customFormat="1" ht="34.5">
      <c r="C343" s="328"/>
      <c r="D343" s="328"/>
      <c r="E343" s="352"/>
      <c r="F343" s="354"/>
      <c r="G343" s="149" t="s">
        <v>263</v>
      </c>
      <c r="H343" s="184"/>
      <c r="I343" s="184"/>
      <c r="J343" s="184"/>
      <c r="K343" s="184"/>
      <c r="L343" s="184"/>
      <c r="M343" s="184"/>
      <c r="N343" s="151"/>
      <c r="O343" s="184"/>
      <c r="P343" s="184"/>
      <c r="Q343" s="184"/>
      <c r="R343" s="184"/>
      <c r="S343" s="184"/>
      <c r="T343" s="184"/>
      <c r="U343" s="151"/>
      <c r="V343" s="151"/>
    </row>
    <row r="344" spans="3:27" s="152" customFormat="1" ht="34.5">
      <c r="C344" s="328"/>
      <c r="D344" s="328"/>
      <c r="E344" s="353"/>
      <c r="F344" s="355"/>
      <c r="G344" s="149" t="s">
        <v>267</v>
      </c>
      <c r="H344" s="184"/>
      <c r="I344" s="184"/>
      <c r="J344" s="184"/>
      <c r="K344" s="184"/>
      <c r="L344" s="184"/>
      <c r="M344" s="184"/>
      <c r="N344" s="150" t="str">
        <f t="shared" ref="N344" si="371">IF(COUNT(H344:M344)=0,"",SUM(H344:M344))</f>
        <v/>
      </c>
      <c r="O344" s="184"/>
      <c r="P344" s="184"/>
      <c r="Q344" s="184"/>
      <c r="R344" s="184"/>
      <c r="S344" s="184"/>
      <c r="T344" s="184"/>
      <c r="U344" s="150" t="str">
        <f t="shared" ref="U344" si="372">IF(COUNT(O344:T344)=0,"",SUM(O344:T344))</f>
        <v/>
      </c>
      <c r="V344" s="150" t="str">
        <f t="shared" ref="V344" si="373">IF(COUNT(N344,U344)=0,"",SUM(N344,U344))</f>
        <v/>
      </c>
    </row>
    <row r="345" spans="3:27" s="152" customFormat="1" ht="34.5">
      <c r="C345" s="328"/>
      <c r="D345" s="328"/>
      <c r="E345" s="332" t="s">
        <v>104</v>
      </c>
      <c r="F345" s="333"/>
      <c r="G345" s="154" t="s">
        <v>263</v>
      </c>
      <c r="H345" s="155" t="str">
        <f>IF(COUNTIFS($G339:$G344,$G345,H339:H344,"&lt;&gt;")=0,"",SUMIF($G339:$G344,$G345,H339:H344))</f>
        <v/>
      </c>
      <c r="I345" s="155" t="str">
        <f t="shared" ref="I345:M345" si="374">IF(COUNTIFS($G339:$G344,$G345,I339:I344,"&lt;&gt;")=0,"",SUMIF($G339:$G344,$G345,I339:I344))</f>
        <v/>
      </c>
      <c r="J345" s="155" t="str">
        <f t="shared" si="374"/>
        <v/>
      </c>
      <c r="K345" s="155" t="str">
        <f t="shared" si="374"/>
        <v/>
      </c>
      <c r="L345" s="155" t="str">
        <f t="shared" si="374"/>
        <v/>
      </c>
      <c r="M345" s="155" t="str">
        <f t="shared" si="374"/>
        <v/>
      </c>
      <c r="N345" s="123"/>
      <c r="O345" s="155" t="str">
        <f>IF(COUNTIFS($G339:$G344,$G345,O339:O344,"&lt;&gt;")=0,"",SUMIF($G339:$G344,$G345,O339:O344))</f>
        <v/>
      </c>
      <c r="P345" s="155" t="str">
        <f t="shared" ref="P345:T345" si="375">IF(COUNTIFS($G339:$G344,$G345,P339:P344,"&lt;&gt;")=0,"",SUMIF($G339:$G344,$G345,P339:P344))</f>
        <v/>
      </c>
      <c r="Q345" s="155" t="str">
        <f t="shared" si="375"/>
        <v/>
      </c>
      <c r="R345" s="155" t="str">
        <f t="shared" si="375"/>
        <v/>
      </c>
      <c r="S345" s="155" t="str">
        <f t="shared" si="375"/>
        <v/>
      </c>
      <c r="T345" s="155" t="str">
        <f t="shared" si="375"/>
        <v/>
      </c>
      <c r="U345" s="123"/>
      <c r="V345" s="123"/>
      <c r="X345" s="153" t="s">
        <v>271</v>
      </c>
      <c r="AA345" s="152">
        <v>7</v>
      </c>
    </row>
    <row r="346" spans="3:27" s="152" customFormat="1" ht="34.5">
      <c r="C346" s="328"/>
      <c r="D346" s="329"/>
      <c r="E346" s="334"/>
      <c r="F346" s="335"/>
      <c r="G346" s="154" t="s">
        <v>267</v>
      </c>
      <c r="H346" s="155" t="str">
        <f>IF(COUNTIFS($G339:$G344,$G346,H339:H344,"&lt;&gt;")=0,"",SUMIF($G339:$G344,$G346,H339:H344))</f>
        <v/>
      </c>
      <c r="I346" s="155" t="str">
        <f t="shared" ref="I346:M346" si="376">IF(COUNTIFS($G339:$G344,$G346,I339:I344,"&lt;&gt;")=0,"",SUMIF($G339:$G344,$G346,I339:I344))</f>
        <v/>
      </c>
      <c r="J346" s="155" t="str">
        <f t="shared" si="376"/>
        <v/>
      </c>
      <c r="K346" s="155" t="str">
        <f t="shared" si="376"/>
        <v/>
      </c>
      <c r="L346" s="155" t="str">
        <f t="shared" si="376"/>
        <v/>
      </c>
      <c r="M346" s="155" t="str">
        <f t="shared" si="376"/>
        <v/>
      </c>
      <c r="N346" s="124" t="str">
        <f t="shared" ref="N346" si="377">IF(COUNT(H346:M346)=0,"",SUM(H346:M346))</f>
        <v/>
      </c>
      <c r="O346" s="155" t="str">
        <f>IF(COUNTIFS($G339:$G344,$G346,O339:O344,"&lt;&gt;")=0,"",SUMIF($G339:$G344,$G346,O339:O344))</f>
        <v/>
      </c>
      <c r="P346" s="155" t="str">
        <f t="shared" ref="P346:T346" si="378">IF(COUNTIFS($G339:$G344,$G346,P339:P344,"&lt;&gt;")=0,"",SUMIF($G339:$G344,$G346,P339:P344))</f>
        <v/>
      </c>
      <c r="Q346" s="155" t="str">
        <f t="shared" si="378"/>
        <v/>
      </c>
      <c r="R346" s="155" t="str">
        <f t="shared" si="378"/>
        <v/>
      </c>
      <c r="S346" s="155" t="str">
        <f t="shared" si="378"/>
        <v/>
      </c>
      <c r="T346" s="155" t="str">
        <f t="shared" si="378"/>
        <v/>
      </c>
      <c r="U346" s="124" t="str">
        <f t="shared" ref="U346" si="379">IF(COUNT(O346:T346)=0,"",SUM(O346:T346))</f>
        <v/>
      </c>
      <c r="V346" s="124" t="str">
        <f t="shared" ref="V346" si="380">IF(COUNT(N346,U346)=0,"",SUM(N346,U346))</f>
        <v/>
      </c>
      <c r="X346" s="153" t="s">
        <v>271</v>
      </c>
      <c r="AA346" s="152">
        <v>8</v>
      </c>
    </row>
    <row r="347" spans="3:27" s="152" customFormat="1" ht="34.5">
      <c r="C347" s="328"/>
      <c r="D347" s="326" t="s">
        <v>107</v>
      </c>
      <c r="E347" s="326"/>
      <c r="F347" s="326"/>
      <c r="G347" s="154" t="s">
        <v>263</v>
      </c>
      <c r="H347" s="155" t="str">
        <f>IF(COUNT(H321,H329,H337,H345)=0,"",SUM(H321,H329,H337,H345))</f>
        <v/>
      </c>
      <c r="I347" s="155" t="str">
        <f t="shared" ref="I347:M347" si="381">IF(COUNT(I321,I329,I337,I345)=0,"",SUM(I321,I329,I337,I345))</f>
        <v/>
      </c>
      <c r="J347" s="155" t="str">
        <f t="shared" si="381"/>
        <v/>
      </c>
      <c r="K347" s="155" t="str">
        <f t="shared" si="381"/>
        <v/>
      </c>
      <c r="L347" s="155" t="str">
        <f t="shared" si="381"/>
        <v/>
      </c>
      <c r="M347" s="155" t="str">
        <f t="shared" si="381"/>
        <v/>
      </c>
      <c r="N347" s="123"/>
      <c r="O347" s="155" t="str">
        <f>IF(COUNT(O321,O329,O337,O345)=0,"",SUM(O321,O329,O337,O345))</f>
        <v/>
      </c>
      <c r="P347" s="155" t="str">
        <f t="shared" ref="P347:T347" si="382">IF(COUNT(P321,P329,P337,P345)=0,"",SUM(P321,P329,P337,P345))</f>
        <v/>
      </c>
      <c r="Q347" s="155" t="str">
        <f t="shared" si="382"/>
        <v/>
      </c>
      <c r="R347" s="155" t="str">
        <f t="shared" si="382"/>
        <v/>
      </c>
      <c r="S347" s="155" t="str">
        <f t="shared" si="382"/>
        <v/>
      </c>
      <c r="T347" s="155" t="str">
        <f t="shared" si="382"/>
        <v/>
      </c>
      <c r="U347" s="123"/>
      <c r="V347" s="123"/>
      <c r="X347" s="153" t="s">
        <v>271</v>
      </c>
    </row>
    <row r="348" spans="3:27" s="152" customFormat="1" ht="34.5">
      <c r="C348" s="329"/>
      <c r="D348" s="326"/>
      <c r="E348" s="326"/>
      <c r="F348" s="326"/>
      <c r="G348" s="154" t="s">
        <v>267</v>
      </c>
      <c r="H348" s="155" t="str">
        <f>IF(COUNT(H322,H330,H338,H346)=0,"",SUM(H322,H330,H338,H346))</f>
        <v/>
      </c>
      <c r="I348" s="155" t="str">
        <f t="shared" ref="I348:M348" si="383">IF(COUNT(I322,I330,I338,I346)=0,"",SUM(I322,I330,I338,I346))</f>
        <v/>
      </c>
      <c r="J348" s="155" t="str">
        <f t="shared" si="383"/>
        <v/>
      </c>
      <c r="K348" s="155" t="str">
        <f t="shared" si="383"/>
        <v/>
      </c>
      <c r="L348" s="155" t="str">
        <f t="shared" si="383"/>
        <v/>
      </c>
      <c r="M348" s="155" t="str">
        <f t="shared" si="383"/>
        <v/>
      </c>
      <c r="N348" s="124" t="str">
        <f t="shared" ref="N348" si="384">IF(COUNT(H348:M348)=0,"",SUM(H348:M348))</f>
        <v/>
      </c>
      <c r="O348" s="155" t="str">
        <f>IF(COUNT(O322,O330,O338,O346)=0,"",SUM(O322,O330,O338,O346))</f>
        <v/>
      </c>
      <c r="P348" s="155" t="str">
        <f t="shared" ref="P348:T348" si="385">IF(COUNT(P322,P330,P338,P346)=0,"",SUM(P322,P330,P338,P346))</f>
        <v/>
      </c>
      <c r="Q348" s="155" t="str">
        <f t="shared" si="385"/>
        <v/>
      </c>
      <c r="R348" s="155" t="str">
        <f t="shared" si="385"/>
        <v/>
      </c>
      <c r="S348" s="155" t="str">
        <f t="shared" si="385"/>
        <v/>
      </c>
      <c r="T348" s="155" t="str">
        <f t="shared" si="385"/>
        <v/>
      </c>
      <c r="U348" s="124" t="str">
        <f t="shared" ref="U348" si="386">IF(COUNT(O348:T348)=0,"",SUM(O348:T348))</f>
        <v/>
      </c>
      <c r="V348" s="124" t="str">
        <f t="shared" ref="V348" si="387">IF(COUNT(N348,U348)=0,"",SUM(N348,U348))</f>
        <v/>
      </c>
      <c r="X348" s="153" t="s">
        <v>271</v>
      </c>
    </row>
    <row r="349" spans="3:27" s="53" customFormat="1" ht="18.75" customHeight="1">
      <c r="C349" s="54" t="s">
        <v>203</v>
      </c>
      <c r="D349" s="50"/>
      <c r="E349" s="50"/>
      <c r="F349" s="50"/>
      <c r="G349" s="51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  <c r="AA349" s="205"/>
    </row>
    <row r="350" spans="3:27" s="53" customFormat="1" ht="18.75" customHeight="1">
      <c r="C350" s="230"/>
      <c r="D350" s="231"/>
      <c r="E350" s="231"/>
      <c r="F350" s="231"/>
      <c r="G350" s="232"/>
      <c r="H350" s="231"/>
      <c r="I350" s="231"/>
      <c r="J350" s="231"/>
      <c r="K350" s="231"/>
      <c r="L350" s="231"/>
      <c r="M350" s="231"/>
      <c r="N350" s="231"/>
      <c r="O350" s="231"/>
      <c r="P350" s="231"/>
      <c r="Q350" s="231"/>
      <c r="R350" s="231"/>
      <c r="S350" s="231"/>
      <c r="T350" s="231"/>
      <c r="U350" s="231"/>
      <c r="V350" s="231"/>
      <c r="AA350" s="205"/>
    </row>
    <row r="351" spans="3:27" s="53" customFormat="1" ht="18.75" customHeight="1">
      <c r="C351" s="230"/>
      <c r="D351" s="231"/>
      <c r="E351" s="231"/>
      <c r="F351" s="231"/>
      <c r="G351" s="232"/>
      <c r="H351" s="231"/>
      <c r="I351" s="231"/>
      <c r="J351" s="231"/>
      <c r="K351" s="231"/>
      <c r="L351" s="231"/>
      <c r="M351" s="231"/>
      <c r="N351" s="231"/>
      <c r="O351" s="231"/>
      <c r="P351" s="231"/>
      <c r="Q351" s="231"/>
      <c r="R351" s="231"/>
      <c r="S351" s="231"/>
      <c r="T351" s="231"/>
      <c r="U351" s="231"/>
      <c r="V351" s="231"/>
      <c r="AA351" s="205"/>
    </row>
    <row r="352" spans="3:27" s="53" customFormat="1" ht="18.75" customHeight="1">
      <c r="C352" s="230"/>
      <c r="D352" s="231"/>
      <c r="E352" s="231"/>
      <c r="F352" s="231"/>
      <c r="G352" s="232"/>
      <c r="H352" s="231"/>
      <c r="I352" s="231"/>
      <c r="J352" s="231"/>
      <c r="K352" s="231"/>
      <c r="L352" s="231"/>
      <c r="M352" s="231"/>
      <c r="N352" s="231"/>
      <c r="O352" s="231"/>
      <c r="P352" s="231"/>
      <c r="Q352" s="231"/>
      <c r="R352" s="231"/>
      <c r="S352" s="231"/>
      <c r="T352" s="231"/>
      <c r="U352" s="231"/>
      <c r="V352" s="231"/>
      <c r="AA352" s="205"/>
    </row>
    <row r="353" spans="3:27" s="53" customFormat="1" ht="18.75" customHeight="1">
      <c r="C353" s="230"/>
      <c r="D353" s="231"/>
      <c r="E353" s="231"/>
      <c r="F353" s="231"/>
      <c r="G353" s="232"/>
      <c r="H353" s="231"/>
      <c r="I353" s="231"/>
      <c r="J353" s="231"/>
      <c r="K353" s="231"/>
      <c r="L353" s="231"/>
      <c r="M353" s="231"/>
      <c r="N353" s="231"/>
      <c r="O353" s="231"/>
      <c r="P353" s="231"/>
      <c r="Q353" s="231"/>
      <c r="R353" s="231"/>
      <c r="S353" s="231"/>
      <c r="T353" s="231"/>
      <c r="U353" s="231"/>
      <c r="V353" s="231"/>
      <c r="AA353" s="205"/>
    </row>
    <row r="354" spans="3:27" s="53" customFormat="1" ht="18.75" customHeight="1">
      <c r="C354" s="230"/>
      <c r="D354" s="231"/>
      <c r="E354" s="231"/>
      <c r="F354" s="231"/>
      <c r="G354" s="232"/>
      <c r="H354" s="231"/>
      <c r="I354" s="231"/>
      <c r="J354" s="231"/>
      <c r="K354" s="231"/>
      <c r="L354" s="231"/>
      <c r="M354" s="231"/>
      <c r="N354" s="231"/>
      <c r="O354" s="231"/>
      <c r="P354" s="231"/>
      <c r="Q354" s="231"/>
      <c r="R354" s="231"/>
      <c r="S354" s="231"/>
      <c r="T354" s="231"/>
      <c r="U354" s="231"/>
      <c r="V354" s="231"/>
      <c r="AA354" s="205"/>
    </row>
    <row r="355" spans="3:27" s="53" customFormat="1" ht="18.75" customHeight="1">
      <c r="C355" s="230"/>
      <c r="D355" s="231"/>
      <c r="E355" s="231"/>
      <c r="F355" s="231"/>
      <c r="G355" s="232"/>
      <c r="H355" s="231"/>
      <c r="I355" s="231"/>
      <c r="J355" s="231"/>
      <c r="K355" s="231"/>
      <c r="L355" s="231"/>
      <c r="M355" s="231"/>
      <c r="N355" s="231"/>
      <c r="O355" s="231"/>
      <c r="P355" s="231"/>
      <c r="Q355" s="231"/>
      <c r="R355" s="231"/>
      <c r="S355" s="231"/>
      <c r="T355" s="231"/>
      <c r="U355" s="231"/>
      <c r="V355" s="231"/>
      <c r="AA355" s="205"/>
    </row>
    <row r="356" spans="3:27" s="53" customFormat="1" ht="18.75" customHeight="1">
      <c r="C356" s="230"/>
      <c r="D356" s="231"/>
      <c r="E356" s="231"/>
      <c r="F356" s="231"/>
      <c r="G356" s="232"/>
      <c r="H356" s="231"/>
      <c r="I356" s="231"/>
      <c r="J356" s="231"/>
      <c r="K356" s="231"/>
      <c r="L356" s="231"/>
      <c r="M356" s="231"/>
      <c r="N356" s="231"/>
      <c r="O356" s="231"/>
      <c r="P356" s="231"/>
      <c r="Q356" s="231"/>
      <c r="R356" s="231"/>
      <c r="S356" s="231"/>
      <c r="T356" s="231"/>
      <c r="U356" s="231"/>
      <c r="V356" s="231"/>
      <c r="AA356" s="205"/>
    </row>
    <row r="357" spans="3:27" s="53" customFormat="1" ht="18.75" customHeight="1">
      <c r="C357" s="230"/>
      <c r="D357" s="231"/>
      <c r="E357" s="231"/>
      <c r="F357" s="231"/>
      <c r="G357" s="232"/>
      <c r="H357" s="231"/>
      <c r="I357" s="231"/>
      <c r="J357" s="231"/>
      <c r="K357" s="231"/>
      <c r="L357" s="231"/>
      <c r="M357" s="231"/>
      <c r="N357" s="231"/>
      <c r="O357" s="231"/>
      <c r="P357" s="231"/>
      <c r="Q357" s="231"/>
      <c r="R357" s="231"/>
      <c r="S357" s="231"/>
      <c r="T357" s="231"/>
      <c r="U357" s="231"/>
      <c r="V357" s="231"/>
      <c r="AA357" s="205"/>
    </row>
    <row r="358" spans="3:27" s="53" customFormat="1" ht="18.75" customHeight="1">
      <c r="C358" s="230"/>
      <c r="D358" s="231"/>
      <c r="E358" s="231"/>
      <c r="F358" s="231"/>
      <c r="G358" s="232"/>
      <c r="H358" s="231"/>
      <c r="I358" s="231"/>
      <c r="J358" s="231"/>
      <c r="K358" s="231"/>
      <c r="L358" s="231"/>
      <c r="M358" s="231"/>
      <c r="N358" s="231"/>
      <c r="O358" s="231"/>
      <c r="P358" s="231"/>
      <c r="Q358" s="231"/>
      <c r="R358" s="231"/>
      <c r="S358" s="231"/>
      <c r="T358" s="231"/>
      <c r="U358" s="231"/>
      <c r="V358" s="231"/>
      <c r="AA358" s="205"/>
    </row>
    <row r="359" spans="3:27" ht="18.75" customHeight="1">
      <c r="C359" s="234"/>
      <c r="D359" s="234"/>
      <c r="E359" s="234"/>
      <c r="F359" s="234"/>
      <c r="G359" s="234"/>
      <c r="H359" s="235"/>
      <c r="I359" s="235"/>
      <c r="J359" s="235"/>
      <c r="K359" s="235"/>
      <c r="L359" s="235"/>
      <c r="M359" s="235"/>
      <c r="N359" s="235"/>
      <c r="O359" s="235"/>
      <c r="P359" s="235"/>
      <c r="Q359" s="235"/>
      <c r="R359" s="235"/>
      <c r="S359" s="235"/>
      <c r="T359" s="235"/>
      <c r="U359" s="235"/>
      <c r="V359" s="235"/>
    </row>
    <row r="360" spans="3:27" ht="21.95" customHeight="1">
      <c r="C360" s="39" t="s">
        <v>212</v>
      </c>
    </row>
    <row r="361" spans="3:27" ht="21.95" customHeight="1">
      <c r="C361" s="39"/>
    </row>
    <row r="362" spans="3:27" ht="21.95" customHeight="1">
      <c r="C362" s="43" t="s">
        <v>112</v>
      </c>
      <c r="D362" s="44"/>
      <c r="E362" s="44"/>
      <c r="F362" s="44"/>
      <c r="G362" s="44"/>
      <c r="H362" s="44"/>
      <c r="I362" s="44"/>
      <c r="J362" s="44"/>
      <c r="K362" s="44"/>
    </row>
    <row r="363" spans="3:27" ht="21.95" customHeight="1">
      <c r="C363" s="38" t="s">
        <v>22</v>
      </c>
      <c r="E363" s="11" t="s">
        <v>219</v>
      </c>
      <c r="F363" s="108" t="str">
        <f>F6</f>
        <v>（エリア指定断面）</v>
      </c>
    </row>
    <row r="364" spans="3:27" s="46" customFormat="1" ht="21.95" customHeight="1">
      <c r="C364" s="341" t="s">
        <v>94</v>
      </c>
      <c r="D364" s="342"/>
      <c r="E364" s="345" t="s">
        <v>18</v>
      </c>
      <c r="F364" s="345" t="s">
        <v>98</v>
      </c>
      <c r="G364" s="345" t="s">
        <v>99</v>
      </c>
      <c r="H364" s="19" t="s">
        <v>71</v>
      </c>
      <c r="I364" s="19" t="s">
        <v>72</v>
      </c>
      <c r="J364" s="19" t="s">
        <v>73</v>
      </c>
      <c r="K364" s="19" t="s">
        <v>74</v>
      </c>
      <c r="L364" s="19" t="s">
        <v>75</v>
      </c>
      <c r="M364" s="19" t="s">
        <v>76</v>
      </c>
      <c r="N364" s="19" t="s">
        <v>90</v>
      </c>
      <c r="O364" s="19" t="s">
        <v>77</v>
      </c>
      <c r="P364" s="19" t="s">
        <v>78</v>
      </c>
      <c r="Q364" s="19" t="s">
        <v>79</v>
      </c>
      <c r="R364" s="19" t="s">
        <v>80</v>
      </c>
      <c r="S364" s="19" t="s">
        <v>81</v>
      </c>
      <c r="T364" s="19" t="s">
        <v>86</v>
      </c>
      <c r="U364" s="19" t="s">
        <v>91</v>
      </c>
      <c r="V364" s="19" t="s">
        <v>92</v>
      </c>
      <c r="W364" s="40"/>
      <c r="X364" s="121" t="s">
        <v>272</v>
      </c>
      <c r="AA364" s="196"/>
    </row>
    <row r="365" spans="3:27" s="46" customFormat="1" ht="21.95" customHeight="1">
      <c r="C365" s="343"/>
      <c r="D365" s="344"/>
      <c r="E365" s="346"/>
      <c r="F365" s="346"/>
      <c r="G365" s="346"/>
      <c r="H365" s="147" t="s">
        <v>307</v>
      </c>
      <c r="I365" s="147" t="s">
        <v>301</v>
      </c>
      <c r="J365" s="147" t="s">
        <v>303</v>
      </c>
      <c r="K365" s="147" t="s">
        <v>303</v>
      </c>
      <c r="L365" s="147" t="s">
        <v>301</v>
      </c>
      <c r="M365" s="147" t="s">
        <v>304</v>
      </c>
      <c r="N365" s="23"/>
      <c r="O365" s="147" t="s">
        <v>301</v>
      </c>
      <c r="P365" s="147" t="s">
        <v>302</v>
      </c>
      <c r="Q365" s="147" t="s">
        <v>302</v>
      </c>
      <c r="R365" s="147" t="s">
        <v>299</v>
      </c>
      <c r="S365" s="147" t="s">
        <v>299</v>
      </c>
      <c r="T365" s="147" t="s">
        <v>308</v>
      </c>
      <c r="U365" s="23"/>
      <c r="V365" s="23"/>
      <c r="W365" s="40"/>
      <c r="X365" s="121" t="s">
        <v>273</v>
      </c>
      <c r="AA365" s="196"/>
    </row>
    <row r="366" spans="3:27" s="152" customFormat="1" ht="37.5" customHeight="1">
      <c r="C366" s="327" t="s">
        <v>108</v>
      </c>
      <c r="D366" s="327" t="s">
        <v>103</v>
      </c>
      <c r="E366" s="352"/>
      <c r="F366" s="354"/>
      <c r="G366" s="149" t="s">
        <v>263</v>
      </c>
      <c r="H366" s="184"/>
      <c r="I366" s="184"/>
      <c r="J366" s="184"/>
      <c r="K366" s="184"/>
      <c r="L366" s="184"/>
      <c r="M366" s="184"/>
      <c r="N366" s="151"/>
      <c r="O366" s="184"/>
      <c r="P366" s="184"/>
      <c r="Q366" s="184"/>
      <c r="R366" s="184"/>
      <c r="S366" s="184"/>
      <c r="T366" s="184"/>
      <c r="U366" s="151"/>
      <c r="V366" s="151"/>
    </row>
    <row r="367" spans="3:27" s="152" customFormat="1" ht="37.5" customHeight="1">
      <c r="C367" s="328"/>
      <c r="D367" s="328"/>
      <c r="E367" s="353"/>
      <c r="F367" s="355"/>
      <c r="G367" s="149" t="s">
        <v>267</v>
      </c>
      <c r="H367" s="184"/>
      <c r="I367" s="184"/>
      <c r="J367" s="184"/>
      <c r="K367" s="184"/>
      <c r="L367" s="184"/>
      <c r="M367" s="184"/>
      <c r="N367" s="150" t="str">
        <f>IF(COUNT(H367:M367)=0,"",SUM(H367:M367))</f>
        <v/>
      </c>
      <c r="O367" s="184"/>
      <c r="P367" s="184"/>
      <c r="Q367" s="184"/>
      <c r="R367" s="184"/>
      <c r="S367" s="184"/>
      <c r="T367" s="184"/>
      <c r="U367" s="150" t="str">
        <f>IF(COUNT(O367:T367)=0,"",SUM(O367:T367))</f>
        <v/>
      </c>
      <c r="V367" s="150" t="str">
        <f>IF(COUNT(N367,U367)=0,"",SUM(N367,U367))</f>
        <v/>
      </c>
    </row>
    <row r="368" spans="3:27" s="152" customFormat="1" ht="37.5" customHeight="1">
      <c r="C368" s="328"/>
      <c r="D368" s="328"/>
      <c r="E368" s="352"/>
      <c r="F368" s="354"/>
      <c r="G368" s="149" t="s">
        <v>263</v>
      </c>
      <c r="H368" s="184"/>
      <c r="I368" s="184"/>
      <c r="J368" s="184"/>
      <c r="K368" s="184"/>
      <c r="L368" s="184"/>
      <c r="M368" s="184"/>
      <c r="N368" s="151"/>
      <c r="O368" s="184"/>
      <c r="P368" s="184"/>
      <c r="Q368" s="184"/>
      <c r="R368" s="184"/>
      <c r="S368" s="184"/>
      <c r="T368" s="184"/>
      <c r="U368" s="151"/>
      <c r="V368" s="151"/>
    </row>
    <row r="369" spans="3:27" s="152" customFormat="1" ht="37.5" customHeight="1">
      <c r="C369" s="328"/>
      <c r="D369" s="328"/>
      <c r="E369" s="353"/>
      <c r="F369" s="355"/>
      <c r="G369" s="149" t="s">
        <v>267</v>
      </c>
      <c r="H369" s="184"/>
      <c r="I369" s="184"/>
      <c r="J369" s="184"/>
      <c r="K369" s="184"/>
      <c r="L369" s="184"/>
      <c r="M369" s="184"/>
      <c r="N369" s="150" t="str">
        <f t="shared" ref="N369" si="388">IF(COUNT(H369:M369)=0,"",SUM(H369:M369))</f>
        <v/>
      </c>
      <c r="O369" s="184"/>
      <c r="P369" s="184"/>
      <c r="Q369" s="184"/>
      <c r="R369" s="184"/>
      <c r="S369" s="184"/>
      <c r="T369" s="184"/>
      <c r="U369" s="150" t="str">
        <f t="shared" ref="U369" si="389">IF(COUNT(O369:T369)=0,"",SUM(O369:T369))</f>
        <v/>
      </c>
      <c r="V369" s="150" t="str">
        <f t="shared" ref="V369" si="390">IF(COUNT(N369,U369)=0,"",SUM(N369,U369))</f>
        <v/>
      </c>
    </row>
    <row r="370" spans="3:27" s="152" customFormat="1" ht="37.5" customHeight="1">
      <c r="C370" s="328"/>
      <c r="D370" s="328"/>
      <c r="E370" s="352"/>
      <c r="F370" s="354"/>
      <c r="G370" s="149" t="s">
        <v>263</v>
      </c>
      <c r="H370" s="184"/>
      <c r="I370" s="184"/>
      <c r="J370" s="184"/>
      <c r="K370" s="184"/>
      <c r="L370" s="184"/>
      <c r="M370" s="184"/>
      <c r="N370" s="151"/>
      <c r="O370" s="184"/>
      <c r="P370" s="184"/>
      <c r="Q370" s="184"/>
      <c r="R370" s="184"/>
      <c r="S370" s="184"/>
      <c r="T370" s="184"/>
      <c r="U370" s="151"/>
      <c r="V370" s="151"/>
    </row>
    <row r="371" spans="3:27" s="152" customFormat="1" ht="37.5" customHeight="1">
      <c r="C371" s="328"/>
      <c r="D371" s="328"/>
      <c r="E371" s="353"/>
      <c r="F371" s="355"/>
      <c r="G371" s="149" t="s">
        <v>267</v>
      </c>
      <c r="H371" s="184"/>
      <c r="I371" s="184"/>
      <c r="J371" s="184"/>
      <c r="K371" s="184"/>
      <c r="L371" s="184"/>
      <c r="M371" s="184"/>
      <c r="N371" s="150" t="str">
        <f t="shared" ref="N371" si="391">IF(COUNT(H371:M371)=0,"",SUM(H371:M371))</f>
        <v/>
      </c>
      <c r="O371" s="184"/>
      <c r="P371" s="184"/>
      <c r="Q371" s="184"/>
      <c r="R371" s="184"/>
      <c r="S371" s="184"/>
      <c r="T371" s="184"/>
      <c r="U371" s="150" t="str">
        <f t="shared" ref="U371" si="392">IF(COUNT(O371:T371)=0,"",SUM(O371:T371))</f>
        <v/>
      </c>
      <c r="V371" s="150" t="str">
        <f t="shared" ref="V371" si="393">IF(COUNT(N371,U371)=0,"",SUM(N371,U371))</f>
        <v/>
      </c>
    </row>
    <row r="372" spans="3:27" s="152" customFormat="1" ht="37.5" customHeight="1">
      <c r="C372" s="328"/>
      <c r="D372" s="328"/>
      <c r="E372" s="332" t="s">
        <v>104</v>
      </c>
      <c r="F372" s="333"/>
      <c r="G372" s="154" t="s">
        <v>263</v>
      </c>
      <c r="H372" s="155" t="str">
        <f t="shared" ref="H372:M372" si="394">IF(COUNTIFS($G366:$G371,$G372,H366:H371,"&lt;&gt;")=0,"",SUMIF($G366:$G371,$G372,H366:H371))</f>
        <v/>
      </c>
      <c r="I372" s="155" t="str">
        <f t="shared" si="394"/>
        <v/>
      </c>
      <c r="J372" s="155" t="str">
        <f t="shared" si="394"/>
        <v/>
      </c>
      <c r="K372" s="155" t="str">
        <f t="shared" si="394"/>
        <v/>
      </c>
      <c r="L372" s="155" t="str">
        <f t="shared" si="394"/>
        <v/>
      </c>
      <c r="M372" s="155" t="str">
        <f t="shared" si="394"/>
        <v/>
      </c>
      <c r="N372" s="123"/>
      <c r="O372" s="155" t="str">
        <f t="shared" ref="O372:T372" si="395">IF(COUNTIFS($G366:$G371,$G372,O366:O371,"&lt;&gt;")=0,"",SUMIF($G366:$G371,$G372,O366:O371))</f>
        <v/>
      </c>
      <c r="P372" s="155" t="str">
        <f t="shared" si="395"/>
        <v/>
      </c>
      <c r="Q372" s="155" t="str">
        <f t="shared" si="395"/>
        <v/>
      </c>
      <c r="R372" s="155" t="str">
        <f t="shared" si="395"/>
        <v/>
      </c>
      <c r="S372" s="155" t="str">
        <f t="shared" si="395"/>
        <v/>
      </c>
      <c r="T372" s="155" t="str">
        <f t="shared" si="395"/>
        <v/>
      </c>
      <c r="U372" s="123"/>
      <c r="V372" s="123"/>
      <c r="X372" s="153" t="s">
        <v>271</v>
      </c>
      <c r="AA372" s="152">
        <v>1</v>
      </c>
    </row>
    <row r="373" spans="3:27" s="152" customFormat="1" ht="37.5" customHeight="1">
      <c r="C373" s="328"/>
      <c r="D373" s="329"/>
      <c r="E373" s="334"/>
      <c r="F373" s="335"/>
      <c r="G373" s="154" t="s">
        <v>267</v>
      </c>
      <c r="H373" s="155" t="str">
        <f t="shared" ref="H373:M373" si="396">IF(COUNTIFS($G366:$G371,$G373,H366:H371,"&lt;&gt;")=0,"",SUMIF($G366:$G371,$G373,H366:H371))</f>
        <v/>
      </c>
      <c r="I373" s="155" t="str">
        <f t="shared" si="396"/>
        <v/>
      </c>
      <c r="J373" s="155" t="str">
        <f t="shared" si="396"/>
        <v/>
      </c>
      <c r="K373" s="155" t="str">
        <f t="shared" si="396"/>
        <v/>
      </c>
      <c r="L373" s="155" t="str">
        <f t="shared" si="396"/>
        <v/>
      </c>
      <c r="M373" s="155" t="str">
        <f t="shared" si="396"/>
        <v/>
      </c>
      <c r="N373" s="124" t="str">
        <f t="shared" ref="N373" si="397">IF(COUNT(H373:M373)=0,"",SUM(H373:M373))</f>
        <v/>
      </c>
      <c r="O373" s="155" t="str">
        <f t="shared" ref="O373:T373" si="398">IF(COUNTIFS($G366:$G371,$G373,O366:O371,"&lt;&gt;")=0,"",SUMIF($G366:$G371,$G373,O366:O371))</f>
        <v/>
      </c>
      <c r="P373" s="155" t="str">
        <f t="shared" si="398"/>
        <v/>
      </c>
      <c r="Q373" s="155" t="str">
        <f t="shared" si="398"/>
        <v/>
      </c>
      <c r="R373" s="155" t="str">
        <f t="shared" si="398"/>
        <v/>
      </c>
      <c r="S373" s="155" t="str">
        <f t="shared" si="398"/>
        <v/>
      </c>
      <c r="T373" s="155" t="str">
        <f t="shared" si="398"/>
        <v/>
      </c>
      <c r="U373" s="124" t="str">
        <f t="shared" ref="U373" si="399">IF(COUNT(O373:T373)=0,"",SUM(O373:T373))</f>
        <v/>
      </c>
      <c r="V373" s="124" t="str">
        <f t="shared" ref="V373" si="400">IF(COUNT(N373,U373)=0,"",SUM(N373,U373))</f>
        <v/>
      </c>
      <c r="X373" s="153" t="s">
        <v>271</v>
      </c>
      <c r="AA373" s="152">
        <v>2</v>
      </c>
    </row>
    <row r="374" spans="3:27" s="152" customFormat="1" ht="37.5" customHeight="1">
      <c r="C374" s="328"/>
      <c r="D374" s="327" t="s">
        <v>211</v>
      </c>
      <c r="E374" s="352"/>
      <c r="F374" s="354"/>
      <c r="G374" s="149" t="s">
        <v>263</v>
      </c>
      <c r="H374" s="184"/>
      <c r="I374" s="184"/>
      <c r="J374" s="184"/>
      <c r="K374" s="184"/>
      <c r="L374" s="184"/>
      <c r="M374" s="184"/>
      <c r="N374" s="151"/>
      <c r="O374" s="184"/>
      <c r="P374" s="184"/>
      <c r="Q374" s="184"/>
      <c r="R374" s="184"/>
      <c r="S374" s="184"/>
      <c r="T374" s="184"/>
      <c r="U374" s="151"/>
      <c r="V374" s="151"/>
    </row>
    <row r="375" spans="3:27" s="152" customFormat="1" ht="37.5" customHeight="1">
      <c r="C375" s="328"/>
      <c r="D375" s="328"/>
      <c r="E375" s="353"/>
      <c r="F375" s="355"/>
      <c r="G375" s="149" t="s">
        <v>267</v>
      </c>
      <c r="H375" s="184"/>
      <c r="I375" s="184"/>
      <c r="J375" s="184"/>
      <c r="K375" s="184"/>
      <c r="L375" s="184"/>
      <c r="M375" s="184"/>
      <c r="N375" s="150" t="str">
        <f>IF(COUNT(H375:M375)=0,"",SUM(H375:M375))</f>
        <v/>
      </c>
      <c r="O375" s="184"/>
      <c r="P375" s="184"/>
      <c r="Q375" s="184"/>
      <c r="R375" s="184"/>
      <c r="S375" s="184"/>
      <c r="T375" s="184"/>
      <c r="U375" s="150" t="str">
        <f>IF(COUNT(O375:T375)=0,"",SUM(O375:T375))</f>
        <v/>
      </c>
      <c r="V375" s="150" t="str">
        <f>IF(COUNT(N375,U375)=0,"",SUM(N375,U375))</f>
        <v/>
      </c>
    </row>
    <row r="376" spans="3:27" s="152" customFormat="1" ht="37.5" customHeight="1">
      <c r="C376" s="328"/>
      <c r="D376" s="328"/>
      <c r="E376" s="352"/>
      <c r="F376" s="354"/>
      <c r="G376" s="149" t="s">
        <v>263</v>
      </c>
      <c r="H376" s="184"/>
      <c r="I376" s="184"/>
      <c r="J376" s="184"/>
      <c r="K376" s="184"/>
      <c r="L376" s="184"/>
      <c r="M376" s="184"/>
      <c r="N376" s="151"/>
      <c r="O376" s="184"/>
      <c r="P376" s="184"/>
      <c r="Q376" s="184"/>
      <c r="R376" s="184"/>
      <c r="S376" s="184"/>
      <c r="T376" s="184"/>
      <c r="U376" s="151"/>
      <c r="V376" s="151"/>
    </row>
    <row r="377" spans="3:27" s="152" customFormat="1" ht="37.5" customHeight="1">
      <c r="C377" s="328"/>
      <c r="D377" s="328"/>
      <c r="E377" s="353"/>
      <c r="F377" s="355"/>
      <c r="G377" s="149" t="s">
        <v>267</v>
      </c>
      <c r="H377" s="184"/>
      <c r="I377" s="184"/>
      <c r="J377" s="184"/>
      <c r="K377" s="184"/>
      <c r="L377" s="184"/>
      <c r="M377" s="184"/>
      <c r="N377" s="150" t="str">
        <f t="shared" ref="N377" si="401">IF(COUNT(H377:M377)=0,"",SUM(H377:M377))</f>
        <v/>
      </c>
      <c r="O377" s="184"/>
      <c r="P377" s="184"/>
      <c r="Q377" s="184"/>
      <c r="R377" s="184"/>
      <c r="S377" s="184"/>
      <c r="T377" s="184"/>
      <c r="U377" s="150" t="str">
        <f t="shared" ref="U377" si="402">IF(COUNT(O377:T377)=0,"",SUM(O377:T377))</f>
        <v/>
      </c>
      <c r="V377" s="150" t="str">
        <f t="shared" ref="V377" si="403">IF(COUNT(N377,U377)=0,"",SUM(N377,U377))</f>
        <v/>
      </c>
    </row>
    <row r="378" spans="3:27" s="152" customFormat="1" ht="37.5" customHeight="1">
      <c r="C378" s="328"/>
      <c r="D378" s="328"/>
      <c r="E378" s="352"/>
      <c r="F378" s="354"/>
      <c r="G378" s="149" t="s">
        <v>263</v>
      </c>
      <c r="H378" s="184"/>
      <c r="I378" s="184"/>
      <c r="J378" s="184"/>
      <c r="K378" s="184"/>
      <c r="L378" s="184"/>
      <c r="M378" s="184"/>
      <c r="N378" s="151"/>
      <c r="O378" s="184"/>
      <c r="P378" s="184"/>
      <c r="Q378" s="184"/>
      <c r="R378" s="184"/>
      <c r="S378" s="184"/>
      <c r="T378" s="184"/>
      <c r="U378" s="151"/>
      <c r="V378" s="151"/>
    </row>
    <row r="379" spans="3:27" s="152" customFormat="1" ht="37.5" customHeight="1">
      <c r="C379" s="328"/>
      <c r="D379" s="328"/>
      <c r="E379" s="353"/>
      <c r="F379" s="355"/>
      <c r="G379" s="149" t="s">
        <v>267</v>
      </c>
      <c r="H379" s="184"/>
      <c r="I379" s="184"/>
      <c r="J379" s="184"/>
      <c r="K379" s="184"/>
      <c r="L379" s="184"/>
      <c r="M379" s="184"/>
      <c r="N379" s="150" t="str">
        <f t="shared" ref="N379" si="404">IF(COUNT(H379:M379)=0,"",SUM(H379:M379))</f>
        <v/>
      </c>
      <c r="O379" s="184"/>
      <c r="P379" s="184"/>
      <c r="Q379" s="184"/>
      <c r="R379" s="184"/>
      <c r="S379" s="184"/>
      <c r="T379" s="184"/>
      <c r="U379" s="150" t="str">
        <f t="shared" ref="U379" si="405">IF(COUNT(O379:T379)=0,"",SUM(O379:T379))</f>
        <v/>
      </c>
      <c r="V379" s="150" t="str">
        <f t="shared" ref="V379" si="406">IF(COUNT(N379,U379)=0,"",SUM(N379,U379))</f>
        <v/>
      </c>
    </row>
    <row r="380" spans="3:27" s="152" customFormat="1" ht="37.5" customHeight="1">
      <c r="C380" s="328"/>
      <c r="D380" s="328"/>
      <c r="E380" s="332" t="s">
        <v>104</v>
      </c>
      <c r="F380" s="333"/>
      <c r="G380" s="154" t="s">
        <v>263</v>
      </c>
      <c r="H380" s="155" t="str">
        <f>IF(COUNTIFS($G374:$G379,$G380,H374:H379,"&lt;&gt;")=0,"",SUMIF($G374:$G379,$G380,H374:H379))</f>
        <v/>
      </c>
      <c r="I380" s="155" t="str">
        <f t="shared" ref="I380:M380" si="407">IF(COUNTIFS($G374:$G379,$G380,I374:I379,"&lt;&gt;")=0,"",SUMIF($G374:$G379,$G380,I374:I379))</f>
        <v/>
      </c>
      <c r="J380" s="155" t="str">
        <f t="shared" si="407"/>
        <v/>
      </c>
      <c r="K380" s="155" t="str">
        <f t="shared" si="407"/>
        <v/>
      </c>
      <c r="L380" s="155" t="str">
        <f t="shared" si="407"/>
        <v/>
      </c>
      <c r="M380" s="155" t="str">
        <f t="shared" si="407"/>
        <v/>
      </c>
      <c r="N380" s="123"/>
      <c r="O380" s="155" t="str">
        <f>IF(COUNTIFS($G374:$G379,$G380,O374:O379,"&lt;&gt;")=0,"",SUMIF($G374:$G379,$G380,O374:O379))</f>
        <v/>
      </c>
      <c r="P380" s="155" t="str">
        <f t="shared" ref="P380:T380" si="408">IF(COUNTIFS($G374:$G379,$G380,P374:P379,"&lt;&gt;")=0,"",SUMIF($G374:$G379,$G380,P374:P379))</f>
        <v/>
      </c>
      <c r="Q380" s="155" t="str">
        <f t="shared" si="408"/>
        <v/>
      </c>
      <c r="R380" s="155" t="str">
        <f t="shared" si="408"/>
        <v/>
      </c>
      <c r="S380" s="155" t="str">
        <f t="shared" si="408"/>
        <v/>
      </c>
      <c r="T380" s="155" t="str">
        <f t="shared" si="408"/>
        <v/>
      </c>
      <c r="U380" s="123"/>
      <c r="V380" s="123"/>
      <c r="X380" s="153" t="s">
        <v>271</v>
      </c>
      <c r="AA380" s="152">
        <v>3</v>
      </c>
    </row>
    <row r="381" spans="3:27" s="152" customFormat="1" ht="37.5" customHeight="1">
      <c r="C381" s="328"/>
      <c r="D381" s="329"/>
      <c r="E381" s="334"/>
      <c r="F381" s="335"/>
      <c r="G381" s="154" t="s">
        <v>267</v>
      </c>
      <c r="H381" s="155" t="str">
        <f>IF(COUNTIFS($G374:$G379,$G381,H374:H379,"&lt;&gt;")=0,"",SUMIF($G374:$G379,$G381,H374:H379))</f>
        <v/>
      </c>
      <c r="I381" s="155" t="str">
        <f t="shared" ref="I381:M381" si="409">IF(COUNTIFS($G374:$G379,$G381,I374:I379,"&lt;&gt;")=0,"",SUMIF($G374:$G379,$G381,I374:I379))</f>
        <v/>
      </c>
      <c r="J381" s="155" t="str">
        <f t="shared" si="409"/>
        <v/>
      </c>
      <c r="K381" s="155" t="str">
        <f t="shared" si="409"/>
        <v/>
      </c>
      <c r="L381" s="155" t="str">
        <f t="shared" si="409"/>
        <v/>
      </c>
      <c r="M381" s="155" t="str">
        <f t="shared" si="409"/>
        <v/>
      </c>
      <c r="N381" s="124" t="str">
        <f t="shared" ref="N381" si="410">IF(COUNT(H381:M381)=0,"",SUM(H381:M381))</f>
        <v/>
      </c>
      <c r="O381" s="155" t="str">
        <f>IF(COUNTIFS($G374:$G379,$G381,O374:O379,"&lt;&gt;")=0,"",SUMIF($G374:$G379,$G381,O374:O379))</f>
        <v/>
      </c>
      <c r="P381" s="155" t="str">
        <f t="shared" ref="P381:T381" si="411">IF(COUNTIFS($G374:$G379,$G381,P374:P379,"&lt;&gt;")=0,"",SUMIF($G374:$G379,$G381,P374:P379))</f>
        <v/>
      </c>
      <c r="Q381" s="155" t="str">
        <f t="shared" si="411"/>
        <v/>
      </c>
      <c r="R381" s="155" t="str">
        <f t="shared" si="411"/>
        <v/>
      </c>
      <c r="S381" s="155" t="str">
        <f t="shared" si="411"/>
        <v/>
      </c>
      <c r="T381" s="155" t="str">
        <f t="shared" si="411"/>
        <v/>
      </c>
      <c r="U381" s="124" t="str">
        <f t="shared" ref="U381" si="412">IF(COUNT(O381:T381)=0,"",SUM(O381:T381))</f>
        <v/>
      </c>
      <c r="V381" s="124" t="str">
        <f t="shared" ref="V381" si="413">IF(COUNT(N381,U381)=0,"",SUM(N381,U381))</f>
        <v/>
      </c>
      <c r="X381" s="153" t="s">
        <v>271</v>
      </c>
      <c r="AA381" s="152">
        <v>4</v>
      </c>
    </row>
    <row r="382" spans="3:27" s="152" customFormat="1" ht="37.5" customHeight="1">
      <c r="C382" s="328"/>
      <c r="D382" s="327" t="s">
        <v>105</v>
      </c>
      <c r="E382" s="352"/>
      <c r="F382" s="354"/>
      <c r="G382" s="149" t="s">
        <v>263</v>
      </c>
      <c r="H382" s="184"/>
      <c r="I382" s="184"/>
      <c r="J382" s="184"/>
      <c r="K382" s="184"/>
      <c r="L382" s="184"/>
      <c r="M382" s="184"/>
      <c r="N382" s="151"/>
      <c r="O382" s="184"/>
      <c r="P382" s="184"/>
      <c r="Q382" s="184"/>
      <c r="R382" s="184"/>
      <c r="S382" s="184"/>
      <c r="T382" s="184"/>
      <c r="U382" s="151"/>
      <c r="V382" s="151"/>
    </row>
    <row r="383" spans="3:27" s="152" customFormat="1" ht="34.5">
      <c r="C383" s="328"/>
      <c r="D383" s="328"/>
      <c r="E383" s="353"/>
      <c r="F383" s="355"/>
      <c r="G383" s="149" t="s">
        <v>267</v>
      </c>
      <c r="H383" s="184"/>
      <c r="I383" s="184"/>
      <c r="J383" s="184"/>
      <c r="K383" s="184"/>
      <c r="L383" s="184"/>
      <c r="M383" s="184"/>
      <c r="N383" s="150" t="str">
        <f>IF(COUNT(H383:M383)=0,"",SUM(H383:M383))</f>
        <v/>
      </c>
      <c r="O383" s="184"/>
      <c r="P383" s="184"/>
      <c r="Q383" s="184"/>
      <c r="R383" s="184"/>
      <c r="S383" s="184"/>
      <c r="T383" s="184"/>
      <c r="U383" s="150" t="str">
        <f>IF(COUNT(O383:T383)=0,"",SUM(O383:T383))</f>
        <v/>
      </c>
      <c r="V383" s="150" t="str">
        <f>IF(COUNT(N383,U383)=0,"",SUM(N383,U383))</f>
        <v/>
      </c>
    </row>
    <row r="384" spans="3:27" s="152" customFormat="1" ht="34.5">
      <c r="C384" s="328"/>
      <c r="D384" s="328"/>
      <c r="E384" s="352"/>
      <c r="F384" s="354"/>
      <c r="G384" s="149" t="s">
        <v>263</v>
      </c>
      <c r="H384" s="184"/>
      <c r="I384" s="184"/>
      <c r="J384" s="184"/>
      <c r="K384" s="184"/>
      <c r="L384" s="184"/>
      <c r="M384" s="184"/>
      <c r="N384" s="151"/>
      <c r="O384" s="184"/>
      <c r="P384" s="184"/>
      <c r="Q384" s="184"/>
      <c r="R384" s="184"/>
      <c r="S384" s="184"/>
      <c r="T384" s="184"/>
      <c r="U384" s="151"/>
      <c r="V384" s="151"/>
    </row>
    <row r="385" spans="3:27" s="152" customFormat="1" ht="34.5">
      <c r="C385" s="328"/>
      <c r="D385" s="328"/>
      <c r="E385" s="353"/>
      <c r="F385" s="355"/>
      <c r="G385" s="149" t="s">
        <v>267</v>
      </c>
      <c r="H385" s="184"/>
      <c r="I385" s="184"/>
      <c r="J385" s="184"/>
      <c r="K385" s="184"/>
      <c r="L385" s="184"/>
      <c r="M385" s="184"/>
      <c r="N385" s="150" t="str">
        <f t="shared" ref="N385" si="414">IF(COUNT(H385:M385)=0,"",SUM(H385:M385))</f>
        <v/>
      </c>
      <c r="O385" s="184"/>
      <c r="P385" s="184"/>
      <c r="Q385" s="184"/>
      <c r="R385" s="184"/>
      <c r="S385" s="184"/>
      <c r="T385" s="184"/>
      <c r="U385" s="150" t="str">
        <f t="shared" ref="U385" si="415">IF(COUNT(O385:T385)=0,"",SUM(O385:T385))</f>
        <v/>
      </c>
      <c r="V385" s="150" t="str">
        <f t="shared" ref="V385" si="416">IF(COUNT(N385,U385)=0,"",SUM(N385,U385))</f>
        <v/>
      </c>
    </row>
    <row r="386" spans="3:27" s="152" customFormat="1" ht="34.5">
      <c r="C386" s="328"/>
      <c r="D386" s="328"/>
      <c r="E386" s="352"/>
      <c r="F386" s="354"/>
      <c r="G386" s="149" t="s">
        <v>263</v>
      </c>
      <c r="H386" s="184"/>
      <c r="I386" s="184"/>
      <c r="J386" s="184"/>
      <c r="K386" s="184"/>
      <c r="L386" s="184"/>
      <c r="M386" s="184"/>
      <c r="N386" s="151"/>
      <c r="O386" s="184"/>
      <c r="P386" s="184"/>
      <c r="Q386" s="184"/>
      <c r="R386" s="184"/>
      <c r="S386" s="184"/>
      <c r="T386" s="184"/>
      <c r="U386" s="151"/>
      <c r="V386" s="151"/>
    </row>
    <row r="387" spans="3:27" s="152" customFormat="1" ht="34.5">
      <c r="C387" s="328"/>
      <c r="D387" s="328"/>
      <c r="E387" s="353"/>
      <c r="F387" s="355"/>
      <c r="G387" s="149" t="s">
        <v>267</v>
      </c>
      <c r="H387" s="184"/>
      <c r="I387" s="184"/>
      <c r="J387" s="184"/>
      <c r="K387" s="184"/>
      <c r="L387" s="184"/>
      <c r="M387" s="184"/>
      <c r="N387" s="150" t="str">
        <f t="shared" ref="N387" si="417">IF(COUNT(H387:M387)=0,"",SUM(H387:M387))</f>
        <v/>
      </c>
      <c r="O387" s="184"/>
      <c r="P387" s="184"/>
      <c r="Q387" s="184"/>
      <c r="R387" s="184"/>
      <c r="S387" s="184"/>
      <c r="T387" s="184"/>
      <c r="U387" s="150" t="str">
        <f t="shared" ref="U387" si="418">IF(COUNT(O387:T387)=0,"",SUM(O387:T387))</f>
        <v/>
      </c>
      <c r="V387" s="150" t="str">
        <f t="shared" ref="V387" si="419">IF(COUNT(N387,U387)=0,"",SUM(N387,U387))</f>
        <v/>
      </c>
    </row>
    <row r="388" spans="3:27" s="152" customFormat="1" ht="34.5">
      <c r="C388" s="328"/>
      <c r="D388" s="328"/>
      <c r="E388" s="332" t="s">
        <v>104</v>
      </c>
      <c r="F388" s="333"/>
      <c r="G388" s="154" t="s">
        <v>263</v>
      </c>
      <c r="H388" s="155" t="str">
        <f>IF(COUNTIFS($G382:$G387,$G388,H382:H387,"&lt;&gt;")=0,"",SUMIF($G382:$G387,$G388,H382:H387))</f>
        <v/>
      </c>
      <c r="I388" s="155" t="str">
        <f t="shared" ref="I388:M388" si="420">IF(COUNTIFS($G382:$G387,$G388,I382:I387,"&lt;&gt;")=0,"",SUMIF($G382:$G387,$G388,I382:I387))</f>
        <v/>
      </c>
      <c r="J388" s="155" t="str">
        <f t="shared" si="420"/>
        <v/>
      </c>
      <c r="K388" s="155" t="str">
        <f t="shared" si="420"/>
        <v/>
      </c>
      <c r="L388" s="155" t="str">
        <f t="shared" si="420"/>
        <v/>
      </c>
      <c r="M388" s="155" t="str">
        <f t="shared" si="420"/>
        <v/>
      </c>
      <c r="N388" s="123"/>
      <c r="O388" s="155" t="str">
        <f>IF(COUNTIFS($G382:$G387,$G388,O382:O387,"&lt;&gt;")=0,"",SUMIF($G382:$G387,$G388,O382:O387))</f>
        <v/>
      </c>
      <c r="P388" s="155" t="str">
        <f t="shared" ref="P388:T388" si="421">IF(COUNTIFS($G382:$G387,$G388,P382:P387,"&lt;&gt;")=0,"",SUMIF($G382:$G387,$G388,P382:P387))</f>
        <v/>
      </c>
      <c r="Q388" s="155" t="str">
        <f t="shared" si="421"/>
        <v/>
      </c>
      <c r="R388" s="155" t="str">
        <f t="shared" si="421"/>
        <v/>
      </c>
      <c r="S388" s="155" t="str">
        <f t="shared" si="421"/>
        <v/>
      </c>
      <c r="T388" s="155" t="str">
        <f t="shared" si="421"/>
        <v/>
      </c>
      <c r="U388" s="123"/>
      <c r="V388" s="123"/>
      <c r="X388" s="153" t="s">
        <v>271</v>
      </c>
      <c r="AA388" s="152">
        <v>5</v>
      </c>
    </row>
    <row r="389" spans="3:27" s="152" customFormat="1" ht="34.5">
      <c r="C389" s="328"/>
      <c r="D389" s="329"/>
      <c r="E389" s="334"/>
      <c r="F389" s="335"/>
      <c r="G389" s="154" t="s">
        <v>267</v>
      </c>
      <c r="H389" s="155" t="str">
        <f>IF(COUNTIFS($G382:$G387,$G389,H382:H387,"&lt;&gt;")=0,"",SUMIF($G382:$G387,$G389,H382:H387))</f>
        <v/>
      </c>
      <c r="I389" s="155" t="str">
        <f t="shared" ref="I389:M389" si="422">IF(COUNTIFS($G382:$G387,$G389,I382:I387,"&lt;&gt;")=0,"",SUMIF($G382:$G387,$G389,I382:I387))</f>
        <v/>
      </c>
      <c r="J389" s="155" t="str">
        <f t="shared" si="422"/>
        <v/>
      </c>
      <c r="K389" s="155" t="str">
        <f t="shared" si="422"/>
        <v/>
      </c>
      <c r="L389" s="155" t="str">
        <f t="shared" si="422"/>
        <v/>
      </c>
      <c r="M389" s="155" t="str">
        <f t="shared" si="422"/>
        <v/>
      </c>
      <c r="N389" s="124" t="str">
        <f t="shared" ref="N389" si="423">IF(COUNT(H389:M389)=0,"",SUM(H389:M389))</f>
        <v/>
      </c>
      <c r="O389" s="155" t="str">
        <f>IF(COUNTIFS($G382:$G387,$G389,O382:O387,"&lt;&gt;")=0,"",SUMIF($G382:$G387,$G389,O382:O387))</f>
        <v/>
      </c>
      <c r="P389" s="155" t="str">
        <f t="shared" ref="P389:T389" si="424">IF(COUNTIFS($G382:$G387,$G389,P382:P387,"&lt;&gt;")=0,"",SUMIF($G382:$G387,$G389,P382:P387))</f>
        <v/>
      </c>
      <c r="Q389" s="155" t="str">
        <f t="shared" si="424"/>
        <v/>
      </c>
      <c r="R389" s="155" t="str">
        <f t="shared" si="424"/>
        <v/>
      </c>
      <c r="S389" s="155" t="str">
        <f t="shared" si="424"/>
        <v/>
      </c>
      <c r="T389" s="155" t="str">
        <f t="shared" si="424"/>
        <v/>
      </c>
      <c r="U389" s="124" t="str">
        <f t="shared" ref="U389" si="425">IF(COUNT(O389:T389)=0,"",SUM(O389:T389))</f>
        <v/>
      </c>
      <c r="V389" s="124" t="str">
        <f t="shared" ref="V389" si="426">IF(COUNT(N389,U389)=0,"",SUM(N389,U389))</f>
        <v/>
      </c>
      <c r="X389" s="153" t="s">
        <v>271</v>
      </c>
      <c r="AA389" s="152">
        <v>6</v>
      </c>
    </row>
    <row r="390" spans="3:27" s="152" customFormat="1" ht="37.5" customHeight="1">
      <c r="C390" s="328"/>
      <c r="D390" s="327" t="s">
        <v>106</v>
      </c>
      <c r="E390" s="352"/>
      <c r="F390" s="354"/>
      <c r="G390" s="149" t="s">
        <v>263</v>
      </c>
      <c r="H390" s="184"/>
      <c r="I390" s="184"/>
      <c r="J390" s="184"/>
      <c r="K390" s="184"/>
      <c r="L390" s="184"/>
      <c r="M390" s="184"/>
      <c r="N390" s="151"/>
      <c r="O390" s="184"/>
      <c r="P390" s="184"/>
      <c r="Q390" s="184"/>
      <c r="R390" s="184"/>
      <c r="S390" s="184"/>
      <c r="T390" s="184"/>
      <c r="U390" s="151"/>
      <c r="V390" s="151"/>
    </row>
    <row r="391" spans="3:27" s="152" customFormat="1" ht="34.5">
      <c r="C391" s="328"/>
      <c r="D391" s="328"/>
      <c r="E391" s="353"/>
      <c r="F391" s="355"/>
      <c r="G391" s="149" t="s">
        <v>267</v>
      </c>
      <c r="H391" s="184"/>
      <c r="I391" s="184"/>
      <c r="J391" s="184"/>
      <c r="K391" s="184"/>
      <c r="L391" s="184"/>
      <c r="M391" s="184"/>
      <c r="N391" s="150" t="str">
        <f>IF(COUNT(H391:M391)=0,"",SUM(H391:M391))</f>
        <v/>
      </c>
      <c r="O391" s="184"/>
      <c r="P391" s="184"/>
      <c r="Q391" s="184"/>
      <c r="R391" s="184"/>
      <c r="S391" s="184"/>
      <c r="T391" s="184"/>
      <c r="U391" s="150" t="str">
        <f>IF(COUNT(O391:T391)=0,"",SUM(O391:T391))</f>
        <v/>
      </c>
      <c r="V391" s="150" t="str">
        <f>IF(COUNT(N391,U391)=0,"",SUM(N391,U391))</f>
        <v/>
      </c>
    </row>
    <row r="392" spans="3:27" s="152" customFormat="1" ht="34.5">
      <c r="C392" s="328"/>
      <c r="D392" s="328"/>
      <c r="E392" s="352"/>
      <c r="F392" s="354"/>
      <c r="G392" s="149" t="s">
        <v>263</v>
      </c>
      <c r="H392" s="184"/>
      <c r="I392" s="184"/>
      <c r="J392" s="184"/>
      <c r="K392" s="184"/>
      <c r="L392" s="184"/>
      <c r="M392" s="184"/>
      <c r="N392" s="151"/>
      <c r="O392" s="184"/>
      <c r="P392" s="184"/>
      <c r="Q392" s="184"/>
      <c r="R392" s="184"/>
      <c r="S392" s="184"/>
      <c r="T392" s="184"/>
      <c r="U392" s="151"/>
      <c r="V392" s="151"/>
    </row>
    <row r="393" spans="3:27" s="152" customFormat="1" ht="34.5">
      <c r="C393" s="328"/>
      <c r="D393" s="328"/>
      <c r="E393" s="353"/>
      <c r="F393" s="355"/>
      <c r="G393" s="149" t="s">
        <v>267</v>
      </c>
      <c r="H393" s="184"/>
      <c r="I393" s="184"/>
      <c r="J393" s="184"/>
      <c r="K393" s="184"/>
      <c r="L393" s="184"/>
      <c r="M393" s="184"/>
      <c r="N393" s="150" t="str">
        <f t="shared" ref="N393" si="427">IF(COUNT(H393:M393)=0,"",SUM(H393:M393))</f>
        <v/>
      </c>
      <c r="O393" s="184"/>
      <c r="P393" s="184"/>
      <c r="Q393" s="184"/>
      <c r="R393" s="184"/>
      <c r="S393" s="184"/>
      <c r="T393" s="184"/>
      <c r="U393" s="150" t="str">
        <f t="shared" ref="U393" si="428">IF(COUNT(O393:T393)=0,"",SUM(O393:T393))</f>
        <v/>
      </c>
      <c r="V393" s="150" t="str">
        <f t="shared" ref="V393" si="429">IF(COUNT(N393,U393)=0,"",SUM(N393,U393))</f>
        <v/>
      </c>
    </row>
    <row r="394" spans="3:27" s="152" customFormat="1" ht="34.5">
      <c r="C394" s="328"/>
      <c r="D394" s="328"/>
      <c r="E394" s="352"/>
      <c r="F394" s="354"/>
      <c r="G394" s="149" t="s">
        <v>263</v>
      </c>
      <c r="H394" s="184"/>
      <c r="I394" s="184"/>
      <c r="J394" s="184"/>
      <c r="K394" s="184"/>
      <c r="L394" s="184"/>
      <c r="M394" s="184"/>
      <c r="N394" s="151"/>
      <c r="O394" s="184"/>
      <c r="P394" s="184"/>
      <c r="Q394" s="184"/>
      <c r="R394" s="184"/>
      <c r="S394" s="184"/>
      <c r="T394" s="184"/>
      <c r="U394" s="151"/>
      <c r="V394" s="151"/>
    </row>
    <row r="395" spans="3:27" s="152" customFormat="1" ht="34.5">
      <c r="C395" s="328"/>
      <c r="D395" s="328"/>
      <c r="E395" s="353"/>
      <c r="F395" s="355"/>
      <c r="G395" s="149" t="s">
        <v>267</v>
      </c>
      <c r="H395" s="184"/>
      <c r="I395" s="184"/>
      <c r="J395" s="184"/>
      <c r="K395" s="184"/>
      <c r="L395" s="184"/>
      <c r="M395" s="184"/>
      <c r="N395" s="150" t="str">
        <f t="shared" ref="N395" si="430">IF(COUNT(H395:M395)=0,"",SUM(H395:M395))</f>
        <v/>
      </c>
      <c r="O395" s="184"/>
      <c r="P395" s="184"/>
      <c r="Q395" s="184"/>
      <c r="R395" s="184"/>
      <c r="S395" s="184"/>
      <c r="T395" s="184"/>
      <c r="U395" s="150" t="str">
        <f t="shared" ref="U395" si="431">IF(COUNT(O395:T395)=0,"",SUM(O395:T395))</f>
        <v/>
      </c>
      <c r="V395" s="150" t="str">
        <f t="shared" ref="V395" si="432">IF(COUNT(N395,U395)=0,"",SUM(N395,U395))</f>
        <v/>
      </c>
    </row>
    <row r="396" spans="3:27" s="152" customFormat="1" ht="34.5">
      <c r="C396" s="328"/>
      <c r="D396" s="328"/>
      <c r="E396" s="332" t="s">
        <v>104</v>
      </c>
      <c r="F396" s="333"/>
      <c r="G396" s="154" t="s">
        <v>263</v>
      </c>
      <c r="H396" s="155" t="str">
        <f>IF(COUNTIFS($G390:$G395,$G396,H390:H395,"&lt;&gt;")=0,"",SUMIF($G390:$G395,$G396,H390:H395))</f>
        <v/>
      </c>
      <c r="I396" s="155" t="str">
        <f t="shared" ref="I396:M396" si="433">IF(COUNTIFS($G390:$G395,$G396,I390:I395,"&lt;&gt;")=0,"",SUMIF($G390:$G395,$G396,I390:I395))</f>
        <v/>
      </c>
      <c r="J396" s="155" t="str">
        <f t="shared" si="433"/>
        <v/>
      </c>
      <c r="K396" s="155" t="str">
        <f t="shared" si="433"/>
        <v/>
      </c>
      <c r="L396" s="155" t="str">
        <f t="shared" si="433"/>
        <v/>
      </c>
      <c r="M396" s="155" t="str">
        <f t="shared" si="433"/>
        <v/>
      </c>
      <c r="N396" s="123"/>
      <c r="O396" s="155" t="str">
        <f>IF(COUNTIFS($G390:$G395,$G396,O390:O395,"&lt;&gt;")=0,"",SUMIF($G390:$G395,$G396,O390:O395))</f>
        <v/>
      </c>
      <c r="P396" s="155" t="str">
        <f t="shared" ref="P396:T396" si="434">IF(COUNTIFS($G390:$G395,$G396,P390:P395,"&lt;&gt;")=0,"",SUMIF($G390:$G395,$G396,P390:P395))</f>
        <v/>
      </c>
      <c r="Q396" s="155" t="str">
        <f t="shared" si="434"/>
        <v/>
      </c>
      <c r="R396" s="155" t="str">
        <f t="shared" si="434"/>
        <v/>
      </c>
      <c r="S396" s="155" t="str">
        <f t="shared" si="434"/>
        <v/>
      </c>
      <c r="T396" s="155" t="str">
        <f t="shared" si="434"/>
        <v/>
      </c>
      <c r="U396" s="123"/>
      <c r="V396" s="123"/>
      <c r="X396" s="153" t="s">
        <v>271</v>
      </c>
      <c r="AA396" s="152">
        <v>7</v>
      </c>
    </row>
    <row r="397" spans="3:27" s="152" customFormat="1" ht="34.5">
      <c r="C397" s="328"/>
      <c r="D397" s="329"/>
      <c r="E397" s="334"/>
      <c r="F397" s="335"/>
      <c r="G397" s="154" t="s">
        <v>267</v>
      </c>
      <c r="H397" s="155" t="str">
        <f>IF(COUNTIFS($G390:$G395,$G397,H390:H395,"&lt;&gt;")=0,"",SUMIF($G390:$G395,$G397,H390:H395))</f>
        <v/>
      </c>
      <c r="I397" s="155" t="str">
        <f t="shared" ref="I397:M397" si="435">IF(COUNTIFS($G390:$G395,$G397,I390:I395,"&lt;&gt;")=0,"",SUMIF($G390:$G395,$G397,I390:I395))</f>
        <v/>
      </c>
      <c r="J397" s="155" t="str">
        <f t="shared" si="435"/>
        <v/>
      </c>
      <c r="K397" s="155" t="str">
        <f t="shared" si="435"/>
        <v/>
      </c>
      <c r="L397" s="155" t="str">
        <f t="shared" si="435"/>
        <v/>
      </c>
      <c r="M397" s="155" t="str">
        <f t="shared" si="435"/>
        <v/>
      </c>
      <c r="N397" s="124" t="str">
        <f t="shared" ref="N397" si="436">IF(COUNT(H397:M397)=0,"",SUM(H397:M397))</f>
        <v/>
      </c>
      <c r="O397" s="155" t="str">
        <f>IF(COUNTIFS($G390:$G395,$G397,O390:O395,"&lt;&gt;")=0,"",SUMIF($G390:$G395,$G397,O390:O395))</f>
        <v/>
      </c>
      <c r="P397" s="155" t="str">
        <f t="shared" ref="P397:T397" si="437">IF(COUNTIFS($G390:$G395,$G397,P390:P395,"&lt;&gt;")=0,"",SUMIF($G390:$G395,$G397,P390:P395))</f>
        <v/>
      </c>
      <c r="Q397" s="155" t="str">
        <f t="shared" si="437"/>
        <v/>
      </c>
      <c r="R397" s="155" t="str">
        <f t="shared" si="437"/>
        <v/>
      </c>
      <c r="S397" s="155" t="str">
        <f t="shared" si="437"/>
        <v/>
      </c>
      <c r="T397" s="155" t="str">
        <f t="shared" si="437"/>
        <v/>
      </c>
      <c r="U397" s="124" t="str">
        <f t="shared" ref="U397" si="438">IF(COUNT(O397:T397)=0,"",SUM(O397:T397))</f>
        <v/>
      </c>
      <c r="V397" s="124" t="str">
        <f t="shared" ref="V397" si="439">IF(COUNT(N397,U397)=0,"",SUM(N397,U397))</f>
        <v/>
      </c>
      <c r="X397" s="153" t="s">
        <v>271</v>
      </c>
      <c r="AA397" s="152">
        <v>8</v>
      </c>
    </row>
    <row r="398" spans="3:27" s="152" customFormat="1" ht="34.5">
      <c r="C398" s="328"/>
      <c r="D398" s="326" t="s">
        <v>107</v>
      </c>
      <c r="E398" s="326"/>
      <c r="F398" s="326"/>
      <c r="G398" s="154" t="s">
        <v>263</v>
      </c>
      <c r="H398" s="155" t="str">
        <f>IF(COUNT(H372,H380,H388,H396)=0,"",SUM(H372,H380,H388,H396))</f>
        <v/>
      </c>
      <c r="I398" s="155" t="str">
        <f t="shared" ref="I398:M398" si="440">IF(COUNT(I372,I380,I388,I396)=0,"",SUM(I372,I380,I388,I396))</f>
        <v/>
      </c>
      <c r="J398" s="155" t="str">
        <f t="shared" si="440"/>
        <v/>
      </c>
      <c r="K398" s="155" t="str">
        <f t="shared" si="440"/>
        <v/>
      </c>
      <c r="L398" s="155" t="str">
        <f t="shared" si="440"/>
        <v/>
      </c>
      <c r="M398" s="155" t="str">
        <f t="shared" si="440"/>
        <v/>
      </c>
      <c r="N398" s="123"/>
      <c r="O398" s="155" t="str">
        <f>IF(COUNT(O372,O380,O388,O396)=0,"",SUM(O372,O380,O388,O396))</f>
        <v/>
      </c>
      <c r="P398" s="155" t="str">
        <f t="shared" ref="P398:T398" si="441">IF(COUNT(P372,P380,P388,P396)=0,"",SUM(P372,P380,P388,P396))</f>
        <v/>
      </c>
      <c r="Q398" s="155" t="str">
        <f t="shared" si="441"/>
        <v/>
      </c>
      <c r="R398" s="155" t="str">
        <f t="shared" si="441"/>
        <v/>
      </c>
      <c r="S398" s="155" t="str">
        <f t="shared" si="441"/>
        <v/>
      </c>
      <c r="T398" s="155" t="str">
        <f t="shared" si="441"/>
        <v/>
      </c>
      <c r="U398" s="123"/>
      <c r="V398" s="123"/>
      <c r="X398" s="153" t="s">
        <v>271</v>
      </c>
    </row>
    <row r="399" spans="3:27" s="152" customFormat="1" ht="34.5">
      <c r="C399" s="329"/>
      <c r="D399" s="326"/>
      <c r="E399" s="326"/>
      <c r="F399" s="326"/>
      <c r="G399" s="154" t="s">
        <v>267</v>
      </c>
      <c r="H399" s="155" t="str">
        <f>IF(COUNT(H373,H381,H389,H397)=0,"",SUM(H373,H381,H389,H397))</f>
        <v/>
      </c>
      <c r="I399" s="155" t="str">
        <f t="shared" ref="I399:M399" si="442">IF(COUNT(I373,I381,I389,I397)=0,"",SUM(I373,I381,I389,I397))</f>
        <v/>
      </c>
      <c r="J399" s="155" t="str">
        <f t="shared" si="442"/>
        <v/>
      </c>
      <c r="K399" s="155" t="str">
        <f t="shared" si="442"/>
        <v/>
      </c>
      <c r="L399" s="155" t="str">
        <f t="shared" si="442"/>
        <v/>
      </c>
      <c r="M399" s="155" t="str">
        <f t="shared" si="442"/>
        <v/>
      </c>
      <c r="N399" s="124" t="str">
        <f t="shared" ref="N399" si="443">IF(COUNT(H399:M399)=0,"",SUM(H399:M399))</f>
        <v/>
      </c>
      <c r="O399" s="155" t="str">
        <f>IF(COUNT(O373,O381,O389,O397)=0,"",SUM(O373,O381,O389,O397))</f>
        <v/>
      </c>
      <c r="P399" s="155" t="str">
        <f t="shared" ref="P399:T399" si="444">IF(COUNT(P373,P381,P389,P397)=0,"",SUM(P373,P381,P389,P397))</f>
        <v/>
      </c>
      <c r="Q399" s="155" t="str">
        <f t="shared" si="444"/>
        <v/>
      </c>
      <c r="R399" s="155" t="str">
        <f t="shared" si="444"/>
        <v/>
      </c>
      <c r="S399" s="155" t="str">
        <f t="shared" si="444"/>
        <v/>
      </c>
      <c r="T399" s="155" t="str">
        <f t="shared" si="444"/>
        <v/>
      </c>
      <c r="U399" s="124" t="str">
        <f t="shared" ref="U399" si="445">IF(COUNT(O399:T399)=0,"",SUM(O399:T399))</f>
        <v/>
      </c>
      <c r="V399" s="124" t="str">
        <f t="shared" ref="V399" si="446">IF(COUNT(N399,U399)=0,"",SUM(N399,U399))</f>
        <v/>
      </c>
      <c r="X399" s="153" t="s">
        <v>271</v>
      </c>
    </row>
    <row r="400" spans="3:27" s="53" customFormat="1" ht="18.75" customHeight="1">
      <c r="C400" s="54" t="s">
        <v>203</v>
      </c>
      <c r="D400" s="50"/>
      <c r="E400" s="50"/>
      <c r="F400" s="50"/>
      <c r="G400" s="51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  <c r="AA400" s="205"/>
    </row>
    <row r="401" spans="3:27" s="53" customFormat="1" ht="18.75" customHeight="1">
      <c r="C401" s="230"/>
      <c r="D401" s="231"/>
      <c r="E401" s="231"/>
      <c r="F401" s="231"/>
      <c r="G401" s="232"/>
      <c r="H401" s="231"/>
      <c r="I401" s="231"/>
      <c r="J401" s="231"/>
      <c r="K401" s="231"/>
      <c r="L401" s="231"/>
      <c r="M401" s="231"/>
      <c r="N401" s="231"/>
      <c r="O401" s="231"/>
      <c r="P401" s="231"/>
      <c r="Q401" s="231"/>
      <c r="R401" s="231"/>
      <c r="S401" s="231"/>
      <c r="T401" s="231"/>
      <c r="U401" s="231"/>
      <c r="V401" s="231"/>
      <c r="AA401" s="205"/>
    </row>
    <row r="402" spans="3:27" s="53" customFormat="1" ht="18.75" customHeight="1">
      <c r="C402" s="230"/>
      <c r="D402" s="231"/>
      <c r="E402" s="231"/>
      <c r="F402" s="231"/>
      <c r="G402" s="232"/>
      <c r="H402" s="231"/>
      <c r="I402" s="231"/>
      <c r="J402" s="231"/>
      <c r="K402" s="231"/>
      <c r="L402" s="231"/>
      <c r="M402" s="231"/>
      <c r="N402" s="231"/>
      <c r="O402" s="231"/>
      <c r="P402" s="231"/>
      <c r="Q402" s="231"/>
      <c r="R402" s="231"/>
      <c r="S402" s="231"/>
      <c r="T402" s="231"/>
      <c r="U402" s="231"/>
      <c r="V402" s="231"/>
      <c r="AA402" s="205"/>
    </row>
    <row r="403" spans="3:27" s="53" customFormat="1" ht="18.75" customHeight="1">
      <c r="C403" s="230"/>
      <c r="D403" s="231"/>
      <c r="E403" s="231"/>
      <c r="F403" s="231"/>
      <c r="G403" s="232"/>
      <c r="H403" s="231"/>
      <c r="I403" s="231"/>
      <c r="J403" s="231"/>
      <c r="K403" s="231"/>
      <c r="L403" s="231"/>
      <c r="M403" s="231"/>
      <c r="N403" s="231"/>
      <c r="O403" s="231"/>
      <c r="P403" s="231"/>
      <c r="Q403" s="231"/>
      <c r="R403" s="231"/>
      <c r="S403" s="231"/>
      <c r="T403" s="231"/>
      <c r="U403" s="231"/>
      <c r="V403" s="231"/>
      <c r="AA403" s="205"/>
    </row>
    <row r="404" spans="3:27" s="53" customFormat="1" ht="18.75" customHeight="1">
      <c r="C404" s="230"/>
      <c r="D404" s="231"/>
      <c r="E404" s="231"/>
      <c r="F404" s="231"/>
      <c r="G404" s="232"/>
      <c r="H404" s="231"/>
      <c r="I404" s="231"/>
      <c r="J404" s="231"/>
      <c r="K404" s="231"/>
      <c r="L404" s="231"/>
      <c r="M404" s="231"/>
      <c r="N404" s="231"/>
      <c r="O404" s="231"/>
      <c r="P404" s="231"/>
      <c r="Q404" s="231"/>
      <c r="R404" s="231"/>
      <c r="S404" s="231"/>
      <c r="T404" s="231"/>
      <c r="U404" s="231"/>
      <c r="V404" s="231"/>
      <c r="AA404" s="205"/>
    </row>
    <row r="405" spans="3:27" s="53" customFormat="1" ht="18.75" customHeight="1">
      <c r="C405" s="230"/>
      <c r="D405" s="231"/>
      <c r="E405" s="231"/>
      <c r="F405" s="231"/>
      <c r="G405" s="232"/>
      <c r="H405" s="231"/>
      <c r="I405" s="231"/>
      <c r="J405" s="231"/>
      <c r="K405" s="231"/>
      <c r="L405" s="231"/>
      <c r="M405" s="231"/>
      <c r="N405" s="231"/>
      <c r="O405" s="231"/>
      <c r="P405" s="231"/>
      <c r="Q405" s="231"/>
      <c r="R405" s="231"/>
      <c r="S405" s="231"/>
      <c r="T405" s="231"/>
      <c r="U405" s="231"/>
      <c r="V405" s="231"/>
      <c r="AA405" s="205"/>
    </row>
    <row r="406" spans="3:27" s="53" customFormat="1" ht="18.75" customHeight="1">
      <c r="C406" s="230"/>
      <c r="D406" s="231"/>
      <c r="E406" s="231"/>
      <c r="F406" s="231"/>
      <c r="G406" s="232"/>
      <c r="H406" s="231"/>
      <c r="I406" s="231"/>
      <c r="J406" s="231"/>
      <c r="K406" s="231"/>
      <c r="L406" s="231"/>
      <c r="M406" s="231"/>
      <c r="N406" s="231"/>
      <c r="O406" s="231"/>
      <c r="P406" s="231"/>
      <c r="Q406" s="231"/>
      <c r="R406" s="231"/>
      <c r="S406" s="231"/>
      <c r="T406" s="231"/>
      <c r="U406" s="231"/>
      <c r="V406" s="231"/>
      <c r="AA406" s="205"/>
    </row>
    <row r="407" spans="3:27" s="53" customFormat="1" ht="18.75" customHeight="1">
      <c r="C407" s="230"/>
      <c r="D407" s="231"/>
      <c r="E407" s="231"/>
      <c r="F407" s="231"/>
      <c r="G407" s="232"/>
      <c r="H407" s="231"/>
      <c r="I407" s="231"/>
      <c r="J407" s="231"/>
      <c r="K407" s="231"/>
      <c r="L407" s="231"/>
      <c r="M407" s="231"/>
      <c r="N407" s="231"/>
      <c r="O407" s="231"/>
      <c r="P407" s="231"/>
      <c r="Q407" s="231"/>
      <c r="R407" s="231"/>
      <c r="S407" s="231"/>
      <c r="T407" s="231"/>
      <c r="U407" s="231"/>
      <c r="V407" s="231"/>
      <c r="AA407" s="205"/>
    </row>
    <row r="408" spans="3:27" s="53" customFormat="1" ht="18.75" customHeight="1">
      <c r="C408" s="230"/>
      <c r="D408" s="231"/>
      <c r="E408" s="231"/>
      <c r="F408" s="231"/>
      <c r="G408" s="232"/>
      <c r="H408" s="231"/>
      <c r="I408" s="231"/>
      <c r="J408" s="231"/>
      <c r="K408" s="231"/>
      <c r="L408" s="231"/>
      <c r="M408" s="231"/>
      <c r="N408" s="231"/>
      <c r="O408" s="231"/>
      <c r="P408" s="231"/>
      <c r="Q408" s="231"/>
      <c r="R408" s="231"/>
      <c r="S408" s="231"/>
      <c r="T408" s="231"/>
      <c r="U408" s="231"/>
      <c r="V408" s="231"/>
      <c r="AA408" s="205"/>
    </row>
    <row r="409" spans="3:27" s="53" customFormat="1" ht="18.75" customHeight="1">
      <c r="C409" s="230"/>
      <c r="D409" s="231"/>
      <c r="E409" s="231"/>
      <c r="F409" s="231"/>
      <c r="G409" s="232"/>
      <c r="H409" s="231"/>
      <c r="I409" s="231"/>
      <c r="J409" s="231"/>
      <c r="K409" s="231"/>
      <c r="L409" s="231"/>
      <c r="M409" s="231"/>
      <c r="N409" s="231"/>
      <c r="O409" s="231"/>
      <c r="P409" s="231"/>
      <c r="Q409" s="231"/>
      <c r="R409" s="231"/>
      <c r="S409" s="231"/>
      <c r="T409" s="231"/>
      <c r="U409" s="231"/>
      <c r="V409" s="231"/>
      <c r="AA409" s="205"/>
    </row>
    <row r="410" spans="3:27" ht="18.75" customHeight="1">
      <c r="C410" s="234"/>
      <c r="D410" s="234"/>
      <c r="E410" s="234"/>
      <c r="F410" s="234"/>
      <c r="G410" s="234"/>
      <c r="H410" s="235"/>
      <c r="I410" s="235"/>
      <c r="J410" s="235"/>
      <c r="K410" s="235"/>
      <c r="L410" s="235"/>
      <c r="M410" s="235"/>
      <c r="N410" s="235"/>
      <c r="O410" s="235"/>
      <c r="P410" s="235"/>
      <c r="Q410" s="235"/>
      <c r="R410" s="235"/>
      <c r="S410" s="235"/>
      <c r="T410" s="235"/>
      <c r="U410" s="235"/>
      <c r="V410" s="235"/>
    </row>
    <row r="411" spans="3:27" ht="21.95" customHeight="1">
      <c r="C411" s="39" t="s">
        <v>212</v>
      </c>
    </row>
    <row r="412" spans="3:27" ht="21.95" customHeight="1">
      <c r="C412" s="39"/>
    </row>
    <row r="413" spans="3:27" ht="21.95" customHeight="1">
      <c r="C413" s="43" t="s">
        <v>112</v>
      </c>
      <c r="D413" s="44"/>
      <c r="E413" s="44"/>
      <c r="F413" s="44"/>
      <c r="G413" s="44"/>
      <c r="H413" s="44"/>
      <c r="I413" s="44"/>
      <c r="J413" s="44"/>
      <c r="K413" s="44"/>
    </row>
    <row r="414" spans="3:27" ht="21.95" customHeight="1">
      <c r="C414" s="38" t="s">
        <v>22</v>
      </c>
      <c r="E414" s="11" t="s">
        <v>220</v>
      </c>
      <c r="F414" s="108" t="str">
        <f>F6</f>
        <v>（エリア指定断面）</v>
      </c>
    </row>
    <row r="415" spans="3:27" s="46" customFormat="1" ht="21.95" customHeight="1">
      <c r="C415" s="341" t="s">
        <v>94</v>
      </c>
      <c r="D415" s="342"/>
      <c r="E415" s="345" t="s">
        <v>18</v>
      </c>
      <c r="F415" s="345" t="s">
        <v>98</v>
      </c>
      <c r="G415" s="345" t="s">
        <v>99</v>
      </c>
      <c r="H415" s="19" t="s">
        <v>71</v>
      </c>
      <c r="I415" s="19" t="s">
        <v>72</v>
      </c>
      <c r="J415" s="19" t="s">
        <v>73</v>
      </c>
      <c r="K415" s="19" t="s">
        <v>74</v>
      </c>
      <c r="L415" s="19" t="s">
        <v>75</v>
      </c>
      <c r="M415" s="19" t="s">
        <v>76</v>
      </c>
      <c r="N415" s="19" t="s">
        <v>90</v>
      </c>
      <c r="O415" s="19" t="s">
        <v>77</v>
      </c>
      <c r="P415" s="19" t="s">
        <v>78</v>
      </c>
      <c r="Q415" s="19" t="s">
        <v>79</v>
      </c>
      <c r="R415" s="19" t="s">
        <v>80</v>
      </c>
      <c r="S415" s="19" t="s">
        <v>81</v>
      </c>
      <c r="T415" s="19" t="s">
        <v>86</v>
      </c>
      <c r="U415" s="19" t="s">
        <v>91</v>
      </c>
      <c r="V415" s="19" t="s">
        <v>92</v>
      </c>
      <c r="W415" s="40"/>
      <c r="X415" s="121" t="s">
        <v>272</v>
      </c>
      <c r="AA415" s="196"/>
    </row>
    <row r="416" spans="3:27" s="46" customFormat="1" ht="21.95" customHeight="1">
      <c r="C416" s="343"/>
      <c r="D416" s="344"/>
      <c r="E416" s="346"/>
      <c r="F416" s="346"/>
      <c r="G416" s="346"/>
      <c r="H416" s="147" t="s">
        <v>311</v>
      </c>
      <c r="I416" s="147" t="s">
        <v>301</v>
      </c>
      <c r="J416" s="147" t="s">
        <v>303</v>
      </c>
      <c r="K416" s="147" t="s">
        <v>303</v>
      </c>
      <c r="L416" s="147" t="s">
        <v>301</v>
      </c>
      <c r="M416" s="147" t="s">
        <v>304</v>
      </c>
      <c r="N416" s="23"/>
      <c r="O416" s="147" t="s">
        <v>301</v>
      </c>
      <c r="P416" s="147" t="s">
        <v>302</v>
      </c>
      <c r="Q416" s="147" t="s">
        <v>302</v>
      </c>
      <c r="R416" s="147" t="s">
        <v>299</v>
      </c>
      <c r="S416" s="147" t="s">
        <v>299</v>
      </c>
      <c r="T416" s="147" t="s">
        <v>305</v>
      </c>
      <c r="U416" s="23"/>
      <c r="V416" s="23"/>
      <c r="W416" s="40"/>
      <c r="X416" s="121" t="s">
        <v>273</v>
      </c>
      <c r="AA416" s="196"/>
    </row>
    <row r="417" spans="3:27" s="152" customFormat="1" ht="37.5" customHeight="1">
      <c r="C417" s="327" t="s">
        <v>108</v>
      </c>
      <c r="D417" s="327" t="s">
        <v>103</v>
      </c>
      <c r="E417" s="352"/>
      <c r="F417" s="354"/>
      <c r="G417" s="149" t="s">
        <v>263</v>
      </c>
      <c r="H417" s="184"/>
      <c r="I417" s="184"/>
      <c r="J417" s="184"/>
      <c r="K417" s="184"/>
      <c r="L417" s="184"/>
      <c r="M417" s="184"/>
      <c r="N417" s="151"/>
      <c r="O417" s="184"/>
      <c r="P417" s="184"/>
      <c r="Q417" s="184"/>
      <c r="R417" s="184"/>
      <c r="S417" s="184"/>
      <c r="T417" s="184"/>
      <c r="U417" s="151"/>
      <c r="V417" s="151"/>
    </row>
    <row r="418" spans="3:27" s="152" customFormat="1" ht="37.5" customHeight="1">
      <c r="C418" s="328"/>
      <c r="D418" s="328"/>
      <c r="E418" s="353"/>
      <c r="F418" s="355"/>
      <c r="G418" s="149" t="s">
        <v>267</v>
      </c>
      <c r="H418" s="184"/>
      <c r="I418" s="184"/>
      <c r="J418" s="184"/>
      <c r="K418" s="184"/>
      <c r="L418" s="184"/>
      <c r="M418" s="184"/>
      <c r="N418" s="150" t="str">
        <f>IF(COUNT(H418:M418)=0,"",SUM(H418:M418))</f>
        <v/>
      </c>
      <c r="O418" s="184"/>
      <c r="P418" s="184"/>
      <c r="Q418" s="184"/>
      <c r="R418" s="184"/>
      <c r="S418" s="184"/>
      <c r="T418" s="184"/>
      <c r="U418" s="150" t="str">
        <f>IF(COUNT(O418:T418)=0,"",SUM(O418:T418))</f>
        <v/>
      </c>
      <c r="V418" s="150" t="str">
        <f>IF(COUNT(N418,U418)=0,"",SUM(N418,U418))</f>
        <v/>
      </c>
    </row>
    <row r="419" spans="3:27" s="152" customFormat="1" ht="37.5" customHeight="1">
      <c r="C419" s="328"/>
      <c r="D419" s="328"/>
      <c r="E419" s="352"/>
      <c r="F419" s="354"/>
      <c r="G419" s="149" t="s">
        <v>263</v>
      </c>
      <c r="H419" s="184"/>
      <c r="I419" s="184"/>
      <c r="J419" s="184"/>
      <c r="K419" s="184"/>
      <c r="L419" s="184"/>
      <c r="M419" s="184"/>
      <c r="N419" s="151"/>
      <c r="O419" s="184"/>
      <c r="P419" s="184"/>
      <c r="Q419" s="184"/>
      <c r="R419" s="184"/>
      <c r="S419" s="184"/>
      <c r="T419" s="184"/>
      <c r="U419" s="151"/>
      <c r="V419" s="151"/>
    </row>
    <row r="420" spans="3:27" s="152" customFormat="1" ht="37.5" customHeight="1">
      <c r="C420" s="328"/>
      <c r="D420" s="328"/>
      <c r="E420" s="353"/>
      <c r="F420" s="355"/>
      <c r="G420" s="149" t="s">
        <v>267</v>
      </c>
      <c r="H420" s="184"/>
      <c r="I420" s="184"/>
      <c r="J420" s="184"/>
      <c r="K420" s="184"/>
      <c r="L420" s="184"/>
      <c r="M420" s="184"/>
      <c r="N420" s="150" t="str">
        <f t="shared" ref="N420" si="447">IF(COUNT(H420:M420)=0,"",SUM(H420:M420))</f>
        <v/>
      </c>
      <c r="O420" s="184"/>
      <c r="P420" s="184"/>
      <c r="Q420" s="184"/>
      <c r="R420" s="184"/>
      <c r="S420" s="184"/>
      <c r="T420" s="184"/>
      <c r="U420" s="150" t="str">
        <f t="shared" ref="U420" si="448">IF(COUNT(O420:T420)=0,"",SUM(O420:T420))</f>
        <v/>
      </c>
      <c r="V420" s="150" t="str">
        <f t="shared" ref="V420" si="449">IF(COUNT(N420,U420)=0,"",SUM(N420,U420))</f>
        <v/>
      </c>
    </row>
    <row r="421" spans="3:27" s="152" customFormat="1" ht="37.5" customHeight="1">
      <c r="C421" s="328"/>
      <c r="D421" s="328"/>
      <c r="E421" s="352"/>
      <c r="F421" s="354"/>
      <c r="G421" s="149" t="s">
        <v>263</v>
      </c>
      <c r="H421" s="184"/>
      <c r="I421" s="184"/>
      <c r="J421" s="184"/>
      <c r="K421" s="184"/>
      <c r="L421" s="184"/>
      <c r="M421" s="184"/>
      <c r="N421" s="151"/>
      <c r="O421" s="184"/>
      <c r="P421" s="184"/>
      <c r="Q421" s="184"/>
      <c r="R421" s="184"/>
      <c r="S421" s="184"/>
      <c r="T421" s="184"/>
      <c r="U421" s="151"/>
      <c r="V421" s="151"/>
    </row>
    <row r="422" spans="3:27" s="152" customFormat="1" ht="37.5" customHeight="1">
      <c r="C422" s="328"/>
      <c r="D422" s="328"/>
      <c r="E422" s="353"/>
      <c r="F422" s="355"/>
      <c r="G422" s="149" t="s">
        <v>267</v>
      </c>
      <c r="H422" s="184"/>
      <c r="I422" s="184"/>
      <c r="J422" s="184"/>
      <c r="K422" s="184"/>
      <c r="L422" s="184"/>
      <c r="M422" s="184"/>
      <c r="N422" s="150" t="str">
        <f t="shared" ref="N422" si="450">IF(COUNT(H422:M422)=0,"",SUM(H422:M422))</f>
        <v/>
      </c>
      <c r="O422" s="184"/>
      <c r="P422" s="184"/>
      <c r="Q422" s="184"/>
      <c r="R422" s="184"/>
      <c r="S422" s="184"/>
      <c r="T422" s="184"/>
      <c r="U422" s="150" t="str">
        <f t="shared" ref="U422" si="451">IF(COUNT(O422:T422)=0,"",SUM(O422:T422))</f>
        <v/>
      </c>
      <c r="V422" s="150" t="str">
        <f t="shared" ref="V422" si="452">IF(COUNT(N422,U422)=0,"",SUM(N422,U422))</f>
        <v/>
      </c>
    </row>
    <row r="423" spans="3:27" s="152" customFormat="1" ht="37.5" customHeight="1">
      <c r="C423" s="328"/>
      <c r="D423" s="328"/>
      <c r="E423" s="332" t="s">
        <v>104</v>
      </c>
      <c r="F423" s="333"/>
      <c r="G423" s="154" t="s">
        <v>263</v>
      </c>
      <c r="H423" s="155" t="str">
        <f t="shared" ref="H423:M423" si="453">IF(COUNTIFS($G417:$G422,$G423,H417:H422,"&lt;&gt;")=0,"",SUMIF($G417:$G422,$G423,H417:H422))</f>
        <v/>
      </c>
      <c r="I423" s="155" t="str">
        <f t="shared" si="453"/>
        <v/>
      </c>
      <c r="J423" s="155" t="str">
        <f t="shared" si="453"/>
        <v/>
      </c>
      <c r="K423" s="155" t="str">
        <f t="shared" si="453"/>
        <v/>
      </c>
      <c r="L423" s="155" t="str">
        <f t="shared" si="453"/>
        <v/>
      </c>
      <c r="M423" s="155" t="str">
        <f t="shared" si="453"/>
        <v/>
      </c>
      <c r="N423" s="123"/>
      <c r="O423" s="155" t="str">
        <f t="shared" ref="O423:T423" si="454">IF(COUNTIFS($G417:$G422,$G423,O417:O422,"&lt;&gt;")=0,"",SUMIF($G417:$G422,$G423,O417:O422))</f>
        <v/>
      </c>
      <c r="P423" s="155" t="str">
        <f t="shared" si="454"/>
        <v/>
      </c>
      <c r="Q423" s="155" t="str">
        <f t="shared" si="454"/>
        <v/>
      </c>
      <c r="R423" s="155" t="str">
        <f t="shared" si="454"/>
        <v/>
      </c>
      <c r="S423" s="155" t="str">
        <f t="shared" si="454"/>
        <v/>
      </c>
      <c r="T423" s="155" t="str">
        <f t="shared" si="454"/>
        <v/>
      </c>
      <c r="U423" s="123"/>
      <c r="V423" s="123"/>
      <c r="X423" s="153" t="s">
        <v>271</v>
      </c>
      <c r="AA423" s="152">
        <v>1</v>
      </c>
    </row>
    <row r="424" spans="3:27" s="152" customFormat="1" ht="37.5" customHeight="1">
      <c r="C424" s="328"/>
      <c r="D424" s="329"/>
      <c r="E424" s="334"/>
      <c r="F424" s="335"/>
      <c r="G424" s="154" t="s">
        <v>267</v>
      </c>
      <c r="H424" s="155" t="str">
        <f t="shared" ref="H424:M424" si="455">IF(COUNTIFS($G417:$G422,$G424,H417:H422,"&lt;&gt;")=0,"",SUMIF($G417:$G422,$G424,H417:H422))</f>
        <v/>
      </c>
      <c r="I424" s="155" t="str">
        <f t="shared" si="455"/>
        <v/>
      </c>
      <c r="J424" s="155" t="str">
        <f t="shared" si="455"/>
        <v/>
      </c>
      <c r="K424" s="155" t="str">
        <f t="shared" si="455"/>
        <v/>
      </c>
      <c r="L424" s="155" t="str">
        <f t="shared" si="455"/>
        <v/>
      </c>
      <c r="M424" s="155" t="str">
        <f t="shared" si="455"/>
        <v/>
      </c>
      <c r="N424" s="124" t="str">
        <f t="shared" ref="N424" si="456">IF(COUNT(H424:M424)=0,"",SUM(H424:M424))</f>
        <v/>
      </c>
      <c r="O424" s="155" t="str">
        <f t="shared" ref="O424:T424" si="457">IF(COUNTIFS($G417:$G422,$G424,O417:O422,"&lt;&gt;")=0,"",SUMIF($G417:$G422,$G424,O417:O422))</f>
        <v/>
      </c>
      <c r="P424" s="155" t="str">
        <f t="shared" si="457"/>
        <v/>
      </c>
      <c r="Q424" s="155" t="str">
        <f t="shared" si="457"/>
        <v/>
      </c>
      <c r="R424" s="155" t="str">
        <f t="shared" si="457"/>
        <v/>
      </c>
      <c r="S424" s="155" t="str">
        <f t="shared" si="457"/>
        <v/>
      </c>
      <c r="T424" s="155" t="str">
        <f t="shared" si="457"/>
        <v/>
      </c>
      <c r="U424" s="124" t="str">
        <f t="shared" ref="U424" si="458">IF(COUNT(O424:T424)=0,"",SUM(O424:T424))</f>
        <v/>
      </c>
      <c r="V424" s="124" t="str">
        <f t="shared" ref="V424" si="459">IF(COUNT(N424,U424)=0,"",SUM(N424,U424))</f>
        <v/>
      </c>
      <c r="X424" s="153" t="s">
        <v>271</v>
      </c>
      <c r="AA424" s="152">
        <v>2</v>
      </c>
    </row>
    <row r="425" spans="3:27" s="152" customFormat="1" ht="37.5" customHeight="1">
      <c r="C425" s="328"/>
      <c r="D425" s="327" t="s">
        <v>211</v>
      </c>
      <c r="E425" s="352"/>
      <c r="F425" s="354"/>
      <c r="G425" s="149" t="s">
        <v>263</v>
      </c>
      <c r="H425" s="184"/>
      <c r="I425" s="184"/>
      <c r="J425" s="184"/>
      <c r="K425" s="184"/>
      <c r="L425" s="184"/>
      <c r="M425" s="184"/>
      <c r="N425" s="151"/>
      <c r="O425" s="184"/>
      <c r="P425" s="184"/>
      <c r="Q425" s="184"/>
      <c r="R425" s="184"/>
      <c r="S425" s="184"/>
      <c r="T425" s="184"/>
      <c r="U425" s="151"/>
      <c r="V425" s="151"/>
    </row>
    <row r="426" spans="3:27" s="152" customFormat="1" ht="37.5" customHeight="1">
      <c r="C426" s="328"/>
      <c r="D426" s="328"/>
      <c r="E426" s="353"/>
      <c r="F426" s="355"/>
      <c r="G426" s="149" t="s">
        <v>267</v>
      </c>
      <c r="H426" s="184"/>
      <c r="I426" s="184"/>
      <c r="J426" s="184"/>
      <c r="K426" s="184"/>
      <c r="L426" s="184"/>
      <c r="M426" s="184"/>
      <c r="N426" s="150" t="str">
        <f>IF(COUNT(H426:M426)=0,"",SUM(H426:M426))</f>
        <v/>
      </c>
      <c r="O426" s="184"/>
      <c r="P426" s="184"/>
      <c r="Q426" s="184"/>
      <c r="R426" s="184"/>
      <c r="S426" s="184"/>
      <c r="T426" s="184"/>
      <c r="U426" s="150" t="str">
        <f>IF(COUNT(O426:T426)=0,"",SUM(O426:T426))</f>
        <v/>
      </c>
      <c r="V426" s="150" t="str">
        <f>IF(COUNT(N426,U426)=0,"",SUM(N426,U426))</f>
        <v/>
      </c>
    </row>
    <row r="427" spans="3:27" s="152" customFormat="1" ht="37.5" customHeight="1">
      <c r="C427" s="328"/>
      <c r="D427" s="328"/>
      <c r="E427" s="352"/>
      <c r="F427" s="354"/>
      <c r="G427" s="149" t="s">
        <v>263</v>
      </c>
      <c r="H427" s="184"/>
      <c r="I427" s="184"/>
      <c r="J427" s="184"/>
      <c r="K427" s="184"/>
      <c r="L427" s="184"/>
      <c r="M427" s="184"/>
      <c r="N427" s="151"/>
      <c r="O427" s="184"/>
      <c r="P427" s="184"/>
      <c r="Q427" s="184"/>
      <c r="R427" s="184"/>
      <c r="S427" s="184"/>
      <c r="T427" s="184"/>
      <c r="U427" s="151"/>
      <c r="V427" s="151"/>
    </row>
    <row r="428" spans="3:27" s="152" customFormat="1" ht="37.5" customHeight="1">
      <c r="C428" s="328"/>
      <c r="D428" s="328"/>
      <c r="E428" s="353"/>
      <c r="F428" s="355"/>
      <c r="G428" s="149" t="s">
        <v>267</v>
      </c>
      <c r="H428" s="184"/>
      <c r="I428" s="184"/>
      <c r="J428" s="184"/>
      <c r="K428" s="184"/>
      <c r="L428" s="184"/>
      <c r="M428" s="184"/>
      <c r="N428" s="150" t="str">
        <f t="shared" ref="N428" si="460">IF(COUNT(H428:M428)=0,"",SUM(H428:M428))</f>
        <v/>
      </c>
      <c r="O428" s="184"/>
      <c r="P428" s="184"/>
      <c r="Q428" s="184"/>
      <c r="R428" s="184"/>
      <c r="S428" s="184"/>
      <c r="T428" s="184"/>
      <c r="U428" s="150" t="str">
        <f t="shared" ref="U428" si="461">IF(COUNT(O428:T428)=0,"",SUM(O428:T428))</f>
        <v/>
      </c>
      <c r="V428" s="150" t="str">
        <f t="shared" ref="V428" si="462">IF(COUNT(N428,U428)=0,"",SUM(N428,U428))</f>
        <v/>
      </c>
    </row>
    <row r="429" spans="3:27" s="152" customFormat="1" ht="37.5" customHeight="1">
      <c r="C429" s="328"/>
      <c r="D429" s="328"/>
      <c r="E429" s="352"/>
      <c r="F429" s="354"/>
      <c r="G429" s="149" t="s">
        <v>263</v>
      </c>
      <c r="H429" s="184"/>
      <c r="I429" s="184"/>
      <c r="J429" s="184"/>
      <c r="K429" s="184"/>
      <c r="L429" s="184"/>
      <c r="M429" s="184"/>
      <c r="N429" s="151"/>
      <c r="O429" s="184"/>
      <c r="P429" s="184"/>
      <c r="Q429" s="184"/>
      <c r="R429" s="184"/>
      <c r="S429" s="184"/>
      <c r="T429" s="184"/>
      <c r="U429" s="151"/>
      <c r="V429" s="151"/>
    </row>
    <row r="430" spans="3:27" s="152" customFormat="1" ht="37.5" customHeight="1">
      <c r="C430" s="328"/>
      <c r="D430" s="328"/>
      <c r="E430" s="353"/>
      <c r="F430" s="355"/>
      <c r="G430" s="149" t="s">
        <v>267</v>
      </c>
      <c r="H430" s="184"/>
      <c r="I430" s="184"/>
      <c r="J430" s="184"/>
      <c r="K430" s="184"/>
      <c r="L430" s="184"/>
      <c r="M430" s="184"/>
      <c r="N430" s="150" t="str">
        <f t="shared" ref="N430" si="463">IF(COUNT(H430:M430)=0,"",SUM(H430:M430))</f>
        <v/>
      </c>
      <c r="O430" s="184"/>
      <c r="P430" s="184"/>
      <c r="Q430" s="184"/>
      <c r="R430" s="184"/>
      <c r="S430" s="184"/>
      <c r="T430" s="184"/>
      <c r="U430" s="150" t="str">
        <f t="shared" ref="U430" si="464">IF(COUNT(O430:T430)=0,"",SUM(O430:T430))</f>
        <v/>
      </c>
      <c r="V430" s="150" t="str">
        <f t="shared" ref="V430" si="465">IF(COUNT(N430,U430)=0,"",SUM(N430,U430))</f>
        <v/>
      </c>
    </row>
    <row r="431" spans="3:27" s="152" customFormat="1" ht="37.5" customHeight="1">
      <c r="C431" s="328"/>
      <c r="D431" s="328"/>
      <c r="E431" s="332" t="s">
        <v>104</v>
      </c>
      <c r="F431" s="333"/>
      <c r="G431" s="154" t="s">
        <v>263</v>
      </c>
      <c r="H431" s="155" t="str">
        <f>IF(COUNTIFS($G425:$G430,$G431,H425:H430,"&lt;&gt;")=0,"",SUMIF($G425:$G430,$G431,H425:H430))</f>
        <v/>
      </c>
      <c r="I431" s="155" t="str">
        <f t="shared" ref="I431:M431" si="466">IF(COUNTIFS($G425:$G430,$G431,I425:I430,"&lt;&gt;")=0,"",SUMIF($G425:$G430,$G431,I425:I430))</f>
        <v/>
      </c>
      <c r="J431" s="155" t="str">
        <f t="shared" si="466"/>
        <v/>
      </c>
      <c r="K431" s="155" t="str">
        <f t="shared" si="466"/>
        <v/>
      </c>
      <c r="L431" s="155" t="str">
        <f t="shared" si="466"/>
        <v/>
      </c>
      <c r="M431" s="155" t="str">
        <f t="shared" si="466"/>
        <v/>
      </c>
      <c r="N431" s="123"/>
      <c r="O431" s="155" t="str">
        <f>IF(COUNTIFS($G425:$G430,$G431,O425:O430,"&lt;&gt;")=0,"",SUMIF($G425:$G430,$G431,O425:O430))</f>
        <v/>
      </c>
      <c r="P431" s="155" t="str">
        <f t="shared" ref="P431:T431" si="467">IF(COUNTIFS($G425:$G430,$G431,P425:P430,"&lt;&gt;")=0,"",SUMIF($G425:$G430,$G431,P425:P430))</f>
        <v/>
      </c>
      <c r="Q431" s="155" t="str">
        <f t="shared" si="467"/>
        <v/>
      </c>
      <c r="R431" s="155" t="str">
        <f t="shared" si="467"/>
        <v/>
      </c>
      <c r="S431" s="155" t="str">
        <f t="shared" si="467"/>
        <v/>
      </c>
      <c r="T431" s="155" t="str">
        <f t="shared" si="467"/>
        <v/>
      </c>
      <c r="U431" s="123"/>
      <c r="V431" s="123"/>
      <c r="X431" s="153" t="s">
        <v>271</v>
      </c>
      <c r="AA431" s="152">
        <v>3</v>
      </c>
    </row>
    <row r="432" spans="3:27" s="152" customFormat="1" ht="37.5" customHeight="1">
      <c r="C432" s="328"/>
      <c r="D432" s="329"/>
      <c r="E432" s="334"/>
      <c r="F432" s="335"/>
      <c r="G432" s="154" t="s">
        <v>267</v>
      </c>
      <c r="H432" s="155" t="str">
        <f>IF(COUNTIFS($G425:$G430,$G432,H425:H430,"&lt;&gt;")=0,"",SUMIF($G425:$G430,$G432,H425:H430))</f>
        <v/>
      </c>
      <c r="I432" s="155" t="str">
        <f t="shared" ref="I432:M432" si="468">IF(COUNTIFS($G425:$G430,$G432,I425:I430,"&lt;&gt;")=0,"",SUMIF($G425:$G430,$G432,I425:I430))</f>
        <v/>
      </c>
      <c r="J432" s="155" t="str">
        <f t="shared" si="468"/>
        <v/>
      </c>
      <c r="K432" s="155" t="str">
        <f t="shared" si="468"/>
        <v/>
      </c>
      <c r="L432" s="155" t="str">
        <f t="shared" si="468"/>
        <v/>
      </c>
      <c r="M432" s="155" t="str">
        <f t="shared" si="468"/>
        <v/>
      </c>
      <c r="N432" s="124" t="str">
        <f t="shared" ref="N432" si="469">IF(COUNT(H432:M432)=0,"",SUM(H432:M432))</f>
        <v/>
      </c>
      <c r="O432" s="155" t="str">
        <f>IF(COUNTIFS($G425:$G430,$G432,O425:O430,"&lt;&gt;")=0,"",SUMIF($G425:$G430,$G432,O425:O430))</f>
        <v/>
      </c>
      <c r="P432" s="155" t="str">
        <f t="shared" ref="P432:T432" si="470">IF(COUNTIFS($G425:$G430,$G432,P425:P430,"&lt;&gt;")=0,"",SUMIF($G425:$G430,$G432,P425:P430))</f>
        <v/>
      </c>
      <c r="Q432" s="155" t="str">
        <f t="shared" si="470"/>
        <v/>
      </c>
      <c r="R432" s="155" t="str">
        <f t="shared" si="470"/>
        <v/>
      </c>
      <c r="S432" s="155" t="str">
        <f t="shared" si="470"/>
        <v/>
      </c>
      <c r="T432" s="155" t="str">
        <f t="shared" si="470"/>
        <v/>
      </c>
      <c r="U432" s="124" t="str">
        <f t="shared" ref="U432" si="471">IF(COUNT(O432:T432)=0,"",SUM(O432:T432))</f>
        <v/>
      </c>
      <c r="V432" s="124" t="str">
        <f t="shared" ref="V432" si="472">IF(COUNT(N432,U432)=0,"",SUM(N432,U432))</f>
        <v/>
      </c>
      <c r="X432" s="153" t="s">
        <v>271</v>
      </c>
      <c r="AA432" s="152">
        <v>4</v>
      </c>
    </row>
    <row r="433" spans="3:27" s="152" customFormat="1" ht="37.5" customHeight="1">
      <c r="C433" s="328"/>
      <c r="D433" s="327" t="s">
        <v>105</v>
      </c>
      <c r="E433" s="352"/>
      <c r="F433" s="354"/>
      <c r="G433" s="149" t="s">
        <v>263</v>
      </c>
      <c r="H433" s="184"/>
      <c r="I433" s="184"/>
      <c r="J433" s="184"/>
      <c r="K433" s="184"/>
      <c r="L433" s="184"/>
      <c r="M433" s="184"/>
      <c r="N433" s="151"/>
      <c r="O433" s="184"/>
      <c r="P433" s="184"/>
      <c r="Q433" s="184"/>
      <c r="R433" s="184"/>
      <c r="S433" s="184"/>
      <c r="T433" s="184"/>
      <c r="U433" s="151"/>
      <c r="V433" s="151"/>
    </row>
    <row r="434" spans="3:27" s="152" customFormat="1" ht="34.5">
      <c r="C434" s="328"/>
      <c r="D434" s="328"/>
      <c r="E434" s="353"/>
      <c r="F434" s="355"/>
      <c r="G434" s="149" t="s">
        <v>267</v>
      </c>
      <c r="H434" s="184"/>
      <c r="I434" s="184"/>
      <c r="J434" s="184"/>
      <c r="K434" s="184"/>
      <c r="L434" s="184"/>
      <c r="M434" s="184"/>
      <c r="N434" s="150" t="str">
        <f>IF(COUNT(H434:M434)=0,"",SUM(H434:M434))</f>
        <v/>
      </c>
      <c r="O434" s="184"/>
      <c r="P434" s="184"/>
      <c r="Q434" s="184"/>
      <c r="R434" s="184"/>
      <c r="S434" s="184"/>
      <c r="T434" s="184"/>
      <c r="U434" s="150" t="str">
        <f>IF(COUNT(O434:T434)=0,"",SUM(O434:T434))</f>
        <v/>
      </c>
      <c r="V434" s="150" t="str">
        <f>IF(COUNT(N434,U434)=0,"",SUM(N434,U434))</f>
        <v/>
      </c>
    </row>
    <row r="435" spans="3:27" s="152" customFormat="1" ht="34.5">
      <c r="C435" s="328"/>
      <c r="D435" s="328"/>
      <c r="E435" s="352"/>
      <c r="F435" s="354"/>
      <c r="G435" s="149" t="s">
        <v>263</v>
      </c>
      <c r="H435" s="184"/>
      <c r="I435" s="184"/>
      <c r="J435" s="184"/>
      <c r="K435" s="184"/>
      <c r="L435" s="184"/>
      <c r="M435" s="184"/>
      <c r="N435" s="151"/>
      <c r="O435" s="184"/>
      <c r="P435" s="184"/>
      <c r="Q435" s="184"/>
      <c r="R435" s="184"/>
      <c r="S435" s="184"/>
      <c r="T435" s="184"/>
      <c r="U435" s="151"/>
      <c r="V435" s="151"/>
    </row>
    <row r="436" spans="3:27" s="152" customFormat="1" ht="34.5">
      <c r="C436" s="328"/>
      <c r="D436" s="328"/>
      <c r="E436" s="353"/>
      <c r="F436" s="355"/>
      <c r="G436" s="149" t="s">
        <v>267</v>
      </c>
      <c r="H436" s="184"/>
      <c r="I436" s="184"/>
      <c r="J436" s="184"/>
      <c r="K436" s="184"/>
      <c r="L436" s="184"/>
      <c r="M436" s="184"/>
      <c r="N436" s="150" t="str">
        <f t="shared" ref="N436" si="473">IF(COUNT(H436:M436)=0,"",SUM(H436:M436))</f>
        <v/>
      </c>
      <c r="O436" s="184"/>
      <c r="P436" s="184"/>
      <c r="Q436" s="184"/>
      <c r="R436" s="184"/>
      <c r="S436" s="184"/>
      <c r="T436" s="184"/>
      <c r="U436" s="150" t="str">
        <f t="shared" ref="U436" si="474">IF(COUNT(O436:T436)=0,"",SUM(O436:T436))</f>
        <v/>
      </c>
      <c r="V436" s="150" t="str">
        <f t="shared" ref="V436" si="475">IF(COUNT(N436,U436)=0,"",SUM(N436,U436))</f>
        <v/>
      </c>
    </row>
    <row r="437" spans="3:27" s="152" customFormat="1" ht="34.5">
      <c r="C437" s="328"/>
      <c r="D437" s="328"/>
      <c r="E437" s="352"/>
      <c r="F437" s="354"/>
      <c r="G437" s="149" t="s">
        <v>263</v>
      </c>
      <c r="H437" s="184"/>
      <c r="I437" s="184"/>
      <c r="J437" s="184"/>
      <c r="K437" s="184"/>
      <c r="L437" s="184"/>
      <c r="M437" s="184"/>
      <c r="N437" s="151"/>
      <c r="O437" s="184"/>
      <c r="P437" s="184"/>
      <c r="Q437" s="184"/>
      <c r="R437" s="184"/>
      <c r="S437" s="184"/>
      <c r="T437" s="184"/>
      <c r="U437" s="151"/>
      <c r="V437" s="151"/>
    </row>
    <row r="438" spans="3:27" s="152" customFormat="1" ht="34.5">
      <c r="C438" s="328"/>
      <c r="D438" s="328"/>
      <c r="E438" s="353"/>
      <c r="F438" s="355"/>
      <c r="G438" s="149" t="s">
        <v>267</v>
      </c>
      <c r="H438" s="184"/>
      <c r="I438" s="184"/>
      <c r="J438" s="184"/>
      <c r="K438" s="184"/>
      <c r="L438" s="184"/>
      <c r="M438" s="184"/>
      <c r="N438" s="150" t="str">
        <f t="shared" ref="N438" si="476">IF(COUNT(H438:M438)=0,"",SUM(H438:M438))</f>
        <v/>
      </c>
      <c r="O438" s="184"/>
      <c r="P438" s="184"/>
      <c r="Q438" s="184"/>
      <c r="R438" s="184"/>
      <c r="S438" s="184"/>
      <c r="T438" s="184"/>
      <c r="U438" s="150" t="str">
        <f t="shared" ref="U438" si="477">IF(COUNT(O438:T438)=0,"",SUM(O438:T438))</f>
        <v/>
      </c>
      <c r="V438" s="150" t="str">
        <f t="shared" ref="V438" si="478">IF(COUNT(N438,U438)=0,"",SUM(N438,U438))</f>
        <v/>
      </c>
    </row>
    <row r="439" spans="3:27" s="152" customFormat="1" ht="34.5">
      <c r="C439" s="328"/>
      <c r="D439" s="328"/>
      <c r="E439" s="332" t="s">
        <v>104</v>
      </c>
      <c r="F439" s="333"/>
      <c r="G439" s="154" t="s">
        <v>263</v>
      </c>
      <c r="H439" s="155" t="str">
        <f>IF(COUNTIFS($G433:$G438,$G439,H433:H438,"&lt;&gt;")=0,"",SUMIF($G433:$G438,$G439,H433:H438))</f>
        <v/>
      </c>
      <c r="I439" s="155" t="str">
        <f t="shared" ref="I439:M439" si="479">IF(COUNTIFS($G433:$G438,$G439,I433:I438,"&lt;&gt;")=0,"",SUMIF($G433:$G438,$G439,I433:I438))</f>
        <v/>
      </c>
      <c r="J439" s="155" t="str">
        <f t="shared" si="479"/>
        <v/>
      </c>
      <c r="K439" s="155" t="str">
        <f t="shared" si="479"/>
        <v/>
      </c>
      <c r="L439" s="155" t="str">
        <f t="shared" si="479"/>
        <v/>
      </c>
      <c r="M439" s="155" t="str">
        <f t="shared" si="479"/>
        <v/>
      </c>
      <c r="N439" s="123"/>
      <c r="O439" s="155" t="str">
        <f>IF(COUNTIFS($G433:$G438,$G439,O433:O438,"&lt;&gt;")=0,"",SUMIF($G433:$G438,$G439,O433:O438))</f>
        <v/>
      </c>
      <c r="P439" s="155" t="str">
        <f t="shared" ref="P439:T439" si="480">IF(COUNTIFS($G433:$G438,$G439,P433:P438,"&lt;&gt;")=0,"",SUMIF($G433:$G438,$G439,P433:P438))</f>
        <v/>
      </c>
      <c r="Q439" s="155" t="str">
        <f t="shared" si="480"/>
        <v/>
      </c>
      <c r="R439" s="155" t="str">
        <f t="shared" si="480"/>
        <v/>
      </c>
      <c r="S439" s="155" t="str">
        <f t="shared" si="480"/>
        <v/>
      </c>
      <c r="T439" s="155" t="str">
        <f t="shared" si="480"/>
        <v/>
      </c>
      <c r="U439" s="123"/>
      <c r="V439" s="123"/>
      <c r="X439" s="153" t="s">
        <v>271</v>
      </c>
      <c r="AA439" s="152">
        <v>5</v>
      </c>
    </row>
    <row r="440" spans="3:27" s="152" customFormat="1" ht="34.5">
      <c r="C440" s="328"/>
      <c r="D440" s="329"/>
      <c r="E440" s="334"/>
      <c r="F440" s="335"/>
      <c r="G440" s="154" t="s">
        <v>267</v>
      </c>
      <c r="H440" s="155" t="str">
        <f>IF(COUNTIFS($G433:$G438,$G440,H433:H438,"&lt;&gt;")=0,"",SUMIF($G433:$G438,$G440,H433:H438))</f>
        <v/>
      </c>
      <c r="I440" s="155" t="str">
        <f t="shared" ref="I440:M440" si="481">IF(COUNTIFS($G433:$G438,$G440,I433:I438,"&lt;&gt;")=0,"",SUMIF($G433:$G438,$G440,I433:I438))</f>
        <v/>
      </c>
      <c r="J440" s="155" t="str">
        <f t="shared" si="481"/>
        <v/>
      </c>
      <c r="K440" s="155" t="str">
        <f t="shared" si="481"/>
        <v/>
      </c>
      <c r="L440" s="155" t="str">
        <f t="shared" si="481"/>
        <v/>
      </c>
      <c r="M440" s="155" t="str">
        <f t="shared" si="481"/>
        <v/>
      </c>
      <c r="N440" s="124" t="str">
        <f t="shared" ref="N440" si="482">IF(COUNT(H440:M440)=0,"",SUM(H440:M440))</f>
        <v/>
      </c>
      <c r="O440" s="155" t="str">
        <f>IF(COUNTIFS($G433:$G438,$G440,O433:O438,"&lt;&gt;")=0,"",SUMIF($G433:$G438,$G440,O433:O438))</f>
        <v/>
      </c>
      <c r="P440" s="155" t="str">
        <f t="shared" ref="P440:T440" si="483">IF(COUNTIFS($G433:$G438,$G440,P433:P438,"&lt;&gt;")=0,"",SUMIF($G433:$G438,$G440,P433:P438))</f>
        <v/>
      </c>
      <c r="Q440" s="155" t="str">
        <f t="shared" si="483"/>
        <v/>
      </c>
      <c r="R440" s="155" t="str">
        <f t="shared" si="483"/>
        <v/>
      </c>
      <c r="S440" s="155" t="str">
        <f t="shared" si="483"/>
        <v/>
      </c>
      <c r="T440" s="155" t="str">
        <f t="shared" si="483"/>
        <v/>
      </c>
      <c r="U440" s="124" t="str">
        <f t="shared" ref="U440" si="484">IF(COUNT(O440:T440)=0,"",SUM(O440:T440))</f>
        <v/>
      </c>
      <c r="V440" s="124" t="str">
        <f t="shared" ref="V440" si="485">IF(COUNT(N440,U440)=0,"",SUM(N440,U440))</f>
        <v/>
      </c>
      <c r="X440" s="153" t="s">
        <v>271</v>
      </c>
      <c r="AA440" s="152">
        <v>6</v>
      </c>
    </row>
    <row r="441" spans="3:27" s="152" customFormat="1" ht="37.5" customHeight="1">
      <c r="C441" s="328"/>
      <c r="D441" s="327" t="s">
        <v>106</v>
      </c>
      <c r="E441" s="352"/>
      <c r="F441" s="354"/>
      <c r="G441" s="149" t="s">
        <v>263</v>
      </c>
      <c r="H441" s="184"/>
      <c r="I441" s="184"/>
      <c r="J441" s="184"/>
      <c r="K441" s="184"/>
      <c r="L441" s="184"/>
      <c r="M441" s="184"/>
      <c r="N441" s="151"/>
      <c r="O441" s="184"/>
      <c r="P441" s="184"/>
      <c r="Q441" s="184"/>
      <c r="R441" s="184"/>
      <c r="S441" s="184"/>
      <c r="T441" s="184"/>
      <c r="U441" s="151"/>
      <c r="V441" s="151"/>
    </row>
    <row r="442" spans="3:27" s="152" customFormat="1" ht="34.5">
      <c r="C442" s="328"/>
      <c r="D442" s="328"/>
      <c r="E442" s="353"/>
      <c r="F442" s="355"/>
      <c r="G442" s="149" t="s">
        <v>267</v>
      </c>
      <c r="H442" s="184"/>
      <c r="I442" s="184"/>
      <c r="J442" s="184"/>
      <c r="K442" s="184"/>
      <c r="L442" s="184"/>
      <c r="M442" s="184"/>
      <c r="N442" s="150" t="str">
        <f>IF(COUNT(H442:M442)=0,"",SUM(H442:M442))</f>
        <v/>
      </c>
      <c r="O442" s="184"/>
      <c r="P442" s="184"/>
      <c r="Q442" s="184"/>
      <c r="R442" s="184"/>
      <c r="S442" s="184"/>
      <c r="T442" s="184"/>
      <c r="U442" s="150" t="str">
        <f>IF(COUNT(O442:T442)=0,"",SUM(O442:T442))</f>
        <v/>
      </c>
      <c r="V442" s="150" t="str">
        <f>IF(COUNT(N442,U442)=0,"",SUM(N442,U442))</f>
        <v/>
      </c>
    </row>
    <row r="443" spans="3:27" s="152" customFormat="1" ht="34.5">
      <c r="C443" s="328"/>
      <c r="D443" s="328"/>
      <c r="E443" s="352"/>
      <c r="F443" s="354"/>
      <c r="G443" s="149" t="s">
        <v>263</v>
      </c>
      <c r="H443" s="184"/>
      <c r="I443" s="184"/>
      <c r="J443" s="184"/>
      <c r="K443" s="184"/>
      <c r="L443" s="184"/>
      <c r="M443" s="184"/>
      <c r="N443" s="151"/>
      <c r="O443" s="184"/>
      <c r="P443" s="184"/>
      <c r="Q443" s="184"/>
      <c r="R443" s="184"/>
      <c r="S443" s="184"/>
      <c r="T443" s="184"/>
      <c r="U443" s="151"/>
      <c r="V443" s="151"/>
    </row>
    <row r="444" spans="3:27" s="152" customFormat="1" ht="34.5">
      <c r="C444" s="328"/>
      <c r="D444" s="328"/>
      <c r="E444" s="353"/>
      <c r="F444" s="355"/>
      <c r="G444" s="149" t="s">
        <v>267</v>
      </c>
      <c r="H444" s="184"/>
      <c r="I444" s="184"/>
      <c r="J444" s="184"/>
      <c r="K444" s="184"/>
      <c r="L444" s="184"/>
      <c r="M444" s="184"/>
      <c r="N444" s="150" t="str">
        <f t="shared" ref="N444" si="486">IF(COUNT(H444:M444)=0,"",SUM(H444:M444))</f>
        <v/>
      </c>
      <c r="O444" s="184"/>
      <c r="P444" s="184"/>
      <c r="Q444" s="184"/>
      <c r="R444" s="184"/>
      <c r="S444" s="184"/>
      <c r="T444" s="184"/>
      <c r="U444" s="150" t="str">
        <f t="shared" ref="U444" si="487">IF(COUNT(O444:T444)=0,"",SUM(O444:T444))</f>
        <v/>
      </c>
      <c r="V444" s="150" t="str">
        <f t="shared" ref="V444" si="488">IF(COUNT(N444,U444)=0,"",SUM(N444,U444))</f>
        <v/>
      </c>
    </row>
    <row r="445" spans="3:27" s="152" customFormat="1" ht="34.5">
      <c r="C445" s="328"/>
      <c r="D445" s="328"/>
      <c r="E445" s="352"/>
      <c r="F445" s="354"/>
      <c r="G445" s="149" t="s">
        <v>263</v>
      </c>
      <c r="H445" s="184"/>
      <c r="I445" s="184"/>
      <c r="J445" s="184"/>
      <c r="K445" s="184"/>
      <c r="L445" s="184"/>
      <c r="M445" s="184"/>
      <c r="N445" s="151"/>
      <c r="O445" s="184"/>
      <c r="P445" s="184"/>
      <c r="Q445" s="184"/>
      <c r="R445" s="184"/>
      <c r="S445" s="184"/>
      <c r="T445" s="184"/>
      <c r="U445" s="151"/>
      <c r="V445" s="151"/>
    </row>
    <row r="446" spans="3:27" s="152" customFormat="1" ht="34.5">
      <c r="C446" s="328"/>
      <c r="D446" s="328"/>
      <c r="E446" s="353"/>
      <c r="F446" s="355"/>
      <c r="G446" s="149" t="s">
        <v>267</v>
      </c>
      <c r="H446" s="184"/>
      <c r="I446" s="184"/>
      <c r="J446" s="184"/>
      <c r="K446" s="184"/>
      <c r="L446" s="184"/>
      <c r="M446" s="184"/>
      <c r="N446" s="150" t="str">
        <f t="shared" ref="N446" si="489">IF(COUNT(H446:M446)=0,"",SUM(H446:M446))</f>
        <v/>
      </c>
      <c r="O446" s="184"/>
      <c r="P446" s="184"/>
      <c r="Q446" s="184"/>
      <c r="R446" s="184"/>
      <c r="S446" s="184"/>
      <c r="T446" s="184"/>
      <c r="U446" s="150" t="str">
        <f t="shared" ref="U446" si="490">IF(COUNT(O446:T446)=0,"",SUM(O446:T446))</f>
        <v/>
      </c>
      <c r="V446" s="150" t="str">
        <f t="shared" ref="V446" si="491">IF(COUNT(N446,U446)=0,"",SUM(N446,U446))</f>
        <v/>
      </c>
    </row>
    <row r="447" spans="3:27" s="152" customFormat="1" ht="34.5">
      <c r="C447" s="328"/>
      <c r="D447" s="328"/>
      <c r="E447" s="332" t="s">
        <v>104</v>
      </c>
      <c r="F447" s="333"/>
      <c r="G447" s="154" t="s">
        <v>263</v>
      </c>
      <c r="H447" s="155" t="str">
        <f>IF(COUNTIFS($G441:$G446,$G447,H441:H446,"&lt;&gt;")=0,"",SUMIF($G441:$G446,$G447,H441:H446))</f>
        <v/>
      </c>
      <c r="I447" s="155" t="str">
        <f t="shared" ref="I447:M447" si="492">IF(COUNTIFS($G441:$G446,$G447,I441:I446,"&lt;&gt;")=0,"",SUMIF($G441:$G446,$G447,I441:I446))</f>
        <v/>
      </c>
      <c r="J447" s="155" t="str">
        <f t="shared" si="492"/>
        <v/>
      </c>
      <c r="K447" s="155" t="str">
        <f t="shared" si="492"/>
        <v/>
      </c>
      <c r="L447" s="155" t="str">
        <f t="shared" si="492"/>
        <v/>
      </c>
      <c r="M447" s="155" t="str">
        <f t="shared" si="492"/>
        <v/>
      </c>
      <c r="N447" s="123"/>
      <c r="O447" s="155" t="str">
        <f>IF(COUNTIFS($G441:$G446,$G447,O441:O446,"&lt;&gt;")=0,"",SUMIF($G441:$G446,$G447,O441:O446))</f>
        <v/>
      </c>
      <c r="P447" s="155" t="str">
        <f t="shared" ref="P447:T447" si="493">IF(COUNTIFS($G441:$G446,$G447,P441:P446,"&lt;&gt;")=0,"",SUMIF($G441:$G446,$G447,P441:P446))</f>
        <v/>
      </c>
      <c r="Q447" s="155" t="str">
        <f t="shared" si="493"/>
        <v/>
      </c>
      <c r="R447" s="155" t="str">
        <f t="shared" si="493"/>
        <v/>
      </c>
      <c r="S447" s="155" t="str">
        <f t="shared" si="493"/>
        <v/>
      </c>
      <c r="T447" s="155" t="str">
        <f t="shared" si="493"/>
        <v/>
      </c>
      <c r="U447" s="123"/>
      <c r="V447" s="123"/>
      <c r="X447" s="153" t="s">
        <v>271</v>
      </c>
      <c r="AA447" s="152">
        <v>7</v>
      </c>
    </row>
    <row r="448" spans="3:27" s="152" customFormat="1" ht="34.5">
      <c r="C448" s="328"/>
      <c r="D448" s="329"/>
      <c r="E448" s="334"/>
      <c r="F448" s="335"/>
      <c r="G448" s="154" t="s">
        <v>267</v>
      </c>
      <c r="H448" s="155" t="str">
        <f>IF(COUNTIFS($G441:$G446,$G448,H441:H446,"&lt;&gt;")=0,"",SUMIF($G441:$G446,$G448,H441:H446))</f>
        <v/>
      </c>
      <c r="I448" s="155" t="str">
        <f t="shared" ref="I448:M448" si="494">IF(COUNTIFS($G441:$G446,$G448,I441:I446,"&lt;&gt;")=0,"",SUMIF($G441:$G446,$G448,I441:I446))</f>
        <v/>
      </c>
      <c r="J448" s="155" t="str">
        <f t="shared" si="494"/>
        <v/>
      </c>
      <c r="K448" s="155" t="str">
        <f t="shared" si="494"/>
        <v/>
      </c>
      <c r="L448" s="155" t="str">
        <f t="shared" si="494"/>
        <v/>
      </c>
      <c r="M448" s="155" t="str">
        <f t="shared" si="494"/>
        <v/>
      </c>
      <c r="N448" s="124" t="str">
        <f t="shared" ref="N448" si="495">IF(COUNT(H448:M448)=0,"",SUM(H448:M448))</f>
        <v/>
      </c>
      <c r="O448" s="155" t="str">
        <f>IF(COUNTIFS($G441:$G446,$G448,O441:O446,"&lt;&gt;")=0,"",SUMIF($G441:$G446,$G448,O441:O446))</f>
        <v/>
      </c>
      <c r="P448" s="155" t="str">
        <f t="shared" ref="P448:T448" si="496">IF(COUNTIFS($G441:$G446,$G448,P441:P446,"&lt;&gt;")=0,"",SUMIF($G441:$G446,$G448,P441:P446))</f>
        <v/>
      </c>
      <c r="Q448" s="155" t="str">
        <f t="shared" si="496"/>
        <v/>
      </c>
      <c r="R448" s="155" t="str">
        <f t="shared" si="496"/>
        <v/>
      </c>
      <c r="S448" s="155" t="str">
        <f t="shared" si="496"/>
        <v/>
      </c>
      <c r="T448" s="155" t="str">
        <f t="shared" si="496"/>
        <v/>
      </c>
      <c r="U448" s="124" t="str">
        <f t="shared" ref="U448" si="497">IF(COUNT(O448:T448)=0,"",SUM(O448:T448))</f>
        <v/>
      </c>
      <c r="V448" s="124" t="str">
        <f t="shared" ref="V448" si="498">IF(COUNT(N448,U448)=0,"",SUM(N448,U448))</f>
        <v/>
      </c>
      <c r="X448" s="153" t="s">
        <v>271</v>
      </c>
      <c r="AA448" s="152">
        <v>8</v>
      </c>
    </row>
    <row r="449" spans="3:27" s="152" customFormat="1" ht="34.5">
      <c r="C449" s="328"/>
      <c r="D449" s="326" t="s">
        <v>107</v>
      </c>
      <c r="E449" s="326"/>
      <c r="F449" s="326"/>
      <c r="G449" s="154" t="s">
        <v>263</v>
      </c>
      <c r="H449" s="155" t="str">
        <f>IF(COUNT(H423,H431,H439,H447)=0,"",SUM(H423,H431,H439,H447))</f>
        <v/>
      </c>
      <c r="I449" s="155" t="str">
        <f t="shared" ref="I449:M449" si="499">IF(COUNT(I423,I431,I439,I447)=0,"",SUM(I423,I431,I439,I447))</f>
        <v/>
      </c>
      <c r="J449" s="155" t="str">
        <f t="shared" si="499"/>
        <v/>
      </c>
      <c r="K449" s="155" t="str">
        <f t="shared" si="499"/>
        <v/>
      </c>
      <c r="L449" s="155" t="str">
        <f t="shared" si="499"/>
        <v/>
      </c>
      <c r="M449" s="155" t="str">
        <f t="shared" si="499"/>
        <v/>
      </c>
      <c r="N449" s="123"/>
      <c r="O449" s="155" t="str">
        <f>IF(COUNT(O423,O431,O439,O447)=0,"",SUM(O423,O431,O439,O447))</f>
        <v/>
      </c>
      <c r="P449" s="155" t="str">
        <f t="shared" ref="P449:T449" si="500">IF(COUNT(P423,P431,P439,P447)=0,"",SUM(P423,P431,P439,P447))</f>
        <v/>
      </c>
      <c r="Q449" s="155" t="str">
        <f t="shared" si="500"/>
        <v/>
      </c>
      <c r="R449" s="155" t="str">
        <f t="shared" si="500"/>
        <v/>
      </c>
      <c r="S449" s="155" t="str">
        <f t="shared" si="500"/>
        <v/>
      </c>
      <c r="T449" s="155" t="str">
        <f t="shared" si="500"/>
        <v/>
      </c>
      <c r="U449" s="123"/>
      <c r="V449" s="123"/>
      <c r="X449" s="153" t="s">
        <v>271</v>
      </c>
    </row>
    <row r="450" spans="3:27" s="152" customFormat="1" ht="34.5">
      <c r="C450" s="329"/>
      <c r="D450" s="326"/>
      <c r="E450" s="326"/>
      <c r="F450" s="326"/>
      <c r="G450" s="154" t="s">
        <v>267</v>
      </c>
      <c r="H450" s="155" t="str">
        <f>IF(COUNT(H424,H432,H440,H448)=0,"",SUM(H424,H432,H440,H448))</f>
        <v/>
      </c>
      <c r="I450" s="155" t="str">
        <f t="shared" ref="I450:M450" si="501">IF(COUNT(I424,I432,I440,I448)=0,"",SUM(I424,I432,I440,I448))</f>
        <v/>
      </c>
      <c r="J450" s="155" t="str">
        <f t="shared" si="501"/>
        <v/>
      </c>
      <c r="K450" s="155" t="str">
        <f t="shared" si="501"/>
        <v/>
      </c>
      <c r="L450" s="155" t="str">
        <f t="shared" si="501"/>
        <v/>
      </c>
      <c r="M450" s="155" t="str">
        <f t="shared" si="501"/>
        <v/>
      </c>
      <c r="N450" s="124" t="str">
        <f t="shared" ref="N450" si="502">IF(COUNT(H450:M450)=0,"",SUM(H450:M450))</f>
        <v/>
      </c>
      <c r="O450" s="155" t="str">
        <f>IF(COUNT(O424,O432,O440,O448)=0,"",SUM(O424,O432,O440,O448))</f>
        <v/>
      </c>
      <c r="P450" s="155" t="str">
        <f t="shared" ref="P450:T450" si="503">IF(COUNT(P424,P432,P440,P448)=0,"",SUM(P424,P432,P440,P448))</f>
        <v/>
      </c>
      <c r="Q450" s="155" t="str">
        <f t="shared" si="503"/>
        <v/>
      </c>
      <c r="R450" s="155" t="str">
        <f t="shared" si="503"/>
        <v/>
      </c>
      <c r="S450" s="155" t="str">
        <f t="shared" si="503"/>
        <v/>
      </c>
      <c r="T450" s="155" t="str">
        <f t="shared" si="503"/>
        <v/>
      </c>
      <c r="U450" s="124" t="str">
        <f t="shared" ref="U450" si="504">IF(COUNT(O450:T450)=0,"",SUM(O450:T450))</f>
        <v/>
      </c>
      <c r="V450" s="124" t="str">
        <f t="shared" ref="V450" si="505">IF(COUNT(N450,U450)=0,"",SUM(N450,U450))</f>
        <v/>
      </c>
      <c r="X450" s="153" t="s">
        <v>271</v>
      </c>
    </row>
    <row r="451" spans="3:27" s="53" customFormat="1" ht="18.75" customHeight="1">
      <c r="C451" s="54" t="s">
        <v>203</v>
      </c>
      <c r="D451" s="50"/>
      <c r="E451" s="50"/>
      <c r="F451" s="50"/>
      <c r="G451" s="51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  <c r="AA451" s="205"/>
    </row>
    <row r="452" spans="3:27" s="53" customFormat="1" ht="18.75" customHeight="1">
      <c r="C452" s="230"/>
      <c r="D452" s="231"/>
      <c r="E452" s="231"/>
      <c r="F452" s="231"/>
      <c r="G452" s="232"/>
      <c r="H452" s="231"/>
      <c r="I452" s="231"/>
      <c r="J452" s="231"/>
      <c r="K452" s="231"/>
      <c r="L452" s="231"/>
      <c r="M452" s="231"/>
      <c r="N452" s="231"/>
      <c r="O452" s="231"/>
      <c r="P452" s="231"/>
      <c r="Q452" s="231"/>
      <c r="R452" s="231"/>
      <c r="S452" s="231"/>
      <c r="T452" s="231"/>
      <c r="U452" s="231"/>
      <c r="V452" s="231"/>
      <c r="AA452" s="205"/>
    </row>
    <row r="453" spans="3:27" s="53" customFormat="1" ht="18.75" customHeight="1">
      <c r="C453" s="230"/>
      <c r="D453" s="231"/>
      <c r="E453" s="231"/>
      <c r="F453" s="231"/>
      <c r="G453" s="232"/>
      <c r="H453" s="231"/>
      <c r="I453" s="231"/>
      <c r="J453" s="231"/>
      <c r="K453" s="231"/>
      <c r="L453" s="231"/>
      <c r="M453" s="231"/>
      <c r="N453" s="231"/>
      <c r="O453" s="231"/>
      <c r="P453" s="231"/>
      <c r="Q453" s="231"/>
      <c r="R453" s="231"/>
      <c r="S453" s="231"/>
      <c r="T453" s="231"/>
      <c r="U453" s="231"/>
      <c r="V453" s="231"/>
      <c r="AA453" s="205"/>
    </row>
    <row r="454" spans="3:27" s="53" customFormat="1" ht="18.75" customHeight="1">
      <c r="C454" s="230"/>
      <c r="D454" s="231"/>
      <c r="E454" s="231"/>
      <c r="F454" s="231"/>
      <c r="G454" s="232"/>
      <c r="H454" s="231"/>
      <c r="I454" s="231"/>
      <c r="J454" s="231"/>
      <c r="K454" s="231"/>
      <c r="L454" s="231"/>
      <c r="M454" s="231"/>
      <c r="N454" s="231"/>
      <c r="O454" s="231"/>
      <c r="P454" s="231"/>
      <c r="Q454" s="231"/>
      <c r="R454" s="231"/>
      <c r="S454" s="231"/>
      <c r="T454" s="231"/>
      <c r="U454" s="231"/>
      <c r="V454" s="231"/>
      <c r="AA454" s="205"/>
    </row>
    <row r="455" spans="3:27" s="53" customFormat="1" ht="18.75" customHeight="1">
      <c r="C455" s="230"/>
      <c r="D455" s="231"/>
      <c r="E455" s="231"/>
      <c r="F455" s="231"/>
      <c r="G455" s="232"/>
      <c r="H455" s="231"/>
      <c r="I455" s="231"/>
      <c r="J455" s="231"/>
      <c r="K455" s="231"/>
      <c r="L455" s="231"/>
      <c r="M455" s="231"/>
      <c r="N455" s="231"/>
      <c r="O455" s="231"/>
      <c r="P455" s="231"/>
      <c r="Q455" s="231"/>
      <c r="R455" s="231"/>
      <c r="S455" s="231"/>
      <c r="T455" s="231"/>
      <c r="U455" s="231"/>
      <c r="V455" s="231"/>
      <c r="AA455" s="205"/>
    </row>
    <row r="456" spans="3:27" s="53" customFormat="1" ht="18.75" customHeight="1">
      <c r="C456" s="230"/>
      <c r="D456" s="231"/>
      <c r="E456" s="231"/>
      <c r="F456" s="231"/>
      <c r="G456" s="232"/>
      <c r="H456" s="231"/>
      <c r="I456" s="231"/>
      <c r="J456" s="231"/>
      <c r="K456" s="231"/>
      <c r="L456" s="231"/>
      <c r="M456" s="231"/>
      <c r="N456" s="231"/>
      <c r="O456" s="231"/>
      <c r="P456" s="231"/>
      <c r="Q456" s="231"/>
      <c r="R456" s="231"/>
      <c r="S456" s="231"/>
      <c r="T456" s="231"/>
      <c r="U456" s="231"/>
      <c r="V456" s="231"/>
      <c r="AA456" s="205"/>
    </row>
    <row r="457" spans="3:27" s="53" customFormat="1" ht="18.75" customHeight="1">
      <c r="C457" s="230"/>
      <c r="D457" s="231"/>
      <c r="E457" s="231"/>
      <c r="F457" s="231"/>
      <c r="G457" s="232"/>
      <c r="H457" s="231"/>
      <c r="I457" s="231"/>
      <c r="J457" s="231"/>
      <c r="K457" s="231"/>
      <c r="L457" s="231"/>
      <c r="M457" s="231"/>
      <c r="N457" s="231"/>
      <c r="O457" s="231"/>
      <c r="P457" s="231"/>
      <c r="Q457" s="231"/>
      <c r="R457" s="231"/>
      <c r="S457" s="231"/>
      <c r="T457" s="231"/>
      <c r="U457" s="231"/>
      <c r="V457" s="231"/>
      <c r="AA457" s="205"/>
    </row>
    <row r="458" spans="3:27" s="53" customFormat="1" ht="18.75" customHeight="1">
      <c r="C458" s="230"/>
      <c r="D458" s="231"/>
      <c r="E458" s="231"/>
      <c r="F458" s="231"/>
      <c r="G458" s="232"/>
      <c r="H458" s="231"/>
      <c r="I458" s="231"/>
      <c r="J458" s="231"/>
      <c r="K458" s="231"/>
      <c r="L458" s="231"/>
      <c r="M458" s="231"/>
      <c r="N458" s="231"/>
      <c r="O458" s="231"/>
      <c r="P458" s="231"/>
      <c r="Q458" s="231"/>
      <c r="R458" s="231"/>
      <c r="S458" s="231"/>
      <c r="T458" s="231"/>
      <c r="U458" s="231"/>
      <c r="V458" s="231"/>
      <c r="AA458" s="205"/>
    </row>
    <row r="459" spans="3:27" s="53" customFormat="1" ht="18.75" customHeight="1">
      <c r="C459" s="230"/>
      <c r="D459" s="231"/>
      <c r="E459" s="231"/>
      <c r="F459" s="231"/>
      <c r="G459" s="232"/>
      <c r="H459" s="231"/>
      <c r="I459" s="231"/>
      <c r="J459" s="231"/>
      <c r="K459" s="231"/>
      <c r="L459" s="231"/>
      <c r="M459" s="231"/>
      <c r="N459" s="231"/>
      <c r="O459" s="231"/>
      <c r="P459" s="231"/>
      <c r="Q459" s="231"/>
      <c r="R459" s="231"/>
      <c r="S459" s="231"/>
      <c r="T459" s="231"/>
      <c r="U459" s="231"/>
      <c r="V459" s="231"/>
      <c r="AA459" s="205"/>
    </row>
    <row r="460" spans="3:27" s="53" customFormat="1" ht="18.75" customHeight="1">
      <c r="C460" s="230"/>
      <c r="D460" s="231"/>
      <c r="E460" s="231"/>
      <c r="F460" s="231"/>
      <c r="G460" s="232"/>
      <c r="H460" s="231"/>
      <c r="I460" s="231"/>
      <c r="J460" s="231"/>
      <c r="K460" s="231"/>
      <c r="L460" s="231"/>
      <c r="M460" s="231"/>
      <c r="N460" s="231"/>
      <c r="O460" s="231"/>
      <c r="P460" s="231"/>
      <c r="Q460" s="231"/>
      <c r="R460" s="231"/>
      <c r="S460" s="231"/>
      <c r="T460" s="231"/>
      <c r="U460" s="231"/>
      <c r="V460" s="231"/>
      <c r="AA460" s="205"/>
    </row>
    <row r="461" spans="3:27" ht="18.75" customHeight="1">
      <c r="C461" s="234"/>
      <c r="D461" s="234"/>
      <c r="E461" s="234"/>
      <c r="F461" s="234"/>
      <c r="G461" s="234"/>
      <c r="H461" s="235"/>
      <c r="I461" s="235"/>
      <c r="J461" s="235"/>
      <c r="K461" s="235"/>
      <c r="L461" s="235"/>
      <c r="M461" s="235"/>
      <c r="N461" s="235"/>
      <c r="O461" s="235"/>
      <c r="P461" s="235"/>
      <c r="Q461" s="235"/>
      <c r="R461" s="235"/>
      <c r="S461" s="235"/>
      <c r="T461" s="235"/>
      <c r="U461" s="235"/>
      <c r="V461" s="235"/>
    </row>
    <row r="462" spans="3:27" ht="21.95" customHeight="1">
      <c r="C462" s="39" t="s">
        <v>212</v>
      </c>
    </row>
    <row r="463" spans="3:27" ht="21.95" customHeight="1">
      <c r="C463" s="39"/>
    </row>
    <row r="464" spans="3:27" ht="21.95" customHeight="1">
      <c r="C464" s="43" t="s">
        <v>112</v>
      </c>
      <c r="D464" s="44"/>
      <c r="E464" s="44"/>
      <c r="F464" s="44"/>
      <c r="G464" s="44"/>
      <c r="H464" s="44"/>
      <c r="I464" s="44"/>
      <c r="J464" s="44"/>
      <c r="K464" s="44"/>
    </row>
    <row r="465" spans="3:27" ht="21.95" customHeight="1">
      <c r="C465" s="38" t="s">
        <v>22</v>
      </c>
      <c r="E465" s="11" t="s">
        <v>221</v>
      </c>
      <c r="F465" s="108" t="str">
        <f>F6</f>
        <v>（エリア指定断面）</v>
      </c>
    </row>
    <row r="466" spans="3:27" s="46" customFormat="1" ht="21.95" customHeight="1">
      <c r="C466" s="341" t="s">
        <v>94</v>
      </c>
      <c r="D466" s="342"/>
      <c r="E466" s="345" t="s">
        <v>18</v>
      </c>
      <c r="F466" s="345" t="s">
        <v>98</v>
      </c>
      <c r="G466" s="345" t="s">
        <v>99</v>
      </c>
      <c r="H466" s="19" t="s">
        <v>71</v>
      </c>
      <c r="I466" s="19" t="s">
        <v>72</v>
      </c>
      <c r="J466" s="19" t="s">
        <v>73</v>
      </c>
      <c r="K466" s="19" t="s">
        <v>74</v>
      </c>
      <c r="L466" s="19" t="s">
        <v>75</v>
      </c>
      <c r="M466" s="19" t="s">
        <v>76</v>
      </c>
      <c r="N466" s="19" t="s">
        <v>90</v>
      </c>
      <c r="O466" s="19" t="s">
        <v>77</v>
      </c>
      <c r="P466" s="19" t="s">
        <v>78</v>
      </c>
      <c r="Q466" s="19" t="s">
        <v>79</v>
      </c>
      <c r="R466" s="19" t="s">
        <v>80</v>
      </c>
      <c r="S466" s="19" t="s">
        <v>81</v>
      </c>
      <c r="T466" s="19" t="s">
        <v>86</v>
      </c>
      <c r="U466" s="19" t="s">
        <v>91</v>
      </c>
      <c r="V466" s="19" t="s">
        <v>92</v>
      </c>
      <c r="W466" s="40"/>
      <c r="X466" s="121" t="s">
        <v>272</v>
      </c>
      <c r="AA466" s="196"/>
    </row>
    <row r="467" spans="3:27" s="46" customFormat="1" ht="21.95" customHeight="1">
      <c r="C467" s="343"/>
      <c r="D467" s="344"/>
      <c r="E467" s="346"/>
      <c r="F467" s="346"/>
      <c r="G467" s="346"/>
      <c r="H467" s="147" t="s">
        <v>300</v>
      </c>
      <c r="I467" s="147" t="s">
        <v>301</v>
      </c>
      <c r="J467" s="147" t="s">
        <v>303</v>
      </c>
      <c r="K467" s="147" t="s">
        <v>312</v>
      </c>
      <c r="L467" s="147" t="s">
        <v>309</v>
      </c>
      <c r="M467" s="147" t="s">
        <v>313</v>
      </c>
      <c r="N467" s="23"/>
      <c r="O467" s="147" t="s">
        <v>299</v>
      </c>
      <c r="P467" s="147" t="s">
        <v>299</v>
      </c>
      <c r="Q467" s="147" t="s">
        <v>299</v>
      </c>
      <c r="R467" s="147" t="s">
        <v>299</v>
      </c>
      <c r="S467" s="147" t="s">
        <v>299</v>
      </c>
      <c r="T467" s="147" t="s">
        <v>314</v>
      </c>
      <c r="U467" s="23"/>
      <c r="V467" s="23"/>
      <c r="W467" s="40"/>
      <c r="X467" s="121" t="s">
        <v>273</v>
      </c>
      <c r="AA467" s="196"/>
    </row>
    <row r="468" spans="3:27" s="152" customFormat="1" ht="37.5" customHeight="1">
      <c r="C468" s="327" t="s">
        <v>108</v>
      </c>
      <c r="D468" s="327" t="s">
        <v>103</v>
      </c>
      <c r="E468" s="352"/>
      <c r="F468" s="354"/>
      <c r="G468" s="149" t="s">
        <v>263</v>
      </c>
      <c r="H468" s="184"/>
      <c r="I468" s="184"/>
      <c r="J468" s="184"/>
      <c r="K468" s="184"/>
      <c r="L468" s="184"/>
      <c r="M468" s="184"/>
      <c r="N468" s="151"/>
      <c r="O468" s="184"/>
      <c r="P468" s="184"/>
      <c r="Q468" s="184"/>
      <c r="R468" s="184"/>
      <c r="S468" s="184"/>
      <c r="T468" s="184"/>
      <c r="U468" s="151"/>
      <c r="V468" s="151"/>
    </row>
    <row r="469" spans="3:27" s="152" customFormat="1" ht="37.5" customHeight="1">
      <c r="C469" s="328"/>
      <c r="D469" s="328"/>
      <c r="E469" s="353"/>
      <c r="F469" s="355"/>
      <c r="G469" s="149" t="s">
        <v>267</v>
      </c>
      <c r="H469" s="184"/>
      <c r="I469" s="184"/>
      <c r="J469" s="184"/>
      <c r="K469" s="184"/>
      <c r="L469" s="184"/>
      <c r="M469" s="184"/>
      <c r="N469" s="150" t="str">
        <f>IF(COUNT(H469:M469)=0,"",SUM(H469:M469))</f>
        <v/>
      </c>
      <c r="O469" s="184"/>
      <c r="P469" s="184"/>
      <c r="Q469" s="184"/>
      <c r="R469" s="184"/>
      <c r="S469" s="184"/>
      <c r="T469" s="184"/>
      <c r="U469" s="150" t="str">
        <f>IF(COUNT(O469:T469)=0,"",SUM(O469:T469))</f>
        <v/>
      </c>
      <c r="V469" s="150" t="str">
        <f>IF(COUNT(N469,U469)=0,"",SUM(N469,U469))</f>
        <v/>
      </c>
    </row>
    <row r="470" spans="3:27" s="152" customFormat="1" ht="37.5" customHeight="1">
      <c r="C470" s="328"/>
      <c r="D470" s="328"/>
      <c r="E470" s="352"/>
      <c r="F470" s="354"/>
      <c r="G470" s="149" t="s">
        <v>263</v>
      </c>
      <c r="H470" s="184"/>
      <c r="I470" s="184"/>
      <c r="J470" s="184"/>
      <c r="K470" s="184"/>
      <c r="L470" s="184"/>
      <c r="M470" s="184"/>
      <c r="N470" s="151"/>
      <c r="O470" s="184"/>
      <c r="P470" s="184"/>
      <c r="Q470" s="184"/>
      <c r="R470" s="184"/>
      <c r="S470" s="184"/>
      <c r="T470" s="184"/>
      <c r="U470" s="151"/>
      <c r="V470" s="151"/>
    </row>
    <row r="471" spans="3:27" s="152" customFormat="1" ht="37.5" customHeight="1">
      <c r="C471" s="328"/>
      <c r="D471" s="328"/>
      <c r="E471" s="353"/>
      <c r="F471" s="355"/>
      <c r="G471" s="149" t="s">
        <v>267</v>
      </c>
      <c r="H471" s="184"/>
      <c r="I471" s="184"/>
      <c r="J471" s="184"/>
      <c r="K471" s="184"/>
      <c r="L471" s="184"/>
      <c r="M471" s="184"/>
      <c r="N471" s="150" t="str">
        <f t="shared" ref="N471" si="506">IF(COUNT(H471:M471)=0,"",SUM(H471:M471))</f>
        <v/>
      </c>
      <c r="O471" s="184"/>
      <c r="P471" s="184"/>
      <c r="Q471" s="184"/>
      <c r="R471" s="184"/>
      <c r="S471" s="184"/>
      <c r="T471" s="184"/>
      <c r="U471" s="150" t="str">
        <f t="shared" ref="U471" si="507">IF(COUNT(O471:T471)=0,"",SUM(O471:T471))</f>
        <v/>
      </c>
      <c r="V471" s="150" t="str">
        <f t="shared" ref="V471" si="508">IF(COUNT(N471,U471)=0,"",SUM(N471,U471))</f>
        <v/>
      </c>
    </row>
    <row r="472" spans="3:27" s="152" customFormat="1" ht="37.5" customHeight="1">
      <c r="C472" s="328"/>
      <c r="D472" s="328"/>
      <c r="E472" s="352"/>
      <c r="F472" s="354"/>
      <c r="G472" s="149" t="s">
        <v>263</v>
      </c>
      <c r="H472" s="184"/>
      <c r="I472" s="184"/>
      <c r="J472" s="184"/>
      <c r="K472" s="184"/>
      <c r="L472" s="184"/>
      <c r="M472" s="184"/>
      <c r="N472" s="151"/>
      <c r="O472" s="184"/>
      <c r="P472" s="184"/>
      <c r="Q472" s="184"/>
      <c r="R472" s="184"/>
      <c r="S472" s="184"/>
      <c r="T472" s="184"/>
      <c r="U472" s="151"/>
      <c r="V472" s="151"/>
    </row>
    <row r="473" spans="3:27" s="152" customFormat="1" ht="37.5" customHeight="1">
      <c r="C473" s="328"/>
      <c r="D473" s="328"/>
      <c r="E473" s="353"/>
      <c r="F473" s="355"/>
      <c r="G473" s="149" t="s">
        <v>267</v>
      </c>
      <c r="H473" s="184"/>
      <c r="I473" s="184"/>
      <c r="J473" s="184"/>
      <c r="K473" s="184"/>
      <c r="L473" s="184"/>
      <c r="M473" s="184"/>
      <c r="N473" s="150" t="str">
        <f t="shared" ref="N473" si="509">IF(COUNT(H473:M473)=0,"",SUM(H473:M473))</f>
        <v/>
      </c>
      <c r="O473" s="184"/>
      <c r="P473" s="184"/>
      <c r="Q473" s="184"/>
      <c r="R473" s="184"/>
      <c r="S473" s="184"/>
      <c r="T473" s="184"/>
      <c r="U473" s="150" t="str">
        <f t="shared" ref="U473" si="510">IF(COUNT(O473:T473)=0,"",SUM(O473:T473))</f>
        <v/>
      </c>
      <c r="V473" s="150" t="str">
        <f t="shared" ref="V473" si="511">IF(COUNT(N473,U473)=0,"",SUM(N473,U473))</f>
        <v/>
      </c>
    </row>
    <row r="474" spans="3:27" s="152" customFormat="1" ht="37.5" customHeight="1">
      <c r="C474" s="328"/>
      <c r="D474" s="328"/>
      <c r="E474" s="332" t="s">
        <v>104</v>
      </c>
      <c r="F474" s="333"/>
      <c r="G474" s="154" t="s">
        <v>263</v>
      </c>
      <c r="H474" s="155" t="str">
        <f t="shared" ref="H474:M474" si="512">IF(COUNTIFS($G468:$G473,$G474,H468:H473,"&lt;&gt;")=0,"",SUMIF($G468:$G473,$G474,H468:H473))</f>
        <v/>
      </c>
      <c r="I474" s="155" t="str">
        <f t="shared" si="512"/>
        <v/>
      </c>
      <c r="J474" s="155" t="str">
        <f t="shared" si="512"/>
        <v/>
      </c>
      <c r="K474" s="155" t="str">
        <f t="shared" si="512"/>
        <v/>
      </c>
      <c r="L474" s="155" t="str">
        <f t="shared" si="512"/>
        <v/>
      </c>
      <c r="M474" s="155" t="str">
        <f t="shared" si="512"/>
        <v/>
      </c>
      <c r="N474" s="123"/>
      <c r="O474" s="155" t="str">
        <f t="shared" ref="O474:T474" si="513">IF(COUNTIFS($G468:$G473,$G474,O468:O473,"&lt;&gt;")=0,"",SUMIF($G468:$G473,$G474,O468:O473))</f>
        <v/>
      </c>
      <c r="P474" s="155" t="str">
        <f t="shared" si="513"/>
        <v/>
      </c>
      <c r="Q474" s="155" t="str">
        <f t="shared" si="513"/>
        <v/>
      </c>
      <c r="R474" s="155" t="str">
        <f t="shared" si="513"/>
        <v/>
      </c>
      <c r="S474" s="155" t="str">
        <f t="shared" si="513"/>
        <v/>
      </c>
      <c r="T474" s="155" t="str">
        <f t="shared" si="513"/>
        <v/>
      </c>
      <c r="U474" s="123"/>
      <c r="V474" s="123"/>
      <c r="X474" s="153" t="s">
        <v>271</v>
      </c>
      <c r="AA474" s="152">
        <v>1</v>
      </c>
    </row>
    <row r="475" spans="3:27" s="152" customFormat="1" ht="37.5" customHeight="1">
      <c r="C475" s="328"/>
      <c r="D475" s="329"/>
      <c r="E475" s="334"/>
      <c r="F475" s="335"/>
      <c r="G475" s="154" t="s">
        <v>267</v>
      </c>
      <c r="H475" s="155" t="str">
        <f t="shared" ref="H475:M475" si="514">IF(COUNTIFS($G468:$G473,$G475,H468:H473,"&lt;&gt;")=0,"",SUMIF($G468:$G473,$G475,H468:H473))</f>
        <v/>
      </c>
      <c r="I475" s="155" t="str">
        <f t="shared" si="514"/>
        <v/>
      </c>
      <c r="J475" s="155" t="str">
        <f t="shared" si="514"/>
        <v/>
      </c>
      <c r="K475" s="155" t="str">
        <f t="shared" si="514"/>
        <v/>
      </c>
      <c r="L475" s="155" t="str">
        <f t="shared" si="514"/>
        <v/>
      </c>
      <c r="M475" s="155" t="str">
        <f t="shared" si="514"/>
        <v/>
      </c>
      <c r="N475" s="124" t="str">
        <f t="shared" ref="N475" si="515">IF(COUNT(H475:M475)=0,"",SUM(H475:M475))</f>
        <v/>
      </c>
      <c r="O475" s="155" t="str">
        <f t="shared" ref="O475:T475" si="516">IF(COUNTIFS($G468:$G473,$G475,O468:O473,"&lt;&gt;")=0,"",SUMIF($G468:$G473,$G475,O468:O473))</f>
        <v/>
      </c>
      <c r="P475" s="155" t="str">
        <f t="shared" si="516"/>
        <v/>
      </c>
      <c r="Q475" s="155" t="str">
        <f t="shared" si="516"/>
        <v/>
      </c>
      <c r="R475" s="155" t="str">
        <f t="shared" si="516"/>
        <v/>
      </c>
      <c r="S475" s="155" t="str">
        <f t="shared" si="516"/>
        <v/>
      </c>
      <c r="T475" s="155" t="str">
        <f t="shared" si="516"/>
        <v/>
      </c>
      <c r="U475" s="124" t="str">
        <f t="shared" ref="U475" si="517">IF(COUNT(O475:T475)=0,"",SUM(O475:T475))</f>
        <v/>
      </c>
      <c r="V475" s="124" t="str">
        <f t="shared" ref="V475" si="518">IF(COUNT(N475,U475)=0,"",SUM(N475,U475))</f>
        <v/>
      </c>
      <c r="X475" s="153" t="s">
        <v>271</v>
      </c>
      <c r="AA475" s="152">
        <v>2</v>
      </c>
    </row>
    <row r="476" spans="3:27" s="152" customFormat="1" ht="37.5" customHeight="1">
      <c r="C476" s="328"/>
      <c r="D476" s="327" t="s">
        <v>211</v>
      </c>
      <c r="E476" s="352"/>
      <c r="F476" s="354"/>
      <c r="G476" s="149" t="s">
        <v>263</v>
      </c>
      <c r="H476" s="184"/>
      <c r="I476" s="184"/>
      <c r="J476" s="184"/>
      <c r="K476" s="184"/>
      <c r="L476" s="184"/>
      <c r="M476" s="184"/>
      <c r="N476" s="151"/>
      <c r="O476" s="184"/>
      <c r="P476" s="184"/>
      <c r="Q476" s="184"/>
      <c r="R476" s="184"/>
      <c r="S476" s="184"/>
      <c r="T476" s="184"/>
      <c r="U476" s="151"/>
      <c r="V476" s="151"/>
    </row>
    <row r="477" spans="3:27" s="152" customFormat="1" ht="37.5" customHeight="1">
      <c r="C477" s="328"/>
      <c r="D477" s="328"/>
      <c r="E477" s="353"/>
      <c r="F477" s="355"/>
      <c r="G477" s="149" t="s">
        <v>267</v>
      </c>
      <c r="H477" s="184"/>
      <c r="I477" s="184"/>
      <c r="J477" s="184"/>
      <c r="K477" s="184"/>
      <c r="L477" s="184"/>
      <c r="M477" s="184"/>
      <c r="N477" s="150" t="str">
        <f>IF(COUNT(H477:M477)=0,"",SUM(H477:M477))</f>
        <v/>
      </c>
      <c r="O477" s="184"/>
      <c r="P477" s="184"/>
      <c r="Q477" s="184"/>
      <c r="R477" s="184"/>
      <c r="S477" s="184"/>
      <c r="T477" s="184"/>
      <c r="U477" s="150" t="str">
        <f>IF(COUNT(O477:T477)=0,"",SUM(O477:T477))</f>
        <v/>
      </c>
      <c r="V477" s="150" t="str">
        <f>IF(COUNT(N477,U477)=0,"",SUM(N477,U477))</f>
        <v/>
      </c>
    </row>
    <row r="478" spans="3:27" s="152" customFormat="1" ht="37.5" customHeight="1">
      <c r="C478" s="328"/>
      <c r="D478" s="328"/>
      <c r="E478" s="352"/>
      <c r="F478" s="354"/>
      <c r="G478" s="149" t="s">
        <v>263</v>
      </c>
      <c r="H478" s="184"/>
      <c r="I478" s="184"/>
      <c r="J478" s="184"/>
      <c r="K478" s="184"/>
      <c r="L478" s="184"/>
      <c r="M478" s="184"/>
      <c r="N478" s="151"/>
      <c r="O478" s="184"/>
      <c r="P478" s="184"/>
      <c r="Q478" s="184"/>
      <c r="R478" s="184"/>
      <c r="S478" s="184"/>
      <c r="T478" s="184"/>
      <c r="U478" s="151"/>
      <c r="V478" s="151"/>
    </row>
    <row r="479" spans="3:27" s="152" customFormat="1" ht="37.5" customHeight="1">
      <c r="C479" s="328"/>
      <c r="D479" s="328"/>
      <c r="E479" s="353"/>
      <c r="F479" s="355"/>
      <c r="G479" s="149" t="s">
        <v>267</v>
      </c>
      <c r="H479" s="184"/>
      <c r="I479" s="184"/>
      <c r="J479" s="184"/>
      <c r="K479" s="184"/>
      <c r="L479" s="184"/>
      <c r="M479" s="184"/>
      <c r="N479" s="150" t="str">
        <f t="shared" ref="N479" si="519">IF(COUNT(H479:M479)=0,"",SUM(H479:M479))</f>
        <v/>
      </c>
      <c r="O479" s="184"/>
      <c r="P479" s="184"/>
      <c r="Q479" s="184"/>
      <c r="R479" s="184"/>
      <c r="S479" s="184"/>
      <c r="T479" s="184"/>
      <c r="U479" s="150" t="str">
        <f t="shared" ref="U479" si="520">IF(COUNT(O479:T479)=0,"",SUM(O479:T479))</f>
        <v/>
      </c>
      <c r="V479" s="150" t="str">
        <f t="shared" ref="V479" si="521">IF(COUNT(N479,U479)=0,"",SUM(N479,U479))</f>
        <v/>
      </c>
    </row>
    <row r="480" spans="3:27" s="152" customFormat="1" ht="37.5" customHeight="1">
      <c r="C480" s="328"/>
      <c r="D480" s="328"/>
      <c r="E480" s="352"/>
      <c r="F480" s="354"/>
      <c r="G480" s="149" t="s">
        <v>263</v>
      </c>
      <c r="H480" s="184"/>
      <c r="I480" s="184"/>
      <c r="J480" s="184"/>
      <c r="K480" s="184"/>
      <c r="L480" s="184"/>
      <c r="M480" s="184"/>
      <c r="N480" s="151"/>
      <c r="O480" s="184"/>
      <c r="P480" s="184"/>
      <c r="Q480" s="184"/>
      <c r="R480" s="184"/>
      <c r="S480" s="184"/>
      <c r="T480" s="184"/>
      <c r="U480" s="151"/>
      <c r="V480" s="151"/>
    </row>
    <row r="481" spans="3:27" s="152" customFormat="1" ht="37.5" customHeight="1">
      <c r="C481" s="328"/>
      <c r="D481" s="328"/>
      <c r="E481" s="353"/>
      <c r="F481" s="355"/>
      <c r="G481" s="149" t="s">
        <v>267</v>
      </c>
      <c r="H481" s="184"/>
      <c r="I481" s="184"/>
      <c r="J481" s="184"/>
      <c r="K481" s="184"/>
      <c r="L481" s="184"/>
      <c r="M481" s="184"/>
      <c r="N481" s="150" t="str">
        <f t="shared" ref="N481" si="522">IF(COUNT(H481:M481)=0,"",SUM(H481:M481))</f>
        <v/>
      </c>
      <c r="O481" s="184"/>
      <c r="P481" s="184"/>
      <c r="Q481" s="184"/>
      <c r="R481" s="184"/>
      <c r="S481" s="184"/>
      <c r="T481" s="184"/>
      <c r="U481" s="150" t="str">
        <f t="shared" ref="U481" si="523">IF(COUNT(O481:T481)=0,"",SUM(O481:T481))</f>
        <v/>
      </c>
      <c r="V481" s="150" t="str">
        <f t="shared" ref="V481" si="524">IF(COUNT(N481,U481)=0,"",SUM(N481,U481))</f>
        <v/>
      </c>
    </row>
    <row r="482" spans="3:27" s="152" customFormat="1" ht="37.5" customHeight="1">
      <c r="C482" s="328"/>
      <c r="D482" s="328"/>
      <c r="E482" s="332" t="s">
        <v>104</v>
      </c>
      <c r="F482" s="333"/>
      <c r="G482" s="154" t="s">
        <v>263</v>
      </c>
      <c r="H482" s="155" t="str">
        <f>IF(COUNTIFS($G476:$G481,$G482,H476:H481,"&lt;&gt;")=0,"",SUMIF($G476:$G481,$G482,H476:H481))</f>
        <v/>
      </c>
      <c r="I482" s="155" t="str">
        <f t="shared" ref="I482:M482" si="525">IF(COUNTIFS($G476:$G481,$G482,I476:I481,"&lt;&gt;")=0,"",SUMIF($G476:$G481,$G482,I476:I481))</f>
        <v/>
      </c>
      <c r="J482" s="155" t="str">
        <f t="shared" si="525"/>
        <v/>
      </c>
      <c r="K482" s="155" t="str">
        <f t="shared" si="525"/>
        <v/>
      </c>
      <c r="L482" s="155" t="str">
        <f t="shared" si="525"/>
        <v/>
      </c>
      <c r="M482" s="155" t="str">
        <f t="shared" si="525"/>
        <v/>
      </c>
      <c r="N482" s="123"/>
      <c r="O482" s="155" t="str">
        <f>IF(COUNTIFS($G476:$G481,$G482,O476:O481,"&lt;&gt;")=0,"",SUMIF($G476:$G481,$G482,O476:O481))</f>
        <v/>
      </c>
      <c r="P482" s="155" t="str">
        <f t="shared" ref="P482:T482" si="526">IF(COUNTIFS($G476:$G481,$G482,P476:P481,"&lt;&gt;")=0,"",SUMIF($G476:$G481,$G482,P476:P481))</f>
        <v/>
      </c>
      <c r="Q482" s="155" t="str">
        <f t="shared" si="526"/>
        <v/>
      </c>
      <c r="R482" s="155" t="str">
        <f t="shared" si="526"/>
        <v/>
      </c>
      <c r="S482" s="155" t="str">
        <f t="shared" si="526"/>
        <v/>
      </c>
      <c r="T482" s="155" t="str">
        <f t="shared" si="526"/>
        <v/>
      </c>
      <c r="U482" s="123"/>
      <c r="V482" s="123"/>
      <c r="X482" s="153" t="s">
        <v>271</v>
      </c>
      <c r="AA482" s="152">
        <v>3</v>
      </c>
    </row>
    <row r="483" spans="3:27" s="152" customFormat="1" ht="37.5" customHeight="1">
      <c r="C483" s="328"/>
      <c r="D483" s="329"/>
      <c r="E483" s="334"/>
      <c r="F483" s="335"/>
      <c r="G483" s="154" t="s">
        <v>267</v>
      </c>
      <c r="H483" s="155" t="str">
        <f>IF(COUNTIFS($G476:$G481,$G483,H476:H481,"&lt;&gt;")=0,"",SUMIF($G476:$G481,$G483,H476:H481))</f>
        <v/>
      </c>
      <c r="I483" s="155" t="str">
        <f t="shared" ref="I483:M483" si="527">IF(COUNTIFS($G476:$G481,$G483,I476:I481,"&lt;&gt;")=0,"",SUMIF($G476:$G481,$G483,I476:I481))</f>
        <v/>
      </c>
      <c r="J483" s="155" t="str">
        <f t="shared" si="527"/>
        <v/>
      </c>
      <c r="K483" s="155" t="str">
        <f t="shared" si="527"/>
        <v/>
      </c>
      <c r="L483" s="155" t="str">
        <f t="shared" si="527"/>
        <v/>
      </c>
      <c r="M483" s="155" t="str">
        <f t="shared" si="527"/>
        <v/>
      </c>
      <c r="N483" s="124" t="str">
        <f t="shared" ref="N483" si="528">IF(COUNT(H483:M483)=0,"",SUM(H483:M483))</f>
        <v/>
      </c>
      <c r="O483" s="155" t="str">
        <f>IF(COUNTIFS($G476:$G481,$G483,O476:O481,"&lt;&gt;")=0,"",SUMIF($G476:$G481,$G483,O476:O481))</f>
        <v/>
      </c>
      <c r="P483" s="155" t="str">
        <f t="shared" ref="P483:T483" si="529">IF(COUNTIFS($G476:$G481,$G483,P476:P481,"&lt;&gt;")=0,"",SUMIF($G476:$G481,$G483,P476:P481))</f>
        <v/>
      </c>
      <c r="Q483" s="155" t="str">
        <f t="shared" si="529"/>
        <v/>
      </c>
      <c r="R483" s="155" t="str">
        <f t="shared" si="529"/>
        <v/>
      </c>
      <c r="S483" s="155" t="str">
        <f t="shared" si="529"/>
        <v/>
      </c>
      <c r="T483" s="155" t="str">
        <f t="shared" si="529"/>
        <v/>
      </c>
      <c r="U483" s="124" t="str">
        <f t="shared" ref="U483" si="530">IF(COUNT(O483:T483)=0,"",SUM(O483:T483))</f>
        <v/>
      </c>
      <c r="V483" s="124" t="str">
        <f t="shared" ref="V483" si="531">IF(COUNT(N483,U483)=0,"",SUM(N483,U483))</f>
        <v/>
      </c>
      <c r="X483" s="153" t="s">
        <v>271</v>
      </c>
      <c r="AA483" s="152">
        <v>4</v>
      </c>
    </row>
    <row r="484" spans="3:27" s="152" customFormat="1" ht="37.5" customHeight="1">
      <c r="C484" s="328"/>
      <c r="D484" s="327" t="s">
        <v>105</v>
      </c>
      <c r="E484" s="352"/>
      <c r="F484" s="354"/>
      <c r="G484" s="149" t="s">
        <v>263</v>
      </c>
      <c r="H484" s="184"/>
      <c r="I484" s="184"/>
      <c r="J484" s="184"/>
      <c r="K484" s="184"/>
      <c r="L484" s="184"/>
      <c r="M484" s="184"/>
      <c r="N484" s="151"/>
      <c r="O484" s="184"/>
      <c r="P484" s="184"/>
      <c r="Q484" s="184"/>
      <c r="R484" s="184"/>
      <c r="S484" s="184"/>
      <c r="T484" s="184"/>
      <c r="U484" s="151"/>
      <c r="V484" s="151"/>
    </row>
    <row r="485" spans="3:27" s="152" customFormat="1" ht="34.5">
      <c r="C485" s="328"/>
      <c r="D485" s="328"/>
      <c r="E485" s="353"/>
      <c r="F485" s="355"/>
      <c r="G485" s="149" t="s">
        <v>267</v>
      </c>
      <c r="H485" s="184"/>
      <c r="I485" s="184"/>
      <c r="J485" s="184"/>
      <c r="K485" s="184"/>
      <c r="L485" s="184"/>
      <c r="M485" s="184"/>
      <c r="N485" s="150" t="str">
        <f>IF(COUNT(H485:M485)=0,"",SUM(H485:M485))</f>
        <v/>
      </c>
      <c r="O485" s="184"/>
      <c r="P485" s="184"/>
      <c r="Q485" s="184"/>
      <c r="R485" s="184"/>
      <c r="S485" s="184"/>
      <c r="T485" s="184"/>
      <c r="U485" s="150" t="str">
        <f>IF(COUNT(O485:T485)=0,"",SUM(O485:T485))</f>
        <v/>
      </c>
      <c r="V485" s="150" t="str">
        <f>IF(COUNT(N485,U485)=0,"",SUM(N485,U485))</f>
        <v/>
      </c>
    </row>
    <row r="486" spans="3:27" s="152" customFormat="1" ht="34.5">
      <c r="C486" s="328"/>
      <c r="D486" s="328"/>
      <c r="E486" s="352"/>
      <c r="F486" s="354"/>
      <c r="G486" s="149" t="s">
        <v>263</v>
      </c>
      <c r="H486" s="184"/>
      <c r="I486" s="184"/>
      <c r="J486" s="184"/>
      <c r="K486" s="184"/>
      <c r="L486" s="184"/>
      <c r="M486" s="184"/>
      <c r="N486" s="151"/>
      <c r="O486" s="184"/>
      <c r="P486" s="184"/>
      <c r="Q486" s="184"/>
      <c r="R486" s="184"/>
      <c r="S486" s="184"/>
      <c r="T486" s="184"/>
      <c r="U486" s="151"/>
      <c r="V486" s="151"/>
    </row>
    <row r="487" spans="3:27" s="152" customFormat="1" ht="34.5">
      <c r="C487" s="328"/>
      <c r="D487" s="328"/>
      <c r="E487" s="353"/>
      <c r="F487" s="355"/>
      <c r="G487" s="149" t="s">
        <v>267</v>
      </c>
      <c r="H487" s="184"/>
      <c r="I487" s="184"/>
      <c r="J487" s="184"/>
      <c r="K487" s="184"/>
      <c r="L487" s="184"/>
      <c r="M487" s="184"/>
      <c r="N487" s="150" t="str">
        <f t="shared" ref="N487" si="532">IF(COUNT(H487:M487)=0,"",SUM(H487:M487))</f>
        <v/>
      </c>
      <c r="O487" s="184"/>
      <c r="P487" s="184"/>
      <c r="Q487" s="184"/>
      <c r="R487" s="184"/>
      <c r="S487" s="184"/>
      <c r="T487" s="184"/>
      <c r="U487" s="150" t="str">
        <f t="shared" ref="U487" si="533">IF(COUNT(O487:T487)=0,"",SUM(O487:T487))</f>
        <v/>
      </c>
      <c r="V487" s="150" t="str">
        <f t="shared" ref="V487" si="534">IF(COUNT(N487,U487)=0,"",SUM(N487,U487))</f>
        <v/>
      </c>
    </row>
    <row r="488" spans="3:27" s="152" customFormat="1" ht="34.5">
      <c r="C488" s="328"/>
      <c r="D488" s="328"/>
      <c r="E488" s="352"/>
      <c r="F488" s="354"/>
      <c r="G488" s="149" t="s">
        <v>263</v>
      </c>
      <c r="H488" s="184"/>
      <c r="I488" s="184"/>
      <c r="J488" s="184"/>
      <c r="K488" s="184"/>
      <c r="L488" s="184"/>
      <c r="M488" s="184"/>
      <c r="N488" s="151"/>
      <c r="O488" s="184"/>
      <c r="P488" s="184"/>
      <c r="Q488" s="184"/>
      <c r="R488" s="184"/>
      <c r="S488" s="184"/>
      <c r="T488" s="184"/>
      <c r="U488" s="151"/>
      <c r="V488" s="151"/>
    </row>
    <row r="489" spans="3:27" s="152" customFormat="1" ht="34.5">
      <c r="C489" s="328"/>
      <c r="D489" s="328"/>
      <c r="E489" s="353"/>
      <c r="F489" s="355"/>
      <c r="G489" s="149" t="s">
        <v>267</v>
      </c>
      <c r="H489" s="184"/>
      <c r="I489" s="184"/>
      <c r="J489" s="184"/>
      <c r="K489" s="184"/>
      <c r="L489" s="184"/>
      <c r="M489" s="184"/>
      <c r="N489" s="150" t="str">
        <f t="shared" ref="N489" si="535">IF(COUNT(H489:M489)=0,"",SUM(H489:M489))</f>
        <v/>
      </c>
      <c r="O489" s="184"/>
      <c r="P489" s="184"/>
      <c r="Q489" s="184"/>
      <c r="R489" s="184"/>
      <c r="S489" s="184"/>
      <c r="T489" s="184"/>
      <c r="U489" s="150" t="str">
        <f t="shared" ref="U489" si="536">IF(COUNT(O489:T489)=0,"",SUM(O489:T489))</f>
        <v/>
      </c>
      <c r="V489" s="150" t="str">
        <f t="shared" ref="V489" si="537">IF(COUNT(N489,U489)=0,"",SUM(N489,U489))</f>
        <v/>
      </c>
    </row>
    <row r="490" spans="3:27" s="152" customFormat="1" ht="34.5">
      <c r="C490" s="328"/>
      <c r="D490" s="328"/>
      <c r="E490" s="332" t="s">
        <v>104</v>
      </c>
      <c r="F490" s="333"/>
      <c r="G490" s="154" t="s">
        <v>263</v>
      </c>
      <c r="H490" s="155" t="str">
        <f>IF(COUNTIFS($G484:$G489,$G490,H484:H489,"&lt;&gt;")=0,"",SUMIF($G484:$G489,$G490,H484:H489))</f>
        <v/>
      </c>
      <c r="I490" s="155" t="str">
        <f t="shared" ref="I490:M490" si="538">IF(COUNTIFS($G484:$G489,$G490,I484:I489,"&lt;&gt;")=0,"",SUMIF($G484:$G489,$G490,I484:I489))</f>
        <v/>
      </c>
      <c r="J490" s="155" t="str">
        <f t="shared" si="538"/>
        <v/>
      </c>
      <c r="K490" s="155" t="str">
        <f t="shared" si="538"/>
        <v/>
      </c>
      <c r="L490" s="155" t="str">
        <f t="shared" si="538"/>
        <v/>
      </c>
      <c r="M490" s="155" t="str">
        <f t="shared" si="538"/>
        <v/>
      </c>
      <c r="N490" s="123"/>
      <c r="O490" s="155" t="str">
        <f>IF(COUNTIFS($G484:$G489,$G490,O484:O489,"&lt;&gt;")=0,"",SUMIF($G484:$G489,$G490,O484:O489))</f>
        <v/>
      </c>
      <c r="P490" s="155" t="str">
        <f t="shared" ref="P490:T490" si="539">IF(COUNTIFS($G484:$G489,$G490,P484:P489,"&lt;&gt;")=0,"",SUMIF($G484:$G489,$G490,P484:P489))</f>
        <v/>
      </c>
      <c r="Q490" s="155" t="str">
        <f t="shared" si="539"/>
        <v/>
      </c>
      <c r="R490" s="155" t="str">
        <f t="shared" si="539"/>
        <v/>
      </c>
      <c r="S490" s="155" t="str">
        <f t="shared" si="539"/>
        <v/>
      </c>
      <c r="T490" s="155" t="str">
        <f t="shared" si="539"/>
        <v/>
      </c>
      <c r="U490" s="123"/>
      <c r="V490" s="123"/>
      <c r="X490" s="153" t="s">
        <v>271</v>
      </c>
      <c r="AA490" s="152">
        <v>5</v>
      </c>
    </row>
    <row r="491" spans="3:27" s="152" customFormat="1" ht="34.5">
      <c r="C491" s="328"/>
      <c r="D491" s="329"/>
      <c r="E491" s="334"/>
      <c r="F491" s="335"/>
      <c r="G491" s="154" t="s">
        <v>267</v>
      </c>
      <c r="H491" s="155" t="str">
        <f>IF(COUNTIFS($G484:$G489,$G491,H484:H489,"&lt;&gt;")=0,"",SUMIF($G484:$G489,$G491,H484:H489))</f>
        <v/>
      </c>
      <c r="I491" s="155" t="str">
        <f t="shared" ref="I491:M491" si="540">IF(COUNTIFS($G484:$G489,$G491,I484:I489,"&lt;&gt;")=0,"",SUMIF($G484:$G489,$G491,I484:I489))</f>
        <v/>
      </c>
      <c r="J491" s="155" t="str">
        <f t="shared" si="540"/>
        <v/>
      </c>
      <c r="K491" s="155" t="str">
        <f t="shared" si="540"/>
        <v/>
      </c>
      <c r="L491" s="155" t="str">
        <f t="shared" si="540"/>
        <v/>
      </c>
      <c r="M491" s="155" t="str">
        <f t="shared" si="540"/>
        <v/>
      </c>
      <c r="N491" s="124" t="str">
        <f t="shared" ref="N491" si="541">IF(COUNT(H491:M491)=0,"",SUM(H491:M491))</f>
        <v/>
      </c>
      <c r="O491" s="155" t="str">
        <f>IF(COUNTIFS($G484:$G489,$G491,O484:O489,"&lt;&gt;")=0,"",SUMIF($G484:$G489,$G491,O484:O489))</f>
        <v/>
      </c>
      <c r="P491" s="155" t="str">
        <f t="shared" ref="P491:T491" si="542">IF(COUNTIFS($G484:$G489,$G491,P484:P489,"&lt;&gt;")=0,"",SUMIF($G484:$G489,$G491,P484:P489))</f>
        <v/>
      </c>
      <c r="Q491" s="155" t="str">
        <f t="shared" si="542"/>
        <v/>
      </c>
      <c r="R491" s="155" t="str">
        <f t="shared" si="542"/>
        <v/>
      </c>
      <c r="S491" s="155" t="str">
        <f t="shared" si="542"/>
        <v/>
      </c>
      <c r="T491" s="155" t="str">
        <f t="shared" si="542"/>
        <v/>
      </c>
      <c r="U491" s="124" t="str">
        <f t="shared" ref="U491" si="543">IF(COUNT(O491:T491)=0,"",SUM(O491:T491))</f>
        <v/>
      </c>
      <c r="V491" s="124" t="str">
        <f t="shared" ref="V491" si="544">IF(COUNT(N491,U491)=0,"",SUM(N491,U491))</f>
        <v/>
      </c>
      <c r="X491" s="153" t="s">
        <v>271</v>
      </c>
      <c r="AA491" s="152">
        <v>6</v>
      </c>
    </row>
    <row r="492" spans="3:27" s="152" customFormat="1" ht="37.5" customHeight="1">
      <c r="C492" s="328"/>
      <c r="D492" s="327" t="s">
        <v>106</v>
      </c>
      <c r="E492" s="352"/>
      <c r="F492" s="354"/>
      <c r="G492" s="149" t="s">
        <v>263</v>
      </c>
      <c r="H492" s="184"/>
      <c r="I492" s="184"/>
      <c r="J492" s="184"/>
      <c r="K492" s="184"/>
      <c r="L492" s="184"/>
      <c r="M492" s="184"/>
      <c r="N492" s="151"/>
      <c r="O492" s="184"/>
      <c r="P492" s="184"/>
      <c r="Q492" s="184"/>
      <c r="R492" s="184"/>
      <c r="S492" s="184"/>
      <c r="T492" s="184"/>
      <c r="U492" s="151"/>
      <c r="V492" s="151"/>
    </row>
    <row r="493" spans="3:27" s="152" customFormat="1" ht="34.5">
      <c r="C493" s="328"/>
      <c r="D493" s="328"/>
      <c r="E493" s="353"/>
      <c r="F493" s="355"/>
      <c r="G493" s="149" t="s">
        <v>267</v>
      </c>
      <c r="H493" s="184"/>
      <c r="I493" s="184"/>
      <c r="J493" s="184"/>
      <c r="K493" s="184"/>
      <c r="L493" s="184"/>
      <c r="M493" s="184"/>
      <c r="N493" s="150" t="str">
        <f>IF(COUNT(H493:M493)=0,"",SUM(H493:M493))</f>
        <v/>
      </c>
      <c r="O493" s="184"/>
      <c r="P493" s="184"/>
      <c r="Q493" s="184"/>
      <c r="R493" s="184"/>
      <c r="S493" s="184"/>
      <c r="T493" s="184"/>
      <c r="U493" s="150" t="str">
        <f>IF(COUNT(O493:T493)=0,"",SUM(O493:T493))</f>
        <v/>
      </c>
      <c r="V493" s="150" t="str">
        <f>IF(COUNT(N493,U493)=0,"",SUM(N493,U493))</f>
        <v/>
      </c>
    </row>
    <row r="494" spans="3:27" s="152" customFormat="1" ht="34.5">
      <c r="C494" s="328"/>
      <c r="D494" s="328"/>
      <c r="E494" s="352"/>
      <c r="F494" s="354"/>
      <c r="G494" s="149" t="s">
        <v>263</v>
      </c>
      <c r="H494" s="184"/>
      <c r="I494" s="184"/>
      <c r="J494" s="184"/>
      <c r="K494" s="184"/>
      <c r="L494" s="184"/>
      <c r="M494" s="184"/>
      <c r="N494" s="151"/>
      <c r="O494" s="184"/>
      <c r="P494" s="184"/>
      <c r="Q494" s="184"/>
      <c r="R494" s="184"/>
      <c r="S494" s="184"/>
      <c r="T494" s="184"/>
      <c r="U494" s="151"/>
      <c r="V494" s="151"/>
    </row>
    <row r="495" spans="3:27" s="152" customFormat="1" ht="34.5">
      <c r="C495" s="328"/>
      <c r="D495" s="328"/>
      <c r="E495" s="353"/>
      <c r="F495" s="355"/>
      <c r="G495" s="149" t="s">
        <v>267</v>
      </c>
      <c r="H495" s="184"/>
      <c r="I495" s="184"/>
      <c r="J495" s="184"/>
      <c r="K495" s="184"/>
      <c r="L495" s="184"/>
      <c r="M495" s="184"/>
      <c r="N495" s="150" t="str">
        <f t="shared" ref="N495" si="545">IF(COUNT(H495:M495)=0,"",SUM(H495:M495))</f>
        <v/>
      </c>
      <c r="O495" s="184"/>
      <c r="P495" s="184"/>
      <c r="Q495" s="184"/>
      <c r="R495" s="184"/>
      <c r="S495" s="184"/>
      <c r="T495" s="184"/>
      <c r="U495" s="150" t="str">
        <f t="shared" ref="U495" si="546">IF(COUNT(O495:T495)=0,"",SUM(O495:T495))</f>
        <v/>
      </c>
      <c r="V495" s="150" t="str">
        <f t="shared" ref="V495" si="547">IF(COUNT(N495,U495)=0,"",SUM(N495,U495))</f>
        <v/>
      </c>
    </row>
    <row r="496" spans="3:27" s="152" customFormat="1" ht="34.5">
      <c r="C496" s="328"/>
      <c r="D496" s="328"/>
      <c r="E496" s="352"/>
      <c r="F496" s="354"/>
      <c r="G496" s="149" t="s">
        <v>263</v>
      </c>
      <c r="H496" s="184"/>
      <c r="I496" s="184"/>
      <c r="J496" s="184"/>
      <c r="K496" s="184"/>
      <c r="L496" s="184"/>
      <c r="M496" s="184"/>
      <c r="N496" s="151"/>
      <c r="O496" s="184"/>
      <c r="P496" s="184"/>
      <c r="Q496" s="184"/>
      <c r="R496" s="184"/>
      <c r="S496" s="184"/>
      <c r="T496" s="184"/>
      <c r="U496" s="151"/>
      <c r="V496" s="151"/>
    </row>
    <row r="497" spans="3:27" s="152" customFormat="1" ht="34.5">
      <c r="C497" s="328"/>
      <c r="D497" s="328"/>
      <c r="E497" s="353"/>
      <c r="F497" s="355"/>
      <c r="G497" s="149" t="s">
        <v>267</v>
      </c>
      <c r="H497" s="184"/>
      <c r="I497" s="184"/>
      <c r="J497" s="184"/>
      <c r="K497" s="184"/>
      <c r="L497" s="184"/>
      <c r="M497" s="184"/>
      <c r="N497" s="150" t="str">
        <f t="shared" ref="N497" si="548">IF(COUNT(H497:M497)=0,"",SUM(H497:M497))</f>
        <v/>
      </c>
      <c r="O497" s="184"/>
      <c r="P497" s="184"/>
      <c r="Q497" s="184"/>
      <c r="R497" s="184"/>
      <c r="S497" s="184"/>
      <c r="T497" s="184"/>
      <c r="U497" s="150" t="str">
        <f t="shared" ref="U497" si="549">IF(COUNT(O497:T497)=0,"",SUM(O497:T497))</f>
        <v/>
      </c>
      <c r="V497" s="150" t="str">
        <f t="shared" ref="V497" si="550">IF(COUNT(N497,U497)=0,"",SUM(N497,U497))</f>
        <v/>
      </c>
    </row>
    <row r="498" spans="3:27" s="152" customFormat="1" ht="34.5">
      <c r="C498" s="328"/>
      <c r="D498" s="328"/>
      <c r="E498" s="332" t="s">
        <v>104</v>
      </c>
      <c r="F498" s="333"/>
      <c r="G498" s="154" t="s">
        <v>263</v>
      </c>
      <c r="H498" s="155" t="str">
        <f>IF(COUNTIFS($G492:$G497,$G498,H492:H497,"&lt;&gt;")=0,"",SUMIF($G492:$G497,$G498,H492:H497))</f>
        <v/>
      </c>
      <c r="I498" s="155" t="str">
        <f t="shared" ref="I498:M498" si="551">IF(COUNTIFS($G492:$G497,$G498,I492:I497,"&lt;&gt;")=0,"",SUMIF($G492:$G497,$G498,I492:I497))</f>
        <v/>
      </c>
      <c r="J498" s="155" t="str">
        <f t="shared" si="551"/>
        <v/>
      </c>
      <c r="K498" s="155" t="str">
        <f t="shared" si="551"/>
        <v/>
      </c>
      <c r="L498" s="155" t="str">
        <f t="shared" si="551"/>
        <v/>
      </c>
      <c r="M498" s="155" t="str">
        <f t="shared" si="551"/>
        <v/>
      </c>
      <c r="N498" s="123"/>
      <c r="O498" s="155" t="str">
        <f>IF(COUNTIFS($G492:$G497,$G498,O492:O497,"&lt;&gt;")=0,"",SUMIF($G492:$G497,$G498,O492:O497))</f>
        <v/>
      </c>
      <c r="P498" s="155" t="str">
        <f t="shared" ref="P498:T498" si="552">IF(COUNTIFS($G492:$G497,$G498,P492:P497,"&lt;&gt;")=0,"",SUMIF($G492:$G497,$G498,P492:P497))</f>
        <v/>
      </c>
      <c r="Q498" s="155" t="str">
        <f t="shared" si="552"/>
        <v/>
      </c>
      <c r="R498" s="155" t="str">
        <f t="shared" si="552"/>
        <v/>
      </c>
      <c r="S498" s="155" t="str">
        <f t="shared" si="552"/>
        <v/>
      </c>
      <c r="T498" s="155" t="str">
        <f t="shared" si="552"/>
        <v/>
      </c>
      <c r="U498" s="123"/>
      <c r="V498" s="123"/>
      <c r="X498" s="153" t="s">
        <v>271</v>
      </c>
      <c r="AA498" s="152">
        <v>7</v>
      </c>
    </row>
    <row r="499" spans="3:27" s="152" customFormat="1" ht="34.5">
      <c r="C499" s="328"/>
      <c r="D499" s="329"/>
      <c r="E499" s="334"/>
      <c r="F499" s="335"/>
      <c r="G499" s="154" t="s">
        <v>267</v>
      </c>
      <c r="H499" s="155" t="str">
        <f>IF(COUNTIFS($G492:$G497,$G499,H492:H497,"&lt;&gt;")=0,"",SUMIF($G492:$G497,$G499,H492:H497))</f>
        <v/>
      </c>
      <c r="I499" s="155" t="str">
        <f t="shared" ref="I499:M499" si="553">IF(COUNTIFS($G492:$G497,$G499,I492:I497,"&lt;&gt;")=0,"",SUMIF($G492:$G497,$G499,I492:I497))</f>
        <v/>
      </c>
      <c r="J499" s="155" t="str">
        <f t="shared" si="553"/>
        <v/>
      </c>
      <c r="K499" s="155" t="str">
        <f t="shared" si="553"/>
        <v/>
      </c>
      <c r="L499" s="155" t="str">
        <f t="shared" si="553"/>
        <v/>
      </c>
      <c r="M499" s="155" t="str">
        <f t="shared" si="553"/>
        <v/>
      </c>
      <c r="N499" s="124" t="str">
        <f t="shared" ref="N499" si="554">IF(COUNT(H499:M499)=0,"",SUM(H499:M499))</f>
        <v/>
      </c>
      <c r="O499" s="155" t="str">
        <f>IF(COUNTIFS($G492:$G497,$G499,O492:O497,"&lt;&gt;")=0,"",SUMIF($G492:$G497,$G499,O492:O497))</f>
        <v/>
      </c>
      <c r="P499" s="155" t="str">
        <f t="shared" ref="P499:T499" si="555">IF(COUNTIFS($G492:$G497,$G499,P492:P497,"&lt;&gt;")=0,"",SUMIF($G492:$G497,$G499,P492:P497))</f>
        <v/>
      </c>
      <c r="Q499" s="155" t="str">
        <f t="shared" si="555"/>
        <v/>
      </c>
      <c r="R499" s="155" t="str">
        <f t="shared" si="555"/>
        <v/>
      </c>
      <c r="S499" s="155" t="str">
        <f t="shared" si="555"/>
        <v/>
      </c>
      <c r="T499" s="155" t="str">
        <f t="shared" si="555"/>
        <v/>
      </c>
      <c r="U499" s="124" t="str">
        <f t="shared" ref="U499" si="556">IF(COUNT(O499:T499)=0,"",SUM(O499:T499))</f>
        <v/>
      </c>
      <c r="V499" s="124" t="str">
        <f t="shared" ref="V499" si="557">IF(COUNT(N499,U499)=0,"",SUM(N499,U499))</f>
        <v/>
      </c>
      <c r="X499" s="153" t="s">
        <v>271</v>
      </c>
      <c r="AA499" s="152">
        <v>8</v>
      </c>
    </row>
    <row r="500" spans="3:27" s="152" customFormat="1" ht="34.5">
      <c r="C500" s="328"/>
      <c r="D500" s="326" t="s">
        <v>107</v>
      </c>
      <c r="E500" s="326"/>
      <c r="F500" s="326"/>
      <c r="G500" s="154" t="s">
        <v>263</v>
      </c>
      <c r="H500" s="155" t="str">
        <f>IF(COUNT(H474,H482,H490,H498)=0,"",SUM(H474,H482,H490,H498))</f>
        <v/>
      </c>
      <c r="I500" s="155" t="str">
        <f t="shared" ref="I500:M500" si="558">IF(COUNT(I474,I482,I490,I498)=0,"",SUM(I474,I482,I490,I498))</f>
        <v/>
      </c>
      <c r="J500" s="155" t="str">
        <f t="shared" si="558"/>
        <v/>
      </c>
      <c r="K500" s="155" t="str">
        <f t="shared" si="558"/>
        <v/>
      </c>
      <c r="L500" s="155" t="str">
        <f t="shared" si="558"/>
        <v/>
      </c>
      <c r="M500" s="155" t="str">
        <f t="shared" si="558"/>
        <v/>
      </c>
      <c r="N500" s="123"/>
      <c r="O500" s="155" t="str">
        <f>IF(COUNT(O474,O482,O490,O498)=0,"",SUM(O474,O482,O490,O498))</f>
        <v/>
      </c>
      <c r="P500" s="155" t="str">
        <f t="shared" ref="P500:T500" si="559">IF(COUNT(P474,P482,P490,P498)=0,"",SUM(P474,P482,P490,P498))</f>
        <v/>
      </c>
      <c r="Q500" s="155" t="str">
        <f t="shared" si="559"/>
        <v/>
      </c>
      <c r="R500" s="155" t="str">
        <f t="shared" si="559"/>
        <v/>
      </c>
      <c r="S500" s="155" t="str">
        <f t="shared" si="559"/>
        <v/>
      </c>
      <c r="T500" s="155" t="str">
        <f t="shared" si="559"/>
        <v/>
      </c>
      <c r="U500" s="123"/>
      <c r="V500" s="123"/>
      <c r="X500" s="153" t="s">
        <v>271</v>
      </c>
    </row>
    <row r="501" spans="3:27" s="152" customFormat="1" ht="34.5">
      <c r="C501" s="329"/>
      <c r="D501" s="326"/>
      <c r="E501" s="326"/>
      <c r="F501" s="326"/>
      <c r="G501" s="154" t="s">
        <v>267</v>
      </c>
      <c r="H501" s="155" t="str">
        <f>IF(COUNT(H475,H483,H491,H499)=0,"",SUM(H475,H483,H491,H499))</f>
        <v/>
      </c>
      <c r="I501" s="155" t="str">
        <f t="shared" ref="I501:M501" si="560">IF(COUNT(I475,I483,I491,I499)=0,"",SUM(I475,I483,I491,I499))</f>
        <v/>
      </c>
      <c r="J501" s="155" t="str">
        <f t="shared" si="560"/>
        <v/>
      </c>
      <c r="K501" s="155" t="str">
        <f t="shared" si="560"/>
        <v/>
      </c>
      <c r="L501" s="155" t="str">
        <f t="shared" si="560"/>
        <v/>
      </c>
      <c r="M501" s="155" t="str">
        <f t="shared" si="560"/>
        <v/>
      </c>
      <c r="N501" s="124" t="str">
        <f t="shared" ref="N501" si="561">IF(COUNT(H501:M501)=0,"",SUM(H501:M501))</f>
        <v/>
      </c>
      <c r="O501" s="155" t="str">
        <f>IF(COUNT(O475,O483,O491,O499)=0,"",SUM(O475,O483,O491,O499))</f>
        <v/>
      </c>
      <c r="P501" s="155" t="str">
        <f t="shared" ref="P501:T501" si="562">IF(COUNT(P475,P483,P491,P499)=0,"",SUM(P475,P483,P491,P499))</f>
        <v/>
      </c>
      <c r="Q501" s="155" t="str">
        <f t="shared" si="562"/>
        <v/>
      </c>
      <c r="R501" s="155" t="str">
        <f t="shared" si="562"/>
        <v/>
      </c>
      <c r="S501" s="155" t="str">
        <f t="shared" si="562"/>
        <v/>
      </c>
      <c r="T501" s="155" t="str">
        <f t="shared" si="562"/>
        <v/>
      </c>
      <c r="U501" s="124" t="str">
        <f t="shared" ref="U501" si="563">IF(COUNT(O501:T501)=0,"",SUM(O501:T501))</f>
        <v/>
      </c>
      <c r="V501" s="124" t="str">
        <f t="shared" ref="V501" si="564">IF(COUNT(N501,U501)=0,"",SUM(N501,U501))</f>
        <v/>
      </c>
      <c r="X501" s="153" t="s">
        <v>271</v>
      </c>
    </row>
    <row r="502" spans="3:27" s="53" customFormat="1" ht="18.75" customHeight="1">
      <c r="C502" s="54" t="s">
        <v>203</v>
      </c>
      <c r="D502" s="50"/>
      <c r="E502" s="50"/>
      <c r="F502" s="50"/>
      <c r="G502" s="51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  <c r="AA502" s="205"/>
    </row>
    <row r="503" spans="3:27" s="53" customFormat="1" ht="18.75" customHeight="1">
      <c r="C503" s="230"/>
      <c r="D503" s="231"/>
      <c r="E503" s="231"/>
      <c r="F503" s="231"/>
      <c r="G503" s="232"/>
      <c r="H503" s="231"/>
      <c r="I503" s="231"/>
      <c r="J503" s="231"/>
      <c r="K503" s="231"/>
      <c r="L503" s="231"/>
      <c r="M503" s="231"/>
      <c r="N503" s="231"/>
      <c r="O503" s="231"/>
      <c r="P503" s="231"/>
      <c r="Q503" s="231"/>
      <c r="R503" s="231"/>
      <c r="S503" s="231"/>
      <c r="T503" s="231"/>
      <c r="U503" s="231"/>
      <c r="V503" s="231"/>
      <c r="AA503" s="205"/>
    </row>
    <row r="504" spans="3:27" s="53" customFormat="1" ht="18.75" customHeight="1">
      <c r="C504" s="230"/>
      <c r="D504" s="231"/>
      <c r="E504" s="231"/>
      <c r="F504" s="231"/>
      <c r="G504" s="232"/>
      <c r="H504" s="231"/>
      <c r="I504" s="231"/>
      <c r="J504" s="231"/>
      <c r="K504" s="231"/>
      <c r="L504" s="231"/>
      <c r="M504" s="231"/>
      <c r="N504" s="231"/>
      <c r="O504" s="231"/>
      <c r="P504" s="231"/>
      <c r="Q504" s="231"/>
      <c r="R504" s="231"/>
      <c r="S504" s="231"/>
      <c r="T504" s="231"/>
      <c r="U504" s="231"/>
      <c r="V504" s="231"/>
      <c r="AA504" s="205"/>
    </row>
    <row r="505" spans="3:27" s="53" customFormat="1" ht="18.75" customHeight="1">
      <c r="C505" s="230"/>
      <c r="D505" s="231"/>
      <c r="E505" s="231"/>
      <c r="F505" s="231"/>
      <c r="G505" s="232"/>
      <c r="H505" s="231"/>
      <c r="I505" s="231"/>
      <c r="J505" s="231"/>
      <c r="K505" s="231"/>
      <c r="L505" s="231"/>
      <c r="M505" s="231"/>
      <c r="N505" s="231"/>
      <c r="O505" s="231"/>
      <c r="P505" s="231"/>
      <c r="Q505" s="231"/>
      <c r="R505" s="231"/>
      <c r="S505" s="231"/>
      <c r="T505" s="231"/>
      <c r="U505" s="231"/>
      <c r="V505" s="231"/>
      <c r="AA505" s="205"/>
    </row>
    <row r="506" spans="3:27" s="53" customFormat="1" ht="18.75" customHeight="1">
      <c r="C506" s="230"/>
      <c r="D506" s="231"/>
      <c r="E506" s="231"/>
      <c r="F506" s="231"/>
      <c r="G506" s="232"/>
      <c r="H506" s="231"/>
      <c r="I506" s="231"/>
      <c r="J506" s="231"/>
      <c r="K506" s="231"/>
      <c r="L506" s="231"/>
      <c r="M506" s="231"/>
      <c r="N506" s="231"/>
      <c r="O506" s="231"/>
      <c r="P506" s="231"/>
      <c r="Q506" s="231"/>
      <c r="R506" s="231"/>
      <c r="S506" s="231"/>
      <c r="T506" s="231"/>
      <c r="U506" s="231"/>
      <c r="V506" s="231"/>
      <c r="AA506" s="205"/>
    </row>
    <row r="507" spans="3:27" s="53" customFormat="1" ht="18.75" customHeight="1">
      <c r="C507" s="230"/>
      <c r="D507" s="231"/>
      <c r="E507" s="231"/>
      <c r="F507" s="231"/>
      <c r="G507" s="232"/>
      <c r="H507" s="231"/>
      <c r="I507" s="231"/>
      <c r="J507" s="231"/>
      <c r="K507" s="231"/>
      <c r="L507" s="231"/>
      <c r="M507" s="231"/>
      <c r="N507" s="231"/>
      <c r="O507" s="231"/>
      <c r="P507" s="231"/>
      <c r="Q507" s="231"/>
      <c r="R507" s="231"/>
      <c r="S507" s="231"/>
      <c r="T507" s="231"/>
      <c r="U507" s="231"/>
      <c r="V507" s="231"/>
      <c r="AA507" s="205"/>
    </row>
    <row r="508" spans="3:27" s="53" customFormat="1" ht="18.75" customHeight="1">
      <c r="C508" s="230"/>
      <c r="D508" s="231"/>
      <c r="E508" s="231"/>
      <c r="F508" s="231"/>
      <c r="G508" s="232"/>
      <c r="H508" s="231"/>
      <c r="I508" s="231"/>
      <c r="J508" s="231"/>
      <c r="K508" s="231"/>
      <c r="L508" s="231"/>
      <c r="M508" s="231"/>
      <c r="N508" s="231"/>
      <c r="O508" s="231"/>
      <c r="P508" s="231"/>
      <c r="Q508" s="231"/>
      <c r="R508" s="231"/>
      <c r="S508" s="231"/>
      <c r="T508" s="231"/>
      <c r="U508" s="231"/>
      <c r="V508" s="231"/>
      <c r="AA508" s="205"/>
    </row>
    <row r="509" spans="3:27" s="53" customFormat="1" ht="18.75" customHeight="1">
      <c r="C509" s="230"/>
      <c r="D509" s="231"/>
      <c r="E509" s="231"/>
      <c r="F509" s="231"/>
      <c r="G509" s="232"/>
      <c r="H509" s="231"/>
      <c r="I509" s="231"/>
      <c r="J509" s="231"/>
      <c r="K509" s="231"/>
      <c r="L509" s="231"/>
      <c r="M509" s="231"/>
      <c r="N509" s="231"/>
      <c r="O509" s="231"/>
      <c r="P509" s="231"/>
      <c r="Q509" s="231"/>
      <c r="R509" s="231"/>
      <c r="S509" s="231"/>
      <c r="T509" s="231"/>
      <c r="U509" s="231"/>
      <c r="V509" s="231"/>
      <c r="AA509" s="205"/>
    </row>
    <row r="510" spans="3:27" s="53" customFormat="1" ht="18.75" customHeight="1">
      <c r="C510" s="230"/>
      <c r="D510" s="231"/>
      <c r="E510" s="231"/>
      <c r="F510" s="231"/>
      <c r="G510" s="232"/>
      <c r="H510" s="231"/>
      <c r="I510" s="231"/>
      <c r="J510" s="231"/>
      <c r="K510" s="231"/>
      <c r="L510" s="231"/>
      <c r="M510" s="231"/>
      <c r="N510" s="231"/>
      <c r="O510" s="231"/>
      <c r="P510" s="231"/>
      <c r="Q510" s="231"/>
      <c r="R510" s="231"/>
      <c r="S510" s="231"/>
      <c r="T510" s="231"/>
      <c r="U510" s="231"/>
      <c r="V510" s="231"/>
      <c r="AA510" s="205"/>
    </row>
    <row r="511" spans="3:27" s="53" customFormat="1" ht="18.75" customHeight="1">
      <c r="C511" s="230"/>
      <c r="D511" s="231"/>
      <c r="E511" s="231"/>
      <c r="F511" s="231"/>
      <c r="G511" s="232"/>
      <c r="H511" s="231"/>
      <c r="I511" s="231"/>
      <c r="J511" s="231"/>
      <c r="K511" s="231"/>
      <c r="L511" s="231"/>
      <c r="M511" s="231"/>
      <c r="N511" s="231"/>
      <c r="O511" s="231"/>
      <c r="P511" s="231"/>
      <c r="Q511" s="231"/>
      <c r="R511" s="231"/>
      <c r="S511" s="231"/>
      <c r="T511" s="231"/>
      <c r="U511" s="231"/>
      <c r="V511" s="231"/>
      <c r="AA511" s="205"/>
    </row>
    <row r="512" spans="3:27" s="53" customFormat="1" ht="18.75" customHeight="1">
      <c r="C512" s="234"/>
      <c r="D512" s="234"/>
      <c r="E512" s="234"/>
      <c r="F512" s="234"/>
      <c r="G512" s="234"/>
      <c r="H512" s="235"/>
      <c r="I512" s="235"/>
      <c r="J512" s="235"/>
      <c r="K512" s="235"/>
      <c r="L512" s="235"/>
      <c r="M512" s="235"/>
      <c r="N512" s="235"/>
      <c r="O512" s="235"/>
      <c r="P512" s="235"/>
      <c r="Q512" s="235"/>
      <c r="R512" s="235"/>
      <c r="S512" s="235"/>
      <c r="T512" s="235"/>
      <c r="U512" s="235"/>
      <c r="V512" s="235"/>
      <c r="AA512" s="186"/>
    </row>
    <row r="513" spans="3:27" ht="21.95" customHeight="1">
      <c r="C513" s="39" t="s">
        <v>212</v>
      </c>
    </row>
    <row r="514" spans="3:27" ht="21.95" customHeight="1">
      <c r="C514" s="39"/>
    </row>
    <row r="515" spans="3:27" ht="21.95" customHeight="1">
      <c r="C515" s="43" t="s">
        <v>112</v>
      </c>
      <c r="D515" s="44"/>
      <c r="E515" s="44"/>
      <c r="F515" s="44"/>
      <c r="G515" s="44"/>
      <c r="H515" s="44"/>
      <c r="I515" s="44"/>
      <c r="J515" s="44"/>
      <c r="K515" s="44"/>
    </row>
    <row r="516" spans="3:27" ht="21.95" customHeight="1">
      <c r="C516" s="38" t="s">
        <v>22</v>
      </c>
      <c r="E516" s="11" t="s">
        <v>222</v>
      </c>
      <c r="F516" s="108" t="str">
        <f>F6</f>
        <v>（エリア指定断面）</v>
      </c>
    </row>
    <row r="517" spans="3:27" s="46" customFormat="1" ht="21.95" customHeight="1">
      <c r="C517" s="341" t="s">
        <v>94</v>
      </c>
      <c r="D517" s="342"/>
      <c r="E517" s="345" t="s">
        <v>18</v>
      </c>
      <c r="F517" s="345" t="s">
        <v>98</v>
      </c>
      <c r="G517" s="345" t="s">
        <v>99</v>
      </c>
      <c r="H517" s="19" t="s">
        <v>71</v>
      </c>
      <c r="I517" s="19" t="s">
        <v>72</v>
      </c>
      <c r="J517" s="19" t="s">
        <v>73</v>
      </c>
      <c r="K517" s="19" t="s">
        <v>74</v>
      </c>
      <c r="L517" s="19" t="s">
        <v>75</v>
      </c>
      <c r="M517" s="19" t="s">
        <v>76</v>
      </c>
      <c r="N517" s="19" t="s">
        <v>90</v>
      </c>
      <c r="O517" s="19" t="s">
        <v>77</v>
      </c>
      <c r="P517" s="19" t="s">
        <v>78</v>
      </c>
      <c r="Q517" s="19" t="s">
        <v>79</v>
      </c>
      <c r="R517" s="19" t="s">
        <v>80</v>
      </c>
      <c r="S517" s="19" t="s">
        <v>81</v>
      </c>
      <c r="T517" s="19" t="s">
        <v>86</v>
      </c>
      <c r="U517" s="19" t="s">
        <v>91</v>
      </c>
      <c r="V517" s="19" t="s">
        <v>92</v>
      </c>
      <c r="W517" s="40"/>
      <c r="X517" s="121" t="s">
        <v>272</v>
      </c>
      <c r="AA517" s="196"/>
    </row>
    <row r="518" spans="3:27" s="46" customFormat="1" ht="21.95" customHeight="1">
      <c r="C518" s="343"/>
      <c r="D518" s="344"/>
      <c r="E518" s="346"/>
      <c r="F518" s="346"/>
      <c r="G518" s="346"/>
      <c r="H518" s="147" t="s">
        <v>300</v>
      </c>
      <c r="I518" s="147" t="s">
        <v>301</v>
      </c>
      <c r="J518" s="147" t="s">
        <v>301</v>
      </c>
      <c r="K518" s="147" t="s">
        <v>301</v>
      </c>
      <c r="L518" s="147" t="s">
        <v>301</v>
      </c>
      <c r="M518" s="147" t="s">
        <v>301</v>
      </c>
      <c r="N518" s="23"/>
      <c r="O518" s="147" t="s">
        <v>301</v>
      </c>
      <c r="P518" s="147" t="s">
        <v>299</v>
      </c>
      <c r="Q518" s="147" t="s">
        <v>299</v>
      </c>
      <c r="R518" s="147" t="s">
        <v>300</v>
      </c>
      <c r="S518" s="147" t="s">
        <v>300</v>
      </c>
      <c r="T518" s="147" t="s">
        <v>300</v>
      </c>
      <c r="U518" s="23"/>
      <c r="V518" s="23"/>
      <c r="W518" s="40"/>
      <c r="X518" s="121" t="s">
        <v>273</v>
      </c>
      <c r="AA518" s="196"/>
    </row>
    <row r="519" spans="3:27" s="152" customFormat="1" ht="37.5" customHeight="1">
      <c r="C519" s="327" t="s">
        <v>108</v>
      </c>
      <c r="D519" s="327" t="s">
        <v>103</v>
      </c>
      <c r="E519" s="352"/>
      <c r="F519" s="354"/>
      <c r="G519" s="149" t="s">
        <v>263</v>
      </c>
      <c r="H519" s="184"/>
      <c r="I519" s="184"/>
      <c r="J519" s="184"/>
      <c r="K519" s="184"/>
      <c r="L519" s="184"/>
      <c r="M519" s="184"/>
      <c r="N519" s="151"/>
      <c r="O519" s="184"/>
      <c r="P519" s="184"/>
      <c r="Q519" s="184"/>
      <c r="R519" s="184"/>
      <c r="S519" s="184"/>
      <c r="T519" s="184"/>
      <c r="U519" s="151"/>
      <c r="V519" s="151"/>
    </row>
    <row r="520" spans="3:27" s="152" customFormat="1" ht="37.5" customHeight="1">
      <c r="C520" s="328"/>
      <c r="D520" s="328"/>
      <c r="E520" s="353"/>
      <c r="F520" s="355"/>
      <c r="G520" s="149" t="s">
        <v>267</v>
      </c>
      <c r="H520" s="184"/>
      <c r="I520" s="184"/>
      <c r="J520" s="184"/>
      <c r="K520" s="184"/>
      <c r="L520" s="184"/>
      <c r="M520" s="184"/>
      <c r="N520" s="150" t="str">
        <f>IF(COUNT(H520:M520)=0,"",SUM(H520:M520))</f>
        <v/>
      </c>
      <c r="O520" s="184"/>
      <c r="P520" s="184"/>
      <c r="Q520" s="184"/>
      <c r="R520" s="184"/>
      <c r="S520" s="184"/>
      <c r="T520" s="184"/>
      <c r="U520" s="150" t="str">
        <f>IF(COUNT(O520:T520)=0,"",SUM(O520:T520))</f>
        <v/>
      </c>
      <c r="V520" s="150" t="str">
        <f>IF(COUNT(N520,U520)=0,"",SUM(N520,U520))</f>
        <v/>
      </c>
    </row>
    <row r="521" spans="3:27" s="152" customFormat="1" ht="37.5" customHeight="1">
      <c r="C521" s="328"/>
      <c r="D521" s="328"/>
      <c r="E521" s="352"/>
      <c r="F521" s="354"/>
      <c r="G521" s="149" t="s">
        <v>263</v>
      </c>
      <c r="H521" s="184"/>
      <c r="I521" s="184"/>
      <c r="J521" s="184"/>
      <c r="K521" s="184"/>
      <c r="L521" s="184"/>
      <c r="M521" s="184"/>
      <c r="N521" s="151"/>
      <c r="O521" s="184"/>
      <c r="P521" s="184"/>
      <c r="Q521" s="184"/>
      <c r="R521" s="184"/>
      <c r="S521" s="184"/>
      <c r="T521" s="184"/>
      <c r="U521" s="151"/>
      <c r="V521" s="151"/>
    </row>
    <row r="522" spans="3:27" s="152" customFormat="1" ht="37.5" customHeight="1">
      <c r="C522" s="328"/>
      <c r="D522" s="328"/>
      <c r="E522" s="353"/>
      <c r="F522" s="355"/>
      <c r="G522" s="149" t="s">
        <v>267</v>
      </c>
      <c r="H522" s="184"/>
      <c r="I522" s="184"/>
      <c r="J522" s="184"/>
      <c r="K522" s="184"/>
      <c r="L522" s="184"/>
      <c r="M522" s="184"/>
      <c r="N522" s="150" t="str">
        <f t="shared" ref="N522" si="565">IF(COUNT(H522:M522)=0,"",SUM(H522:M522))</f>
        <v/>
      </c>
      <c r="O522" s="184"/>
      <c r="P522" s="184"/>
      <c r="Q522" s="184"/>
      <c r="R522" s="184"/>
      <c r="S522" s="184"/>
      <c r="T522" s="184"/>
      <c r="U522" s="150" t="str">
        <f t="shared" ref="U522" si="566">IF(COUNT(O522:T522)=0,"",SUM(O522:T522))</f>
        <v/>
      </c>
      <c r="V522" s="150" t="str">
        <f t="shared" ref="V522" si="567">IF(COUNT(N522,U522)=0,"",SUM(N522,U522))</f>
        <v/>
      </c>
    </row>
    <row r="523" spans="3:27" s="152" customFormat="1" ht="37.5" customHeight="1">
      <c r="C523" s="328"/>
      <c r="D523" s="328"/>
      <c r="E523" s="352"/>
      <c r="F523" s="354"/>
      <c r="G523" s="149" t="s">
        <v>263</v>
      </c>
      <c r="H523" s="184"/>
      <c r="I523" s="184"/>
      <c r="J523" s="184"/>
      <c r="K523" s="184"/>
      <c r="L523" s="184"/>
      <c r="M523" s="184"/>
      <c r="N523" s="151"/>
      <c r="O523" s="184"/>
      <c r="P523" s="184"/>
      <c r="Q523" s="184"/>
      <c r="R523" s="184"/>
      <c r="S523" s="184"/>
      <c r="T523" s="184"/>
      <c r="U523" s="151"/>
      <c r="V523" s="151"/>
    </row>
    <row r="524" spans="3:27" s="152" customFormat="1" ht="37.5" customHeight="1">
      <c r="C524" s="328"/>
      <c r="D524" s="328"/>
      <c r="E524" s="353"/>
      <c r="F524" s="355"/>
      <c r="G524" s="149" t="s">
        <v>267</v>
      </c>
      <c r="H524" s="184"/>
      <c r="I524" s="184"/>
      <c r="J524" s="184"/>
      <c r="K524" s="184"/>
      <c r="L524" s="184"/>
      <c r="M524" s="184"/>
      <c r="N524" s="150" t="str">
        <f t="shared" ref="N524" si="568">IF(COUNT(H524:M524)=0,"",SUM(H524:M524))</f>
        <v/>
      </c>
      <c r="O524" s="184"/>
      <c r="P524" s="184"/>
      <c r="Q524" s="184"/>
      <c r="R524" s="184"/>
      <c r="S524" s="184"/>
      <c r="T524" s="184"/>
      <c r="U524" s="150" t="str">
        <f t="shared" ref="U524" si="569">IF(COUNT(O524:T524)=0,"",SUM(O524:T524))</f>
        <v/>
      </c>
      <c r="V524" s="150" t="str">
        <f t="shared" ref="V524" si="570">IF(COUNT(N524,U524)=0,"",SUM(N524,U524))</f>
        <v/>
      </c>
    </row>
    <row r="525" spans="3:27" s="152" customFormat="1" ht="37.5" customHeight="1">
      <c r="C525" s="328"/>
      <c r="D525" s="328"/>
      <c r="E525" s="332" t="s">
        <v>104</v>
      </c>
      <c r="F525" s="333"/>
      <c r="G525" s="154" t="s">
        <v>263</v>
      </c>
      <c r="H525" s="155" t="str">
        <f t="shared" ref="H525:M525" si="571">IF(COUNTIFS($G519:$G524,$G525,H519:H524,"&lt;&gt;")=0,"",SUMIF($G519:$G524,$G525,H519:H524))</f>
        <v/>
      </c>
      <c r="I525" s="155" t="str">
        <f t="shared" si="571"/>
        <v/>
      </c>
      <c r="J525" s="155" t="str">
        <f t="shared" si="571"/>
        <v/>
      </c>
      <c r="K525" s="155" t="str">
        <f t="shared" si="571"/>
        <v/>
      </c>
      <c r="L525" s="155" t="str">
        <f t="shared" si="571"/>
        <v/>
      </c>
      <c r="M525" s="155" t="str">
        <f t="shared" si="571"/>
        <v/>
      </c>
      <c r="N525" s="123"/>
      <c r="O525" s="155" t="str">
        <f t="shared" ref="O525:T525" si="572">IF(COUNTIFS($G519:$G524,$G525,O519:O524,"&lt;&gt;")=0,"",SUMIF($G519:$G524,$G525,O519:O524))</f>
        <v/>
      </c>
      <c r="P525" s="155" t="str">
        <f t="shared" si="572"/>
        <v/>
      </c>
      <c r="Q525" s="155" t="str">
        <f t="shared" si="572"/>
        <v/>
      </c>
      <c r="R525" s="155" t="str">
        <f t="shared" si="572"/>
        <v/>
      </c>
      <c r="S525" s="155" t="str">
        <f t="shared" si="572"/>
        <v/>
      </c>
      <c r="T525" s="155" t="str">
        <f t="shared" si="572"/>
        <v/>
      </c>
      <c r="U525" s="123"/>
      <c r="V525" s="123"/>
      <c r="X525" s="153" t="s">
        <v>271</v>
      </c>
      <c r="AA525" s="152">
        <v>1</v>
      </c>
    </row>
    <row r="526" spans="3:27" s="152" customFormat="1" ht="37.5" customHeight="1">
      <c r="C526" s="328"/>
      <c r="D526" s="329"/>
      <c r="E526" s="334"/>
      <c r="F526" s="335"/>
      <c r="G526" s="154" t="s">
        <v>267</v>
      </c>
      <c r="H526" s="155" t="str">
        <f t="shared" ref="H526:M526" si="573">IF(COUNTIFS($G519:$G524,$G526,H519:H524,"&lt;&gt;")=0,"",SUMIF($G519:$G524,$G526,H519:H524))</f>
        <v/>
      </c>
      <c r="I526" s="155" t="str">
        <f t="shared" si="573"/>
        <v/>
      </c>
      <c r="J526" s="155" t="str">
        <f t="shared" si="573"/>
        <v/>
      </c>
      <c r="K526" s="155" t="str">
        <f t="shared" si="573"/>
        <v/>
      </c>
      <c r="L526" s="155" t="str">
        <f t="shared" si="573"/>
        <v/>
      </c>
      <c r="M526" s="155" t="str">
        <f t="shared" si="573"/>
        <v/>
      </c>
      <c r="N526" s="124" t="str">
        <f t="shared" ref="N526" si="574">IF(COUNT(H526:M526)=0,"",SUM(H526:M526))</f>
        <v/>
      </c>
      <c r="O526" s="155" t="str">
        <f t="shared" ref="O526:T526" si="575">IF(COUNTIFS($G519:$G524,$G526,O519:O524,"&lt;&gt;")=0,"",SUMIF($G519:$G524,$G526,O519:O524))</f>
        <v/>
      </c>
      <c r="P526" s="155" t="str">
        <f t="shared" si="575"/>
        <v/>
      </c>
      <c r="Q526" s="155" t="str">
        <f t="shared" si="575"/>
        <v/>
      </c>
      <c r="R526" s="155" t="str">
        <f t="shared" si="575"/>
        <v/>
      </c>
      <c r="S526" s="155" t="str">
        <f t="shared" si="575"/>
        <v/>
      </c>
      <c r="T526" s="155" t="str">
        <f t="shared" si="575"/>
        <v/>
      </c>
      <c r="U526" s="124" t="str">
        <f t="shared" ref="U526" si="576">IF(COUNT(O526:T526)=0,"",SUM(O526:T526))</f>
        <v/>
      </c>
      <c r="V526" s="124" t="str">
        <f t="shared" ref="V526" si="577">IF(COUNT(N526,U526)=0,"",SUM(N526,U526))</f>
        <v/>
      </c>
      <c r="X526" s="153" t="s">
        <v>271</v>
      </c>
      <c r="AA526" s="152">
        <v>2</v>
      </c>
    </row>
    <row r="527" spans="3:27" s="152" customFormat="1" ht="37.5" customHeight="1">
      <c r="C527" s="328"/>
      <c r="D527" s="327" t="s">
        <v>211</v>
      </c>
      <c r="E527" s="352"/>
      <c r="F527" s="354"/>
      <c r="G527" s="149" t="s">
        <v>263</v>
      </c>
      <c r="H527" s="184"/>
      <c r="I527" s="184"/>
      <c r="J527" s="184"/>
      <c r="K527" s="184"/>
      <c r="L527" s="184"/>
      <c r="M527" s="184"/>
      <c r="N527" s="151"/>
      <c r="O527" s="184"/>
      <c r="P527" s="184"/>
      <c r="Q527" s="184"/>
      <c r="R527" s="184"/>
      <c r="S527" s="184"/>
      <c r="T527" s="184"/>
      <c r="U527" s="151"/>
      <c r="V527" s="151"/>
    </row>
    <row r="528" spans="3:27" s="152" customFormat="1" ht="37.5" customHeight="1">
      <c r="C528" s="328"/>
      <c r="D528" s="328"/>
      <c r="E528" s="353"/>
      <c r="F528" s="355"/>
      <c r="G528" s="149" t="s">
        <v>267</v>
      </c>
      <c r="H528" s="184"/>
      <c r="I528" s="184"/>
      <c r="J528" s="184"/>
      <c r="K528" s="184"/>
      <c r="L528" s="184"/>
      <c r="M528" s="184"/>
      <c r="N528" s="150" t="str">
        <f>IF(COUNT(H528:M528)=0,"",SUM(H528:M528))</f>
        <v/>
      </c>
      <c r="O528" s="184"/>
      <c r="P528" s="184"/>
      <c r="Q528" s="184"/>
      <c r="R528" s="184"/>
      <c r="S528" s="184"/>
      <c r="T528" s="184"/>
      <c r="U528" s="150" t="str">
        <f>IF(COUNT(O528:T528)=0,"",SUM(O528:T528))</f>
        <v/>
      </c>
      <c r="V528" s="150" t="str">
        <f>IF(COUNT(N528,U528)=0,"",SUM(N528,U528))</f>
        <v/>
      </c>
    </row>
    <row r="529" spans="3:27" s="152" customFormat="1" ht="37.5" customHeight="1">
      <c r="C529" s="328"/>
      <c r="D529" s="328"/>
      <c r="E529" s="352"/>
      <c r="F529" s="354"/>
      <c r="G529" s="149" t="s">
        <v>263</v>
      </c>
      <c r="H529" s="184"/>
      <c r="I529" s="184"/>
      <c r="J529" s="184"/>
      <c r="K529" s="184"/>
      <c r="L529" s="184"/>
      <c r="M529" s="184"/>
      <c r="N529" s="151"/>
      <c r="O529" s="184"/>
      <c r="P529" s="184"/>
      <c r="Q529" s="184"/>
      <c r="R529" s="184"/>
      <c r="S529" s="184"/>
      <c r="T529" s="184"/>
      <c r="U529" s="151"/>
      <c r="V529" s="151"/>
    </row>
    <row r="530" spans="3:27" s="152" customFormat="1" ht="37.5" customHeight="1">
      <c r="C530" s="328"/>
      <c r="D530" s="328"/>
      <c r="E530" s="353"/>
      <c r="F530" s="355"/>
      <c r="G530" s="149" t="s">
        <v>267</v>
      </c>
      <c r="H530" s="184"/>
      <c r="I530" s="184"/>
      <c r="J530" s="184"/>
      <c r="K530" s="184"/>
      <c r="L530" s="184"/>
      <c r="M530" s="184"/>
      <c r="N530" s="150" t="str">
        <f t="shared" ref="N530" si="578">IF(COUNT(H530:M530)=0,"",SUM(H530:M530))</f>
        <v/>
      </c>
      <c r="O530" s="184"/>
      <c r="P530" s="184"/>
      <c r="Q530" s="184"/>
      <c r="R530" s="184"/>
      <c r="S530" s="184"/>
      <c r="T530" s="184"/>
      <c r="U530" s="150" t="str">
        <f t="shared" ref="U530" si="579">IF(COUNT(O530:T530)=0,"",SUM(O530:T530))</f>
        <v/>
      </c>
      <c r="V530" s="150" t="str">
        <f t="shared" ref="V530" si="580">IF(COUNT(N530,U530)=0,"",SUM(N530,U530))</f>
        <v/>
      </c>
    </row>
    <row r="531" spans="3:27" s="152" customFormat="1" ht="37.5" customHeight="1">
      <c r="C531" s="328"/>
      <c r="D531" s="328"/>
      <c r="E531" s="352"/>
      <c r="F531" s="354"/>
      <c r="G531" s="149" t="s">
        <v>263</v>
      </c>
      <c r="H531" s="184"/>
      <c r="I531" s="184"/>
      <c r="J531" s="184"/>
      <c r="K531" s="184"/>
      <c r="L531" s="184"/>
      <c r="M531" s="184"/>
      <c r="N531" s="151"/>
      <c r="O531" s="184"/>
      <c r="P531" s="184"/>
      <c r="Q531" s="184"/>
      <c r="R531" s="184"/>
      <c r="S531" s="184"/>
      <c r="T531" s="184"/>
      <c r="U531" s="151"/>
      <c r="V531" s="151"/>
    </row>
    <row r="532" spans="3:27" s="152" customFormat="1" ht="37.5" customHeight="1">
      <c r="C532" s="328"/>
      <c r="D532" s="328"/>
      <c r="E532" s="353"/>
      <c r="F532" s="355"/>
      <c r="G532" s="149" t="s">
        <v>267</v>
      </c>
      <c r="H532" s="184"/>
      <c r="I532" s="184"/>
      <c r="J532" s="184"/>
      <c r="K532" s="184"/>
      <c r="L532" s="184"/>
      <c r="M532" s="184"/>
      <c r="N532" s="150" t="str">
        <f t="shared" ref="N532" si="581">IF(COUNT(H532:M532)=0,"",SUM(H532:M532))</f>
        <v/>
      </c>
      <c r="O532" s="184"/>
      <c r="P532" s="184"/>
      <c r="Q532" s="184"/>
      <c r="R532" s="184"/>
      <c r="S532" s="184"/>
      <c r="T532" s="184"/>
      <c r="U532" s="150" t="str">
        <f t="shared" ref="U532" si="582">IF(COUNT(O532:T532)=0,"",SUM(O532:T532))</f>
        <v/>
      </c>
      <c r="V532" s="150" t="str">
        <f t="shared" ref="V532" si="583">IF(COUNT(N532,U532)=0,"",SUM(N532,U532))</f>
        <v/>
      </c>
    </row>
    <row r="533" spans="3:27" s="152" customFormat="1" ht="37.5" customHeight="1">
      <c r="C533" s="328"/>
      <c r="D533" s="328"/>
      <c r="E533" s="332" t="s">
        <v>104</v>
      </c>
      <c r="F533" s="333"/>
      <c r="G533" s="154" t="s">
        <v>263</v>
      </c>
      <c r="H533" s="155" t="str">
        <f>IF(COUNTIFS($G527:$G532,$G533,H527:H532,"&lt;&gt;")=0,"",SUMIF($G527:$G532,$G533,H527:H532))</f>
        <v/>
      </c>
      <c r="I533" s="155" t="str">
        <f t="shared" ref="I533:M533" si="584">IF(COUNTIFS($G527:$G532,$G533,I527:I532,"&lt;&gt;")=0,"",SUMIF($G527:$G532,$G533,I527:I532))</f>
        <v/>
      </c>
      <c r="J533" s="155" t="str">
        <f t="shared" si="584"/>
        <v/>
      </c>
      <c r="K533" s="155" t="str">
        <f t="shared" si="584"/>
        <v/>
      </c>
      <c r="L533" s="155" t="str">
        <f t="shared" si="584"/>
        <v/>
      </c>
      <c r="M533" s="155" t="str">
        <f t="shared" si="584"/>
        <v/>
      </c>
      <c r="N533" s="123"/>
      <c r="O533" s="155" t="str">
        <f>IF(COUNTIFS($G527:$G532,$G533,O527:O532,"&lt;&gt;")=0,"",SUMIF($G527:$G532,$G533,O527:O532))</f>
        <v/>
      </c>
      <c r="P533" s="155" t="str">
        <f t="shared" ref="P533:T533" si="585">IF(COUNTIFS($G527:$G532,$G533,P527:P532,"&lt;&gt;")=0,"",SUMIF($G527:$G532,$G533,P527:P532))</f>
        <v/>
      </c>
      <c r="Q533" s="155" t="str">
        <f t="shared" si="585"/>
        <v/>
      </c>
      <c r="R533" s="155" t="str">
        <f t="shared" si="585"/>
        <v/>
      </c>
      <c r="S533" s="155" t="str">
        <f t="shared" si="585"/>
        <v/>
      </c>
      <c r="T533" s="155" t="str">
        <f t="shared" si="585"/>
        <v/>
      </c>
      <c r="U533" s="123"/>
      <c r="V533" s="123"/>
      <c r="X533" s="153" t="s">
        <v>271</v>
      </c>
      <c r="AA533" s="152">
        <v>3</v>
      </c>
    </row>
    <row r="534" spans="3:27" s="152" customFormat="1" ht="37.5" customHeight="1">
      <c r="C534" s="328"/>
      <c r="D534" s="329"/>
      <c r="E534" s="334"/>
      <c r="F534" s="335"/>
      <c r="G534" s="154" t="s">
        <v>267</v>
      </c>
      <c r="H534" s="155" t="str">
        <f>IF(COUNTIFS($G527:$G532,$G534,H527:H532,"&lt;&gt;")=0,"",SUMIF($G527:$G532,$G534,H527:H532))</f>
        <v/>
      </c>
      <c r="I534" s="155" t="str">
        <f t="shared" ref="I534:M534" si="586">IF(COUNTIFS($G527:$G532,$G534,I527:I532,"&lt;&gt;")=0,"",SUMIF($G527:$G532,$G534,I527:I532))</f>
        <v/>
      </c>
      <c r="J534" s="155" t="str">
        <f t="shared" si="586"/>
        <v/>
      </c>
      <c r="K534" s="155" t="str">
        <f t="shared" si="586"/>
        <v/>
      </c>
      <c r="L534" s="155" t="str">
        <f t="shared" si="586"/>
        <v/>
      </c>
      <c r="M534" s="155" t="str">
        <f t="shared" si="586"/>
        <v/>
      </c>
      <c r="N534" s="124" t="str">
        <f t="shared" ref="N534" si="587">IF(COUNT(H534:M534)=0,"",SUM(H534:M534))</f>
        <v/>
      </c>
      <c r="O534" s="155" t="str">
        <f>IF(COUNTIFS($G527:$G532,$G534,O527:O532,"&lt;&gt;")=0,"",SUMIF($G527:$G532,$G534,O527:O532))</f>
        <v/>
      </c>
      <c r="P534" s="155" t="str">
        <f t="shared" ref="P534:T534" si="588">IF(COUNTIFS($G527:$G532,$G534,P527:P532,"&lt;&gt;")=0,"",SUMIF($G527:$G532,$G534,P527:P532))</f>
        <v/>
      </c>
      <c r="Q534" s="155" t="str">
        <f t="shared" si="588"/>
        <v/>
      </c>
      <c r="R534" s="155" t="str">
        <f t="shared" si="588"/>
        <v/>
      </c>
      <c r="S534" s="155" t="str">
        <f t="shared" si="588"/>
        <v/>
      </c>
      <c r="T534" s="155" t="str">
        <f t="shared" si="588"/>
        <v/>
      </c>
      <c r="U534" s="124" t="str">
        <f t="shared" ref="U534" si="589">IF(COUNT(O534:T534)=0,"",SUM(O534:T534))</f>
        <v/>
      </c>
      <c r="V534" s="124" t="str">
        <f t="shared" ref="V534" si="590">IF(COUNT(N534,U534)=0,"",SUM(N534,U534))</f>
        <v/>
      </c>
      <c r="X534" s="153" t="s">
        <v>271</v>
      </c>
      <c r="AA534" s="152">
        <v>4</v>
      </c>
    </row>
    <row r="535" spans="3:27" s="152" customFormat="1" ht="37.5" customHeight="1">
      <c r="C535" s="328"/>
      <c r="D535" s="327" t="s">
        <v>105</v>
      </c>
      <c r="E535" s="352"/>
      <c r="F535" s="354"/>
      <c r="G535" s="149" t="s">
        <v>263</v>
      </c>
      <c r="H535" s="184"/>
      <c r="I535" s="184"/>
      <c r="J535" s="184"/>
      <c r="K535" s="184"/>
      <c r="L535" s="184"/>
      <c r="M535" s="184"/>
      <c r="N535" s="151"/>
      <c r="O535" s="184"/>
      <c r="P535" s="184"/>
      <c r="Q535" s="184"/>
      <c r="R535" s="184"/>
      <c r="S535" s="184"/>
      <c r="T535" s="184"/>
      <c r="U535" s="151"/>
      <c r="V535" s="151"/>
    </row>
    <row r="536" spans="3:27" s="152" customFormat="1" ht="34.5">
      <c r="C536" s="328"/>
      <c r="D536" s="328"/>
      <c r="E536" s="353"/>
      <c r="F536" s="355"/>
      <c r="G536" s="149" t="s">
        <v>267</v>
      </c>
      <c r="H536" s="184"/>
      <c r="I536" s="184"/>
      <c r="J536" s="184"/>
      <c r="K536" s="184"/>
      <c r="L536" s="184"/>
      <c r="M536" s="184"/>
      <c r="N536" s="150" t="str">
        <f>IF(COUNT(H536:M536)=0,"",SUM(H536:M536))</f>
        <v/>
      </c>
      <c r="O536" s="184"/>
      <c r="P536" s="184"/>
      <c r="Q536" s="184"/>
      <c r="R536" s="184"/>
      <c r="S536" s="184"/>
      <c r="T536" s="184"/>
      <c r="U536" s="150" t="str">
        <f>IF(COUNT(O536:T536)=0,"",SUM(O536:T536))</f>
        <v/>
      </c>
      <c r="V536" s="150" t="str">
        <f>IF(COUNT(N536,U536)=0,"",SUM(N536,U536))</f>
        <v/>
      </c>
    </row>
    <row r="537" spans="3:27" s="152" customFormat="1" ht="34.5">
      <c r="C537" s="328"/>
      <c r="D537" s="328"/>
      <c r="E537" s="352"/>
      <c r="F537" s="354"/>
      <c r="G537" s="149" t="s">
        <v>263</v>
      </c>
      <c r="H537" s="184"/>
      <c r="I537" s="184"/>
      <c r="J537" s="184"/>
      <c r="K537" s="184"/>
      <c r="L537" s="184"/>
      <c r="M537" s="184"/>
      <c r="N537" s="151"/>
      <c r="O537" s="184"/>
      <c r="P537" s="184"/>
      <c r="Q537" s="184"/>
      <c r="R537" s="184"/>
      <c r="S537" s="184"/>
      <c r="T537" s="184"/>
      <c r="U537" s="151"/>
      <c r="V537" s="151"/>
    </row>
    <row r="538" spans="3:27" s="152" customFormat="1" ht="34.5">
      <c r="C538" s="328"/>
      <c r="D538" s="328"/>
      <c r="E538" s="353"/>
      <c r="F538" s="355"/>
      <c r="G538" s="149" t="s">
        <v>267</v>
      </c>
      <c r="H538" s="184"/>
      <c r="I538" s="184"/>
      <c r="J538" s="184"/>
      <c r="K538" s="184"/>
      <c r="L538" s="184"/>
      <c r="M538" s="184"/>
      <c r="N538" s="150" t="str">
        <f t="shared" ref="N538" si="591">IF(COUNT(H538:M538)=0,"",SUM(H538:M538))</f>
        <v/>
      </c>
      <c r="O538" s="184"/>
      <c r="P538" s="184"/>
      <c r="Q538" s="184"/>
      <c r="R538" s="184"/>
      <c r="S538" s="184"/>
      <c r="T538" s="184"/>
      <c r="U538" s="150" t="str">
        <f t="shared" ref="U538" si="592">IF(COUNT(O538:T538)=0,"",SUM(O538:T538))</f>
        <v/>
      </c>
      <c r="V538" s="150" t="str">
        <f t="shared" ref="V538" si="593">IF(COUNT(N538,U538)=0,"",SUM(N538,U538))</f>
        <v/>
      </c>
    </row>
    <row r="539" spans="3:27" s="152" customFormat="1" ht="34.5">
      <c r="C539" s="328"/>
      <c r="D539" s="328"/>
      <c r="E539" s="352"/>
      <c r="F539" s="354"/>
      <c r="G539" s="149" t="s">
        <v>263</v>
      </c>
      <c r="H539" s="184"/>
      <c r="I539" s="184"/>
      <c r="J539" s="184"/>
      <c r="K539" s="184"/>
      <c r="L539" s="184"/>
      <c r="M539" s="184"/>
      <c r="N539" s="151"/>
      <c r="O539" s="184"/>
      <c r="P539" s="184"/>
      <c r="Q539" s="184"/>
      <c r="R539" s="184"/>
      <c r="S539" s="184"/>
      <c r="T539" s="184"/>
      <c r="U539" s="151"/>
      <c r="V539" s="151"/>
    </row>
    <row r="540" spans="3:27" s="152" customFormat="1" ht="34.5">
      <c r="C540" s="328"/>
      <c r="D540" s="328"/>
      <c r="E540" s="353"/>
      <c r="F540" s="355"/>
      <c r="G540" s="149" t="s">
        <v>267</v>
      </c>
      <c r="H540" s="184"/>
      <c r="I540" s="184"/>
      <c r="J540" s="184"/>
      <c r="K540" s="184"/>
      <c r="L540" s="184"/>
      <c r="M540" s="184"/>
      <c r="N540" s="150" t="str">
        <f t="shared" ref="N540" si="594">IF(COUNT(H540:M540)=0,"",SUM(H540:M540))</f>
        <v/>
      </c>
      <c r="O540" s="184"/>
      <c r="P540" s="184"/>
      <c r="Q540" s="184"/>
      <c r="R540" s="184"/>
      <c r="S540" s="184"/>
      <c r="T540" s="184"/>
      <c r="U540" s="150" t="str">
        <f t="shared" ref="U540" si="595">IF(COUNT(O540:T540)=0,"",SUM(O540:T540))</f>
        <v/>
      </c>
      <c r="V540" s="150" t="str">
        <f t="shared" ref="V540" si="596">IF(COUNT(N540,U540)=0,"",SUM(N540,U540))</f>
        <v/>
      </c>
    </row>
    <row r="541" spans="3:27" s="152" customFormat="1" ht="34.5">
      <c r="C541" s="328"/>
      <c r="D541" s="328"/>
      <c r="E541" s="332" t="s">
        <v>104</v>
      </c>
      <c r="F541" s="333"/>
      <c r="G541" s="154" t="s">
        <v>263</v>
      </c>
      <c r="H541" s="155" t="str">
        <f>IF(COUNTIFS($G535:$G540,$G541,H535:H540,"&lt;&gt;")=0,"",SUMIF($G535:$G540,$G541,H535:H540))</f>
        <v/>
      </c>
      <c r="I541" s="155" t="str">
        <f t="shared" ref="I541:M541" si="597">IF(COUNTIFS($G535:$G540,$G541,I535:I540,"&lt;&gt;")=0,"",SUMIF($G535:$G540,$G541,I535:I540))</f>
        <v/>
      </c>
      <c r="J541" s="155" t="str">
        <f t="shared" si="597"/>
        <v/>
      </c>
      <c r="K541" s="155" t="str">
        <f t="shared" si="597"/>
        <v/>
      </c>
      <c r="L541" s="155" t="str">
        <f t="shared" si="597"/>
        <v/>
      </c>
      <c r="M541" s="155" t="str">
        <f t="shared" si="597"/>
        <v/>
      </c>
      <c r="N541" s="123"/>
      <c r="O541" s="155" t="str">
        <f>IF(COUNTIFS($G535:$G540,$G541,O535:O540,"&lt;&gt;")=0,"",SUMIF($G535:$G540,$G541,O535:O540))</f>
        <v/>
      </c>
      <c r="P541" s="155" t="str">
        <f t="shared" ref="P541:T541" si="598">IF(COUNTIFS($G535:$G540,$G541,P535:P540,"&lt;&gt;")=0,"",SUMIF($G535:$G540,$G541,P535:P540))</f>
        <v/>
      </c>
      <c r="Q541" s="155" t="str">
        <f t="shared" si="598"/>
        <v/>
      </c>
      <c r="R541" s="155" t="str">
        <f t="shared" si="598"/>
        <v/>
      </c>
      <c r="S541" s="155" t="str">
        <f t="shared" si="598"/>
        <v/>
      </c>
      <c r="T541" s="155" t="str">
        <f t="shared" si="598"/>
        <v/>
      </c>
      <c r="U541" s="123"/>
      <c r="V541" s="123"/>
      <c r="X541" s="153" t="s">
        <v>271</v>
      </c>
      <c r="AA541" s="152">
        <v>5</v>
      </c>
    </row>
    <row r="542" spans="3:27" s="152" customFormat="1" ht="34.5">
      <c r="C542" s="328"/>
      <c r="D542" s="329"/>
      <c r="E542" s="334"/>
      <c r="F542" s="335"/>
      <c r="G542" s="154" t="s">
        <v>267</v>
      </c>
      <c r="H542" s="155" t="str">
        <f>IF(COUNTIFS($G535:$G540,$G542,H535:H540,"&lt;&gt;")=0,"",SUMIF($G535:$G540,$G542,H535:H540))</f>
        <v/>
      </c>
      <c r="I542" s="155" t="str">
        <f t="shared" ref="I542:M542" si="599">IF(COUNTIFS($G535:$G540,$G542,I535:I540,"&lt;&gt;")=0,"",SUMIF($G535:$G540,$G542,I535:I540))</f>
        <v/>
      </c>
      <c r="J542" s="155" t="str">
        <f t="shared" si="599"/>
        <v/>
      </c>
      <c r="K542" s="155" t="str">
        <f t="shared" si="599"/>
        <v/>
      </c>
      <c r="L542" s="155" t="str">
        <f t="shared" si="599"/>
        <v/>
      </c>
      <c r="M542" s="155" t="str">
        <f t="shared" si="599"/>
        <v/>
      </c>
      <c r="N542" s="124" t="str">
        <f t="shared" ref="N542" si="600">IF(COUNT(H542:M542)=0,"",SUM(H542:M542))</f>
        <v/>
      </c>
      <c r="O542" s="155" t="str">
        <f>IF(COUNTIFS($G535:$G540,$G542,O535:O540,"&lt;&gt;")=0,"",SUMIF($G535:$G540,$G542,O535:O540))</f>
        <v/>
      </c>
      <c r="P542" s="155" t="str">
        <f t="shared" ref="P542:T542" si="601">IF(COUNTIFS($G535:$G540,$G542,P535:P540,"&lt;&gt;")=0,"",SUMIF($G535:$G540,$G542,P535:P540))</f>
        <v/>
      </c>
      <c r="Q542" s="155" t="str">
        <f t="shared" si="601"/>
        <v/>
      </c>
      <c r="R542" s="155" t="str">
        <f t="shared" si="601"/>
        <v/>
      </c>
      <c r="S542" s="155" t="str">
        <f t="shared" si="601"/>
        <v/>
      </c>
      <c r="T542" s="155" t="str">
        <f t="shared" si="601"/>
        <v/>
      </c>
      <c r="U542" s="124" t="str">
        <f t="shared" ref="U542" si="602">IF(COUNT(O542:T542)=0,"",SUM(O542:T542))</f>
        <v/>
      </c>
      <c r="V542" s="124" t="str">
        <f t="shared" ref="V542" si="603">IF(COUNT(N542,U542)=0,"",SUM(N542,U542))</f>
        <v/>
      </c>
      <c r="X542" s="153" t="s">
        <v>271</v>
      </c>
      <c r="AA542" s="152">
        <v>6</v>
      </c>
    </row>
    <row r="543" spans="3:27" s="152" customFormat="1" ht="37.5" customHeight="1">
      <c r="C543" s="328"/>
      <c r="D543" s="327" t="s">
        <v>106</v>
      </c>
      <c r="E543" s="352"/>
      <c r="F543" s="354"/>
      <c r="G543" s="149" t="s">
        <v>263</v>
      </c>
      <c r="H543" s="184"/>
      <c r="I543" s="184"/>
      <c r="J543" s="184"/>
      <c r="K543" s="184"/>
      <c r="L543" s="184"/>
      <c r="M543" s="184"/>
      <c r="N543" s="151"/>
      <c r="O543" s="184"/>
      <c r="P543" s="184"/>
      <c r="Q543" s="184"/>
      <c r="R543" s="184"/>
      <c r="S543" s="184"/>
      <c r="T543" s="184"/>
      <c r="U543" s="151"/>
      <c r="V543" s="151"/>
    </row>
    <row r="544" spans="3:27" s="152" customFormat="1" ht="34.5">
      <c r="C544" s="328"/>
      <c r="D544" s="328"/>
      <c r="E544" s="353"/>
      <c r="F544" s="355"/>
      <c r="G544" s="149" t="s">
        <v>267</v>
      </c>
      <c r="H544" s="184"/>
      <c r="I544" s="184"/>
      <c r="J544" s="184"/>
      <c r="K544" s="184"/>
      <c r="L544" s="184"/>
      <c r="M544" s="184"/>
      <c r="N544" s="150" t="str">
        <f>IF(COUNT(H544:M544)=0,"",SUM(H544:M544))</f>
        <v/>
      </c>
      <c r="O544" s="184"/>
      <c r="P544" s="184"/>
      <c r="Q544" s="184"/>
      <c r="R544" s="184"/>
      <c r="S544" s="184"/>
      <c r="T544" s="184"/>
      <c r="U544" s="150" t="str">
        <f>IF(COUNT(O544:T544)=0,"",SUM(O544:T544))</f>
        <v/>
      </c>
      <c r="V544" s="150" t="str">
        <f>IF(COUNT(N544,U544)=0,"",SUM(N544,U544))</f>
        <v/>
      </c>
    </row>
    <row r="545" spans="3:27" s="152" customFormat="1" ht="34.5">
      <c r="C545" s="328"/>
      <c r="D545" s="328"/>
      <c r="E545" s="352"/>
      <c r="F545" s="354"/>
      <c r="G545" s="149" t="s">
        <v>263</v>
      </c>
      <c r="H545" s="184"/>
      <c r="I545" s="184"/>
      <c r="J545" s="184"/>
      <c r="K545" s="184"/>
      <c r="L545" s="184"/>
      <c r="M545" s="184"/>
      <c r="N545" s="151"/>
      <c r="O545" s="184"/>
      <c r="P545" s="184"/>
      <c r="Q545" s="184"/>
      <c r="R545" s="184"/>
      <c r="S545" s="184"/>
      <c r="T545" s="184"/>
      <c r="U545" s="151"/>
      <c r="V545" s="151"/>
    </row>
    <row r="546" spans="3:27" s="152" customFormat="1" ht="34.5">
      <c r="C546" s="328"/>
      <c r="D546" s="328"/>
      <c r="E546" s="353"/>
      <c r="F546" s="355"/>
      <c r="G546" s="149" t="s">
        <v>267</v>
      </c>
      <c r="H546" s="184"/>
      <c r="I546" s="184"/>
      <c r="J546" s="184"/>
      <c r="K546" s="184"/>
      <c r="L546" s="184"/>
      <c r="M546" s="184"/>
      <c r="N546" s="150" t="str">
        <f t="shared" ref="N546" si="604">IF(COUNT(H546:M546)=0,"",SUM(H546:M546))</f>
        <v/>
      </c>
      <c r="O546" s="184"/>
      <c r="P546" s="184"/>
      <c r="Q546" s="184"/>
      <c r="R546" s="184"/>
      <c r="S546" s="184"/>
      <c r="T546" s="184"/>
      <c r="U546" s="150" t="str">
        <f t="shared" ref="U546" si="605">IF(COUNT(O546:T546)=0,"",SUM(O546:T546))</f>
        <v/>
      </c>
      <c r="V546" s="150" t="str">
        <f t="shared" ref="V546" si="606">IF(COUNT(N546,U546)=0,"",SUM(N546,U546))</f>
        <v/>
      </c>
    </row>
    <row r="547" spans="3:27" s="152" customFormat="1" ht="34.5">
      <c r="C547" s="328"/>
      <c r="D547" s="328"/>
      <c r="E547" s="352"/>
      <c r="F547" s="354"/>
      <c r="G547" s="149" t="s">
        <v>263</v>
      </c>
      <c r="H547" s="184"/>
      <c r="I547" s="184"/>
      <c r="J547" s="184"/>
      <c r="K547" s="184"/>
      <c r="L547" s="184"/>
      <c r="M547" s="184"/>
      <c r="N547" s="151"/>
      <c r="O547" s="184"/>
      <c r="P547" s="184"/>
      <c r="Q547" s="184"/>
      <c r="R547" s="184"/>
      <c r="S547" s="184"/>
      <c r="T547" s="184"/>
      <c r="U547" s="151"/>
      <c r="V547" s="151"/>
    </row>
    <row r="548" spans="3:27" s="152" customFormat="1" ht="34.5">
      <c r="C548" s="328"/>
      <c r="D548" s="328"/>
      <c r="E548" s="353"/>
      <c r="F548" s="355"/>
      <c r="G548" s="149" t="s">
        <v>267</v>
      </c>
      <c r="H548" s="184"/>
      <c r="I548" s="184"/>
      <c r="J548" s="184"/>
      <c r="K548" s="184"/>
      <c r="L548" s="184"/>
      <c r="M548" s="184"/>
      <c r="N548" s="150" t="str">
        <f t="shared" ref="N548" si="607">IF(COUNT(H548:M548)=0,"",SUM(H548:M548))</f>
        <v/>
      </c>
      <c r="O548" s="184"/>
      <c r="P548" s="184"/>
      <c r="Q548" s="184"/>
      <c r="R548" s="184"/>
      <c r="S548" s="184"/>
      <c r="T548" s="184"/>
      <c r="U548" s="150" t="str">
        <f t="shared" ref="U548" si="608">IF(COUNT(O548:T548)=0,"",SUM(O548:T548))</f>
        <v/>
      </c>
      <c r="V548" s="150" t="str">
        <f t="shared" ref="V548" si="609">IF(COUNT(N548,U548)=0,"",SUM(N548,U548))</f>
        <v/>
      </c>
    </row>
    <row r="549" spans="3:27" s="152" customFormat="1" ht="34.5">
      <c r="C549" s="328"/>
      <c r="D549" s="328"/>
      <c r="E549" s="332" t="s">
        <v>104</v>
      </c>
      <c r="F549" s="333"/>
      <c r="G549" s="154" t="s">
        <v>263</v>
      </c>
      <c r="H549" s="155" t="str">
        <f>IF(COUNTIFS($G543:$G548,$G549,H543:H548,"&lt;&gt;")=0,"",SUMIF($G543:$G548,$G549,H543:H548))</f>
        <v/>
      </c>
      <c r="I549" s="155" t="str">
        <f t="shared" ref="I549:M549" si="610">IF(COUNTIFS($G543:$G548,$G549,I543:I548,"&lt;&gt;")=0,"",SUMIF($G543:$G548,$G549,I543:I548))</f>
        <v/>
      </c>
      <c r="J549" s="155" t="str">
        <f t="shared" si="610"/>
        <v/>
      </c>
      <c r="K549" s="155" t="str">
        <f t="shared" si="610"/>
        <v/>
      </c>
      <c r="L549" s="155" t="str">
        <f t="shared" si="610"/>
        <v/>
      </c>
      <c r="M549" s="155" t="str">
        <f t="shared" si="610"/>
        <v/>
      </c>
      <c r="N549" s="123"/>
      <c r="O549" s="155" t="str">
        <f>IF(COUNTIFS($G543:$G548,$G549,O543:O548,"&lt;&gt;")=0,"",SUMIF($G543:$G548,$G549,O543:O548))</f>
        <v/>
      </c>
      <c r="P549" s="155" t="str">
        <f t="shared" ref="P549:T549" si="611">IF(COUNTIFS($G543:$G548,$G549,P543:P548,"&lt;&gt;")=0,"",SUMIF($G543:$G548,$G549,P543:P548))</f>
        <v/>
      </c>
      <c r="Q549" s="155" t="str">
        <f t="shared" si="611"/>
        <v/>
      </c>
      <c r="R549" s="155" t="str">
        <f t="shared" si="611"/>
        <v/>
      </c>
      <c r="S549" s="155" t="str">
        <f t="shared" si="611"/>
        <v/>
      </c>
      <c r="T549" s="155" t="str">
        <f t="shared" si="611"/>
        <v/>
      </c>
      <c r="U549" s="123"/>
      <c r="V549" s="123"/>
      <c r="X549" s="153" t="s">
        <v>271</v>
      </c>
      <c r="AA549" s="152">
        <v>7</v>
      </c>
    </row>
    <row r="550" spans="3:27" s="152" customFormat="1" ht="34.5">
      <c r="C550" s="328"/>
      <c r="D550" s="329"/>
      <c r="E550" s="334"/>
      <c r="F550" s="335"/>
      <c r="G550" s="154" t="s">
        <v>267</v>
      </c>
      <c r="H550" s="155" t="str">
        <f>IF(COUNTIFS($G543:$G548,$G550,H543:H548,"&lt;&gt;")=0,"",SUMIF($G543:$G548,$G550,H543:H548))</f>
        <v/>
      </c>
      <c r="I550" s="155" t="str">
        <f t="shared" ref="I550:M550" si="612">IF(COUNTIFS($G543:$G548,$G550,I543:I548,"&lt;&gt;")=0,"",SUMIF($G543:$G548,$G550,I543:I548))</f>
        <v/>
      </c>
      <c r="J550" s="155" t="str">
        <f t="shared" si="612"/>
        <v/>
      </c>
      <c r="K550" s="155" t="str">
        <f t="shared" si="612"/>
        <v/>
      </c>
      <c r="L550" s="155" t="str">
        <f t="shared" si="612"/>
        <v/>
      </c>
      <c r="M550" s="155" t="str">
        <f t="shared" si="612"/>
        <v/>
      </c>
      <c r="N550" s="124" t="str">
        <f t="shared" ref="N550" si="613">IF(COUNT(H550:M550)=0,"",SUM(H550:M550))</f>
        <v/>
      </c>
      <c r="O550" s="155" t="str">
        <f>IF(COUNTIFS($G543:$G548,$G550,O543:O548,"&lt;&gt;")=0,"",SUMIF($G543:$G548,$G550,O543:O548))</f>
        <v/>
      </c>
      <c r="P550" s="155" t="str">
        <f t="shared" ref="P550:T550" si="614">IF(COUNTIFS($G543:$G548,$G550,P543:P548,"&lt;&gt;")=0,"",SUMIF($G543:$G548,$G550,P543:P548))</f>
        <v/>
      </c>
      <c r="Q550" s="155" t="str">
        <f t="shared" si="614"/>
        <v/>
      </c>
      <c r="R550" s="155" t="str">
        <f t="shared" si="614"/>
        <v/>
      </c>
      <c r="S550" s="155" t="str">
        <f t="shared" si="614"/>
        <v/>
      </c>
      <c r="T550" s="155" t="str">
        <f t="shared" si="614"/>
        <v/>
      </c>
      <c r="U550" s="124" t="str">
        <f t="shared" ref="U550" si="615">IF(COUNT(O550:T550)=0,"",SUM(O550:T550))</f>
        <v/>
      </c>
      <c r="V550" s="124" t="str">
        <f t="shared" ref="V550" si="616">IF(COUNT(N550,U550)=0,"",SUM(N550,U550))</f>
        <v/>
      </c>
      <c r="X550" s="153" t="s">
        <v>271</v>
      </c>
      <c r="AA550" s="152">
        <v>8</v>
      </c>
    </row>
    <row r="551" spans="3:27" s="152" customFormat="1" ht="34.5">
      <c r="C551" s="328"/>
      <c r="D551" s="326" t="s">
        <v>107</v>
      </c>
      <c r="E551" s="326"/>
      <c r="F551" s="326"/>
      <c r="G551" s="154" t="s">
        <v>263</v>
      </c>
      <c r="H551" s="155" t="str">
        <f>IF(COUNT(H525,H533,H541,H549)=0,"",SUM(H525,H533,H541,H549))</f>
        <v/>
      </c>
      <c r="I551" s="155" t="str">
        <f t="shared" ref="I551:M551" si="617">IF(COUNT(I525,I533,I541,I549)=0,"",SUM(I525,I533,I541,I549))</f>
        <v/>
      </c>
      <c r="J551" s="155" t="str">
        <f t="shared" si="617"/>
        <v/>
      </c>
      <c r="K551" s="155" t="str">
        <f t="shared" si="617"/>
        <v/>
      </c>
      <c r="L551" s="155" t="str">
        <f t="shared" si="617"/>
        <v/>
      </c>
      <c r="M551" s="155" t="str">
        <f t="shared" si="617"/>
        <v/>
      </c>
      <c r="N551" s="123"/>
      <c r="O551" s="155" t="str">
        <f>IF(COUNT(O525,O533,O541,O549)=0,"",SUM(O525,O533,O541,O549))</f>
        <v/>
      </c>
      <c r="P551" s="155" t="str">
        <f t="shared" ref="P551:T551" si="618">IF(COUNT(P525,P533,P541,P549)=0,"",SUM(P525,P533,P541,P549))</f>
        <v/>
      </c>
      <c r="Q551" s="155" t="str">
        <f t="shared" si="618"/>
        <v/>
      </c>
      <c r="R551" s="155" t="str">
        <f t="shared" si="618"/>
        <v/>
      </c>
      <c r="S551" s="155" t="str">
        <f t="shared" si="618"/>
        <v/>
      </c>
      <c r="T551" s="155" t="str">
        <f t="shared" si="618"/>
        <v/>
      </c>
      <c r="U551" s="123"/>
      <c r="V551" s="123"/>
      <c r="X551" s="153" t="s">
        <v>271</v>
      </c>
    </row>
    <row r="552" spans="3:27" s="152" customFormat="1" ht="34.5">
      <c r="C552" s="329"/>
      <c r="D552" s="326"/>
      <c r="E552" s="326"/>
      <c r="F552" s="326"/>
      <c r="G552" s="154" t="s">
        <v>267</v>
      </c>
      <c r="H552" s="155" t="str">
        <f>IF(COUNT(H526,H534,H542,H550)=0,"",SUM(H526,H534,H542,H550))</f>
        <v/>
      </c>
      <c r="I552" s="155" t="str">
        <f t="shared" ref="I552:M552" si="619">IF(COUNT(I526,I534,I542,I550)=0,"",SUM(I526,I534,I542,I550))</f>
        <v/>
      </c>
      <c r="J552" s="155" t="str">
        <f t="shared" si="619"/>
        <v/>
      </c>
      <c r="K552" s="155" t="str">
        <f t="shared" si="619"/>
        <v/>
      </c>
      <c r="L552" s="155" t="str">
        <f t="shared" si="619"/>
        <v/>
      </c>
      <c r="M552" s="155" t="str">
        <f t="shared" si="619"/>
        <v/>
      </c>
      <c r="N552" s="124" t="str">
        <f t="shared" ref="N552" si="620">IF(COUNT(H552:M552)=0,"",SUM(H552:M552))</f>
        <v/>
      </c>
      <c r="O552" s="155" t="str">
        <f>IF(COUNT(O526,O534,O542,O550)=0,"",SUM(O526,O534,O542,O550))</f>
        <v/>
      </c>
      <c r="P552" s="155" t="str">
        <f t="shared" ref="P552:T552" si="621">IF(COUNT(P526,P534,P542,P550)=0,"",SUM(P526,P534,P542,P550))</f>
        <v/>
      </c>
      <c r="Q552" s="155" t="str">
        <f t="shared" si="621"/>
        <v/>
      </c>
      <c r="R552" s="155" t="str">
        <f t="shared" si="621"/>
        <v/>
      </c>
      <c r="S552" s="155" t="str">
        <f t="shared" si="621"/>
        <v/>
      </c>
      <c r="T552" s="155" t="str">
        <f t="shared" si="621"/>
        <v/>
      </c>
      <c r="U552" s="124" t="str">
        <f t="shared" ref="U552" si="622">IF(COUNT(O552:T552)=0,"",SUM(O552:T552))</f>
        <v/>
      </c>
      <c r="V552" s="124" t="str">
        <f t="shared" ref="V552" si="623">IF(COUNT(N552,U552)=0,"",SUM(N552,U552))</f>
        <v/>
      </c>
      <c r="X552" s="153" t="s">
        <v>271</v>
      </c>
    </row>
    <row r="553" spans="3:27" s="53" customFormat="1" ht="18.75" customHeight="1">
      <c r="C553" s="54" t="s">
        <v>178</v>
      </c>
      <c r="D553" s="50"/>
      <c r="E553" s="50"/>
      <c r="F553" s="50"/>
      <c r="G553" s="51"/>
      <c r="H553" s="50"/>
      <c r="I553" s="50"/>
      <c r="J553" s="50"/>
      <c r="K553" s="50"/>
      <c r="L553" s="50"/>
      <c r="M553" s="50"/>
      <c r="N553" s="50"/>
      <c r="O553" s="50"/>
      <c r="P553" s="50"/>
      <c r="Q553" s="50"/>
      <c r="R553" s="50"/>
      <c r="S553" s="50"/>
      <c r="T553" s="50"/>
      <c r="U553" s="50"/>
      <c r="V553" s="50"/>
      <c r="AA553" s="205"/>
    </row>
    <row r="554" spans="3:27" s="53" customFormat="1" ht="18.75" customHeight="1">
      <c r="C554" s="230"/>
      <c r="D554" s="231"/>
      <c r="E554" s="231"/>
      <c r="F554" s="231"/>
      <c r="G554" s="232"/>
      <c r="H554" s="231"/>
      <c r="I554" s="231"/>
      <c r="J554" s="231"/>
      <c r="K554" s="231"/>
      <c r="L554" s="231"/>
      <c r="M554" s="231"/>
      <c r="N554" s="231"/>
      <c r="O554" s="231"/>
      <c r="P554" s="231"/>
      <c r="Q554" s="231"/>
      <c r="R554" s="231"/>
      <c r="S554" s="231"/>
      <c r="T554" s="231"/>
      <c r="U554" s="231"/>
      <c r="V554" s="231"/>
      <c r="AA554" s="205"/>
    </row>
    <row r="555" spans="3:27" s="53" customFormat="1" ht="18.75" customHeight="1">
      <c r="C555" s="230"/>
      <c r="D555" s="231"/>
      <c r="E555" s="231"/>
      <c r="F555" s="231"/>
      <c r="G555" s="232"/>
      <c r="H555" s="231"/>
      <c r="I555" s="231"/>
      <c r="J555" s="231"/>
      <c r="K555" s="231"/>
      <c r="L555" s="231"/>
      <c r="M555" s="231"/>
      <c r="N555" s="231"/>
      <c r="O555" s="231"/>
      <c r="P555" s="231"/>
      <c r="Q555" s="231"/>
      <c r="R555" s="231"/>
      <c r="S555" s="231"/>
      <c r="T555" s="231"/>
      <c r="U555" s="231"/>
      <c r="V555" s="231"/>
      <c r="AA555" s="205"/>
    </row>
    <row r="556" spans="3:27" s="53" customFormat="1" ht="18.75" customHeight="1">
      <c r="C556" s="230"/>
      <c r="D556" s="231"/>
      <c r="E556" s="231"/>
      <c r="F556" s="231"/>
      <c r="G556" s="232"/>
      <c r="H556" s="231"/>
      <c r="I556" s="231"/>
      <c r="J556" s="231"/>
      <c r="K556" s="231"/>
      <c r="L556" s="231"/>
      <c r="M556" s="231"/>
      <c r="N556" s="231"/>
      <c r="O556" s="231"/>
      <c r="P556" s="231"/>
      <c r="Q556" s="231"/>
      <c r="R556" s="231"/>
      <c r="S556" s="231"/>
      <c r="T556" s="231"/>
      <c r="U556" s="231"/>
      <c r="V556" s="231"/>
      <c r="AA556" s="205"/>
    </row>
    <row r="557" spans="3:27" s="53" customFormat="1" ht="18.75" customHeight="1">
      <c r="C557" s="230"/>
      <c r="D557" s="231"/>
      <c r="E557" s="231"/>
      <c r="F557" s="231"/>
      <c r="G557" s="232"/>
      <c r="H557" s="231"/>
      <c r="I557" s="231"/>
      <c r="J557" s="231"/>
      <c r="K557" s="231"/>
      <c r="L557" s="231"/>
      <c r="M557" s="231"/>
      <c r="N557" s="231"/>
      <c r="O557" s="231"/>
      <c r="P557" s="231"/>
      <c r="Q557" s="231"/>
      <c r="R557" s="231"/>
      <c r="S557" s="231"/>
      <c r="T557" s="231"/>
      <c r="U557" s="231"/>
      <c r="V557" s="231"/>
      <c r="AA557" s="205"/>
    </row>
    <row r="558" spans="3:27" s="53" customFormat="1" ht="18.75" customHeight="1">
      <c r="C558" s="230"/>
      <c r="D558" s="231"/>
      <c r="E558" s="231"/>
      <c r="F558" s="231"/>
      <c r="G558" s="232"/>
      <c r="H558" s="231"/>
      <c r="I558" s="231"/>
      <c r="J558" s="231"/>
      <c r="K558" s="231"/>
      <c r="L558" s="231"/>
      <c r="M558" s="231"/>
      <c r="N558" s="231"/>
      <c r="O558" s="231"/>
      <c r="P558" s="231"/>
      <c r="Q558" s="231"/>
      <c r="R558" s="231"/>
      <c r="S558" s="231"/>
      <c r="T558" s="231"/>
      <c r="U558" s="231"/>
      <c r="V558" s="231"/>
      <c r="AA558" s="205"/>
    </row>
    <row r="559" spans="3:27" s="53" customFormat="1" ht="18.75" customHeight="1">
      <c r="C559" s="230"/>
      <c r="D559" s="231"/>
      <c r="E559" s="231"/>
      <c r="F559" s="231"/>
      <c r="G559" s="232"/>
      <c r="H559" s="231"/>
      <c r="I559" s="231"/>
      <c r="J559" s="231"/>
      <c r="K559" s="231"/>
      <c r="L559" s="231"/>
      <c r="M559" s="231"/>
      <c r="N559" s="231"/>
      <c r="O559" s="231"/>
      <c r="P559" s="231"/>
      <c r="Q559" s="231"/>
      <c r="R559" s="231"/>
      <c r="S559" s="231"/>
      <c r="T559" s="231"/>
      <c r="U559" s="231"/>
      <c r="V559" s="231"/>
      <c r="AA559" s="205"/>
    </row>
    <row r="560" spans="3:27" s="53" customFormat="1" ht="18.75" customHeight="1">
      <c r="C560" s="230"/>
      <c r="D560" s="231"/>
      <c r="E560" s="231"/>
      <c r="F560" s="231"/>
      <c r="G560" s="232"/>
      <c r="H560" s="231"/>
      <c r="I560" s="231"/>
      <c r="J560" s="231"/>
      <c r="K560" s="231"/>
      <c r="L560" s="231"/>
      <c r="M560" s="231"/>
      <c r="N560" s="231"/>
      <c r="O560" s="231"/>
      <c r="P560" s="231"/>
      <c r="Q560" s="231"/>
      <c r="R560" s="231"/>
      <c r="S560" s="231"/>
      <c r="T560" s="231"/>
      <c r="U560" s="231"/>
      <c r="V560" s="231"/>
      <c r="AA560" s="205"/>
    </row>
    <row r="561" spans="3:27" s="53" customFormat="1" ht="18.75" customHeight="1">
      <c r="C561" s="230"/>
      <c r="D561" s="231"/>
      <c r="E561" s="231"/>
      <c r="F561" s="231"/>
      <c r="G561" s="232"/>
      <c r="H561" s="231"/>
      <c r="I561" s="231"/>
      <c r="J561" s="231"/>
      <c r="K561" s="231"/>
      <c r="L561" s="231"/>
      <c r="M561" s="231"/>
      <c r="N561" s="231"/>
      <c r="O561" s="231"/>
      <c r="P561" s="231"/>
      <c r="Q561" s="231"/>
      <c r="R561" s="231"/>
      <c r="S561" s="231"/>
      <c r="T561" s="231"/>
      <c r="U561" s="231"/>
      <c r="V561" s="231"/>
      <c r="AA561" s="205"/>
    </row>
    <row r="562" spans="3:27" s="53" customFormat="1" ht="18.75" customHeight="1">
      <c r="C562" s="230"/>
      <c r="D562" s="231"/>
      <c r="E562" s="231"/>
      <c r="F562" s="231"/>
      <c r="G562" s="232"/>
      <c r="H562" s="231"/>
      <c r="I562" s="231"/>
      <c r="J562" s="231"/>
      <c r="K562" s="231"/>
      <c r="L562" s="231"/>
      <c r="M562" s="231"/>
      <c r="N562" s="231"/>
      <c r="O562" s="231"/>
      <c r="P562" s="231"/>
      <c r="Q562" s="231"/>
      <c r="R562" s="231"/>
      <c r="S562" s="231"/>
      <c r="T562" s="231"/>
      <c r="U562" s="231"/>
      <c r="V562" s="231"/>
      <c r="AA562" s="205"/>
    </row>
    <row r="563" spans="3:27">
      <c r="C563" s="234"/>
      <c r="D563" s="234"/>
      <c r="E563" s="234"/>
      <c r="F563" s="234"/>
      <c r="G563" s="234"/>
      <c r="H563" s="235"/>
      <c r="I563" s="235"/>
      <c r="J563" s="235"/>
      <c r="K563" s="235"/>
      <c r="L563" s="235"/>
      <c r="M563" s="235"/>
      <c r="N563" s="235"/>
      <c r="O563" s="235"/>
      <c r="P563" s="235"/>
      <c r="Q563" s="235"/>
      <c r="R563" s="235"/>
      <c r="S563" s="235"/>
      <c r="T563" s="235"/>
      <c r="U563" s="235"/>
      <c r="V563" s="235"/>
    </row>
  </sheetData>
  <sheetProtection algorithmName="SHA-512" hashValue="ZngYQpPayzfbum1SgBiv77CDqzpV3gY07OivrYyq2U7Uw8X+j3+PXYmzJtFyFTImrtyY0FZMIXUg6V8Sb4cpOg==" saltValue="s+HvfT13JcmjIJYtPVXhmw==" spinCount="100000" sheet="1" objects="1" scenarios="1" formatRows="0" insertRows="0" deleteRows="0"/>
  <mergeCells count="418">
    <mergeCell ref="F484:F485"/>
    <mergeCell ref="E486:E487"/>
    <mergeCell ref="F486:F487"/>
    <mergeCell ref="E488:E489"/>
    <mergeCell ref="F488:F489"/>
    <mergeCell ref="E490:F491"/>
    <mergeCell ref="D500:F501"/>
    <mergeCell ref="D492:D499"/>
    <mergeCell ref="E492:E493"/>
    <mergeCell ref="F492:F493"/>
    <mergeCell ref="E494:E495"/>
    <mergeCell ref="F494:F495"/>
    <mergeCell ref="E496:E497"/>
    <mergeCell ref="F496:F497"/>
    <mergeCell ref="E498:F499"/>
    <mergeCell ref="D449:F450"/>
    <mergeCell ref="C466:D467"/>
    <mergeCell ref="E466:E467"/>
    <mergeCell ref="F466:F467"/>
    <mergeCell ref="G466:G467"/>
    <mergeCell ref="C468:C501"/>
    <mergeCell ref="D468:D475"/>
    <mergeCell ref="E468:E469"/>
    <mergeCell ref="F468:F469"/>
    <mergeCell ref="E470:E471"/>
    <mergeCell ref="F470:F471"/>
    <mergeCell ref="E472:E473"/>
    <mergeCell ref="F472:F473"/>
    <mergeCell ref="E474:F475"/>
    <mergeCell ref="D476:D483"/>
    <mergeCell ref="E476:E477"/>
    <mergeCell ref="F476:F477"/>
    <mergeCell ref="E478:E479"/>
    <mergeCell ref="F478:F479"/>
    <mergeCell ref="E480:E481"/>
    <mergeCell ref="F480:F481"/>
    <mergeCell ref="E482:F483"/>
    <mergeCell ref="D484:D491"/>
    <mergeCell ref="E484:E485"/>
    <mergeCell ref="F443:F444"/>
    <mergeCell ref="E445:E446"/>
    <mergeCell ref="F445:F446"/>
    <mergeCell ref="E447:F448"/>
    <mergeCell ref="F429:F430"/>
    <mergeCell ref="E431:F432"/>
    <mergeCell ref="D433:D440"/>
    <mergeCell ref="E433:E434"/>
    <mergeCell ref="F433:F434"/>
    <mergeCell ref="E435:E436"/>
    <mergeCell ref="F435:F436"/>
    <mergeCell ref="E437:E438"/>
    <mergeCell ref="F437:F438"/>
    <mergeCell ref="E439:F440"/>
    <mergeCell ref="D398:F399"/>
    <mergeCell ref="C415:D416"/>
    <mergeCell ref="E415:E416"/>
    <mergeCell ref="F415:F416"/>
    <mergeCell ref="G415:G416"/>
    <mergeCell ref="C417:C450"/>
    <mergeCell ref="D417:D424"/>
    <mergeCell ref="E417:E418"/>
    <mergeCell ref="F417:F418"/>
    <mergeCell ref="E419:E420"/>
    <mergeCell ref="F419:F420"/>
    <mergeCell ref="E421:E422"/>
    <mergeCell ref="F421:F422"/>
    <mergeCell ref="E423:F424"/>
    <mergeCell ref="D425:D432"/>
    <mergeCell ref="E425:E426"/>
    <mergeCell ref="F425:F426"/>
    <mergeCell ref="E427:E428"/>
    <mergeCell ref="F427:F428"/>
    <mergeCell ref="E429:E430"/>
    <mergeCell ref="D441:D448"/>
    <mergeCell ref="E441:E442"/>
    <mergeCell ref="F441:F442"/>
    <mergeCell ref="E443:E444"/>
    <mergeCell ref="F392:F393"/>
    <mergeCell ref="E394:E395"/>
    <mergeCell ref="F394:F395"/>
    <mergeCell ref="E396:F397"/>
    <mergeCell ref="F378:F379"/>
    <mergeCell ref="E380:F381"/>
    <mergeCell ref="D382:D389"/>
    <mergeCell ref="E382:E383"/>
    <mergeCell ref="F382:F383"/>
    <mergeCell ref="E384:E385"/>
    <mergeCell ref="F384:F385"/>
    <mergeCell ref="E386:E387"/>
    <mergeCell ref="F386:F387"/>
    <mergeCell ref="E388:F389"/>
    <mergeCell ref="D347:F348"/>
    <mergeCell ref="C364:D365"/>
    <mergeCell ref="E364:E365"/>
    <mergeCell ref="F364:F365"/>
    <mergeCell ref="G364:G365"/>
    <mergeCell ref="C366:C399"/>
    <mergeCell ref="D366:D373"/>
    <mergeCell ref="E366:E367"/>
    <mergeCell ref="F366:F367"/>
    <mergeCell ref="E368:E369"/>
    <mergeCell ref="F368:F369"/>
    <mergeCell ref="E370:E371"/>
    <mergeCell ref="F370:F371"/>
    <mergeCell ref="E372:F373"/>
    <mergeCell ref="D374:D381"/>
    <mergeCell ref="E374:E375"/>
    <mergeCell ref="F374:F375"/>
    <mergeCell ref="E376:E377"/>
    <mergeCell ref="F376:F377"/>
    <mergeCell ref="E378:E379"/>
    <mergeCell ref="D390:D397"/>
    <mergeCell ref="E390:E391"/>
    <mergeCell ref="F390:F391"/>
    <mergeCell ref="E392:E393"/>
    <mergeCell ref="F341:F342"/>
    <mergeCell ref="E343:E344"/>
    <mergeCell ref="F343:F344"/>
    <mergeCell ref="E345:F346"/>
    <mergeCell ref="F327:F328"/>
    <mergeCell ref="E329:F330"/>
    <mergeCell ref="D331:D338"/>
    <mergeCell ref="E331:E332"/>
    <mergeCell ref="F331:F332"/>
    <mergeCell ref="E333:E334"/>
    <mergeCell ref="F333:F334"/>
    <mergeCell ref="E335:E336"/>
    <mergeCell ref="F335:F336"/>
    <mergeCell ref="E337:F338"/>
    <mergeCell ref="D296:F297"/>
    <mergeCell ref="C313:D314"/>
    <mergeCell ref="E313:E314"/>
    <mergeCell ref="F313:F314"/>
    <mergeCell ref="G313:G314"/>
    <mergeCell ref="C315:C348"/>
    <mergeCell ref="D315:D322"/>
    <mergeCell ref="E315:E316"/>
    <mergeCell ref="F315:F316"/>
    <mergeCell ref="E317:E318"/>
    <mergeCell ref="F317:F318"/>
    <mergeCell ref="E319:E320"/>
    <mergeCell ref="F319:F320"/>
    <mergeCell ref="E321:F322"/>
    <mergeCell ref="D323:D330"/>
    <mergeCell ref="E323:E324"/>
    <mergeCell ref="F323:F324"/>
    <mergeCell ref="E325:E326"/>
    <mergeCell ref="F325:F326"/>
    <mergeCell ref="E327:E328"/>
    <mergeCell ref="D339:D346"/>
    <mergeCell ref="E339:E340"/>
    <mergeCell ref="F339:F340"/>
    <mergeCell ref="E341:E342"/>
    <mergeCell ref="F290:F291"/>
    <mergeCell ref="E292:E293"/>
    <mergeCell ref="F292:F293"/>
    <mergeCell ref="E294:F295"/>
    <mergeCell ref="F276:F277"/>
    <mergeCell ref="E278:F279"/>
    <mergeCell ref="D280:D287"/>
    <mergeCell ref="E280:E281"/>
    <mergeCell ref="F280:F281"/>
    <mergeCell ref="E282:E283"/>
    <mergeCell ref="F282:F283"/>
    <mergeCell ref="E284:E285"/>
    <mergeCell ref="F284:F285"/>
    <mergeCell ref="E286:F287"/>
    <mergeCell ref="D245:F246"/>
    <mergeCell ref="C262:D263"/>
    <mergeCell ref="E262:E263"/>
    <mergeCell ref="F262:F263"/>
    <mergeCell ref="G262:G263"/>
    <mergeCell ref="C264:C297"/>
    <mergeCell ref="D264:D271"/>
    <mergeCell ref="E264:E265"/>
    <mergeCell ref="F264:F265"/>
    <mergeCell ref="E266:E267"/>
    <mergeCell ref="F266:F267"/>
    <mergeCell ref="E268:E269"/>
    <mergeCell ref="F268:F269"/>
    <mergeCell ref="E270:F271"/>
    <mergeCell ref="D272:D279"/>
    <mergeCell ref="E272:E273"/>
    <mergeCell ref="F272:F273"/>
    <mergeCell ref="E274:E275"/>
    <mergeCell ref="F274:F275"/>
    <mergeCell ref="E276:E277"/>
    <mergeCell ref="D288:D295"/>
    <mergeCell ref="E288:E289"/>
    <mergeCell ref="F288:F289"/>
    <mergeCell ref="E290:E291"/>
    <mergeCell ref="F239:F240"/>
    <mergeCell ref="E241:E242"/>
    <mergeCell ref="F241:F242"/>
    <mergeCell ref="E243:F244"/>
    <mergeCell ref="F225:F226"/>
    <mergeCell ref="E227:F228"/>
    <mergeCell ref="D229:D236"/>
    <mergeCell ref="E229:E230"/>
    <mergeCell ref="F229:F230"/>
    <mergeCell ref="E231:E232"/>
    <mergeCell ref="F231:F232"/>
    <mergeCell ref="E233:E234"/>
    <mergeCell ref="F233:F234"/>
    <mergeCell ref="E235:F236"/>
    <mergeCell ref="D194:F195"/>
    <mergeCell ref="C211:D212"/>
    <mergeCell ref="E211:E212"/>
    <mergeCell ref="F211:F212"/>
    <mergeCell ref="G211:G212"/>
    <mergeCell ref="C213:C246"/>
    <mergeCell ref="D213:D220"/>
    <mergeCell ref="E213:E214"/>
    <mergeCell ref="F213:F214"/>
    <mergeCell ref="E215:E216"/>
    <mergeCell ref="F215:F216"/>
    <mergeCell ref="E217:E218"/>
    <mergeCell ref="F217:F218"/>
    <mergeCell ref="E219:F220"/>
    <mergeCell ref="D221:D228"/>
    <mergeCell ref="E221:E222"/>
    <mergeCell ref="F221:F222"/>
    <mergeCell ref="E223:E224"/>
    <mergeCell ref="F223:F224"/>
    <mergeCell ref="E225:E226"/>
    <mergeCell ref="D237:D244"/>
    <mergeCell ref="E237:E238"/>
    <mergeCell ref="F237:F238"/>
    <mergeCell ref="E239:E240"/>
    <mergeCell ref="F188:F189"/>
    <mergeCell ref="E190:E191"/>
    <mergeCell ref="F190:F191"/>
    <mergeCell ref="E192:F193"/>
    <mergeCell ref="F174:F175"/>
    <mergeCell ref="E176:F177"/>
    <mergeCell ref="D178:D185"/>
    <mergeCell ref="E178:E179"/>
    <mergeCell ref="F178:F179"/>
    <mergeCell ref="E180:E181"/>
    <mergeCell ref="F180:F181"/>
    <mergeCell ref="E182:E183"/>
    <mergeCell ref="F182:F183"/>
    <mergeCell ref="E184:F185"/>
    <mergeCell ref="D143:F144"/>
    <mergeCell ref="C160:D161"/>
    <mergeCell ref="E160:E161"/>
    <mergeCell ref="F160:F161"/>
    <mergeCell ref="G160:G161"/>
    <mergeCell ref="C162:C195"/>
    <mergeCell ref="D162:D169"/>
    <mergeCell ref="E162:E163"/>
    <mergeCell ref="F162:F163"/>
    <mergeCell ref="E164:E165"/>
    <mergeCell ref="F164:F165"/>
    <mergeCell ref="E166:E167"/>
    <mergeCell ref="F166:F167"/>
    <mergeCell ref="E168:F169"/>
    <mergeCell ref="D170:D177"/>
    <mergeCell ref="E170:E171"/>
    <mergeCell ref="F170:F171"/>
    <mergeCell ref="E172:E173"/>
    <mergeCell ref="F172:F173"/>
    <mergeCell ref="E174:E175"/>
    <mergeCell ref="D186:D193"/>
    <mergeCell ref="E186:E187"/>
    <mergeCell ref="F186:F187"/>
    <mergeCell ref="E188:E189"/>
    <mergeCell ref="F137:F138"/>
    <mergeCell ref="E139:E140"/>
    <mergeCell ref="F139:F140"/>
    <mergeCell ref="E141:F142"/>
    <mergeCell ref="F123:F124"/>
    <mergeCell ref="E125:F126"/>
    <mergeCell ref="D127:D134"/>
    <mergeCell ref="E127:E128"/>
    <mergeCell ref="F127:F128"/>
    <mergeCell ref="E129:E130"/>
    <mergeCell ref="F129:F130"/>
    <mergeCell ref="E131:E132"/>
    <mergeCell ref="F131:F132"/>
    <mergeCell ref="E133:F134"/>
    <mergeCell ref="D41:F42"/>
    <mergeCell ref="C109:D110"/>
    <mergeCell ref="E109:E110"/>
    <mergeCell ref="F109:F110"/>
    <mergeCell ref="G109:G110"/>
    <mergeCell ref="C111:C144"/>
    <mergeCell ref="D111:D118"/>
    <mergeCell ref="E111:E112"/>
    <mergeCell ref="F111:F112"/>
    <mergeCell ref="E113:E114"/>
    <mergeCell ref="F113:F114"/>
    <mergeCell ref="E115:E116"/>
    <mergeCell ref="F115:F116"/>
    <mergeCell ref="E117:F118"/>
    <mergeCell ref="D119:D126"/>
    <mergeCell ref="E119:E120"/>
    <mergeCell ref="F119:F120"/>
    <mergeCell ref="E121:E122"/>
    <mergeCell ref="F121:F122"/>
    <mergeCell ref="E123:E124"/>
    <mergeCell ref="D135:D142"/>
    <mergeCell ref="E135:E136"/>
    <mergeCell ref="F135:F136"/>
    <mergeCell ref="E137:E138"/>
    <mergeCell ref="F35:F36"/>
    <mergeCell ref="E37:E38"/>
    <mergeCell ref="F37:F38"/>
    <mergeCell ref="E39:F40"/>
    <mergeCell ref="E23:F24"/>
    <mergeCell ref="D25:D32"/>
    <mergeCell ref="E25:E26"/>
    <mergeCell ref="F25:F26"/>
    <mergeCell ref="E27:E28"/>
    <mergeCell ref="F27:F28"/>
    <mergeCell ref="E29:E30"/>
    <mergeCell ref="F29:F30"/>
    <mergeCell ref="E31:F32"/>
    <mergeCell ref="C7:D8"/>
    <mergeCell ref="E7:E8"/>
    <mergeCell ref="F7:F8"/>
    <mergeCell ref="G7:G8"/>
    <mergeCell ref="C9:C42"/>
    <mergeCell ref="D9:D16"/>
    <mergeCell ref="E9:E10"/>
    <mergeCell ref="F9:F10"/>
    <mergeCell ref="E11:E12"/>
    <mergeCell ref="F11:F12"/>
    <mergeCell ref="E13:E14"/>
    <mergeCell ref="F13:F14"/>
    <mergeCell ref="E15:F16"/>
    <mergeCell ref="D17:D24"/>
    <mergeCell ref="E17:E18"/>
    <mergeCell ref="F17:F18"/>
    <mergeCell ref="E19:E20"/>
    <mergeCell ref="F19:F20"/>
    <mergeCell ref="E21:E22"/>
    <mergeCell ref="F21:F22"/>
    <mergeCell ref="D33:D40"/>
    <mergeCell ref="E33:E34"/>
    <mergeCell ref="F33:F34"/>
    <mergeCell ref="E35:E36"/>
    <mergeCell ref="C58:D59"/>
    <mergeCell ref="E58:E59"/>
    <mergeCell ref="F58:F59"/>
    <mergeCell ref="G58:G59"/>
    <mergeCell ref="C60:C93"/>
    <mergeCell ref="D60:D67"/>
    <mergeCell ref="E60:E61"/>
    <mergeCell ref="F60:F61"/>
    <mergeCell ref="E62:E63"/>
    <mergeCell ref="F62:F63"/>
    <mergeCell ref="E64:E65"/>
    <mergeCell ref="F64:F65"/>
    <mergeCell ref="E66:F67"/>
    <mergeCell ref="D68:D75"/>
    <mergeCell ref="E68:E69"/>
    <mergeCell ref="F68:F69"/>
    <mergeCell ref="E70:E71"/>
    <mergeCell ref="F70:F71"/>
    <mergeCell ref="E72:E73"/>
    <mergeCell ref="F72:F73"/>
    <mergeCell ref="E74:F75"/>
    <mergeCell ref="D76:D83"/>
    <mergeCell ref="E76:E77"/>
    <mergeCell ref="F76:F77"/>
    <mergeCell ref="E78:E79"/>
    <mergeCell ref="F78:F79"/>
    <mergeCell ref="E80:E81"/>
    <mergeCell ref="F80:F81"/>
    <mergeCell ref="E82:F83"/>
    <mergeCell ref="D84:D91"/>
    <mergeCell ref="E84:E85"/>
    <mergeCell ref="F84:F85"/>
    <mergeCell ref="E86:E87"/>
    <mergeCell ref="F86:F87"/>
    <mergeCell ref="E88:E89"/>
    <mergeCell ref="F88:F89"/>
    <mergeCell ref="E90:F91"/>
    <mergeCell ref="D92:F93"/>
    <mergeCell ref="C517:D518"/>
    <mergeCell ref="E517:E518"/>
    <mergeCell ref="F517:F518"/>
    <mergeCell ref="G517:G518"/>
    <mergeCell ref="C519:C552"/>
    <mergeCell ref="D519:D526"/>
    <mergeCell ref="E519:E520"/>
    <mergeCell ref="F519:F520"/>
    <mergeCell ref="E521:E522"/>
    <mergeCell ref="F521:F522"/>
    <mergeCell ref="E523:E524"/>
    <mergeCell ref="F523:F524"/>
    <mergeCell ref="E525:F526"/>
    <mergeCell ref="D527:D534"/>
    <mergeCell ref="E527:E528"/>
    <mergeCell ref="F527:F528"/>
    <mergeCell ref="E529:E530"/>
    <mergeCell ref="F529:F530"/>
    <mergeCell ref="E531:E532"/>
    <mergeCell ref="F531:F532"/>
    <mergeCell ref="E533:F534"/>
    <mergeCell ref="D535:D542"/>
    <mergeCell ref="E535:E536"/>
    <mergeCell ref="D551:F552"/>
    <mergeCell ref="F535:F536"/>
    <mergeCell ref="E537:E538"/>
    <mergeCell ref="F537:F538"/>
    <mergeCell ref="E539:E540"/>
    <mergeCell ref="F539:F540"/>
    <mergeCell ref="E541:F542"/>
    <mergeCell ref="D543:D550"/>
    <mergeCell ref="E543:E544"/>
    <mergeCell ref="F543:F544"/>
    <mergeCell ref="E545:E546"/>
    <mergeCell ref="F545:F546"/>
    <mergeCell ref="E547:E548"/>
    <mergeCell ref="F547:F548"/>
    <mergeCell ref="E549:F550"/>
  </mergeCells>
  <phoneticPr fontId="11"/>
  <conditionalFormatting sqref="H553:Q553">
    <cfRule type="expression" dxfId="2683" priority="4925">
      <formula>H553&lt;0</formula>
    </cfRule>
  </conditionalFormatting>
  <conditionalFormatting sqref="R553:S553">
    <cfRule type="expression" dxfId="2682" priority="4924">
      <formula>R553&lt;0</formula>
    </cfRule>
  </conditionalFormatting>
  <conditionalFormatting sqref="T553">
    <cfRule type="expression" dxfId="2681" priority="4923">
      <formula>T553&lt;0</formula>
    </cfRule>
  </conditionalFormatting>
  <conditionalFormatting sqref="U553">
    <cfRule type="expression" dxfId="2680" priority="4922">
      <formula>U553&lt;0</formula>
    </cfRule>
  </conditionalFormatting>
  <conditionalFormatting sqref="V553">
    <cfRule type="expression" dxfId="2679" priority="4921">
      <formula>V553&lt;0</formula>
    </cfRule>
  </conditionalFormatting>
  <conditionalFormatting sqref="H196:Q196">
    <cfRule type="expression" dxfId="2678" priority="3362">
      <formula>H196&lt;0</formula>
    </cfRule>
  </conditionalFormatting>
  <conditionalFormatting sqref="H94:Q94">
    <cfRule type="expression" dxfId="2677" priority="3364">
      <formula>H94&lt;0</formula>
    </cfRule>
  </conditionalFormatting>
  <conditionalFormatting sqref="H145:Q145">
    <cfRule type="expression" dxfId="2676" priority="3363">
      <formula>H145&lt;0</formula>
    </cfRule>
  </conditionalFormatting>
  <conditionalFormatting sqref="H247:Q247">
    <cfRule type="expression" dxfId="2675" priority="3361">
      <formula>H247&lt;0</formula>
    </cfRule>
  </conditionalFormatting>
  <conditionalFormatting sqref="H298:Q298">
    <cfRule type="expression" dxfId="2674" priority="3360">
      <formula>H298&lt;0</formula>
    </cfRule>
  </conditionalFormatting>
  <conditionalFormatting sqref="H349:Q349">
    <cfRule type="expression" dxfId="2673" priority="3359">
      <formula>H349&lt;0</formula>
    </cfRule>
  </conditionalFormatting>
  <conditionalFormatting sqref="H400:Q400">
    <cfRule type="expression" dxfId="2672" priority="3358">
      <formula>H400&lt;0</formula>
    </cfRule>
  </conditionalFormatting>
  <conditionalFormatting sqref="H451:Q451">
    <cfRule type="expression" dxfId="2671" priority="3357">
      <formula>H451&lt;0</formula>
    </cfRule>
  </conditionalFormatting>
  <conditionalFormatting sqref="H502:Q502">
    <cfRule type="expression" dxfId="2670" priority="3356">
      <formula>H502&lt;0</formula>
    </cfRule>
  </conditionalFormatting>
  <conditionalFormatting sqref="R94:S94">
    <cfRule type="expression" dxfId="2669" priority="3355">
      <formula>R94&lt;0</formula>
    </cfRule>
  </conditionalFormatting>
  <conditionalFormatting sqref="R196:S196">
    <cfRule type="expression" dxfId="2668" priority="3353">
      <formula>R196&lt;0</formula>
    </cfRule>
  </conditionalFormatting>
  <conditionalFormatting sqref="R145:S145">
    <cfRule type="expression" dxfId="2667" priority="3354">
      <formula>R145&lt;0</formula>
    </cfRule>
  </conditionalFormatting>
  <conditionalFormatting sqref="R247:S247">
    <cfRule type="expression" dxfId="2666" priority="3352">
      <formula>R247&lt;0</formula>
    </cfRule>
  </conditionalFormatting>
  <conditionalFormatting sqref="R298:S298">
    <cfRule type="expression" dxfId="2665" priority="3351">
      <formula>R298&lt;0</formula>
    </cfRule>
  </conditionalFormatting>
  <conditionalFormatting sqref="R349:S349">
    <cfRule type="expression" dxfId="2664" priority="3350">
      <formula>R349&lt;0</formula>
    </cfRule>
  </conditionalFormatting>
  <conditionalFormatting sqref="R400:S400">
    <cfRule type="expression" dxfId="2663" priority="3349">
      <formula>R400&lt;0</formula>
    </cfRule>
  </conditionalFormatting>
  <conditionalFormatting sqref="R451:S451">
    <cfRule type="expression" dxfId="2662" priority="3348">
      <formula>R451&lt;0</formula>
    </cfRule>
  </conditionalFormatting>
  <conditionalFormatting sqref="R502:S502">
    <cfRule type="expression" dxfId="2661" priority="3347">
      <formula>R502&lt;0</formula>
    </cfRule>
  </conditionalFormatting>
  <conditionalFormatting sqref="T94">
    <cfRule type="expression" dxfId="2660" priority="3346">
      <formula>T94&lt;0</formula>
    </cfRule>
  </conditionalFormatting>
  <conditionalFormatting sqref="T247">
    <cfRule type="expression" dxfId="2659" priority="3343">
      <formula>T247&lt;0</formula>
    </cfRule>
  </conditionalFormatting>
  <conditionalFormatting sqref="T145">
    <cfRule type="expression" dxfId="2658" priority="3345">
      <formula>T145&lt;0</formula>
    </cfRule>
  </conditionalFormatting>
  <conditionalFormatting sqref="T298">
    <cfRule type="expression" dxfId="2657" priority="3342">
      <formula>T298&lt;0</formula>
    </cfRule>
  </conditionalFormatting>
  <conditionalFormatting sqref="T196">
    <cfRule type="expression" dxfId="2656" priority="3344">
      <formula>T196&lt;0</formula>
    </cfRule>
  </conditionalFormatting>
  <conditionalFormatting sqref="T349">
    <cfRule type="expression" dxfId="2655" priority="3341">
      <formula>T349&lt;0</formula>
    </cfRule>
  </conditionalFormatting>
  <conditionalFormatting sqref="T400">
    <cfRule type="expression" dxfId="2654" priority="3340">
      <formula>T400&lt;0</formula>
    </cfRule>
  </conditionalFormatting>
  <conditionalFormatting sqref="T451">
    <cfRule type="expression" dxfId="2653" priority="3339">
      <formula>T451&lt;0</formula>
    </cfRule>
  </conditionalFormatting>
  <conditionalFormatting sqref="T502">
    <cfRule type="expression" dxfId="2652" priority="3338">
      <formula>T502&lt;0</formula>
    </cfRule>
  </conditionalFormatting>
  <conditionalFormatting sqref="U94">
    <cfRule type="expression" dxfId="2651" priority="3337">
      <formula>U94&lt;0</formula>
    </cfRule>
  </conditionalFormatting>
  <conditionalFormatting sqref="U247">
    <cfRule type="expression" dxfId="2650" priority="3334">
      <formula>U247&lt;0</formula>
    </cfRule>
  </conditionalFormatting>
  <conditionalFormatting sqref="U145">
    <cfRule type="expression" dxfId="2649" priority="3336">
      <formula>U145&lt;0</formula>
    </cfRule>
  </conditionalFormatting>
  <conditionalFormatting sqref="U298">
    <cfRule type="expression" dxfId="2648" priority="3333">
      <formula>U298&lt;0</formula>
    </cfRule>
  </conditionalFormatting>
  <conditionalFormatting sqref="U196">
    <cfRule type="expression" dxfId="2647" priority="3335">
      <formula>U196&lt;0</formula>
    </cfRule>
  </conditionalFormatting>
  <conditionalFormatting sqref="U349">
    <cfRule type="expression" dxfId="2646" priority="3332">
      <formula>U349&lt;0</formula>
    </cfRule>
  </conditionalFormatting>
  <conditionalFormatting sqref="U400">
    <cfRule type="expression" dxfId="2645" priority="3331">
      <formula>U400&lt;0</formula>
    </cfRule>
  </conditionalFormatting>
  <conditionalFormatting sqref="U451">
    <cfRule type="expression" dxfId="2644" priority="3330">
      <formula>U451&lt;0</formula>
    </cfRule>
  </conditionalFormatting>
  <conditionalFormatting sqref="U502">
    <cfRule type="expression" dxfId="2643" priority="3329">
      <formula>U502&lt;0</formula>
    </cfRule>
  </conditionalFormatting>
  <conditionalFormatting sqref="V94">
    <cfRule type="expression" dxfId="2642" priority="3328">
      <formula>V94&lt;0</formula>
    </cfRule>
  </conditionalFormatting>
  <conditionalFormatting sqref="V247">
    <cfRule type="expression" dxfId="2641" priority="3325">
      <formula>V247&lt;0</formula>
    </cfRule>
  </conditionalFormatting>
  <conditionalFormatting sqref="V145">
    <cfRule type="expression" dxfId="2640" priority="3327">
      <formula>V145&lt;0</formula>
    </cfRule>
  </conditionalFormatting>
  <conditionalFormatting sqref="V298">
    <cfRule type="expression" dxfId="2639" priority="3324">
      <formula>V298&lt;0</formula>
    </cfRule>
  </conditionalFormatting>
  <conditionalFormatting sqref="V196">
    <cfRule type="expression" dxfId="2638" priority="3326">
      <formula>V196&lt;0</formula>
    </cfRule>
  </conditionalFormatting>
  <conditionalFormatting sqref="V349">
    <cfRule type="expression" dxfId="2637" priority="3323">
      <formula>V349&lt;0</formula>
    </cfRule>
  </conditionalFormatting>
  <conditionalFormatting sqref="V400">
    <cfRule type="expression" dxfId="2636" priority="3322">
      <formula>V400&lt;0</formula>
    </cfRule>
  </conditionalFormatting>
  <conditionalFormatting sqref="V451">
    <cfRule type="expression" dxfId="2635" priority="3321">
      <formula>V451&lt;0</formula>
    </cfRule>
  </conditionalFormatting>
  <conditionalFormatting sqref="V502">
    <cfRule type="expression" dxfId="2634" priority="3320">
      <formula>V502&lt;0</formula>
    </cfRule>
  </conditionalFormatting>
  <conditionalFormatting sqref="V39">
    <cfRule type="expression" dxfId="2633" priority="3255">
      <formula>V39&lt;0</formula>
    </cfRule>
  </conditionalFormatting>
  <conditionalFormatting sqref="V70">
    <cfRule type="expression" dxfId="2632" priority="1564">
      <formula>V70&lt;0</formula>
    </cfRule>
  </conditionalFormatting>
  <conditionalFormatting sqref="N39">
    <cfRule type="expression" dxfId="2631" priority="3257">
      <formula>N39&lt;0</formula>
    </cfRule>
  </conditionalFormatting>
  <conditionalFormatting sqref="U39">
    <cfRule type="expression" dxfId="2630" priority="3256">
      <formula>U39&lt;0</formula>
    </cfRule>
  </conditionalFormatting>
  <conditionalFormatting sqref="H43:Q43">
    <cfRule type="expression" dxfId="2629" priority="3319">
      <formula>H43&lt;0</formula>
    </cfRule>
  </conditionalFormatting>
  <conditionalFormatting sqref="R43:S43">
    <cfRule type="expression" dxfId="2628" priority="3317">
      <formula>R43&lt;0</formula>
    </cfRule>
  </conditionalFormatting>
  <conditionalFormatting sqref="T43">
    <cfRule type="expression" dxfId="2627" priority="3316">
      <formula>T43&lt;0</formula>
    </cfRule>
  </conditionalFormatting>
  <conditionalFormatting sqref="U43">
    <cfRule type="expression" dxfId="2626" priority="3315">
      <formula>U43&lt;0</formula>
    </cfRule>
  </conditionalFormatting>
  <conditionalFormatting sqref="V43">
    <cfRule type="expression" dxfId="2625" priority="3314">
      <formula>V43&lt;0</formula>
    </cfRule>
  </conditionalFormatting>
  <conditionalFormatting sqref="N16 N24 N32 N40 N42">
    <cfRule type="expression" dxfId="2624" priority="3313">
      <formula>N16&lt;0</formula>
    </cfRule>
  </conditionalFormatting>
  <conditionalFormatting sqref="U16 U24 U32 U40 U42">
    <cfRule type="expression" dxfId="2623" priority="3312">
      <formula>U16&lt;0</formula>
    </cfRule>
  </conditionalFormatting>
  <conditionalFormatting sqref="V16 V24 V32 V40 V42">
    <cfRule type="expression" dxfId="2622" priority="3310">
      <formula>V16&lt;0</formula>
    </cfRule>
  </conditionalFormatting>
  <conditionalFormatting sqref="V15">
    <cfRule type="expression" dxfId="2621" priority="3299">
      <formula>V15&lt;0</formula>
    </cfRule>
  </conditionalFormatting>
  <conditionalFormatting sqref="N15">
    <cfRule type="expression" dxfId="2620" priority="3301">
      <formula>N15&lt;0</formula>
    </cfRule>
  </conditionalFormatting>
  <conditionalFormatting sqref="U15">
    <cfRule type="expression" dxfId="2619" priority="3300">
      <formula>U15&lt;0</formula>
    </cfRule>
  </conditionalFormatting>
  <conditionalFormatting sqref="U68:U69 U71 U73">
    <cfRule type="expression" dxfId="2618" priority="1570">
      <formula>U68&lt;0</formula>
    </cfRule>
  </conditionalFormatting>
  <conditionalFormatting sqref="V68:V69 V71 V73">
    <cfRule type="expression" dxfId="2617" priority="1568">
      <formula>V68&lt;0</formula>
    </cfRule>
  </conditionalFormatting>
  <conditionalFormatting sqref="U70">
    <cfRule type="expression" dxfId="2616" priority="1566">
      <formula>U70&lt;0</formula>
    </cfRule>
  </conditionalFormatting>
  <conditionalFormatting sqref="U64">
    <cfRule type="expression" dxfId="2615" priority="1576">
      <formula>U64&lt;0</formula>
    </cfRule>
  </conditionalFormatting>
  <conditionalFormatting sqref="V64">
    <cfRule type="expression" dxfId="2614" priority="1574">
      <formula>V64&lt;0</formula>
    </cfRule>
  </conditionalFormatting>
  <conditionalFormatting sqref="N23">
    <cfRule type="expression" dxfId="2613" priority="3287">
      <formula>N23&lt;0</formula>
    </cfRule>
  </conditionalFormatting>
  <conditionalFormatting sqref="V23">
    <cfRule type="expression" dxfId="2612" priority="3285">
      <formula>V23&lt;0</formula>
    </cfRule>
  </conditionalFormatting>
  <conditionalFormatting sqref="U23">
    <cfRule type="expression" dxfId="2611" priority="3286">
      <formula>U23&lt;0</formula>
    </cfRule>
  </conditionalFormatting>
  <conditionalFormatting sqref="V76:V77 V79 V81">
    <cfRule type="expression" dxfId="2610" priority="1554">
      <formula>V76&lt;0</formula>
    </cfRule>
  </conditionalFormatting>
  <conditionalFormatting sqref="N31">
    <cfRule type="expression" dxfId="2609" priority="3272">
      <formula>N31&lt;0</formula>
    </cfRule>
  </conditionalFormatting>
  <conditionalFormatting sqref="V31">
    <cfRule type="expression" dxfId="2608" priority="3270">
      <formula>V31&lt;0</formula>
    </cfRule>
  </conditionalFormatting>
  <conditionalFormatting sqref="U31">
    <cfRule type="expression" dxfId="2607" priority="3271">
      <formula>U31&lt;0</formula>
    </cfRule>
  </conditionalFormatting>
  <conditionalFormatting sqref="V84:V85 V87 V89">
    <cfRule type="expression" dxfId="2606" priority="1540">
      <formula>V84&lt;0</formula>
    </cfRule>
  </conditionalFormatting>
  <conditionalFormatting sqref="V117">
    <cfRule type="expression" dxfId="2605" priority="1526">
      <formula>V117&lt;0</formula>
    </cfRule>
  </conditionalFormatting>
  <conditionalFormatting sqref="N41">
    <cfRule type="expression" dxfId="2604" priority="3254">
      <formula>N41&lt;0</formula>
    </cfRule>
  </conditionalFormatting>
  <conditionalFormatting sqref="U125">
    <cfRule type="expression" dxfId="2603" priority="1524">
      <formula>U125&lt;0</formula>
    </cfRule>
  </conditionalFormatting>
  <conditionalFormatting sqref="V41">
    <cfRule type="expression" dxfId="2602" priority="3252">
      <formula>V41&lt;0</formula>
    </cfRule>
  </conditionalFormatting>
  <conditionalFormatting sqref="U41">
    <cfRule type="expression" dxfId="2601" priority="3253">
      <formula>U41&lt;0</formula>
    </cfRule>
  </conditionalFormatting>
  <conditionalFormatting sqref="U133">
    <cfRule type="expression" dxfId="2600" priority="1521">
      <formula>U133&lt;0</formula>
    </cfRule>
  </conditionalFormatting>
  <conditionalFormatting sqref="V133">
    <cfRule type="expression" dxfId="2599" priority="1520">
      <formula>V133&lt;0</formula>
    </cfRule>
  </conditionalFormatting>
  <conditionalFormatting sqref="N141">
    <cfRule type="expression" dxfId="2598" priority="1519">
      <formula>N141&lt;0</formula>
    </cfRule>
  </conditionalFormatting>
  <conditionalFormatting sqref="U141">
    <cfRule type="expression" dxfId="2597" priority="1518">
      <formula>U141&lt;0</formula>
    </cfRule>
  </conditionalFormatting>
  <conditionalFormatting sqref="V141">
    <cfRule type="expression" dxfId="2596" priority="1517">
      <formula>V141&lt;0</formula>
    </cfRule>
  </conditionalFormatting>
  <conditionalFormatting sqref="N143">
    <cfRule type="expression" dxfId="2595" priority="1516">
      <formula>N143&lt;0</formula>
    </cfRule>
  </conditionalFormatting>
  <conditionalFormatting sqref="U143">
    <cfRule type="expression" dxfId="2594" priority="1515">
      <formula>U143&lt;0</formula>
    </cfRule>
  </conditionalFormatting>
  <conditionalFormatting sqref="V143">
    <cfRule type="expression" dxfId="2593" priority="1514">
      <formula>V143&lt;0</formula>
    </cfRule>
  </conditionalFormatting>
  <conditionalFormatting sqref="H141:M142">
    <cfRule type="expression" dxfId="2592" priority="1507">
      <formula>H141&lt;0</formula>
    </cfRule>
  </conditionalFormatting>
  <conditionalFormatting sqref="O141:T142">
    <cfRule type="expression" dxfId="2591" priority="1506">
      <formula>O141&lt;0</formula>
    </cfRule>
  </conditionalFormatting>
  <conditionalFormatting sqref="H143:M144">
    <cfRule type="expression" dxfId="2590" priority="1505">
      <formula>H143&lt;0</formula>
    </cfRule>
  </conditionalFormatting>
  <conditionalFormatting sqref="O143:T144">
    <cfRule type="expression" dxfId="2589" priority="1504">
      <formula>O143&lt;0</formula>
    </cfRule>
  </conditionalFormatting>
  <conditionalFormatting sqref="U111:U112 U114 U116">
    <cfRule type="expression" dxfId="2588" priority="1500">
      <formula>U111&lt;0</formula>
    </cfRule>
  </conditionalFormatting>
  <conditionalFormatting sqref="V111:V112 V114 V116">
    <cfRule type="expression" dxfId="2587" priority="1498">
      <formula>V111&lt;0</formula>
    </cfRule>
  </conditionalFormatting>
  <conditionalFormatting sqref="U113">
    <cfRule type="expression" dxfId="2586" priority="1496">
      <formula>U113&lt;0</formula>
    </cfRule>
  </conditionalFormatting>
  <conditionalFormatting sqref="V113">
    <cfRule type="expression" dxfId="2585" priority="1494">
      <formula>V113&lt;0</formula>
    </cfRule>
  </conditionalFormatting>
  <conditionalFormatting sqref="U115">
    <cfRule type="expression" dxfId="2584" priority="1492">
      <formula>U115&lt;0</formula>
    </cfRule>
  </conditionalFormatting>
  <conditionalFormatting sqref="V115">
    <cfRule type="expression" dxfId="2583" priority="1490">
      <formula>V115&lt;0</formula>
    </cfRule>
  </conditionalFormatting>
  <conditionalFormatting sqref="U72">
    <cfRule type="expression" dxfId="2582" priority="1562">
      <formula>U72&lt;0</formula>
    </cfRule>
  </conditionalFormatting>
  <conditionalFormatting sqref="V72">
    <cfRule type="expression" dxfId="2581" priority="1560">
      <formula>V72&lt;0</formula>
    </cfRule>
  </conditionalFormatting>
  <conditionalFormatting sqref="U76:U77 U79 U81">
    <cfRule type="expression" dxfId="2580" priority="1556">
      <formula>U76&lt;0</formula>
    </cfRule>
  </conditionalFormatting>
  <conditionalFormatting sqref="U78">
    <cfRule type="expression" dxfId="2579" priority="1552">
      <formula>U78&lt;0</formula>
    </cfRule>
  </conditionalFormatting>
  <conditionalFormatting sqref="V78">
    <cfRule type="expression" dxfId="2578" priority="1550">
      <formula>V78&lt;0</formula>
    </cfRule>
  </conditionalFormatting>
  <conditionalFormatting sqref="U80">
    <cfRule type="expression" dxfId="2577" priority="1548">
      <formula>U80&lt;0</formula>
    </cfRule>
  </conditionalFormatting>
  <conditionalFormatting sqref="V80">
    <cfRule type="expression" dxfId="2576" priority="1546">
      <formula>V80&lt;0</formula>
    </cfRule>
  </conditionalFormatting>
  <conditionalFormatting sqref="U84:U85 U87 U89">
    <cfRule type="expression" dxfId="2575" priority="1542">
      <formula>U84&lt;0</formula>
    </cfRule>
  </conditionalFormatting>
  <conditionalFormatting sqref="U86">
    <cfRule type="expression" dxfId="2574" priority="1538">
      <formula>U86&lt;0</formula>
    </cfRule>
  </conditionalFormatting>
  <conditionalFormatting sqref="V125">
    <cfRule type="expression" dxfId="2573" priority="1523">
      <formula>V125&lt;0</formula>
    </cfRule>
  </conditionalFormatting>
  <conditionalFormatting sqref="N142 N144">
    <cfRule type="expression" dxfId="2572" priority="1531">
      <formula>N142&lt;0</formula>
    </cfRule>
  </conditionalFormatting>
  <conditionalFormatting sqref="U118 U126 U134 U142 U144">
    <cfRule type="expression" dxfId="2571" priority="1530">
      <formula>U118&lt;0</formula>
    </cfRule>
  </conditionalFormatting>
  <conditionalFormatting sqref="V118 V126 V134 V142 V144">
    <cfRule type="expression" dxfId="2570" priority="1529">
      <formula>V118&lt;0</formula>
    </cfRule>
  </conditionalFormatting>
  <conditionalFormatting sqref="U117">
    <cfRule type="expression" dxfId="2569" priority="1527">
      <formula>U117&lt;0</formula>
    </cfRule>
  </conditionalFormatting>
  <conditionalFormatting sqref="V86">
    <cfRule type="expression" dxfId="2568" priority="1536">
      <formula>V86&lt;0</formula>
    </cfRule>
  </conditionalFormatting>
  <conditionalFormatting sqref="U88">
    <cfRule type="expression" dxfId="2567" priority="1534">
      <formula>U88&lt;0</formula>
    </cfRule>
  </conditionalFormatting>
  <conditionalFormatting sqref="V88">
    <cfRule type="expression" dxfId="2566" priority="1532">
      <formula>V88&lt;0</formula>
    </cfRule>
  </conditionalFormatting>
  <conditionalFormatting sqref="H41:M42">
    <cfRule type="expression" dxfId="2565" priority="3243">
      <formula>H41&lt;0</formula>
    </cfRule>
  </conditionalFormatting>
  <conditionalFormatting sqref="O41:T42">
    <cfRule type="expression" dxfId="2564" priority="3242">
      <formula>O41&lt;0</formula>
    </cfRule>
  </conditionalFormatting>
  <conditionalFormatting sqref="V60:V61 V63 V65">
    <cfRule type="expression" dxfId="2563" priority="1582">
      <formula>V60&lt;0</formula>
    </cfRule>
  </conditionalFormatting>
  <conditionalFormatting sqref="U62">
    <cfRule type="expression" dxfId="2562" priority="1580">
      <formula>U62&lt;0</formula>
    </cfRule>
  </conditionalFormatting>
  <conditionalFormatting sqref="V62">
    <cfRule type="expression" dxfId="2561" priority="1578">
      <formula>V62&lt;0</formula>
    </cfRule>
  </conditionalFormatting>
  <conditionalFormatting sqref="H90:M91">
    <cfRule type="expression" dxfId="2560" priority="1591">
      <formula>H90&lt;0</formula>
    </cfRule>
  </conditionalFormatting>
  <conditionalFormatting sqref="O90:T91">
    <cfRule type="expression" dxfId="2559" priority="1590">
      <formula>O90&lt;0</formula>
    </cfRule>
  </conditionalFormatting>
  <conditionalFormatting sqref="H92:M93">
    <cfRule type="expression" dxfId="2558" priority="1589">
      <formula>H92&lt;0</formula>
    </cfRule>
  </conditionalFormatting>
  <conditionalFormatting sqref="O92:T93">
    <cfRule type="expression" dxfId="2557" priority="1588">
      <formula>O92&lt;0</formula>
    </cfRule>
  </conditionalFormatting>
  <conditionalFormatting sqref="U60:U61 U63 U65">
    <cfRule type="expression" dxfId="2556" priority="1584">
      <formula>U60&lt;0</formula>
    </cfRule>
  </conditionalFormatting>
  <conditionalFormatting sqref="U82">
    <cfRule type="expression" dxfId="2555" priority="1605">
      <formula>U82&lt;0</formula>
    </cfRule>
  </conditionalFormatting>
  <conditionalFormatting sqref="V82">
    <cfRule type="expression" dxfId="2554" priority="1604">
      <formula>V82&lt;0</formula>
    </cfRule>
  </conditionalFormatting>
  <conditionalFormatting sqref="N90">
    <cfRule type="expression" dxfId="2553" priority="1603">
      <formula>N90&lt;0</formula>
    </cfRule>
  </conditionalFormatting>
  <conditionalFormatting sqref="U90">
    <cfRule type="expression" dxfId="2552" priority="1602">
      <formula>U90&lt;0</formula>
    </cfRule>
  </conditionalFormatting>
  <conditionalFormatting sqref="V90">
    <cfRule type="expression" dxfId="2551" priority="1601">
      <formula>V90&lt;0</formula>
    </cfRule>
  </conditionalFormatting>
  <conditionalFormatting sqref="N92">
    <cfRule type="expression" dxfId="2550" priority="1600">
      <formula>N92&lt;0</formula>
    </cfRule>
  </conditionalFormatting>
  <conditionalFormatting sqref="U92">
    <cfRule type="expression" dxfId="2549" priority="1599">
      <formula>U92&lt;0</formula>
    </cfRule>
  </conditionalFormatting>
  <conditionalFormatting sqref="V92">
    <cfRule type="expression" dxfId="2548" priority="1598">
      <formula>V92&lt;0</formula>
    </cfRule>
  </conditionalFormatting>
  <conditionalFormatting sqref="N91 N93">
    <cfRule type="expression" dxfId="2547" priority="1615">
      <formula>N91&lt;0</formula>
    </cfRule>
  </conditionalFormatting>
  <conditionalFormatting sqref="U67 U75 U83 U91 U93">
    <cfRule type="expression" dxfId="2546" priority="1614">
      <formula>U67&lt;0</formula>
    </cfRule>
  </conditionalFormatting>
  <conditionalFormatting sqref="V67 V75 V83 V91 V93">
    <cfRule type="expression" dxfId="2545" priority="1613">
      <formula>V67&lt;0</formula>
    </cfRule>
  </conditionalFormatting>
  <conditionalFormatting sqref="U66">
    <cfRule type="expression" dxfId="2544" priority="1611">
      <formula>U66&lt;0</formula>
    </cfRule>
  </conditionalFormatting>
  <conditionalFormatting sqref="V66">
    <cfRule type="expression" dxfId="2543" priority="1610">
      <formula>V66&lt;0</formula>
    </cfRule>
  </conditionalFormatting>
  <conditionalFormatting sqref="U74">
    <cfRule type="expression" dxfId="2542" priority="1608">
      <formula>U74&lt;0</formula>
    </cfRule>
  </conditionalFormatting>
  <conditionalFormatting sqref="V74">
    <cfRule type="expression" dxfId="2541" priority="1607">
      <formula>V74&lt;0</formula>
    </cfRule>
  </conditionalFormatting>
  <conditionalFormatting sqref="H11:M14">
    <cfRule type="expression" dxfId="2540" priority="2511">
      <formula>H11&lt;0</formula>
    </cfRule>
  </conditionalFormatting>
  <conditionalFormatting sqref="H9:M10">
    <cfRule type="expression" dxfId="2539" priority="2510">
      <formula>H9&lt;0</formula>
    </cfRule>
  </conditionalFormatting>
  <conditionalFormatting sqref="N9:N10 N12 N14">
    <cfRule type="expression" dxfId="2538" priority="2509">
      <formula>N9&lt;0</formula>
    </cfRule>
  </conditionalFormatting>
  <conditionalFormatting sqref="U9:U10 U12 U14">
    <cfRule type="expression" dxfId="2537" priority="2508">
      <formula>U9&lt;0</formula>
    </cfRule>
  </conditionalFormatting>
  <conditionalFormatting sqref="O9:T10 O12:T12 O14:T14">
    <cfRule type="expression" dxfId="2536" priority="2507">
      <formula>O9&lt;0</formula>
    </cfRule>
  </conditionalFormatting>
  <conditionalFormatting sqref="V9:V10 V12 V14">
    <cfRule type="expression" dxfId="2535" priority="2506">
      <formula>V9&lt;0</formula>
    </cfRule>
  </conditionalFormatting>
  <conditionalFormatting sqref="N11">
    <cfRule type="expression" dxfId="2534" priority="2505">
      <formula>N11&lt;0</formula>
    </cfRule>
  </conditionalFormatting>
  <conditionalFormatting sqref="U11">
    <cfRule type="expression" dxfId="2533" priority="2504">
      <formula>U11&lt;0</formula>
    </cfRule>
  </conditionalFormatting>
  <conditionalFormatting sqref="O11:T11">
    <cfRule type="expression" dxfId="2532" priority="2503">
      <formula>O11&lt;0</formula>
    </cfRule>
  </conditionalFormatting>
  <conditionalFormatting sqref="V11">
    <cfRule type="expression" dxfId="2531" priority="2502">
      <formula>V11&lt;0</formula>
    </cfRule>
  </conditionalFormatting>
  <conditionalFormatting sqref="N13">
    <cfRule type="expression" dxfId="2530" priority="2501">
      <formula>N13&lt;0</formula>
    </cfRule>
  </conditionalFormatting>
  <conditionalFormatting sqref="U13">
    <cfRule type="expression" dxfId="2529" priority="2500">
      <formula>U13&lt;0</formula>
    </cfRule>
  </conditionalFormatting>
  <conditionalFormatting sqref="O13:T13">
    <cfRule type="expression" dxfId="2528" priority="2499">
      <formula>O13&lt;0</formula>
    </cfRule>
  </conditionalFormatting>
  <conditionalFormatting sqref="V13">
    <cfRule type="expression" dxfId="2527" priority="2498">
      <formula>V13&lt;0</formula>
    </cfRule>
  </conditionalFormatting>
  <conditionalFormatting sqref="H19:M22">
    <cfRule type="expression" dxfId="2526" priority="2497">
      <formula>H19&lt;0</formula>
    </cfRule>
  </conditionalFormatting>
  <conditionalFormatting sqref="H17:M18">
    <cfRule type="expression" dxfId="2525" priority="2496">
      <formula>H17&lt;0</formula>
    </cfRule>
  </conditionalFormatting>
  <conditionalFormatting sqref="N17:N18 N20 N22">
    <cfRule type="expression" dxfId="2524" priority="2495">
      <formula>N17&lt;0</formula>
    </cfRule>
  </conditionalFormatting>
  <conditionalFormatting sqref="U17:U18 U20 U22">
    <cfRule type="expression" dxfId="2523" priority="2494">
      <formula>U17&lt;0</formula>
    </cfRule>
  </conditionalFormatting>
  <conditionalFormatting sqref="O17:T18 O20:T20 O22:T22">
    <cfRule type="expression" dxfId="2522" priority="2493">
      <formula>O17&lt;0</formula>
    </cfRule>
  </conditionalFormatting>
  <conditionalFormatting sqref="V17:V18 V20 V22">
    <cfRule type="expression" dxfId="2521" priority="2492">
      <formula>V17&lt;0</formula>
    </cfRule>
  </conditionalFormatting>
  <conditionalFormatting sqref="N19">
    <cfRule type="expression" dxfId="2520" priority="2491">
      <formula>N19&lt;0</formula>
    </cfRule>
  </conditionalFormatting>
  <conditionalFormatting sqref="U19">
    <cfRule type="expression" dxfId="2519" priority="2490">
      <formula>U19&lt;0</formula>
    </cfRule>
  </conditionalFormatting>
  <conditionalFormatting sqref="O19:T19">
    <cfRule type="expression" dxfId="2518" priority="2489">
      <formula>O19&lt;0</formula>
    </cfRule>
  </conditionalFormatting>
  <conditionalFormatting sqref="V19">
    <cfRule type="expression" dxfId="2517" priority="2488">
      <formula>V19&lt;0</formula>
    </cfRule>
  </conditionalFormatting>
  <conditionalFormatting sqref="N21">
    <cfRule type="expression" dxfId="2516" priority="2487">
      <formula>N21&lt;0</formula>
    </cfRule>
  </conditionalFormatting>
  <conditionalFormatting sqref="U21">
    <cfRule type="expression" dxfId="2515" priority="2486">
      <formula>U21&lt;0</formula>
    </cfRule>
  </conditionalFormatting>
  <conditionalFormatting sqref="O21:T21">
    <cfRule type="expression" dxfId="2514" priority="2485">
      <formula>O21&lt;0</formula>
    </cfRule>
  </conditionalFormatting>
  <conditionalFormatting sqref="V21">
    <cfRule type="expression" dxfId="2513" priority="2484">
      <formula>V21&lt;0</formula>
    </cfRule>
  </conditionalFormatting>
  <conditionalFormatting sqref="H27:M30">
    <cfRule type="expression" dxfId="2512" priority="2483">
      <formula>H27&lt;0</formula>
    </cfRule>
  </conditionalFormatting>
  <conditionalFormatting sqref="H25:M26">
    <cfRule type="expression" dxfId="2511" priority="2482">
      <formula>H25&lt;0</formula>
    </cfRule>
  </conditionalFormatting>
  <conditionalFormatting sqref="N25:N26 N28 N30">
    <cfRule type="expression" dxfId="2510" priority="2481">
      <formula>N25&lt;0</formula>
    </cfRule>
  </conditionalFormatting>
  <conditionalFormatting sqref="U25:U26 U28 U30">
    <cfRule type="expression" dxfId="2509" priority="2480">
      <formula>U25&lt;0</formula>
    </cfRule>
  </conditionalFormatting>
  <conditionalFormatting sqref="O25:T26 O28:T28 O30:T30">
    <cfRule type="expression" dxfId="2508" priority="2479">
      <formula>O25&lt;0</formula>
    </cfRule>
  </conditionalFormatting>
  <conditionalFormatting sqref="V25:V26 V28 V30">
    <cfRule type="expression" dxfId="2507" priority="2478">
      <formula>V25&lt;0</formula>
    </cfRule>
  </conditionalFormatting>
  <conditionalFormatting sqref="N27">
    <cfRule type="expression" dxfId="2506" priority="2477">
      <formula>N27&lt;0</formula>
    </cfRule>
  </conditionalFormatting>
  <conditionalFormatting sqref="U27">
    <cfRule type="expression" dxfId="2505" priority="2476">
      <formula>U27&lt;0</formula>
    </cfRule>
  </conditionalFormatting>
  <conditionalFormatting sqref="O27:T27">
    <cfRule type="expression" dxfId="2504" priority="2475">
      <formula>O27&lt;0</formula>
    </cfRule>
  </conditionalFormatting>
  <conditionalFormatting sqref="V27">
    <cfRule type="expression" dxfId="2503" priority="2474">
      <formula>V27&lt;0</formula>
    </cfRule>
  </conditionalFormatting>
  <conditionalFormatting sqref="N29">
    <cfRule type="expression" dxfId="2502" priority="2473">
      <formula>N29&lt;0</formula>
    </cfRule>
  </conditionalFormatting>
  <conditionalFormatting sqref="U29">
    <cfRule type="expression" dxfId="2501" priority="2472">
      <formula>U29&lt;0</formula>
    </cfRule>
  </conditionalFormatting>
  <conditionalFormatting sqref="O29:T29">
    <cfRule type="expression" dxfId="2500" priority="2471">
      <formula>O29&lt;0</formula>
    </cfRule>
  </conditionalFormatting>
  <conditionalFormatting sqref="V29">
    <cfRule type="expression" dxfId="2499" priority="2470">
      <formula>V29&lt;0</formula>
    </cfRule>
  </conditionalFormatting>
  <conditionalFormatting sqref="H35:M38">
    <cfRule type="expression" dxfId="2498" priority="2469">
      <formula>H35&lt;0</formula>
    </cfRule>
  </conditionalFormatting>
  <conditionalFormatting sqref="H33:M34">
    <cfRule type="expression" dxfId="2497" priority="2468">
      <formula>H33&lt;0</formula>
    </cfRule>
  </conditionalFormatting>
  <conditionalFormatting sqref="N33:N34 N36 N38">
    <cfRule type="expression" dxfId="2496" priority="2467">
      <formula>N33&lt;0</formula>
    </cfRule>
  </conditionalFormatting>
  <conditionalFormatting sqref="U33:U34 U36 U38">
    <cfRule type="expression" dxfId="2495" priority="2466">
      <formula>U33&lt;0</formula>
    </cfRule>
  </conditionalFormatting>
  <conditionalFormatting sqref="O33:T34 O36:T36 O38:T38">
    <cfRule type="expression" dxfId="2494" priority="2465">
      <formula>O33&lt;0</formula>
    </cfRule>
  </conditionalFormatting>
  <conditionalFormatting sqref="V33:V34 V36 V38">
    <cfRule type="expression" dxfId="2493" priority="2464">
      <formula>V33&lt;0</formula>
    </cfRule>
  </conditionalFormatting>
  <conditionalFormatting sqref="N35">
    <cfRule type="expression" dxfId="2492" priority="2463">
      <formula>N35&lt;0</formula>
    </cfRule>
  </conditionalFormatting>
  <conditionalFormatting sqref="U35">
    <cfRule type="expression" dxfId="2491" priority="2462">
      <formula>U35&lt;0</formula>
    </cfRule>
  </conditionalFormatting>
  <conditionalFormatting sqref="O35:T35">
    <cfRule type="expression" dxfId="2490" priority="2461">
      <formula>O35&lt;0</formula>
    </cfRule>
  </conditionalFormatting>
  <conditionalFormatting sqref="V35">
    <cfRule type="expression" dxfId="2489" priority="2460">
      <formula>V35&lt;0</formula>
    </cfRule>
  </conditionalFormatting>
  <conditionalFormatting sqref="N37">
    <cfRule type="expression" dxfId="2488" priority="2459">
      <formula>N37&lt;0</formula>
    </cfRule>
  </conditionalFormatting>
  <conditionalFormatting sqref="U37">
    <cfRule type="expression" dxfId="2487" priority="2458">
      <formula>U37&lt;0</formula>
    </cfRule>
  </conditionalFormatting>
  <conditionalFormatting sqref="O37:T37">
    <cfRule type="expression" dxfId="2486" priority="2457">
      <formula>O37&lt;0</formula>
    </cfRule>
  </conditionalFormatting>
  <conditionalFormatting sqref="V37">
    <cfRule type="expression" dxfId="2485" priority="2456">
      <formula>V37&lt;0</formula>
    </cfRule>
  </conditionalFormatting>
  <conditionalFormatting sqref="U119:U120 U122 U124">
    <cfRule type="expression" dxfId="2484" priority="1486">
      <formula>U119&lt;0</formula>
    </cfRule>
  </conditionalFormatting>
  <conditionalFormatting sqref="V119:V120 V122 V124">
    <cfRule type="expression" dxfId="2483" priority="1484">
      <formula>V119&lt;0</formula>
    </cfRule>
  </conditionalFormatting>
  <conditionalFormatting sqref="U121">
    <cfRule type="expression" dxfId="2482" priority="1482">
      <formula>U121&lt;0</formula>
    </cfRule>
  </conditionalFormatting>
  <conditionalFormatting sqref="V121">
    <cfRule type="expression" dxfId="2481" priority="1480">
      <formula>V121&lt;0</formula>
    </cfRule>
  </conditionalFormatting>
  <conditionalFormatting sqref="U123">
    <cfRule type="expression" dxfId="2480" priority="1478">
      <formula>U123&lt;0</formula>
    </cfRule>
  </conditionalFormatting>
  <conditionalFormatting sqref="V123">
    <cfRule type="expression" dxfId="2479" priority="1476">
      <formula>V123&lt;0</formula>
    </cfRule>
  </conditionalFormatting>
  <conditionalFormatting sqref="U127:U128 U130 U132">
    <cfRule type="expression" dxfId="2478" priority="1472">
      <formula>U127&lt;0</formula>
    </cfRule>
  </conditionalFormatting>
  <conditionalFormatting sqref="V127:V128 V130 V132">
    <cfRule type="expression" dxfId="2477" priority="1470">
      <formula>V127&lt;0</formula>
    </cfRule>
  </conditionalFormatting>
  <conditionalFormatting sqref="U129">
    <cfRule type="expression" dxfId="2476" priority="1468">
      <formula>U129&lt;0</formula>
    </cfRule>
  </conditionalFormatting>
  <conditionalFormatting sqref="V129">
    <cfRule type="expression" dxfId="2475" priority="1466">
      <formula>V129&lt;0</formula>
    </cfRule>
  </conditionalFormatting>
  <conditionalFormatting sqref="U131">
    <cfRule type="expression" dxfId="2474" priority="1464">
      <formula>U131&lt;0</formula>
    </cfRule>
  </conditionalFormatting>
  <conditionalFormatting sqref="V131">
    <cfRule type="expression" dxfId="2473" priority="1462">
      <formula>V131&lt;0</formula>
    </cfRule>
  </conditionalFormatting>
  <conditionalFormatting sqref="U135:U136 U138 U140">
    <cfRule type="expression" dxfId="2472" priority="1458">
      <formula>U135&lt;0</formula>
    </cfRule>
  </conditionalFormatting>
  <conditionalFormatting sqref="V135:V136 V138 V140">
    <cfRule type="expression" dxfId="2471" priority="1456">
      <formula>V135&lt;0</formula>
    </cfRule>
  </conditionalFormatting>
  <conditionalFormatting sqref="U137">
    <cfRule type="expression" dxfId="2470" priority="1454">
      <formula>U137&lt;0</formula>
    </cfRule>
  </conditionalFormatting>
  <conditionalFormatting sqref="V137">
    <cfRule type="expression" dxfId="2469" priority="1452">
      <formula>V137&lt;0</formula>
    </cfRule>
  </conditionalFormatting>
  <conditionalFormatting sqref="U139">
    <cfRule type="expression" dxfId="2468" priority="1450">
      <formula>U139&lt;0</formula>
    </cfRule>
  </conditionalFormatting>
  <conditionalFormatting sqref="V139">
    <cfRule type="expression" dxfId="2467" priority="1448">
      <formula>V139&lt;0</formula>
    </cfRule>
  </conditionalFormatting>
  <conditionalFormatting sqref="V192">
    <cfRule type="expression" dxfId="2466" priority="1433">
      <formula>V192&lt;0</formula>
    </cfRule>
  </conditionalFormatting>
  <conditionalFormatting sqref="N192">
    <cfRule type="expression" dxfId="2465" priority="1435">
      <formula>N192&lt;0</formula>
    </cfRule>
  </conditionalFormatting>
  <conditionalFormatting sqref="U192">
    <cfRule type="expression" dxfId="2464" priority="1434">
      <formula>U192&lt;0</formula>
    </cfRule>
  </conditionalFormatting>
  <conditionalFormatting sqref="N193 N195">
    <cfRule type="expression" dxfId="2463" priority="1447">
      <formula>N193&lt;0</formula>
    </cfRule>
  </conditionalFormatting>
  <conditionalFormatting sqref="U169 U177 U185 U193 U195">
    <cfRule type="expression" dxfId="2462" priority="1446">
      <formula>U169&lt;0</formula>
    </cfRule>
  </conditionalFormatting>
  <conditionalFormatting sqref="V169 V177 V185 V193 V195">
    <cfRule type="expression" dxfId="2461" priority="1445">
      <formula>V169&lt;0</formula>
    </cfRule>
  </conditionalFormatting>
  <conditionalFormatting sqref="V168">
    <cfRule type="expression" dxfId="2460" priority="1442">
      <formula>V168&lt;0</formula>
    </cfRule>
  </conditionalFormatting>
  <conditionalFormatting sqref="U168">
    <cfRule type="expression" dxfId="2459" priority="1443">
      <formula>U168&lt;0</formula>
    </cfRule>
  </conditionalFormatting>
  <conditionalFormatting sqref="H192:M193">
    <cfRule type="expression" dxfId="2458" priority="1423">
      <formula>H192&lt;0</formula>
    </cfRule>
  </conditionalFormatting>
  <conditionalFormatting sqref="V176">
    <cfRule type="expression" dxfId="2457" priority="1439">
      <formula>V176&lt;0</formula>
    </cfRule>
  </conditionalFormatting>
  <conditionalFormatting sqref="U176">
    <cfRule type="expression" dxfId="2456" priority="1440">
      <formula>U176&lt;0</formula>
    </cfRule>
  </conditionalFormatting>
  <conditionalFormatting sqref="V184">
    <cfRule type="expression" dxfId="2455" priority="1436">
      <formula>V184&lt;0</formula>
    </cfRule>
  </conditionalFormatting>
  <conditionalFormatting sqref="U184">
    <cfRule type="expression" dxfId="2454" priority="1437">
      <formula>U184&lt;0</formula>
    </cfRule>
  </conditionalFormatting>
  <conditionalFormatting sqref="N194">
    <cfRule type="expression" dxfId="2453" priority="1432">
      <formula>N194&lt;0</formula>
    </cfRule>
  </conditionalFormatting>
  <conditionalFormatting sqref="V194">
    <cfRule type="expression" dxfId="2452" priority="1430">
      <formula>V194&lt;0</formula>
    </cfRule>
  </conditionalFormatting>
  <conditionalFormatting sqref="U194">
    <cfRule type="expression" dxfId="2451" priority="1431">
      <formula>U194&lt;0</formula>
    </cfRule>
  </conditionalFormatting>
  <conditionalFormatting sqref="O192:T193">
    <cfRule type="expression" dxfId="2450" priority="1422">
      <formula>O192&lt;0</formula>
    </cfRule>
  </conditionalFormatting>
  <conditionalFormatting sqref="H194:M195">
    <cfRule type="expression" dxfId="2449" priority="1421">
      <formula>H194&lt;0</formula>
    </cfRule>
  </conditionalFormatting>
  <conditionalFormatting sqref="O194:T195">
    <cfRule type="expression" dxfId="2448" priority="1420">
      <formula>O194&lt;0</formula>
    </cfRule>
  </conditionalFormatting>
  <conditionalFormatting sqref="U162:U163 U165 U167">
    <cfRule type="expression" dxfId="2447" priority="1416">
      <formula>U162&lt;0</formula>
    </cfRule>
  </conditionalFormatting>
  <conditionalFormatting sqref="V162:V163 V165 V167">
    <cfRule type="expression" dxfId="2446" priority="1414">
      <formula>V162&lt;0</formula>
    </cfRule>
  </conditionalFormatting>
  <conditionalFormatting sqref="U164">
    <cfRule type="expression" dxfId="2445" priority="1412">
      <formula>U164&lt;0</formula>
    </cfRule>
  </conditionalFormatting>
  <conditionalFormatting sqref="V164">
    <cfRule type="expression" dxfId="2444" priority="1410">
      <formula>V164&lt;0</formula>
    </cfRule>
  </conditionalFormatting>
  <conditionalFormatting sqref="U166">
    <cfRule type="expression" dxfId="2443" priority="1408">
      <formula>U166&lt;0</formula>
    </cfRule>
  </conditionalFormatting>
  <conditionalFormatting sqref="V166">
    <cfRule type="expression" dxfId="2442" priority="1406">
      <formula>V166&lt;0</formula>
    </cfRule>
  </conditionalFormatting>
  <conditionalFormatting sqref="U170:U171 U173 U175">
    <cfRule type="expression" dxfId="2441" priority="1402">
      <formula>U170&lt;0</formula>
    </cfRule>
  </conditionalFormatting>
  <conditionalFormatting sqref="V170:V171 V173 V175">
    <cfRule type="expression" dxfId="2440" priority="1400">
      <formula>V170&lt;0</formula>
    </cfRule>
  </conditionalFormatting>
  <conditionalFormatting sqref="U172">
    <cfRule type="expression" dxfId="2439" priority="1398">
      <formula>U172&lt;0</formula>
    </cfRule>
  </conditionalFormatting>
  <conditionalFormatting sqref="V172">
    <cfRule type="expression" dxfId="2438" priority="1396">
      <formula>V172&lt;0</formula>
    </cfRule>
  </conditionalFormatting>
  <conditionalFormatting sqref="U174">
    <cfRule type="expression" dxfId="2437" priority="1394">
      <formula>U174&lt;0</formula>
    </cfRule>
  </conditionalFormatting>
  <conditionalFormatting sqref="V174">
    <cfRule type="expression" dxfId="2436" priority="1392">
      <formula>V174&lt;0</formula>
    </cfRule>
  </conditionalFormatting>
  <conditionalFormatting sqref="U178:U179 U181 U183">
    <cfRule type="expression" dxfId="2435" priority="1388">
      <formula>U178&lt;0</formula>
    </cfRule>
  </conditionalFormatting>
  <conditionalFormatting sqref="V178:V179 V181 V183">
    <cfRule type="expression" dxfId="2434" priority="1386">
      <formula>V178&lt;0</formula>
    </cfRule>
  </conditionalFormatting>
  <conditionalFormatting sqref="U180">
    <cfRule type="expression" dxfId="2433" priority="1384">
      <formula>U180&lt;0</formula>
    </cfRule>
  </conditionalFormatting>
  <conditionalFormatting sqref="V180">
    <cfRule type="expression" dxfId="2432" priority="1382">
      <formula>V180&lt;0</formula>
    </cfRule>
  </conditionalFormatting>
  <conditionalFormatting sqref="U182">
    <cfRule type="expression" dxfId="2431" priority="1380">
      <formula>U182&lt;0</formula>
    </cfRule>
  </conditionalFormatting>
  <conditionalFormatting sqref="V182">
    <cfRule type="expression" dxfId="2430" priority="1378">
      <formula>V182&lt;0</formula>
    </cfRule>
  </conditionalFormatting>
  <conditionalFormatting sqref="U186:U187 U189 U191">
    <cfRule type="expression" dxfId="2429" priority="1374">
      <formula>U186&lt;0</formula>
    </cfRule>
  </conditionalFormatting>
  <conditionalFormatting sqref="V186:V187 V189 V191">
    <cfRule type="expression" dxfId="2428" priority="1372">
      <formula>V186&lt;0</formula>
    </cfRule>
  </conditionalFormatting>
  <conditionalFormatting sqref="U188">
    <cfRule type="expression" dxfId="2427" priority="1370">
      <formula>U188&lt;0</formula>
    </cfRule>
  </conditionalFormatting>
  <conditionalFormatting sqref="V188">
    <cfRule type="expression" dxfId="2426" priority="1368">
      <formula>V188&lt;0</formula>
    </cfRule>
  </conditionalFormatting>
  <conditionalFormatting sqref="U190">
    <cfRule type="expression" dxfId="2425" priority="1366">
      <formula>U190&lt;0</formula>
    </cfRule>
  </conditionalFormatting>
  <conditionalFormatting sqref="V190">
    <cfRule type="expression" dxfId="2424" priority="1364">
      <formula>V190&lt;0</formula>
    </cfRule>
  </conditionalFormatting>
  <conditionalFormatting sqref="V243">
    <cfRule type="expression" dxfId="2423" priority="1349">
      <formula>V243&lt;0</formula>
    </cfRule>
  </conditionalFormatting>
  <conditionalFormatting sqref="N243">
    <cfRule type="expression" dxfId="2422" priority="1351">
      <formula>N243&lt;0</formula>
    </cfRule>
  </conditionalFormatting>
  <conditionalFormatting sqref="U243">
    <cfRule type="expression" dxfId="2421" priority="1350">
      <formula>U243&lt;0</formula>
    </cfRule>
  </conditionalFormatting>
  <conditionalFormatting sqref="N244 N246">
    <cfRule type="expression" dxfId="2420" priority="1363">
      <formula>N244&lt;0</formula>
    </cfRule>
  </conditionalFormatting>
  <conditionalFormatting sqref="U220 U228 U236 U244 U246">
    <cfRule type="expression" dxfId="2419" priority="1362">
      <formula>U220&lt;0</formula>
    </cfRule>
  </conditionalFormatting>
  <conditionalFormatting sqref="V220 V228 V236 V244 V246">
    <cfRule type="expression" dxfId="2418" priority="1361">
      <formula>V220&lt;0</formula>
    </cfRule>
  </conditionalFormatting>
  <conditionalFormatting sqref="V219">
    <cfRule type="expression" dxfId="2417" priority="1358">
      <formula>V219&lt;0</formula>
    </cfRule>
  </conditionalFormatting>
  <conditionalFormatting sqref="U219">
    <cfRule type="expression" dxfId="2416" priority="1359">
      <formula>U219&lt;0</formula>
    </cfRule>
  </conditionalFormatting>
  <conditionalFormatting sqref="H243:M244">
    <cfRule type="expression" dxfId="2415" priority="1339">
      <formula>H243&lt;0</formula>
    </cfRule>
  </conditionalFormatting>
  <conditionalFormatting sqref="V227">
    <cfRule type="expression" dxfId="2414" priority="1355">
      <formula>V227&lt;0</formula>
    </cfRule>
  </conditionalFormatting>
  <conditionalFormatting sqref="U227">
    <cfRule type="expression" dxfId="2413" priority="1356">
      <formula>U227&lt;0</formula>
    </cfRule>
  </conditionalFormatting>
  <conditionalFormatting sqref="V235">
    <cfRule type="expression" dxfId="2412" priority="1352">
      <formula>V235&lt;0</formula>
    </cfRule>
  </conditionalFormatting>
  <conditionalFormatting sqref="U235">
    <cfRule type="expression" dxfId="2411" priority="1353">
      <formula>U235&lt;0</formula>
    </cfRule>
  </conditionalFormatting>
  <conditionalFormatting sqref="N245">
    <cfRule type="expression" dxfId="2410" priority="1348">
      <formula>N245&lt;0</formula>
    </cfRule>
  </conditionalFormatting>
  <conditionalFormatting sqref="V245">
    <cfRule type="expression" dxfId="2409" priority="1346">
      <formula>V245&lt;0</formula>
    </cfRule>
  </conditionalFormatting>
  <conditionalFormatting sqref="U245">
    <cfRule type="expression" dxfId="2408" priority="1347">
      <formula>U245&lt;0</formula>
    </cfRule>
  </conditionalFormatting>
  <conditionalFormatting sqref="O243:T244">
    <cfRule type="expression" dxfId="2407" priority="1338">
      <formula>O243&lt;0</formula>
    </cfRule>
  </conditionalFormatting>
  <conditionalFormatting sqref="H245:M246">
    <cfRule type="expression" dxfId="2406" priority="1337">
      <formula>H245&lt;0</formula>
    </cfRule>
  </conditionalFormatting>
  <conditionalFormatting sqref="O245:T246">
    <cfRule type="expression" dxfId="2405" priority="1336">
      <formula>O245&lt;0</formula>
    </cfRule>
  </conditionalFormatting>
  <conditionalFormatting sqref="U213:U214 U216 U218">
    <cfRule type="expression" dxfId="2404" priority="1332">
      <formula>U213&lt;0</formula>
    </cfRule>
  </conditionalFormatting>
  <conditionalFormatting sqref="V213:V214 V216 V218">
    <cfRule type="expression" dxfId="2403" priority="1330">
      <formula>V213&lt;0</formula>
    </cfRule>
  </conditionalFormatting>
  <conditionalFormatting sqref="U215">
    <cfRule type="expression" dxfId="2402" priority="1328">
      <formula>U215&lt;0</formula>
    </cfRule>
  </conditionalFormatting>
  <conditionalFormatting sqref="V215">
    <cfRule type="expression" dxfId="2401" priority="1326">
      <formula>V215&lt;0</formula>
    </cfRule>
  </conditionalFormatting>
  <conditionalFormatting sqref="U217">
    <cfRule type="expression" dxfId="2400" priority="1324">
      <formula>U217&lt;0</formula>
    </cfRule>
  </conditionalFormatting>
  <conditionalFormatting sqref="V217">
    <cfRule type="expression" dxfId="2399" priority="1322">
      <formula>V217&lt;0</formula>
    </cfRule>
  </conditionalFormatting>
  <conditionalFormatting sqref="U221:U222 U224 U226">
    <cfRule type="expression" dxfId="2398" priority="1318">
      <formula>U221&lt;0</formula>
    </cfRule>
  </conditionalFormatting>
  <conditionalFormatting sqref="V221:V222 V224 V226">
    <cfRule type="expression" dxfId="2397" priority="1316">
      <formula>V221&lt;0</formula>
    </cfRule>
  </conditionalFormatting>
  <conditionalFormatting sqref="U223">
    <cfRule type="expression" dxfId="2396" priority="1314">
      <formula>U223&lt;0</formula>
    </cfRule>
  </conditionalFormatting>
  <conditionalFormatting sqref="V223">
    <cfRule type="expression" dxfId="2395" priority="1312">
      <formula>V223&lt;0</formula>
    </cfRule>
  </conditionalFormatting>
  <conditionalFormatting sqref="U225">
    <cfRule type="expression" dxfId="2394" priority="1310">
      <formula>U225&lt;0</formula>
    </cfRule>
  </conditionalFormatting>
  <conditionalFormatting sqref="V225">
    <cfRule type="expression" dxfId="2393" priority="1308">
      <formula>V225&lt;0</formula>
    </cfRule>
  </conditionalFormatting>
  <conditionalFormatting sqref="U229:U230 U232 U234">
    <cfRule type="expression" dxfId="2392" priority="1304">
      <formula>U229&lt;0</formula>
    </cfRule>
  </conditionalFormatting>
  <conditionalFormatting sqref="V229:V230 V232 V234">
    <cfRule type="expression" dxfId="2391" priority="1302">
      <formula>V229&lt;0</formula>
    </cfRule>
  </conditionalFormatting>
  <conditionalFormatting sqref="U231">
    <cfRule type="expression" dxfId="2390" priority="1300">
      <formula>U231&lt;0</formula>
    </cfRule>
  </conditionalFormatting>
  <conditionalFormatting sqref="V231">
    <cfRule type="expression" dxfId="2389" priority="1298">
      <formula>V231&lt;0</formula>
    </cfRule>
  </conditionalFormatting>
  <conditionalFormatting sqref="U233">
    <cfRule type="expression" dxfId="2388" priority="1296">
      <formula>U233&lt;0</formula>
    </cfRule>
  </conditionalFormatting>
  <conditionalFormatting sqref="V233">
    <cfRule type="expression" dxfId="2387" priority="1294">
      <formula>V233&lt;0</formula>
    </cfRule>
  </conditionalFormatting>
  <conditionalFormatting sqref="U237:U238 U240 U242">
    <cfRule type="expression" dxfId="2386" priority="1290">
      <formula>U237&lt;0</formula>
    </cfRule>
  </conditionalFormatting>
  <conditionalFormatting sqref="V237:V238 V240 V242">
    <cfRule type="expression" dxfId="2385" priority="1288">
      <formula>V237&lt;0</formula>
    </cfRule>
  </conditionalFormatting>
  <conditionalFormatting sqref="U239">
    <cfRule type="expression" dxfId="2384" priority="1286">
      <formula>U239&lt;0</formula>
    </cfRule>
  </conditionalFormatting>
  <conditionalFormatting sqref="V239">
    <cfRule type="expression" dxfId="2383" priority="1284">
      <formula>V239&lt;0</formula>
    </cfRule>
  </conditionalFormatting>
  <conditionalFormatting sqref="U241">
    <cfRule type="expression" dxfId="2382" priority="1282">
      <formula>U241&lt;0</formula>
    </cfRule>
  </conditionalFormatting>
  <conditionalFormatting sqref="V241">
    <cfRule type="expression" dxfId="2381" priority="1280">
      <formula>V241&lt;0</formula>
    </cfRule>
  </conditionalFormatting>
  <conditionalFormatting sqref="V294">
    <cfRule type="expression" dxfId="2380" priority="1265">
      <formula>V294&lt;0</formula>
    </cfRule>
  </conditionalFormatting>
  <conditionalFormatting sqref="N294">
    <cfRule type="expression" dxfId="2379" priority="1267">
      <formula>N294&lt;0</formula>
    </cfRule>
  </conditionalFormatting>
  <conditionalFormatting sqref="U294">
    <cfRule type="expression" dxfId="2378" priority="1266">
      <formula>U294&lt;0</formula>
    </cfRule>
  </conditionalFormatting>
  <conditionalFormatting sqref="N295 N297">
    <cfRule type="expression" dxfId="2377" priority="1279">
      <formula>N295&lt;0</formula>
    </cfRule>
  </conditionalFormatting>
  <conditionalFormatting sqref="U271 U279 U287 U295 U297">
    <cfRule type="expression" dxfId="2376" priority="1278">
      <formula>U271&lt;0</formula>
    </cfRule>
  </conditionalFormatting>
  <conditionalFormatting sqref="V271 V279 V287 V295 V297">
    <cfRule type="expression" dxfId="2375" priority="1277">
      <formula>V271&lt;0</formula>
    </cfRule>
  </conditionalFormatting>
  <conditionalFormatting sqref="V270">
    <cfRule type="expression" dxfId="2374" priority="1274">
      <formula>V270&lt;0</formula>
    </cfRule>
  </conditionalFormatting>
  <conditionalFormatting sqref="U270">
    <cfRule type="expression" dxfId="2373" priority="1275">
      <formula>U270&lt;0</formula>
    </cfRule>
  </conditionalFormatting>
  <conditionalFormatting sqref="H294:M295">
    <cfRule type="expression" dxfId="2372" priority="1255">
      <formula>H294&lt;0</formula>
    </cfRule>
  </conditionalFormatting>
  <conditionalFormatting sqref="V278">
    <cfRule type="expression" dxfId="2371" priority="1271">
      <formula>V278&lt;0</formula>
    </cfRule>
  </conditionalFormatting>
  <conditionalFormatting sqref="U278">
    <cfRule type="expression" dxfId="2370" priority="1272">
      <formula>U278&lt;0</formula>
    </cfRule>
  </conditionalFormatting>
  <conditionalFormatting sqref="V286">
    <cfRule type="expression" dxfId="2369" priority="1268">
      <formula>V286&lt;0</formula>
    </cfRule>
  </conditionalFormatting>
  <conditionalFormatting sqref="U286">
    <cfRule type="expression" dxfId="2368" priority="1269">
      <formula>U286&lt;0</formula>
    </cfRule>
  </conditionalFormatting>
  <conditionalFormatting sqref="N296">
    <cfRule type="expression" dxfId="2367" priority="1264">
      <formula>N296&lt;0</formula>
    </cfRule>
  </conditionalFormatting>
  <conditionalFormatting sqref="V296">
    <cfRule type="expression" dxfId="2366" priority="1262">
      <formula>V296&lt;0</formula>
    </cfRule>
  </conditionalFormatting>
  <conditionalFormatting sqref="U296">
    <cfRule type="expression" dxfId="2365" priority="1263">
      <formula>U296&lt;0</formula>
    </cfRule>
  </conditionalFormatting>
  <conditionalFormatting sqref="O294:T295">
    <cfRule type="expression" dxfId="2364" priority="1254">
      <formula>O294&lt;0</formula>
    </cfRule>
  </conditionalFormatting>
  <conditionalFormatting sqref="H296:M297">
    <cfRule type="expression" dxfId="2363" priority="1253">
      <formula>H296&lt;0</formula>
    </cfRule>
  </conditionalFormatting>
  <conditionalFormatting sqref="O296:T297">
    <cfRule type="expression" dxfId="2362" priority="1252">
      <formula>O296&lt;0</formula>
    </cfRule>
  </conditionalFormatting>
  <conditionalFormatting sqref="U264:U265 U267 U269">
    <cfRule type="expression" dxfId="2361" priority="1248">
      <formula>U264&lt;0</formula>
    </cfRule>
  </conditionalFormatting>
  <conditionalFormatting sqref="V264:V265 V267 V269">
    <cfRule type="expression" dxfId="2360" priority="1246">
      <formula>V264&lt;0</formula>
    </cfRule>
  </conditionalFormatting>
  <conditionalFormatting sqref="U266">
    <cfRule type="expression" dxfId="2359" priority="1244">
      <formula>U266&lt;0</formula>
    </cfRule>
  </conditionalFormatting>
  <conditionalFormatting sqref="V266">
    <cfRule type="expression" dxfId="2358" priority="1242">
      <formula>V266&lt;0</formula>
    </cfRule>
  </conditionalFormatting>
  <conditionalFormatting sqref="U268">
    <cfRule type="expression" dxfId="2357" priority="1240">
      <formula>U268&lt;0</formula>
    </cfRule>
  </conditionalFormatting>
  <conditionalFormatting sqref="V268">
    <cfRule type="expression" dxfId="2356" priority="1238">
      <formula>V268&lt;0</formula>
    </cfRule>
  </conditionalFormatting>
  <conditionalFormatting sqref="U272:U273 U275 U277">
    <cfRule type="expression" dxfId="2355" priority="1234">
      <formula>U272&lt;0</formula>
    </cfRule>
  </conditionalFormatting>
  <conditionalFormatting sqref="V272:V273 V275 V277">
    <cfRule type="expression" dxfId="2354" priority="1232">
      <formula>V272&lt;0</formula>
    </cfRule>
  </conditionalFormatting>
  <conditionalFormatting sqref="U274">
    <cfRule type="expression" dxfId="2353" priority="1230">
      <formula>U274&lt;0</formula>
    </cfRule>
  </conditionalFormatting>
  <conditionalFormatting sqref="V274">
    <cfRule type="expression" dxfId="2352" priority="1228">
      <formula>V274&lt;0</formula>
    </cfRule>
  </conditionalFormatting>
  <conditionalFormatting sqref="U276">
    <cfRule type="expression" dxfId="2351" priority="1226">
      <formula>U276&lt;0</formula>
    </cfRule>
  </conditionalFormatting>
  <conditionalFormatting sqref="V276">
    <cfRule type="expression" dxfId="2350" priority="1224">
      <formula>V276&lt;0</formula>
    </cfRule>
  </conditionalFormatting>
  <conditionalFormatting sqref="U280:U281 U283 U285">
    <cfRule type="expression" dxfId="2349" priority="1220">
      <formula>U280&lt;0</formula>
    </cfRule>
  </conditionalFormatting>
  <conditionalFormatting sqref="V280:V281 V283 V285">
    <cfRule type="expression" dxfId="2348" priority="1218">
      <formula>V280&lt;0</formula>
    </cfRule>
  </conditionalFormatting>
  <conditionalFormatting sqref="U282">
    <cfRule type="expression" dxfId="2347" priority="1216">
      <formula>U282&lt;0</formula>
    </cfRule>
  </conditionalFormatting>
  <conditionalFormatting sqref="V282">
    <cfRule type="expression" dxfId="2346" priority="1214">
      <formula>V282&lt;0</formula>
    </cfRule>
  </conditionalFormatting>
  <conditionalFormatting sqref="U284">
    <cfRule type="expression" dxfId="2345" priority="1212">
      <formula>U284&lt;0</formula>
    </cfRule>
  </conditionalFormatting>
  <conditionalFormatting sqref="V284">
    <cfRule type="expression" dxfId="2344" priority="1210">
      <formula>V284&lt;0</formula>
    </cfRule>
  </conditionalFormatting>
  <conditionalFormatting sqref="U288:U289 U291 U293">
    <cfRule type="expression" dxfId="2343" priority="1206">
      <formula>U288&lt;0</formula>
    </cfRule>
  </conditionalFormatting>
  <conditionalFormatting sqref="V288:V289 V291 V293">
    <cfRule type="expression" dxfId="2342" priority="1204">
      <formula>V288&lt;0</formula>
    </cfRule>
  </conditionalFormatting>
  <conditionalFormatting sqref="U290">
    <cfRule type="expression" dxfId="2341" priority="1202">
      <formula>U290&lt;0</formula>
    </cfRule>
  </conditionalFormatting>
  <conditionalFormatting sqref="V290">
    <cfRule type="expression" dxfId="2340" priority="1200">
      <formula>V290&lt;0</formula>
    </cfRule>
  </conditionalFormatting>
  <conditionalFormatting sqref="U292">
    <cfRule type="expression" dxfId="2339" priority="1198">
      <formula>U292&lt;0</formula>
    </cfRule>
  </conditionalFormatting>
  <conditionalFormatting sqref="V292">
    <cfRule type="expression" dxfId="2338" priority="1196">
      <formula>V292&lt;0</formula>
    </cfRule>
  </conditionalFormatting>
  <conditionalFormatting sqref="V345">
    <cfRule type="expression" dxfId="2337" priority="1181">
      <formula>V345&lt;0</formula>
    </cfRule>
  </conditionalFormatting>
  <conditionalFormatting sqref="N345">
    <cfRule type="expression" dxfId="2336" priority="1183">
      <formula>N345&lt;0</formula>
    </cfRule>
  </conditionalFormatting>
  <conditionalFormatting sqref="U345">
    <cfRule type="expression" dxfId="2335" priority="1182">
      <formula>U345&lt;0</formula>
    </cfRule>
  </conditionalFormatting>
  <conditionalFormatting sqref="N346 N348">
    <cfRule type="expression" dxfId="2334" priority="1195">
      <formula>N346&lt;0</formula>
    </cfRule>
  </conditionalFormatting>
  <conditionalFormatting sqref="U322 U330 U338 U346 U348">
    <cfRule type="expression" dxfId="2333" priority="1194">
      <formula>U322&lt;0</formula>
    </cfRule>
  </conditionalFormatting>
  <conditionalFormatting sqref="V322 V330 V338 V346 V348">
    <cfRule type="expression" dxfId="2332" priority="1193">
      <formula>V322&lt;0</formula>
    </cfRule>
  </conditionalFormatting>
  <conditionalFormatting sqref="V321">
    <cfRule type="expression" dxfId="2331" priority="1190">
      <formula>V321&lt;0</formula>
    </cfRule>
  </conditionalFormatting>
  <conditionalFormatting sqref="U321">
    <cfRule type="expression" dxfId="2330" priority="1191">
      <formula>U321&lt;0</formula>
    </cfRule>
  </conditionalFormatting>
  <conditionalFormatting sqref="H345:M346">
    <cfRule type="expression" dxfId="2329" priority="1171">
      <formula>H345&lt;0</formula>
    </cfRule>
  </conditionalFormatting>
  <conditionalFormatting sqref="V329">
    <cfRule type="expression" dxfId="2328" priority="1187">
      <formula>V329&lt;0</formula>
    </cfRule>
  </conditionalFormatting>
  <conditionalFormatting sqref="U329">
    <cfRule type="expression" dxfId="2327" priority="1188">
      <formula>U329&lt;0</formula>
    </cfRule>
  </conditionalFormatting>
  <conditionalFormatting sqref="V337">
    <cfRule type="expression" dxfId="2326" priority="1184">
      <formula>V337&lt;0</formula>
    </cfRule>
  </conditionalFormatting>
  <conditionalFormatting sqref="U337">
    <cfRule type="expression" dxfId="2325" priority="1185">
      <formula>U337&lt;0</formula>
    </cfRule>
  </conditionalFormatting>
  <conditionalFormatting sqref="N347">
    <cfRule type="expression" dxfId="2324" priority="1180">
      <formula>N347&lt;0</formula>
    </cfRule>
  </conditionalFormatting>
  <conditionalFormatting sqref="V347">
    <cfRule type="expression" dxfId="2323" priority="1178">
      <formula>V347&lt;0</formula>
    </cfRule>
  </conditionalFormatting>
  <conditionalFormatting sqref="U347">
    <cfRule type="expression" dxfId="2322" priority="1179">
      <formula>U347&lt;0</formula>
    </cfRule>
  </conditionalFormatting>
  <conditionalFormatting sqref="O345:T346">
    <cfRule type="expression" dxfId="2321" priority="1170">
      <formula>O345&lt;0</formula>
    </cfRule>
  </conditionalFormatting>
  <conditionalFormatting sqref="H347:M348">
    <cfRule type="expression" dxfId="2320" priority="1169">
      <formula>H347&lt;0</formula>
    </cfRule>
  </conditionalFormatting>
  <conditionalFormatting sqref="O347:T348">
    <cfRule type="expression" dxfId="2319" priority="1168">
      <formula>O347&lt;0</formula>
    </cfRule>
  </conditionalFormatting>
  <conditionalFormatting sqref="U315:U316 U318 U320">
    <cfRule type="expression" dxfId="2318" priority="1164">
      <formula>U315&lt;0</formula>
    </cfRule>
  </conditionalFormatting>
  <conditionalFormatting sqref="V315:V316 V318 V320">
    <cfRule type="expression" dxfId="2317" priority="1162">
      <formula>V315&lt;0</formula>
    </cfRule>
  </conditionalFormatting>
  <conditionalFormatting sqref="U317">
    <cfRule type="expression" dxfId="2316" priority="1160">
      <formula>U317&lt;0</formula>
    </cfRule>
  </conditionalFormatting>
  <conditionalFormatting sqref="V317">
    <cfRule type="expression" dxfId="2315" priority="1158">
      <formula>V317&lt;0</formula>
    </cfRule>
  </conditionalFormatting>
  <conditionalFormatting sqref="U319">
    <cfRule type="expression" dxfId="2314" priority="1156">
      <formula>U319&lt;0</formula>
    </cfRule>
  </conditionalFormatting>
  <conditionalFormatting sqref="V319">
    <cfRule type="expression" dxfId="2313" priority="1154">
      <formula>V319&lt;0</formula>
    </cfRule>
  </conditionalFormatting>
  <conditionalFormatting sqref="U323:U324 U326 U328">
    <cfRule type="expression" dxfId="2312" priority="1150">
      <formula>U323&lt;0</formula>
    </cfRule>
  </conditionalFormatting>
  <conditionalFormatting sqref="V323:V324 V326 V328">
    <cfRule type="expression" dxfId="2311" priority="1148">
      <formula>V323&lt;0</formula>
    </cfRule>
  </conditionalFormatting>
  <conditionalFormatting sqref="U325">
    <cfRule type="expression" dxfId="2310" priority="1146">
      <formula>U325&lt;0</formula>
    </cfRule>
  </conditionalFormatting>
  <conditionalFormatting sqref="V325">
    <cfRule type="expression" dxfId="2309" priority="1144">
      <formula>V325&lt;0</formula>
    </cfRule>
  </conditionalFormatting>
  <conditionalFormatting sqref="U327">
    <cfRule type="expression" dxfId="2308" priority="1142">
      <formula>U327&lt;0</formula>
    </cfRule>
  </conditionalFormatting>
  <conditionalFormatting sqref="V327">
    <cfRule type="expression" dxfId="2307" priority="1140">
      <formula>V327&lt;0</formula>
    </cfRule>
  </conditionalFormatting>
  <conditionalFormatting sqref="U331:U332 U334 U336">
    <cfRule type="expression" dxfId="2306" priority="1136">
      <formula>U331&lt;0</formula>
    </cfRule>
  </conditionalFormatting>
  <conditionalFormatting sqref="V331:V332 V334 V336">
    <cfRule type="expression" dxfId="2305" priority="1134">
      <formula>V331&lt;0</formula>
    </cfRule>
  </conditionalFormatting>
  <conditionalFormatting sqref="U333">
    <cfRule type="expression" dxfId="2304" priority="1132">
      <formula>U333&lt;0</formula>
    </cfRule>
  </conditionalFormatting>
  <conditionalFormatting sqref="V333">
    <cfRule type="expression" dxfId="2303" priority="1130">
      <formula>V333&lt;0</formula>
    </cfRule>
  </conditionalFormatting>
  <conditionalFormatting sqref="U335">
    <cfRule type="expression" dxfId="2302" priority="1128">
      <formula>U335&lt;0</formula>
    </cfRule>
  </conditionalFormatting>
  <conditionalFormatting sqref="V335">
    <cfRule type="expression" dxfId="2301" priority="1126">
      <formula>V335&lt;0</formula>
    </cfRule>
  </conditionalFormatting>
  <conditionalFormatting sqref="U339:U340 U342 U344">
    <cfRule type="expression" dxfId="2300" priority="1122">
      <formula>U339&lt;0</formula>
    </cfRule>
  </conditionalFormatting>
  <conditionalFormatting sqref="V339:V340 V342 V344">
    <cfRule type="expression" dxfId="2299" priority="1120">
      <formula>V339&lt;0</formula>
    </cfRule>
  </conditionalFormatting>
  <conditionalFormatting sqref="U341">
    <cfRule type="expression" dxfId="2298" priority="1118">
      <formula>U341&lt;0</formula>
    </cfRule>
  </conditionalFormatting>
  <conditionalFormatting sqref="V341">
    <cfRule type="expression" dxfId="2297" priority="1116">
      <formula>V341&lt;0</formula>
    </cfRule>
  </conditionalFormatting>
  <conditionalFormatting sqref="U343">
    <cfRule type="expression" dxfId="2296" priority="1114">
      <formula>U343&lt;0</formula>
    </cfRule>
  </conditionalFormatting>
  <conditionalFormatting sqref="V343">
    <cfRule type="expression" dxfId="2295" priority="1112">
      <formula>V343&lt;0</formula>
    </cfRule>
  </conditionalFormatting>
  <conditionalFormatting sqref="V396">
    <cfRule type="expression" dxfId="2294" priority="1097">
      <formula>V396&lt;0</formula>
    </cfRule>
  </conditionalFormatting>
  <conditionalFormatting sqref="N396">
    <cfRule type="expression" dxfId="2293" priority="1099">
      <formula>N396&lt;0</formula>
    </cfRule>
  </conditionalFormatting>
  <conditionalFormatting sqref="U396">
    <cfRule type="expression" dxfId="2292" priority="1098">
      <formula>U396&lt;0</formula>
    </cfRule>
  </conditionalFormatting>
  <conditionalFormatting sqref="N397 N399">
    <cfRule type="expression" dxfId="2291" priority="1111">
      <formula>N397&lt;0</formula>
    </cfRule>
  </conditionalFormatting>
  <conditionalFormatting sqref="U373 U381 U389 U397 U399">
    <cfRule type="expression" dxfId="2290" priority="1110">
      <formula>U373&lt;0</formula>
    </cfRule>
  </conditionalFormatting>
  <conditionalFormatting sqref="V373 V381 V389 V397 V399">
    <cfRule type="expression" dxfId="2289" priority="1109">
      <formula>V373&lt;0</formula>
    </cfRule>
  </conditionalFormatting>
  <conditionalFormatting sqref="V372">
    <cfRule type="expression" dxfId="2288" priority="1106">
      <formula>V372&lt;0</formula>
    </cfRule>
  </conditionalFormatting>
  <conditionalFormatting sqref="U372">
    <cfRule type="expression" dxfId="2287" priority="1107">
      <formula>U372&lt;0</formula>
    </cfRule>
  </conditionalFormatting>
  <conditionalFormatting sqref="H396:M397">
    <cfRule type="expression" dxfId="2286" priority="1087">
      <formula>H396&lt;0</formula>
    </cfRule>
  </conditionalFormatting>
  <conditionalFormatting sqref="V380">
    <cfRule type="expression" dxfId="2285" priority="1103">
      <formula>V380&lt;0</formula>
    </cfRule>
  </conditionalFormatting>
  <conditionalFormatting sqref="U380">
    <cfRule type="expression" dxfId="2284" priority="1104">
      <formula>U380&lt;0</formula>
    </cfRule>
  </conditionalFormatting>
  <conditionalFormatting sqref="V388">
    <cfRule type="expression" dxfId="2283" priority="1100">
      <formula>V388&lt;0</formula>
    </cfRule>
  </conditionalFormatting>
  <conditionalFormatting sqref="U388">
    <cfRule type="expression" dxfId="2282" priority="1101">
      <formula>U388&lt;0</formula>
    </cfRule>
  </conditionalFormatting>
  <conditionalFormatting sqref="N398">
    <cfRule type="expression" dxfId="2281" priority="1096">
      <formula>N398&lt;0</formula>
    </cfRule>
  </conditionalFormatting>
  <conditionalFormatting sqref="V398">
    <cfRule type="expression" dxfId="2280" priority="1094">
      <formula>V398&lt;0</formula>
    </cfRule>
  </conditionalFormatting>
  <conditionalFormatting sqref="U398">
    <cfRule type="expression" dxfId="2279" priority="1095">
      <formula>U398&lt;0</formula>
    </cfRule>
  </conditionalFormatting>
  <conditionalFormatting sqref="O396:T397">
    <cfRule type="expression" dxfId="2278" priority="1086">
      <formula>O396&lt;0</formula>
    </cfRule>
  </conditionalFormatting>
  <conditionalFormatting sqref="H398:M399">
    <cfRule type="expression" dxfId="2277" priority="1085">
      <formula>H398&lt;0</formula>
    </cfRule>
  </conditionalFormatting>
  <conditionalFormatting sqref="O398:T399">
    <cfRule type="expression" dxfId="2276" priority="1084">
      <formula>O398&lt;0</formula>
    </cfRule>
  </conditionalFormatting>
  <conditionalFormatting sqref="U366:U367 U369 U371">
    <cfRule type="expression" dxfId="2275" priority="1080">
      <formula>U366&lt;0</formula>
    </cfRule>
  </conditionalFormatting>
  <conditionalFormatting sqref="V366:V367 V369 V371">
    <cfRule type="expression" dxfId="2274" priority="1078">
      <formula>V366&lt;0</formula>
    </cfRule>
  </conditionalFormatting>
  <conditionalFormatting sqref="U368">
    <cfRule type="expression" dxfId="2273" priority="1076">
      <formula>U368&lt;0</formula>
    </cfRule>
  </conditionalFormatting>
  <conditionalFormatting sqref="V368">
    <cfRule type="expression" dxfId="2272" priority="1074">
      <formula>V368&lt;0</formula>
    </cfRule>
  </conditionalFormatting>
  <conditionalFormatting sqref="U370">
    <cfRule type="expression" dxfId="2271" priority="1072">
      <formula>U370&lt;0</formula>
    </cfRule>
  </conditionalFormatting>
  <conditionalFormatting sqref="V370">
    <cfRule type="expression" dxfId="2270" priority="1070">
      <formula>V370&lt;0</formula>
    </cfRule>
  </conditionalFormatting>
  <conditionalFormatting sqref="U374:U375 U377 U379">
    <cfRule type="expression" dxfId="2269" priority="1066">
      <formula>U374&lt;0</formula>
    </cfRule>
  </conditionalFormatting>
  <conditionalFormatting sqref="V374:V375 V377 V379">
    <cfRule type="expression" dxfId="2268" priority="1064">
      <formula>V374&lt;0</formula>
    </cfRule>
  </conditionalFormatting>
  <conditionalFormatting sqref="U376">
    <cfRule type="expression" dxfId="2267" priority="1062">
      <formula>U376&lt;0</formula>
    </cfRule>
  </conditionalFormatting>
  <conditionalFormatting sqref="V376">
    <cfRule type="expression" dxfId="2266" priority="1060">
      <formula>V376&lt;0</formula>
    </cfRule>
  </conditionalFormatting>
  <conditionalFormatting sqref="U378">
    <cfRule type="expression" dxfId="2265" priority="1058">
      <formula>U378&lt;0</formula>
    </cfRule>
  </conditionalFormatting>
  <conditionalFormatting sqref="V378">
    <cfRule type="expression" dxfId="2264" priority="1056">
      <formula>V378&lt;0</formula>
    </cfRule>
  </conditionalFormatting>
  <conditionalFormatting sqref="U382:U383 U385 U387">
    <cfRule type="expression" dxfId="2263" priority="1052">
      <formula>U382&lt;0</formula>
    </cfRule>
  </conditionalFormatting>
  <conditionalFormatting sqref="V382:V383 V385 V387">
    <cfRule type="expression" dxfId="2262" priority="1050">
      <formula>V382&lt;0</formula>
    </cfRule>
  </conditionalFormatting>
  <conditionalFormatting sqref="U384">
    <cfRule type="expression" dxfId="2261" priority="1048">
      <formula>U384&lt;0</formula>
    </cfRule>
  </conditionalFormatting>
  <conditionalFormatting sqref="V384">
    <cfRule type="expression" dxfId="2260" priority="1046">
      <formula>V384&lt;0</formula>
    </cfRule>
  </conditionalFormatting>
  <conditionalFormatting sqref="U386">
    <cfRule type="expression" dxfId="2259" priority="1044">
      <formula>U386&lt;0</formula>
    </cfRule>
  </conditionalFormatting>
  <conditionalFormatting sqref="V386">
    <cfRule type="expression" dxfId="2258" priority="1042">
      <formula>V386&lt;0</formula>
    </cfRule>
  </conditionalFormatting>
  <conditionalFormatting sqref="U390:U391 U393 U395">
    <cfRule type="expression" dxfId="2257" priority="1038">
      <formula>U390&lt;0</formula>
    </cfRule>
  </conditionalFormatting>
  <conditionalFormatting sqref="V390:V391 V393 V395">
    <cfRule type="expression" dxfId="2256" priority="1036">
      <formula>V390&lt;0</formula>
    </cfRule>
  </conditionalFormatting>
  <conditionalFormatting sqref="U392">
    <cfRule type="expression" dxfId="2255" priority="1034">
      <formula>U392&lt;0</formula>
    </cfRule>
  </conditionalFormatting>
  <conditionalFormatting sqref="V392">
    <cfRule type="expression" dxfId="2254" priority="1032">
      <formula>V392&lt;0</formula>
    </cfRule>
  </conditionalFormatting>
  <conditionalFormatting sqref="U394">
    <cfRule type="expression" dxfId="2253" priority="1030">
      <formula>U394&lt;0</formula>
    </cfRule>
  </conditionalFormatting>
  <conditionalFormatting sqref="V394">
    <cfRule type="expression" dxfId="2252" priority="1028">
      <formula>V394&lt;0</formula>
    </cfRule>
  </conditionalFormatting>
  <conditionalFormatting sqref="V447">
    <cfRule type="expression" dxfId="2251" priority="1013">
      <formula>V447&lt;0</formula>
    </cfRule>
  </conditionalFormatting>
  <conditionalFormatting sqref="N447">
    <cfRule type="expression" dxfId="2250" priority="1015">
      <formula>N447&lt;0</formula>
    </cfRule>
  </conditionalFormatting>
  <conditionalFormatting sqref="U447">
    <cfRule type="expression" dxfId="2249" priority="1014">
      <formula>U447&lt;0</formula>
    </cfRule>
  </conditionalFormatting>
  <conditionalFormatting sqref="N448 N450">
    <cfRule type="expression" dxfId="2248" priority="1027">
      <formula>N448&lt;0</formula>
    </cfRule>
  </conditionalFormatting>
  <conditionalFormatting sqref="U424 U432 U440 U448 U450">
    <cfRule type="expression" dxfId="2247" priority="1026">
      <formula>U424&lt;0</formula>
    </cfRule>
  </conditionalFormatting>
  <conditionalFormatting sqref="V424 V432 V440 V448 V450">
    <cfRule type="expression" dxfId="2246" priority="1025">
      <formula>V424&lt;0</formula>
    </cfRule>
  </conditionalFormatting>
  <conditionalFormatting sqref="V423">
    <cfRule type="expression" dxfId="2245" priority="1022">
      <formula>V423&lt;0</formula>
    </cfRule>
  </conditionalFormatting>
  <conditionalFormatting sqref="U423">
    <cfRule type="expression" dxfId="2244" priority="1023">
      <formula>U423&lt;0</formula>
    </cfRule>
  </conditionalFormatting>
  <conditionalFormatting sqref="H447:M448">
    <cfRule type="expression" dxfId="2243" priority="1003">
      <formula>H447&lt;0</formula>
    </cfRule>
  </conditionalFormatting>
  <conditionalFormatting sqref="V431">
    <cfRule type="expression" dxfId="2242" priority="1019">
      <formula>V431&lt;0</formula>
    </cfRule>
  </conditionalFormatting>
  <conditionalFormatting sqref="U431">
    <cfRule type="expression" dxfId="2241" priority="1020">
      <formula>U431&lt;0</formula>
    </cfRule>
  </conditionalFormatting>
  <conditionalFormatting sqref="V439">
    <cfRule type="expression" dxfId="2240" priority="1016">
      <formula>V439&lt;0</formula>
    </cfRule>
  </conditionalFormatting>
  <conditionalFormatting sqref="U439">
    <cfRule type="expression" dxfId="2239" priority="1017">
      <formula>U439&lt;0</formula>
    </cfRule>
  </conditionalFormatting>
  <conditionalFormatting sqref="N449">
    <cfRule type="expression" dxfId="2238" priority="1012">
      <formula>N449&lt;0</formula>
    </cfRule>
  </conditionalFormatting>
  <conditionalFormatting sqref="V449">
    <cfRule type="expression" dxfId="2237" priority="1010">
      <formula>V449&lt;0</formula>
    </cfRule>
  </conditionalFormatting>
  <conditionalFormatting sqref="U449">
    <cfRule type="expression" dxfId="2236" priority="1011">
      <formula>U449&lt;0</formula>
    </cfRule>
  </conditionalFormatting>
  <conditionalFormatting sqref="O447:T448">
    <cfRule type="expression" dxfId="2235" priority="1002">
      <formula>O447&lt;0</formula>
    </cfRule>
  </conditionalFormatting>
  <conditionalFormatting sqref="H449:M450">
    <cfRule type="expression" dxfId="2234" priority="1001">
      <formula>H449&lt;0</formula>
    </cfRule>
  </conditionalFormatting>
  <conditionalFormatting sqref="O449:T450">
    <cfRule type="expression" dxfId="2233" priority="1000">
      <formula>O449&lt;0</formula>
    </cfRule>
  </conditionalFormatting>
  <conditionalFormatting sqref="U417:U418 U420 U422">
    <cfRule type="expression" dxfId="2232" priority="996">
      <formula>U417&lt;0</formula>
    </cfRule>
  </conditionalFormatting>
  <conditionalFormatting sqref="V417:V418 V420 V422">
    <cfRule type="expression" dxfId="2231" priority="994">
      <formula>V417&lt;0</formula>
    </cfRule>
  </conditionalFormatting>
  <conditionalFormatting sqref="U419">
    <cfRule type="expression" dxfId="2230" priority="992">
      <formula>U419&lt;0</formula>
    </cfRule>
  </conditionalFormatting>
  <conditionalFormatting sqref="V419">
    <cfRule type="expression" dxfId="2229" priority="990">
      <formula>V419&lt;0</formula>
    </cfRule>
  </conditionalFormatting>
  <conditionalFormatting sqref="U421">
    <cfRule type="expression" dxfId="2228" priority="988">
      <formula>U421&lt;0</formula>
    </cfRule>
  </conditionalFormatting>
  <conditionalFormatting sqref="V421">
    <cfRule type="expression" dxfId="2227" priority="986">
      <formula>V421&lt;0</formula>
    </cfRule>
  </conditionalFormatting>
  <conditionalFormatting sqref="U425:U426 U428 U430">
    <cfRule type="expression" dxfId="2226" priority="982">
      <formula>U425&lt;0</formula>
    </cfRule>
  </conditionalFormatting>
  <conditionalFormatting sqref="V425:V426 V428 V430">
    <cfRule type="expression" dxfId="2225" priority="980">
      <formula>V425&lt;0</formula>
    </cfRule>
  </conditionalFormatting>
  <conditionalFormatting sqref="U427">
    <cfRule type="expression" dxfId="2224" priority="978">
      <formula>U427&lt;0</formula>
    </cfRule>
  </conditionalFormatting>
  <conditionalFormatting sqref="V427">
    <cfRule type="expression" dxfId="2223" priority="976">
      <formula>V427&lt;0</formula>
    </cfRule>
  </conditionalFormatting>
  <conditionalFormatting sqref="U429">
    <cfRule type="expression" dxfId="2222" priority="974">
      <formula>U429&lt;0</formula>
    </cfRule>
  </conditionalFormatting>
  <conditionalFormatting sqref="V429">
    <cfRule type="expression" dxfId="2221" priority="972">
      <formula>V429&lt;0</formula>
    </cfRule>
  </conditionalFormatting>
  <conditionalFormatting sqref="U433:U434 U436 U438">
    <cfRule type="expression" dxfId="2220" priority="968">
      <formula>U433&lt;0</formula>
    </cfRule>
  </conditionalFormatting>
  <conditionalFormatting sqref="V433:V434 V436 V438">
    <cfRule type="expression" dxfId="2219" priority="966">
      <formula>V433&lt;0</formula>
    </cfRule>
  </conditionalFormatting>
  <conditionalFormatting sqref="U435">
    <cfRule type="expression" dxfId="2218" priority="964">
      <formula>U435&lt;0</formula>
    </cfRule>
  </conditionalFormatting>
  <conditionalFormatting sqref="V435">
    <cfRule type="expression" dxfId="2217" priority="962">
      <formula>V435&lt;0</formula>
    </cfRule>
  </conditionalFormatting>
  <conditionalFormatting sqref="U437">
    <cfRule type="expression" dxfId="2216" priority="960">
      <formula>U437&lt;0</formula>
    </cfRule>
  </conditionalFormatting>
  <conditionalFormatting sqref="V437">
    <cfRule type="expression" dxfId="2215" priority="958">
      <formula>V437&lt;0</formula>
    </cfRule>
  </conditionalFormatting>
  <conditionalFormatting sqref="U441:U442 U444 U446">
    <cfRule type="expression" dxfId="2214" priority="954">
      <formula>U441&lt;0</formula>
    </cfRule>
  </conditionalFormatting>
  <conditionalFormatting sqref="V441:V442 V444 V446">
    <cfRule type="expression" dxfId="2213" priority="952">
      <formula>V441&lt;0</formula>
    </cfRule>
  </conditionalFormatting>
  <conditionalFormatting sqref="U443">
    <cfRule type="expression" dxfId="2212" priority="950">
      <formula>U443&lt;0</formula>
    </cfRule>
  </conditionalFormatting>
  <conditionalFormatting sqref="V443">
    <cfRule type="expression" dxfId="2211" priority="948">
      <formula>V443&lt;0</formula>
    </cfRule>
  </conditionalFormatting>
  <conditionalFormatting sqref="U445">
    <cfRule type="expression" dxfId="2210" priority="946">
      <formula>U445&lt;0</formula>
    </cfRule>
  </conditionalFormatting>
  <conditionalFormatting sqref="V445">
    <cfRule type="expression" dxfId="2209" priority="944">
      <formula>V445&lt;0</formula>
    </cfRule>
  </conditionalFormatting>
  <conditionalFormatting sqref="V498">
    <cfRule type="expression" dxfId="2208" priority="929">
      <formula>V498&lt;0</formula>
    </cfRule>
  </conditionalFormatting>
  <conditionalFormatting sqref="N498">
    <cfRule type="expression" dxfId="2207" priority="931">
      <formula>N498&lt;0</formula>
    </cfRule>
  </conditionalFormatting>
  <conditionalFormatting sqref="U498">
    <cfRule type="expression" dxfId="2206" priority="930">
      <formula>U498&lt;0</formula>
    </cfRule>
  </conditionalFormatting>
  <conditionalFormatting sqref="N499 N501">
    <cfRule type="expression" dxfId="2205" priority="943">
      <formula>N499&lt;0</formula>
    </cfRule>
  </conditionalFormatting>
  <conditionalFormatting sqref="U475 U483 U491 U499 U501">
    <cfRule type="expression" dxfId="2204" priority="942">
      <formula>U475&lt;0</formula>
    </cfRule>
  </conditionalFormatting>
  <conditionalFormatting sqref="V475 V483 V491 V499 V501">
    <cfRule type="expression" dxfId="2203" priority="941">
      <formula>V475&lt;0</formula>
    </cfRule>
  </conditionalFormatting>
  <conditionalFormatting sqref="V474">
    <cfRule type="expression" dxfId="2202" priority="938">
      <formula>V474&lt;0</formula>
    </cfRule>
  </conditionalFormatting>
  <conditionalFormatting sqref="U474">
    <cfRule type="expression" dxfId="2201" priority="939">
      <formula>U474&lt;0</formula>
    </cfRule>
  </conditionalFormatting>
  <conditionalFormatting sqref="H498:M499">
    <cfRule type="expression" dxfId="2200" priority="919">
      <formula>H498&lt;0</formula>
    </cfRule>
  </conditionalFormatting>
  <conditionalFormatting sqref="V482">
    <cfRule type="expression" dxfId="2199" priority="935">
      <formula>V482&lt;0</formula>
    </cfRule>
  </conditionalFormatting>
  <conditionalFormatting sqref="U482">
    <cfRule type="expression" dxfId="2198" priority="936">
      <formula>U482&lt;0</formula>
    </cfRule>
  </conditionalFormatting>
  <conditionalFormatting sqref="V490">
    <cfRule type="expression" dxfId="2197" priority="932">
      <formula>V490&lt;0</formula>
    </cfRule>
  </conditionalFormatting>
  <conditionalFormatting sqref="U490">
    <cfRule type="expression" dxfId="2196" priority="933">
      <formula>U490&lt;0</formula>
    </cfRule>
  </conditionalFormatting>
  <conditionalFormatting sqref="N500">
    <cfRule type="expression" dxfId="2195" priority="928">
      <formula>N500&lt;0</formula>
    </cfRule>
  </conditionalFormatting>
  <conditionalFormatting sqref="V500">
    <cfRule type="expression" dxfId="2194" priority="926">
      <formula>V500&lt;0</formula>
    </cfRule>
  </conditionalFormatting>
  <conditionalFormatting sqref="U500">
    <cfRule type="expression" dxfId="2193" priority="927">
      <formula>U500&lt;0</formula>
    </cfRule>
  </conditionalFormatting>
  <conditionalFormatting sqref="O498:T499">
    <cfRule type="expression" dxfId="2192" priority="918">
      <formula>O498&lt;0</formula>
    </cfRule>
  </conditionalFormatting>
  <conditionalFormatting sqref="H500:M501">
    <cfRule type="expression" dxfId="2191" priority="917">
      <formula>H500&lt;0</formula>
    </cfRule>
  </conditionalFormatting>
  <conditionalFormatting sqref="O500:T501">
    <cfRule type="expression" dxfId="2190" priority="916">
      <formula>O500&lt;0</formula>
    </cfRule>
  </conditionalFormatting>
  <conditionalFormatting sqref="U468:U469 U471 U473">
    <cfRule type="expression" dxfId="2189" priority="912">
      <formula>U468&lt;0</formula>
    </cfRule>
  </conditionalFormatting>
  <conditionalFormatting sqref="V468:V469 V471 V473">
    <cfRule type="expression" dxfId="2188" priority="910">
      <formula>V468&lt;0</formula>
    </cfRule>
  </conditionalFormatting>
  <conditionalFormatting sqref="U470">
    <cfRule type="expression" dxfId="2187" priority="908">
      <formula>U470&lt;0</formula>
    </cfRule>
  </conditionalFormatting>
  <conditionalFormatting sqref="V470">
    <cfRule type="expression" dxfId="2186" priority="906">
      <formula>V470&lt;0</formula>
    </cfRule>
  </conditionalFormatting>
  <conditionalFormatting sqref="U472">
    <cfRule type="expression" dxfId="2185" priority="904">
      <formula>U472&lt;0</formula>
    </cfRule>
  </conditionalFormatting>
  <conditionalFormatting sqref="V472">
    <cfRule type="expression" dxfId="2184" priority="902">
      <formula>V472&lt;0</formula>
    </cfRule>
  </conditionalFormatting>
  <conditionalFormatting sqref="U476:U477 U479 U481">
    <cfRule type="expression" dxfId="2183" priority="898">
      <formula>U476&lt;0</formula>
    </cfRule>
  </conditionalFormatting>
  <conditionalFormatting sqref="V476:V477 V479 V481">
    <cfRule type="expression" dxfId="2182" priority="896">
      <formula>V476&lt;0</formula>
    </cfRule>
  </conditionalFormatting>
  <conditionalFormatting sqref="U478">
    <cfRule type="expression" dxfId="2181" priority="894">
      <formula>U478&lt;0</formula>
    </cfRule>
  </conditionalFormatting>
  <conditionalFormatting sqref="V478">
    <cfRule type="expression" dxfId="2180" priority="892">
      <formula>V478&lt;0</formula>
    </cfRule>
  </conditionalFormatting>
  <conditionalFormatting sqref="U480">
    <cfRule type="expression" dxfId="2179" priority="890">
      <formula>U480&lt;0</formula>
    </cfRule>
  </conditionalFormatting>
  <conditionalFormatting sqref="V480">
    <cfRule type="expression" dxfId="2178" priority="888">
      <formula>V480&lt;0</formula>
    </cfRule>
  </conditionalFormatting>
  <conditionalFormatting sqref="U484:U485 U487 U489">
    <cfRule type="expression" dxfId="2177" priority="884">
      <formula>U484&lt;0</formula>
    </cfRule>
  </conditionalFormatting>
  <conditionalFormatting sqref="V484:V485 V487 V489">
    <cfRule type="expression" dxfId="2176" priority="882">
      <formula>V484&lt;0</formula>
    </cfRule>
  </conditionalFormatting>
  <conditionalFormatting sqref="U486">
    <cfRule type="expression" dxfId="2175" priority="880">
      <formula>U486&lt;0</formula>
    </cfRule>
  </conditionalFormatting>
  <conditionalFormatting sqref="V486">
    <cfRule type="expression" dxfId="2174" priority="878">
      <formula>V486&lt;0</formula>
    </cfRule>
  </conditionalFormatting>
  <conditionalFormatting sqref="U488">
    <cfRule type="expression" dxfId="2173" priority="876">
      <formula>U488&lt;0</formula>
    </cfRule>
  </conditionalFormatting>
  <conditionalFormatting sqref="V488">
    <cfRule type="expression" dxfId="2172" priority="874">
      <formula>V488&lt;0</formula>
    </cfRule>
  </conditionalFormatting>
  <conditionalFormatting sqref="U492:U493 U495 U497">
    <cfRule type="expression" dxfId="2171" priority="870">
      <formula>U492&lt;0</formula>
    </cfRule>
  </conditionalFormatting>
  <conditionalFormatting sqref="V492:V493 V495 V497">
    <cfRule type="expression" dxfId="2170" priority="868">
      <formula>V492&lt;0</formula>
    </cfRule>
  </conditionalFormatting>
  <conditionalFormatting sqref="U494">
    <cfRule type="expression" dxfId="2169" priority="866">
      <formula>U494&lt;0</formula>
    </cfRule>
  </conditionalFormatting>
  <conditionalFormatting sqref="V494">
    <cfRule type="expression" dxfId="2168" priority="864">
      <formula>V494&lt;0</formula>
    </cfRule>
  </conditionalFormatting>
  <conditionalFormatting sqref="U496">
    <cfRule type="expression" dxfId="2167" priority="862">
      <formula>U496&lt;0</formula>
    </cfRule>
  </conditionalFormatting>
  <conditionalFormatting sqref="V496">
    <cfRule type="expression" dxfId="2166" priority="860">
      <formula>V496&lt;0</formula>
    </cfRule>
  </conditionalFormatting>
  <conditionalFormatting sqref="V549">
    <cfRule type="expression" dxfId="2165" priority="845">
      <formula>V549&lt;0</formula>
    </cfRule>
  </conditionalFormatting>
  <conditionalFormatting sqref="N549">
    <cfRule type="expression" dxfId="2164" priority="847">
      <formula>N549&lt;0</formula>
    </cfRule>
  </conditionalFormatting>
  <conditionalFormatting sqref="U549">
    <cfRule type="expression" dxfId="2163" priority="846">
      <formula>U549&lt;0</formula>
    </cfRule>
  </conditionalFormatting>
  <conditionalFormatting sqref="N550 N552">
    <cfRule type="expression" dxfId="2162" priority="859">
      <formula>N550&lt;0</formula>
    </cfRule>
  </conditionalFormatting>
  <conditionalFormatting sqref="U526 U534 U542 U550 U552">
    <cfRule type="expression" dxfId="2161" priority="858">
      <formula>U526&lt;0</formula>
    </cfRule>
  </conditionalFormatting>
  <conditionalFormatting sqref="V526 V534 V542 V550 V552">
    <cfRule type="expression" dxfId="2160" priority="857">
      <formula>V526&lt;0</formula>
    </cfRule>
  </conditionalFormatting>
  <conditionalFormatting sqref="V525">
    <cfRule type="expression" dxfId="2159" priority="854">
      <formula>V525&lt;0</formula>
    </cfRule>
  </conditionalFormatting>
  <conditionalFormatting sqref="U525">
    <cfRule type="expression" dxfId="2158" priority="855">
      <formula>U525&lt;0</formula>
    </cfRule>
  </conditionalFormatting>
  <conditionalFormatting sqref="H549:M550">
    <cfRule type="expression" dxfId="2157" priority="835">
      <formula>H549&lt;0</formula>
    </cfRule>
  </conditionalFormatting>
  <conditionalFormatting sqref="V533">
    <cfRule type="expression" dxfId="2156" priority="851">
      <formula>V533&lt;0</formula>
    </cfRule>
  </conditionalFormatting>
  <conditionalFormatting sqref="U533">
    <cfRule type="expression" dxfId="2155" priority="852">
      <formula>U533&lt;0</formula>
    </cfRule>
  </conditionalFormatting>
  <conditionalFormatting sqref="V541">
    <cfRule type="expression" dxfId="2154" priority="848">
      <formula>V541&lt;0</formula>
    </cfRule>
  </conditionalFormatting>
  <conditionalFormatting sqref="U541">
    <cfRule type="expression" dxfId="2153" priority="849">
      <formula>U541&lt;0</formula>
    </cfRule>
  </conditionalFormatting>
  <conditionalFormatting sqref="N551">
    <cfRule type="expression" dxfId="2152" priority="844">
      <formula>N551&lt;0</formula>
    </cfRule>
  </conditionalFormatting>
  <conditionalFormatting sqref="V551">
    <cfRule type="expression" dxfId="2151" priority="842">
      <formula>V551&lt;0</formula>
    </cfRule>
  </conditionalFormatting>
  <conditionalFormatting sqref="U551">
    <cfRule type="expression" dxfId="2150" priority="843">
      <formula>U551&lt;0</formula>
    </cfRule>
  </conditionalFormatting>
  <conditionalFormatting sqref="O549:T550">
    <cfRule type="expression" dxfId="2149" priority="834">
      <formula>O549&lt;0</formula>
    </cfRule>
  </conditionalFormatting>
  <conditionalFormatting sqref="H551:M552">
    <cfRule type="expression" dxfId="2148" priority="833">
      <formula>H551&lt;0</formula>
    </cfRule>
  </conditionalFormatting>
  <conditionalFormatting sqref="O551:T552">
    <cfRule type="expression" dxfId="2147" priority="832">
      <formula>O551&lt;0</formula>
    </cfRule>
  </conditionalFormatting>
  <conditionalFormatting sqref="U519:U520 U522 U524">
    <cfRule type="expression" dxfId="2146" priority="828">
      <formula>U519&lt;0</formula>
    </cfRule>
  </conditionalFormatting>
  <conditionalFormatting sqref="V519:V520 V522 V524">
    <cfRule type="expression" dxfId="2145" priority="826">
      <formula>V519&lt;0</formula>
    </cfRule>
  </conditionalFormatting>
  <conditionalFormatting sqref="U521">
    <cfRule type="expression" dxfId="2144" priority="824">
      <formula>U521&lt;0</formula>
    </cfRule>
  </conditionalFormatting>
  <conditionalFormatting sqref="V521">
    <cfRule type="expression" dxfId="2143" priority="822">
      <formula>V521&lt;0</formula>
    </cfRule>
  </conditionalFormatting>
  <conditionalFormatting sqref="U523">
    <cfRule type="expression" dxfId="2142" priority="820">
      <formula>U523&lt;0</formula>
    </cfRule>
  </conditionalFormatting>
  <conditionalFormatting sqref="V523">
    <cfRule type="expression" dxfId="2141" priority="818">
      <formula>V523&lt;0</formula>
    </cfRule>
  </conditionalFormatting>
  <conditionalFormatting sqref="U527:U528 U530 U532">
    <cfRule type="expression" dxfId="2140" priority="814">
      <formula>U527&lt;0</formula>
    </cfRule>
  </conditionalFormatting>
  <conditionalFormatting sqref="V527:V528 V530 V532">
    <cfRule type="expression" dxfId="2139" priority="812">
      <formula>V527&lt;0</formula>
    </cfRule>
  </conditionalFormatting>
  <conditionalFormatting sqref="U529">
    <cfRule type="expression" dxfId="2138" priority="810">
      <formula>U529&lt;0</formula>
    </cfRule>
  </conditionalFormatting>
  <conditionalFormatting sqref="V529">
    <cfRule type="expression" dxfId="2137" priority="808">
      <formula>V529&lt;0</formula>
    </cfRule>
  </conditionalFormatting>
  <conditionalFormatting sqref="U531">
    <cfRule type="expression" dxfId="2136" priority="806">
      <formula>U531&lt;0</formula>
    </cfRule>
  </conditionalFormatting>
  <conditionalFormatting sqref="V531">
    <cfRule type="expression" dxfId="2135" priority="804">
      <formula>V531&lt;0</formula>
    </cfRule>
  </conditionalFormatting>
  <conditionalFormatting sqref="U535:U536 U538 U540">
    <cfRule type="expression" dxfId="2134" priority="800">
      <formula>U535&lt;0</formula>
    </cfRule>
  </conditionalFormatting>
  <conditionalFormatting sqref="V535:V536 V538 V540">
    <cfRule type="expression" dxfId="2133" priority="798">
      <formula>V535&lt;0</formula>
    </cfRule>
  </conditionalFormatting>
  <conditionalFormatting sqref="U537">
    <cfRule type="expression" dxfId="2132" priority="796">
      <formula>U537&lt;0</formula>
    </cfRule>
  </conditionalFormatting>
  <conditionalFormatting sqref="V537">
    <cfRule type="expression" dxfId="2131" priority="794">
      <formula>V537&lt;0</formula>
    </cfRule>
  </conditionalFormatting>
  <conditionalFormatting sqref="U539">
    <cfRule type="expression" dxfId="2130" priority="792">
      <formula>U539&lt;0</formula>
    </cfRule>
  </conditionalFormatting>
  <conditionalFormatting sqref="V539">
    <cfRule type="expression" dxfId="2129" priority="790">
      <formula>V539&lt;0</formula>
    </cfRule>
  </conditionalFormatting>
  <conditionalFormatting sqref="U543:U544 U546 U548">
    <cfRule type="expression" dxfId="2128" priority="786">
      <formula>U543&lt;0</formula>
    </cfRule>
  </conditionalFormatting>
  <conditionalFormatting sqref="V543:V544 V546 V548">
    <cfRule type="expression" dxfId="2127" priority="784">
      <formula>V543&lt;0</formula>
    </cfRule>
  </conditionalFormatting>
  <conditionalFormatting sqref="U545">
    <cfRule type="expression" dxfId="2126" priority="782">
      <formula>U545&lt;0</formula>
    </cfRule>
  </conditionalFormatting>
  <conditionalFormatting sqref="V545">
    <cfRule type="expression" dxfId="2125" priority="780">
      <formula>V545&lt;0</formula>
    </cfRule>
  </conditionalFormatting>
  <conditionalFormatting sqref="U547">
    <cfRule type="expression" dxfId="2124" priority="778">
      <formula>U547&lt;0</formula>
    </cfRule>
  </conditionalFormatting>
  <conditionalFormatting sqref="V547">
    <cfRule type="expression" dxfId="2123" priority="776">
      <formula>V547&lt;0</formula>
    </cfRule>
  </conditionalFormatting>
  <conditionalFormatting sqref="H15:M16">
    <cfRule type="expression" dxfId="2122" priority="759">
      <formula>H15&lt;0</formula>
    </cfRule>
  </conditionalFormatting>
  <conditionalFormatting sqref="O15:T16">
    <cfRule type="expression" dxfId="2121" priority="758">
      <formula>O15&lt;0</formula>
    </cfRule>
  </conditionalFormatting>
  <conditionalFormatting sqref="H23:M24">
    <cfRule type="expression" dxfId="2120" priority="757">
      <formula>H23&lt;0</formula>
    </cfRule>
  </conditionalFormatting>
  <conditionalFormatting sqref="O23:T24">
    <cfRule type="expression" dxfId="2119" priority="756">
      <formula>O23&lt;0</formula>
    </cfRule>
  </conditionalFormatting>
  <conditionalFormatting sqref="H31:M32">
    <cfRule type="expression" dxfId="2118" priority="755">
      <formula>H31&lt;0</formula>
    </cfRule>
  </conditionalFormatting>
  <conditionalFormatting sqref="O31:T32">
    <cfRule type="expression" dxfId="2117" priority="754">
      <formula>O31&lt;0</formula>
    </cfRule>
  </conditionalFormatting>
  <conditionalFormatting sqref="H39:M40">
    <cfRule type="expression" dxfId="2116" priority="753">
      <formula>H39&lt;0</formula>
    </cfRule>
  </conditionalFormatting>
  <conditionalFormatting sqref="O39:T40">
    <cfRule type="expression" dxfId="2115" priority="752">
      <formula>O39&lt;0</formula>
    </cfRule>
  </conditionalFormatting>
  <conditionalFormatting sqref="N82">
    <cfRule type="expression" dxfId="2114" priority="748">
      <formula>N82&lt;0</formula>
    </cfRule>
  </conditionalFormatting>
  <conditionalFormatting sqref="H66:M67">
    <cfRule type="expression" dxfId="2113" priority="747">
      <formula>H66&lt;0</formula>
    </cfRule>
  </conditionalFormatting>
  <conditionalFormatting sqref="O66:T67">
    <cfRule type="expression" dxfId="2112" priority="746">
      <formula>O66&lt;0</formula>
    </cfRule>
  </conditionalFormatting>
  <conditionalFormatting sqref="O74:T75">
    <cfRule type="expression" dxfId="2111" priority="744">
      <formula>O74&lt;0</formula>
    </cfRule>
  </conditionalFormatting>
  <conditionalFormatting sqref="H74:M75">
    <cfRule type="expression" dxfId="2110" priority="745">
      <formula>H74&lt;0</formula>
    </cfRule>
  </conditionalFormatting>
  <conditionalFormatting sqref="H82:M83">
    <cfRule type="expression" dxfId="2109" priority="743">
      <formula>H82&lt;0</formula>
    </cfRule>
  </conditionalFormatting>
  <conditionalFormatting sqref="O82:T83">
    <cfRule type="expression" dxfId="2108" priority="742">
      <formula>O82&lt;0</formula>
    </cfRule>
  </conditionalFormatting>
  <conditionalFormatting sqref="H62:M65">
    <cfRule type="expression" dxfId="2107" priority="741">
      <formula>H62&lt;0</formula>
    </cfRule>
  </conditionalFormatting>
  <conditionalFormatting sqref="N60:N61 N63 N65">
    <cfRule type="expression" dxfId="2106" priority="739">
      <formula>N60&lt;0</formula>
    </cfRule>
  </conditionalFormatting>
  <conditionalFormatting sqref="H60:M65">
    <cfRule type="expression" dxfId="2105" priority="740">
      <formula>H60&lt;0</formula>
    </cfRule>
  </conditionalFormatting>
  <conditionalFormatting sqref="N62">
    <cfRule type="expression" dxfId="2104" priority="738">
      <formula>N62&lt;0</formula>
    </cfRule>
  </conditionalFormatting>
  <conditionalFormatting sqref="N64">
    <cfRule type="expression" dxfId="2103" priority="737">
      <formula>N64&lt;0</formula>
    </cfRule>
  </conditionalFormatting>
  <conditionalFormatting sqref="N67 N75 N83">
    <cfRule type="expression" dxfId="2102" priority="751">
      <formula>N67&lt;0</formula>
    </cfRule>
  </conditionalFormatting>
  <conditionalFormatting sqref="N66">
    <cfRule type="expression" dxfId="2101" priority="750">
      <formula>N66&lt;0</formula>
    </cfRule>
  </conditionalFormatting>
  <conditionalFormatting sqref="N74">
    <cfRule type="expression" dxfId="2100" priority="749">
      <formula>N74&lt;0</formula>
    </cfRule>
  </conditionalFormatting>
  <conditionalFormatting sqref="N133">
    <cfRule type="expression" dxfId="2099" priority="710">
      <formula>N133&lt;0</formula>
    </cfRule>
  </conditionalFormatting>
  <conditionalFormatting sqref="H117:M118">
    <cfRule type="expression" dxfId="2098" priority="709">
      <formula>H117&lt;0</formula>
    </cfRule>
  </conditionalFormatting>
  <conditionalFormatting sqref="O117:T118">
    <cfRule type="expression" dxfId="2097" priority="708">
      <formula>O117&lt;0</formula>
    </cfRule>
  </conditionalFormatting>
  <conditionalFormatting sqref="O125:T126">
    <cfRule type="expression" dxfId="2096" priority="706">
      <formula>O125&lt;0</formula>
    </cfRule>
  </conditionalFormatting>
  <conditionalFormatting sqref="H125:M126">
    <cfRule type="expression" dxfId="2095" priority="707">
      <formula>H125&lt;0</formula>
    </cfRule>
  </conditionalFormatting>
  <conditionalFormatting sqref="H133:M134">
    <cfRule type="expression" dxfId="2094" priority="705">
      <formula>H133&lt;0</formula>
    </cfRule>
  </conditionalFormatting>
  <conditionalFormatting sqref="O133:T134">
    <cfRule type="expression" dxfId="2093" priority="704">
      <formula>O133&lt;0</formula>
    </cfRule>
  </conditionalFormatting>
  <conditionalFormatting sqref="N118 N126 N134">
    <cfRule type="expression" dxfId="2092" priority="713">
      <formula>N118&lt;0</formula>
    </cfRule>
  </conditionalFormatting>
  <conditionalFormatting sqref="N117">
    <cfRule type="expression" dxfId="2091" priority="712">
      <formula>N117&lt;0</formula>
    </cfRule>
  </conditionalFormatting>
  <conditionalFormatting sqref="N125">
    <cfRule type="expression" dxfId="2090" priority="711">
      <formula>N125&lt;0</formula>
    </cfRule>
  </conditionalFormatting>
  <conditionalFormatting sqref="O60:T65">
    <cfRule type="expression" dxfId="2089" priority="370">
      <formula>O60&lt;0</formula>
    </cfRule>
  </conditionalFormatting>
  <conditionalFormatting sqref="H70:M73">
    <cfRule type="expression" dxfId="2088" priority="369">
      <formula>H70&lt;0</formula>
    </cfRule>
  </conditionalFormatting>
  <conditionalFormatting sqref="N68:N69 N71 N73">
    <cfRule type="expression" dxfId="2087" priority="367">
      <formula>N68&lt;0</formula>
    </cfRule>
  </conditionalFormatting>
  <conditionalFormatting sqref="H68:M73">
    <cfRule type="expression" dxfId="2086" priority="368">
      <formula>H68&lt;0</formula>
    </cfRule>
  </conditionalFormatting>
  <conditionalFormatting sqref="N70">
    <cfRule type="expression" dxfId="2085" priority="366">
      <formula>N70&lt;0</formula>
    </cfRule>
  </conditionalFormatting>
  <conditionalFormatting sqref="N72">
    <cfRule type="expression" dxfId="2084" priority="365">
      <formula>N72&lt;0</formula>
    </cfRule>
  </conditionalFormatting>
  <conditionalFormatting sqref="O68:T73">
    <cfRule type="expression" dxfId="2083" priority="364">
      <formula>O68&lt;0</formula>
    </cfRule>
  </conditionalFormatting>
  <conditionalFormatting sqref="H78:M81">
    <cfRule type="expression" dxfId="2082" priority="363">
      <formula>H78&lt;0</formula>
    </cfRule>
  </conditionalFormatting>
  <conditionalFormatting sqref="N76:N77 N79 N81">
    <cfRule type="expression" dxfId="2081" priority="361">
      <formula>N76&lt;0</formula>
    </cfRule>
  </conditionalFormatting>
  <conditionalFormatting sqref="H76:M81">
    <cfRule type="expression" dxfId="2080" priority="362">
      <formula>H76&lt;0</formula>
    </cfRule>
  </conditionalFormatting>
  <conditionalFormatting sqref="N78">
    <cfRule type="expression" dxfId="2079" priority="360">
      <formula>N78&lt;0</formula>
    </cfRule>
  </conditionalFormatting>
  <conditionalFormatting sqref="N80">
    <cfRule type="expression" dxfId="2078" priority="359">
      <formula>N80&lt;0</formula>
    </cfRule>
  </conditionalFormatting>
  <conditionalFormatting sqref="O76:T81">
    <cfRule type="expression" dxfId="2077" priority="358">
      <formula>O76&lt;0</formula>
    </cfRule>
  </conditionalFormatting>
  <conditionalFormatting sqref="H86:M89">
    <cfRule type="expression" dxfId="2076" priority="357">
      <formula>H86&lt;0</formula>
    </cfRule>
  </conditionalFormatting>
  <conditionalFormatting sqref="N84:N85 N87 N89">
    <cfRule type="expression" dxfId="2075" priority="355">
      <formula>N84&lt;0</formula>
    </cfRule>
  </conditionalFormatting>
  <conditionalFormatting sqref="H84:M89">
    <cfRule type="expression" dxfId="2074" priority="356">
      <formula>H84&lt;0</formula>
    </cfRule>
  </conditionalFormatting>
  <conditionalFormatting sqref="N86">
    <cfRule type="expression" dxfId="2073" priority="354">
      <formula>N86&lt;0</formula>
    </cfRule>
  </conditionalFormatting>
  <conditionalFormatting sqref="N88">
    <cfRule type="expression" dxfId="2072" priority="353">
      <formula>N88&lt;0</formula>
    </cfRule>
  </conditionalFormatting>
  <conditionalFormatting sqref="O84:T89">
    <cfRule type="expression" dxfId="2071" priority="352">
      <formula>O84&lt;0</formula>
    </cfRule>
  </conditionalFormatting>
  <conditionalFormatting sqref="H113:M116">
    <cfRule type="expression" dxfId="2070" priority="351">
      <formula>H113&lt;0</formula>
    </cfRule>
  </conditionalFormatting>
  <conditionalFormatting sqref="N111:N112 N114 N116">
    <cfRule type="expression" dxfId="2069" priority="349">
      <formula>N111&lt;0</formula>
    </cfRule>
  </conditionalFormatting>
  <conditionalFormatting sqref="H111:M116">
    <cfRule type="expression" dxfId="2068" priority="350">
      <formula>H111&lt;0</formula>
    </cfRule>
  </conditionalFormatting>
  <conditionalFormatting sqref="N113">
    <cfRule type="expression" dxfId="2067" priority="348">
      <formula>N113&lt;0</formula>
    </cfRule>
  </conditionalFormatting>
  <conditionalFormatting sqref="N115">
    <cfRule type="expression" dxfId="2066" priority="347">
      <formula>N115&lt;0</formula>
    </cfRule>
  </conditionalFormatting>
  <conditionalFormatting sqref="O111:T116">
    <cfRule type="expression" dxfId="2065" priority="346">
      <formula>O111&lt;0</formula>
    </cfRule>
  </conditionalFormatting>
  <conditionalFormatting sqref="H121:M124">
    <cfRule type="expression" dxfId="2064" priority="345">
      <formula>H121&lt;0</formula>
    </cfRule>
  </conditionalFormatting>
  <conditionalFormatting sqref="N119:N120 N122 N124">
    <cfRule type="expression" dxfId="2063" priority="343">
      <formula>N119&lt;0</formula>
    </cfRule>
  </conditionalFormatting>
  <conditionalFormatting sqref="H119:M124">
    <cfRule type="expression" dxfId="2062" priority="344">
      <formula>H119&lt;0</formula>
    </cfRule>
  </conditionalFormatting>
  <conditionalFormatting sqref="N121">
    <cfRule type="expression" dxfId="2061" priority="342">
      <formula>N121&lt;0</formula>
    </cfRule>
  </conditionalFormatting>
  <conditionalFormatting sqref="N123">
    <cfRule type="expression" dxfId="2060" priority="341">
      <formula>N123&lt;0</formula>
    </cfRule>
  </conditionalFormatting>
  <conditionalFormatting sqref="O119:T124">
    <cfRule type="expression" dxfId="2059" priority="340">
      <formula>O119&lt;0</formula>
    </cfRule>
  </conditionalFormatting>
  <conditionalFormatting sqref="H129:M132">
    <cfRule type="expression" dxfId="2058" priority="339">
      <formula>H129&lt;0</formula>
    </cfRule>
  </conditionalFormatting>
  <conditionalFormatting sqref="N127:N128 N130 N132">
    <cfRule type="expression" dxfId="2057" priority="337">
      <formula>N127&lt;0</formula>
    </cfRule>
  </conditionalFormatting>
  <conditionalFormatting sqref="H127:M132">
    <cfRule type="expression" dxfId="2056" priority="338">
      <formula>H127&lt;0</formula>
    </cfRule>
  </conditionalFormatting>
  <conditionalFormatting sqref="N129">
    <cfRule type="expression" dxfId="2055" priority="336">
      <formula>N129&lt;0</formula>
    </cfRule>
  </conditionalFormatting>
  <conditionalFormatting sqref="N131">
    <cfRule type="expression" dxfId="2054" priority="335">
      <formula>N131&lt;0</formula>
    </cfRule>
  </conditionalFormatting>
  <conditionalFormatting sqref="O127:T132">
    <cfRule type="expression" dxfId="2053" priority="334">
      <formula>O127&lt;0</formula>
    </cfRule>
  </conditionalFormatting>
  <conditionalFormatting sqref="H137:M140">
    <cfRule type="expression" dxfId="2052" priority="333">
      <formula>H137&lt;0</formula>
    </cfRule>
  </conditionalFormatting>
  <conditionalFormatting sqref="N135:N136 N138 N140">
    <cfRule type="expression" dxfId="2051" priority="331">
      <formula>N135&lt;0</formula>
    </cfRule>
  </conditionalFormatting>
  <conditionalFormatting sqref="H135:M140">
    <cfRule type="expression" dxfId="2050" priority="332">
      <formula>H135&lt;0</formula>
    </cfRule>
  </conditionalFormatting>
  <conditionalFormatting sqref="N137">
    <cfRule type="expression" dxfId="2049" priority="330">
      <formula>N137&lt;0</formula>
    </cfRule>
  </conditionalFormatting>
  <conditionalFormatting sqref="N139">
    <cfRule type="expression" dxfId="2048" priority="329">
      <formula>N139&lt;0</formula>
    </cfRule>
  </conditionalFormatting>
  <conditionalFormatting sqref="O135:T140">
    <cfRule type="expression" dxfId="2047" priority="328">
      <formula>O135&lt;0</formula>
    </cfRule>
  </conditionalFormatting>
  <conditionalFormatting sqref="N184">
    <cfRule type="expression" dxfId="2046" priority="324">
      <formula>N184&lt;0</formula>
    </cfRule>
  </conditionalFormatting>
  <conditionalFormatting sqref="H168:M169">
    <cfRule type="expression" dxfId="2045" priority="323">
      <formula>H168&lt;0</formula>
    </cfRule>
  </conditionalFormatting>
  <conditionalFormatting sqref="O168:T169">
    <cfRule type="expression" dxfId="2044" priority="322">
      <formula>O168&lt;0</formula>
    </cfRule>
  </conditionalFormatting>
  <conditionalFormatting sqref="O176:T177">
    <cfRule type="expression" dxfId="2043" priority="320">
      <formula>O176&lt;0</formula>
    </cfRule>
  </conditionalFormatting>
  <conditionalFormatting sqref="H176:M177">
    <cfRule type="expression" dxfId="2042" priority="321">
      <formula>H176&lt;0</formula>
    </cfRule>
  </conditionalFormatting>
  <conditionalFormatting sqref="H184:M185">
    <cfRule type="expression" dxfId="2041" priority="319">
      <formula>H184&lt;0</formula>
    </cfRule>
  </conditionalFormatting>
  <conditionalFormatting sqref="O184:T185">
    <cfRule type="expression" dxfId="2040" priority="318">
      <formula>O184&lt;0</formula>
    </cfRule>
  </conditionalFormatting>
  <conditionalFormatting sqref="N169 N177 N185">
    <cfRule type="expression" dxfId="2039" priority="327">
      <formula>N169&lt;0</formula>
    </cfRule>
  </conditionalFormatting>
  <conditionalFormatting sqref="N168">
    <cfRule type="expression" dxfId="2038" priority="326">
      <formula>N168&lt;0</formula>
    </cfRule>
  </conditionalFormatting>
  <conditionalFormatting sqref="N176">
    <cfRule type="expression" dxfId="2037" priority="325">
      <formula>N176&lt;0</formula>
    </cfRule>
  </conditionalFormatting>
  <conditionalFormatting sqref="H164:M167">
    <cfRule type="expression" dxfId="2036" priority="317">
      <formula>H164&lt;0</formula>
    </cfRule>
  </conditionalFormatting>
  <conditionalFormatting sqref="N162:N163 N165 N167">
    <cfRule type="expression" dxfId="2035" priority="315">
      <formula>N162&lt;0</formula>
    </cfRule>
  </conditionalFormatting>
  <conditionalFormatting sqref="H162:M167">
    <cfRule type="expression" dxfId="2034" priority="316">
      <formula>H162&lt;0</formula>
    </cfRule>
  </conditionalFormatting>
  <conditionalFormatting sqref="N164">
    <cfRule type="expression" dxfId="2033" priority="314">
      <formula>N164&lt;0</formula>
    </cfRule>
  </conditionalFormatting>
  <conditionalFormatting sqref="N166">
    <cfRule type="expression" dxfId="2032" priority="313">
      <formula>N166&lt;0</formula>
    </cfRule>
  </conditionalFormatting>
  <conditionalFormatting sqref="O162:T167">
    <cfRule type="expression" dxfId="2031" priority="312">
      <formula>O162&lt;0</formula>
    </cfRule>
  </conditionalFormatting>
  <conditionalFormatting sqref="H172:M175">
    <cfRule type="expression" dxfId="2030" priority="311">
      <formula>H172&lt;0</formula>
    </cfRule>
  </conditionalFormatting>
  <conditionalFormatting sqref="N170:N171 N173 N175">
    <cfRule type="expression" dxfId="2029" priority="309">
      <formula>N170&lt;0</formula>
    </cfRule>
  </conditionalFormatting>
  <conditionalFormatting sqref="H170:M175">
    <cfRule type="expression" dxfId="2028" priority="310">
      <formula>H170&lt;0</formula>
    </cfRule>
  </conditionalFormatting>
  <conditionalFormatting sqref="N172">
    <cfRule type="expression" dxfId="2027" priority="308">
      <formula>N172&lt;0</formula>
    </cfRule>
  </conditionalFormatting>
  <conditionalFormatting sqref="N174">
    <cfRule type="expression" dxfId="2026" priority="307">
      <formula>N174&lt;0</formula>
    </cfRule>
  </conditionalFormatting>
  <conditionalFormatting sqref="O170:T175">
    <cfRule type="expression" dxfId="2025" priority="306">
      <formula>O170&lt;0</formula>
    </cfRule>
  </conditionalFormatting>
  <conditionalFormatting sqref="H180:M183">
    <cfRule type="expression" dxfId="2024" priority="305">
      <formula>H180&lt;0</formula>
    </cfRule>
  </conditionalFormatting>
  <conditionalFormatting sqref="N178:N179 N181 N183">
    <cfRule type="expression" dxfId="2023" priority="303">
      <formula>N178&lt;0</formula>
    </cfRule>
  </conditionalFormatting>
  <conditionalFormatting sqref="H178:M183">
    <cfRule type="expression" dxfId="2022" priority="304">
      <formula>H178&lt;0</formula>
    </cfRule>
  </conditionalFormatting>
  <conditionalFormatting sqref="N180">
    <cfRule type="expression" dxfId="2021" priority="302">
      <formula>N180&lt;0</formula>
    </cfRule>
  </conditionalFormatting>
  <conditionalFormatting sqref="N182">
    <cfRule type="expression" dxfId="2020" priority="301">
      <formula>N182&lt;0</formula>
    </cfRule>
  </conditionalFormatting>
  <conditionalFormatting sqref="O178:T183">
    <cfRule type="expression" dxfId="2019" priority="300">
      <formula>O178&lt;0</formula>
    </cfRule>
  </conditionalFormatting>
  <conditionalFormatting sqref="H188:M191">
    <cfRule type="expression" dxfId="2018" priority="299">
      <formula>H188&lt;0</formula>
    </cfRule>
  </conditionalFormatting>
  <conditionalFormatting sqref="N186:N187 N189 N191">
    <cfRule type="expression" dxfId="2017" priority="297">
      <formula>N186&lt;0</formula>
    </cfRule>
  </conditionalFormatting>
  <conditionalFormatting sqref="H186:M191">
    <cfRule type="expression" dxfId="2016" priority="298">
      <formula>H186&lt;0</formula>
    </cfRule>
  </conditionalFormatting>
  <conditionalFormatting sqref="N188">
    <cfRule type="expression" dxfId="2015" priority="296">
      <formula>N188&lt;0</formula>
    </cfRule>
  </conditionalFormatting>
  <conditionalFormatting sqref="N190">
    <cfRule type="expression" dxfId="2014" priority="295">
      <formula>N190&lt;0</formula>
    </cfRule>
  </conditionalFormatting>
  <conditionalFormatting sqref="O186:T191">
    <cfRule type="expression" dxfId="2013" priority="294">
      <formula>O186&lt;0</formula>
    </cfRule>
  </conditionalFormatting>
  <conditionalFormatting sqref="N235">
    <cfRule type="expression" dxfId="2012" priority="290">
      <formula>N235&lt;0</formula>
    </cfRule>
  </conditionalFormatting>
  <conditionalFormatting sqref="H219:M220">
    <cfRule type="expression" dxfId="2011" priority="289">
      <formula>H219&lt;0</formula>
    </cfRule>
  </conditionalFormatting>
  <conditionalFormatting sqref="O219:T220">
    <cfRule type="expression" dxfId="2010" priority="288">
      <formula>O219&lt;0</formula>
    </cfRule>
  </conditionalFormatting>
  <conditionalFormatting sqref="O227:T228">
    <cfRule type="expression" dxfId="2009" priority="286">
      <formula>O227&lt;0</formula>
    </cfRule>
  </conditionalFormatting>
  <conditionalFormatting sqref="H227:M228">
    <cfRule type="expression" dxfId="2008" priority="287">
      <formula>H227&lt;0</formula>
    </cfRule>
  </conditionalFormatting>
  <conditionalFormatting sqref="H235:M236">
    <cfRule type="expression" dxfId="2007" priority="285">
      <formula>H235&lt;0</formula>
    </cfRule>
  </conditionalFormatting>
  <conditionalFormatting sqref="O235:T236">
    <cfRule type="expression" dxfId="2006" priority="284">
      <formula>O235&lt;0</formula>
    </cfRule>
  </conditionalFormatting>
  <conditionalFormatting sqref="N220 N228 N236">
    <cfRule type="expression" dxfId="2005" priority="293">
      <formula>N220&lt;0</formula>
    </cfRule>
  </conditionalFormatting>
  <conditionalFormatting sqref="N219">
    <cfRule type="expression" dxfId="2004" priority="292">
      <formula>N219&lt;0</formula>
    </cfRule>
  </conditionalFormatting>
  <conditionalFormatting sqref="N227">
    <cfRule type="expression" dxfId="2003" priority="291">
      <formula>N227&lt;0</formula>
    </cfRule>
  </conditionalFormatting>
  <conditionalFormatting sqref="H215:M218">
    <cfRule type="expression" dxfId="2002" priority="283">
      <formula>H215&lt;0</formula>
    </cfRule>
  </conditionalFormatting>
  <conditionalFormatting sqref="N213:N214 N216 N218">
    <cfRule type="expression" dxfId="2001" priority="281">
      <formula>N213&lt;0</formula>
    </cfRule>
  </conditionalFormatting>
  <conditionalFormatting sqref="H213:M218">
    <cfRule type="expression" dxfId="2000" priority="282">
      <formula>H213&lt;0</formula>
    </cfRule>
  </conditionalFormatting>
  <conditionalFormatting sqref="N215">
    <cfRule type="expression" dxfId="1999" priority="280">
      <formula>N215&lt;0</formula>
    </cfRule>
  </conditionalFormatting>
  <conditionalFormatting sqref="N217">
    <cfRule type="expression" dxfId="1998" priority="279">
      <formula>N217&lt;0</formula>
    </cfRule>
  </conditionalFormatting>
  <conditionalFormatting sqref="O213:T218">
    <cfRule type="expression" dxfId="1997" priority="278">
      <formula>O213&lt;0</formula>
    </cfRule>
  </conditionalFormatting>
  <conditionalFormatting sqref="H223:M226">
    <cfRule type="expression" dxfId="1996" priority="277">
      <formula>H223&lt;0</formula>
    </cfRule>
  </conditionalFormatting>
  <conditionalFormatting sqref="N221:N222 N224 N226">
    <cfRule type="expression" dxfId="1995" priority="275">
      <formula>N221&lt;0</formula>
    </cfRule>
  </conditionalFormatting>
  <conditionalFormatting sqref="H221:M226">
    <cfRule type="expression" dxfId="1994" priority="276">
      <formula>H221&lt;0</formula>
    </cfRule>
  </conditionalFormatting>
  <conditionalFormatting sqref="N223">
    <cfRule type="expression" dxfId="1993" priority="274">
      <formula>N223&lt;0</formula>
    </cfRule>
  </conditionalFormatting>
  <conditionalFormatting sqref="N225">
    <cfRule type="expression" dxfId="1992" priority="273">
      <formula>N225&lt;0</formula>
    </cfRule>
  </conditionalFormatting>
  <conditionalFormatting sqref="O221:T226">
    <cfRule type="expression" dxfId="1991" priority="272">
      <formula>O221&lt;0</formula>
    </cfRule>
  </conditionalFormatting>
  <conditionalFormatting sqref="H231:M234">
    <cfRule type="expression" dxfId="1990" priority="271">
      <formula>H231&lt;0</formula>
    </cfRule>
  </conditionalFormatting>
  <conditionalFormatting sqref="N229:N230 N232 N234">
    <cfRule type="expression" dxfId="1989" priority="269">
      <formula>N229&lt;0</formula>
    </cfRule>
  </conditionalFormatting>
  <conditionalFormatting sqref="H229:M234">
    <cfRule type="expression" dxfId="1988" priority="270">
      <formula>H229&lt;0</formula>
    </cfRule>
  </conditionalFormatting>
  <conditionalFormatting sqref="N231">
    <cfRule type="expression" dxfId="1987" priority="268">
      <formula>N231&lt;0</formula>
    </cfRule>
  </conditionalFormatting>
  <conditionalFormatting sqref="N233">
    <cfRule type="expression" dxfId="1986" priority="267">
      <formula>N233&lt;0</formula>
    </cfRule>
  </conditionalFormatting>
  <conditionalFormatting sqref="O229:T234">
    <cfRule type="expression" dxfId="1985" priority="266">
      <formula>O229&lt;0</formula>
    </cfRule>
  </conditionalFormatting>
  <conditionalFormatting sqref="H239:M242">
    <cfRule type="expression" dxfId="1984" priority="265">
      <formula>H239&lt;0</formula>
    </cfRule>
  </conditionalFormatting>
  <conditionalFormatting sqref="N237:N238 N240 N242">
    <cfRule type="expression" dxfId="1983" priority="263">
      <formula>N237&lt;0</formula>
    </cfRule>
  </conditionalFormatting>
  <conditionalFormatting sqref="H237:M242">
    <cfRule type="expression" dxfId="1982" priority="264">
      <formula>H237&lt;0</formula>
    </cfRule>
  </conditionalFormatting>
  <conditionalFormatting sqref="N239">
    <cfRule type="expression" dxfId="1981" priority="262">
      <formula>N239&lt;0</formula>
    </cfRule>
  </conditionalFormatting>
  <conditionalFormatting sqref="N241">
    <cfRule type="expression" dxfId="1980" priority="261">
      <formula>N241&lt;0</formula>
    </cfRule>
  </conditionalFormatting>
  <conditionalFormatting sqref="O237:T242">
    <cfRule type="expression" dxfId="1979" priority="260">
      <formula>O237&lt;0</formula>
    </cfRule>
  </conditionalFormatting>
  <conditionalFormatting sqref="N286">
    <cfRule type="expression" dxfId="1978" priority="256">
      <formula>N286&lt;0</formula>
    </cfRule>
  </conditionalFormatting>
  <conditionalFormatting sqref="H270:M271">
    <cfRule type="expression" dxfId="1977" priority="255">
      <formula>H270&lt;0</formula>
    </cfRule>
  </conditionalFormatting>
  <conditionalFormatting sqref="O270:T271">
    <cfRule type="expression" dxfId="1976" priority="254">
      <formula>O270&lt;0</formula>
    </cfRule>
  </conditionalFormatting>
  <conditionalFormatting sqref="O278:T279">
    <cfRule type="expression" dxfId="1975" priority="252">
      <formula>O278&lt;0</formula>
    </cfRule>
  </conditionalFormatting>
  <conditionalFormatting sqref="H278:M279">
    <cfRule type="expression" dxfId="1974" priority="253">
      <formula>H278&lt;0</formula>
    </cfRule>
  </conditionalFormatting>
  <conditionalFormatting sqref="H286:M287">
    <cfRule type="expression" dxfId="1973" priority="251">
      <formula>H286&lt;0</formula>
    </cfRule>
  </conditionalFormatting>
  <conditionalFormatting sqref="O286:T287">
    <cfRule type="expression" dxfId="1972" priority="250">
      <formula>O286&lt;0</formula>
    </cfRule>
  </conditionalFormatting>
  <conditionalFormatting sqref="N271 N279 N287">
    <cfRule type="expression" dxfId="1971" priority="259">
      <formula>N271&lt;0</formula>
    </cfRule>
  </conditionalFormatting>
  <conditionalFormatting sqref="N270">
    <cfRule type="expression" dxfId="1970" priority="258">
      <formula>N270&lt;0</formula>
    </cfRule>
  </conditionalFormatting>
  <conditionalFormatting sqref="N278">
    <cfRule type="expression" dxfId="1969" priority="257">
      <formula>N278&lt;0</formula>
    </cfRule>
  </conditionalFormatting>
  <conditionalFormatting sqref="H266:M269">
    <cfRule type="expression" dxfId="1968" priority="249">
      <formula>H266&lt;0</formula>
    </cfRule>
  </conditionalFormatting>
  <conditionalFormatting sqref="N264:N265 N267 N269">
    <cfRule type="expression" dxfId="1967" priority="247">
      <formula>N264&lt;0</formula>
    </cfRule>
  </conditionalFormatting>
  <conditionalFormatting sqref="H264:M269">
    <cfRule type="expression" dxfId="1966" priority="248">
      <formula>H264&lt;0</formula>
    </cfRule>
  </conditionalFormatting>
  <conditionalFormatting sqref="N266">
    <cfRule type="expression" dxfId="1965" priority="246">
      <formula>N266&lt;0</formula>
    </cfRule>
  </conditionalFormatting>
  <conditionalFormatting sqref="N268">
    <cfRule type="expression" dxfId="1964" priority="245">
      <formula>N268&lt;0</formula>
    </cfRule>
  </conditionalFormatting>
  <conditionalFormatting sqref="O264:T269">
    <cfRule type="expression" dxfId="1963" priority="244">
      <formula>O264&lt;0</formula>
    </cfRule>
  </conditionalFormatting>
  <conditionalFormatting sqref="H274:M277">
    <cfRule type="expression" dxfId="1962" priority="243">
      <formula>H274&lt;0</formula>
    </cfRule>
  </conditionalFormatting>
  <conditionalFormatting sqref="N272:N273 N275 N277">
    <cfRule type="expression" dxfId="1961" priority="241">
      <formula>N272&lt;0</formula>
    </cfRule>
  </conditionalFormatting>
  <conditionalFormatting sqref="H272:M277">
    <cfRule type="expression" dxfId="1960" priority="242">
      <formula>H272&lt;0</formula>
    </cfRule>
  </conditionalFormatting>
  <conditionalFormatting sqref="N274">
    <cfRule type="expression" dxfId="1959" priority="240">
      <formula>N274&lt;0</formula>
    </cfRule>
  </conditionalFormatting>
  <conditionalFormatting sqref="N276">
    <cfRule type="expression" dxfId="1958" priority="239">
      <formula>N276&lt;0</formula>
    </cfRule>
  </conditionalFormatting>
  <conditionalFormatting sqref="O272:T277">
    <cfRule type="expression" dxfId="1957" priority="238">
      <formula>O272&lt;0</formula>
    </cfRule>
  </conditionalFormatting>
  <conditionalFormatting sqref="H282:M285">
    <cfRule type="expression" dxfId="1956" priority="237">
      <formula>H282&lt;0</formula>
    </cfRule>
  </conditionalFormatting>
  <conditionalFormatting sqref="N280:N281 N283 N285">
    <cfRule type="expression" dxfId="1955" priority="235">
      <formula>N280&lt;0</formula>
    </cfRule>
  </conditionalFormatting>
  <conditionalFormatting sqref="H280:M285">
    <cfRule type="expression" dxfId="1954" priority="236">
      <formula>H280&lt;0</formula>
    </cfRule>
  </conditionalFormatting>
  <conditionalFormatting sqref="N282">
    <cfRule type="expression" dxfId="1953" priority="234">
      <formula>N282&lt;0</formula>
    </cfRule>
  </conditionalFormatting>
  <conditionalFormatting sqref="N284">
    <cfRule type="expression" dxfId="1952" priority="233">
      <formula>N284&lt;0</formula>
    </cfRule>
  </conditionalFormatting>
  <conditionalFormatting sqref="O280:T285">
    <cfRule type="expression" dxfId="1951" priority="232">
      <formula>O280&lt;0</formula>
    </cfRule>
  </conditionalFormatting>
  <conditionalFormatting sqref="H290:M293">
    <cfRule type="expression" dxfId="1950" priority="231">
      <formula>H290&lt;0</formula>
    </cfRule>
  </conditionalFormatting>
  <conditionalFormatting sqref="N288:N289 N291 N293">
    <cfRule type="expression" dxfId="1949" priority="229">
      <formula>N288&lt;0</formula>
    </cfRule>
  </conditionalFormatting>
  <conditionalFormatting sqref="H288:M293">
    <cfRule type="expression" dxfId="1948" priority="230">
      <formula>H288&lt;0</formula>
    </cfRule>
  </conditionalFormatting>
  <conditionalFormatting sqref="N290">
    <cfRule type="expression" dxfId="1947" priority="228">
      <formula>N290&lt;0</formula>
    </cfRule>
  </conditionalFormatting>
  <conditionalFormatting sqref="N292">
    <cfRule type="expression" dxfId="1946" priority="227">
      <formula>N292&lt;0</formula>
    </cfRule>
  </conditionalFormatting>
  <conditionalFormatting sqref="O288:T293">
    <cfRule type="expression" dxfId="1945" priority="226">
      <formula>O288&lt;0</formula>
    </cfRule>
  </conditionalFormatting>
  <conditionalFormatting sqref="N337">
    <cfRule type="expression" dxfId="1944" priority="222">
      <formula>N337&lt;0</formula>
    </cfRule>
  </conditionalFormatting>
  <conditionalFormatting sqref="H321:M322">
    <cfRule type="expression" dxfId="1943" priority="221">
      <formula>H321&lt;0</formula>
    </cfRule>
  </conditionalFormatting>
  <conditionalFormatting sqref="O321:T322">
    <cfRule type="expression" dxfId="1942" priority="220">
      <formula>O321&lt;0</formula>
    </cfRule>
  </conditionalFormatting>
  <conditionalFormatting sqref="O329:T330">
    <cfRule type="expression" dxfId="1941" priority="218">
      <formula>O329&lt;0</formula>
    </cfRule>
  </conditionalFormatting>
  <conditionalFormatting sqref="H329:M330">
    <cfRule type="expression" dxfId="1940" priority="219">
      <formula>H329&lt;0</formula>
    </cfRule>
  </conditionalFormatting>
  <conditionalFormatting sqref="H337:M338">
    <cfRule type="expression" dxfId="1939" priority="217">
      <formula>H337&lt;0</formula>
    </cfRule>
  </conditionalFormatting>
  <conditionalFormatting sqref="O337:T338">
    <cfRule type="expression" dxfId="1938" priority="216">
      <formula>O337&lt;0</formula>
    </cfRule>
  </conditionalFormatting>
  <conditionalFormatting sqref="N322 N330 N338">
    <cfRule type="expression" dxfId="1937" priority="225">
      <formula>N322&lt;0</formula>
    </cfRule>
  </conditionalFormatting>
  <conditionalFormatting sqref="N321">
    <cfRule type="expression" dxfId="1936" priority="224">
      <formula>N321&lt;0</formula>
    </cfRule>
  </conditionalFormatting>
  <conditionalFormatting sqref="N329">
    <cfRule type="expression" dxfId="1935" priority="223">
      <formula>N329&lt;0</formula>
    </cfRule>
  </conditionalFormatting>
  <conditionalFormatting sqref="H317:M320">
    <cfRule type="expression" dxfId="1934" priority="215">
      <formula>H317&lt;0</formula>
    </cfRule>
  </conditionalFormatting>
  <conditionalFormatting sqref="N315:N316 N318 N320">
    <cfRule type="expression" dxfId="1933" priority="213">
      <formula>N315&lt;0</formula>
    </cfRule>
  </conditionalFormatting>
  <conditionalFormatting sqref="H315:M320">
    <cfRule type="expression" dxfId="1932" priority="214">
      <formula>H315&lt;0</formula>
    </cfRule>
  </conditionalFormatting>
  <conditionalFormatting sqref="N317">
    <cfRule type="expression" dxfId="1931" priority="212">
      <formula>N317&lt;0</formula>
    </cfRule>
  </conditionalFormatting>
  <conditionalFormatting sqref="N319">
    <cfRule type="expression" dxfId="1930" priority="211">
      <formula>N319&lt;0</formula>
    </cfRule>
  </conditionalFormatting>
  <conditionalFormatting sqref="O315:T320">
    <cfRule type="expression" dxfId="1929" priority="210">
      <formula>O315&lt;0</formula>
    </cfRule>
  </conditionalFormatting>
  <conditionalFormatting sqref="H325:M328">
    <cfRule type="expression" dxfId="1928" priority="209">
      <formula>H325&lt;0</formula>
    </cfRule>
  </conditionalFormatting>
  <conditionalFormatting sqref="N323:N324 N326 N328">
    <cfRule type="expression" dxfId="1927" priority="207">
      <formula>N323&lt;0</formula>
    </cfRule>
  </conditionalFormatting>
  <conditionalFormatting sqref="H323:M328">
    <cfRule type="expression" dxfId="1926" priority="208">
      <formula>H323&lt;0</formula>
    </cfRule>
  </conditionalFormatting>
  <conditionalFormatting sqref="N325">
    <cfRule type="expression" dxfId="1925" priority="206">
      <formula>N325&lt;0</formula>
    </cfRule>
  </conditionalFormatting>
  <conditionalFormatting sqref="N327">
    <cfRule type="expression" dxfId="1924" priority="205">
      <formula>N327&lt;0</formula>
    </cfRule>
  </conditionalFormatting>
  <conditionalFormatting sqref="O323:T328">
    <cfRule type="expression" dxfId="1923" priority="204">
      <formula>O323&lt;0</formula>
    </cfRule>
  </conditionalFormatting>
  <conditionalFormatting sqref="H333:M336">
    <cfRule type="expression" dxfId="1922" priority="203">
      <formula>H333&lt;0</formula>
    </cfRule>
  </conditionalFormatting>
  <conditionalFormatting sqref="N331:N332 N334 N336">
    <cfRule type="expression" dxfId="1921" priority="201">
      <formula>N331&lt;0</formula>
    </cfRule>
  </conditionalFormatting>
  <conditionalFormatting sqref="H331:M336">
    <cfRule type="expression" dxfId="1920" priority="202">
      <formula>H331&lt;0</formula>
    </cfRule>
  </conditionalFormatting>
  <conditionalFormatting sqref="N333">
    <cfRule type="expression" dxfId="1919" priority="200">
      <formula>N333&lt;0</formula>
    </cfRule>
  </conditionalFormatting>
  <conditionalFormatting sqref="N335">
    <cfRule type="expression" dxfId="1918" priority="199">
      <formula>N335&lt;0</formula>
    </cfRule>
  </conditionalFormatting>
  <conditionalFormatting sqref="O331:T336">
    <cfRule type="expression" dxfId="1917" priority="198">
      <formula>O331&lt;0</formula>
    </cfRule>
  </conditionalFormatting>
  <conditionalFormatting sqref="H341:M344">
    <cfRule type="expression" dxfId="1916" priority="197">
      <formula>H341&lt;0</formula>
    </cfRule>
  </conditionalFormatting>
  <conditionalFormatting sqref="N339:N340 N342 N344">
    <cfRule type="expression" dxfId="1915" priority="195">
      <formula>N339&lt;0</formula>
    </cfRule>
  </conditionalFormatting>
  <conditionalFormatting sqref="H339:M344">
    <cfRule type="expression" dxfId="1914" priority="196">
      <formula>H339&lt;0</formula>
    </cfRule>
  </conditionalFormatting>
  <conditionalFormatting sqref="N341">
    <cfRule type="expression" dxfId="1913" priority="194">
      <formula>N341&lt;0</formula>
    </cfRule>
  </conditionalFormatting>
  <conditionalFormatting sqref="N343">
    <cfRule type="expression" dxfId="1912" priority="193">
      <formula>N343&lt;0</formula>
    </cfRule>
  </conditionalFormatting>
  <conditionalFormatting sqref="O339:T344">
    <cfRule type="expression" dxfId="1911" priority="192">
      <formula>O339&lt;0</formula>
    </cfRule>
  </conditionalFormatting>
  <conditionalFormatting sqref="N388">
    <cfRule type="expression" dxfId="1910" priority="188">
      <formula>N388&lt;0</formula>
    </cfRule>
  </conditionalFormatting>
  <conditionalFormatting sqref="H372:M373">
    <cfRule type="expression" dxfId="1909" priority="187">
      <formula>H372&lt;0</formula>
    </cfRule>
  </conditionalFormatting>
  <conditionalFormatting sqref="O372:T373">
    <cfRule type="expression" dxfId="1908" priority="186">
      <formula>O372&lt;0</formula>
    </cfRule>
  </conditionalFormatting>
  <conditionalFormatting sqref="O380:T381">
    <cfRule type="expression" dxfId="1907" priority="184">
      <formula>O380&lt;0</formula>
    </cfRule>
  </conditionalFormatting>
  <conditionalFormatting sqref="H380:M381">
    <cfRule type="expression" dxfId="1906" priority="185">
      <formula>H380&lt;0</formula>
    </cfRule>
  </conditionalFormatting>
  <conditionalFormatting sqref="H388:M389">
    <cfRule type="expression" dxfId="1905" priority="183">
      <formula>H388&lt;0</formula>
    </cfRule>
  </conditionalFormatting>
  <conditionalFormatting sqref="O388:T389">
    <cfRule type="expression" dxfId="1904" priority="182">
      <formula>O388&lt;0</formula>
    </cfRule>
  </conditionalFormatting>
  <conditionalFormatting sqref="N373 N381 N389">
    <cfRule type="expression" dxfId="1903" priority="191">
      <formula>N373&lt;0</formula>
    </cfRule>
  </conditionalFormatting>
  <conditionalFormatting sqref="N372">
    <cfRule type="expression" dxfId="1902" priority="190">
      <formula>N372&lt;0</formula>
    </cfRule>
  </conditionalFormatting>
  <conditionalFormatting sqref="N380">
    <cfRule type="expression" dxfId="1901" priority="189">
      <formula>N380&lt;0</formula>
    </cfRule>
  </conditionalFormatting>
  <conditionalFormatting sqref="H368:M371">
    <cfRule type="expression" dxfId="1900" priority="181">
      <formula>H368&lt;0</formula>
    </cfRule>
  </conditionalFormatting>
  <conditionalFormatting sqref="N366:N367 N369 N371">
    <cfRule type="expression" dxfId="1899" priority="179">
      <formula>N366&lt;0</formula>
    </cfRule>
  </conditionalFormatting>
  <conditionalFormatting sqref="H366:M371">
    <cfRule type="expression" dxfId="1898" priority="180">
      <formula>H366&lt;0</formula>
    </cfRule>
  </conditionalFormatting>
  <conditionalFormatting sqref="N368">
    <cfRule type="expression" dxfId="1897" priority="178">
      <formula>N368&lt;0</formula>
    </cfRule>
  </conditionalFormatting>
  <conditionalFormatting sqref="N370">
    <cfRule type="expression" dxfId="1896" priority="177">
      <formula>N370&lt;0</formula>
    </cfRule>
  </conditionalFormatting>
  <conditionalFormatting sqref="O366:T371">
    <cfRule type="expression" dxfId="1895" priority="176">
      <formula>O366&lt;0</formula>
    </cfRule>
  </conditionalFormatting>
  <conditionalFormatting sqref="H376:M379">
    <cfRule type="expression" dxfId="1894" priority="175">
      <formula>H376&lt;0</formula>
    </cfRule>
  </conditionalFormatting>
  <conditionalFormatting sqref="N374:N375 N377 N379">
    <cfRule type="expression" dxfId="1893" priority="173">
      <formula>N374&lt;0</formula>
    </cfRule>
  </conditionalFormatting>
  <conditionalFormatting sqref="H374:M379">
    <cfRule type="expression" dxfId="1892" priority="174">
      <formula>H374&lt;0</formula>
    </cfRule>
  </conditionalFormatting>
  <conditionalFormatting sqref="N376">
    <cfRule type="expression" dxfId="1891" priority="172">
      <formula>N376&lt;0</formula>
    </cfRule>
  </conditionalFormatting>
  <conditionalFormatting sqref="N378">
    <cfRule type="expression" dxfId="1890" priority="171">
      <formula>N378&lt;0</formula>
    </cfRule>
  </conditionalFormatting>
  <conditionalFormatting sqref="O374:T379">
    <cfRule type="expression" dxfId="1889" priority="170">
      <formula>O374&lt;0</formula>
    </cfRule>
  </conditionalFormatting>
  <conditionalFormatting sqref="H384:M387">
    <cfRule type="expression" dxfId="1888" priority="169">
      <formula>H384&lt;0</formula>
    </cfRule>
  </conditionalFormatting>
  <conditionalFormatting sqref="N382:N383 N385 N387">
    <cfRule type="expression" dxfId="1887" priority="167">
      <formula>N382&lt;0</formula>
    </cfRule>
  </conditionalFormatting>
  <conditionalFormatting sqref="H382:M387">
    <cfRule type="expression" dxfId="1886" priority="168">
      <formula>H382&lt;0</formula>
    </cfRule>
  </conditionalFormatting>
  <conditionalFormatting sqref="N384">
    <cfRule type="expression" dxfId="1885" priority="166">
      <formula>N384&lt;0</formula>
    </cfRule>
  </conditionalFormatting>
  <conditionalFormatting sqref="N386">
    <cfRule type="expression" dxfId="1884" priority="165">
      <formula>N386&lt;0</formula>
    </cfRule>
  </conditionalFormatting>
  <conditionalFormatting sqref="O382:T387">
    <cfRule type="expression" dxfId="1883" priority="164">
      <formula>O382&lt;0</formula>
    </cfRule>
  </conditionalFormatting>
  <conditionalFormatting sqref="H392:M395">
    <cfRule type="expression" dxfId="1882" priority="163">
      <formula>H392&lt;0</formula>
    </cfRule>
  </conditionalFormatting>
  <conditionalFormatting sqref="N390:N391 N393 N395">
    <cfRule type="expression" dxfId="1881" priority="161">
      <formula>N390&lt;0</formula>
    </cfRule>
  </conditionalFormatting>
  <conditionalFormatting sqref="H390:M395">
    <cfRule type="expression" dxfId="1880" priority="162">
      <formula>H390&lt;0</formula>
    </cfRule>
  </conditionalFormatting>
  <conditionalFormatting sqref="N392">
    <cfRule type="expression" dxfId="1879" priority="160">
      <formula>N392&lt;0</formula>
    </cfRule>
  </conditionalFormatting>
  <conditionalFormatting sqref="N394">
    <cfRule type="expression" dxfId="1878" priority="159">
      <formula>N394&lt;0</formula>
    </cfRule>
  </conditionalFormatting>
  <conditionalFormatting sqref="O390:T395">
    <cfRule type="expression" dxfId="1877" priority="158">
      <formula>O390&lt;0</formula>
    </cfRule>
  </conditionalFormatting>
  <conditionalFormatting sqref="N439">
    <cfRule type="expression" dxfId="1876" priority="154">
      <formula>N439&lt;0</formula>
    </cfRule>
  </conditionalFormatting>
  <conditionalFormatting sqref="H423:M424">
    <cfRule type="expression" dxfId="1875" priority="153">
      <formula>H423&lt;0</formula>
    </cfRule>
  </conditionalFormatting>
  <conditionalFormatting sqref="O423:T424">
    <cfRule type="expression" dxfId="1874" priority="152">
      <formula>O423&lt;0</formula>
    </cfRule>
  </conditionalFormatting>
  <conditionalFormatting sqref="O431:T432">
    <cfRule type="expression" dxfId="1873" priority="150">
      <formula>O431&lt;0</formula>
    </cfRule>
  </conditionalFormatting>
  <conditionalFormatting sqref="H431:M432">
    <cfRule type="expression" dxfId="1872" priority="151">
      <formula>H431&lt;0</formula>
    </cfRule>
  </conditionalFormatting>
  <conditionalFormatting sqref="H439:M440">
    <cfRule type="expression" dxfId="1871" priority="149">
      <formula>H439&lt;0</formula>
    </cfRule>
  </conditionalFormatting>
  <conditionalFormatting sqref="O439:T440">
    <cfRule type="expression" dxfId="1870" priority="148">
      <formula>O439&lt;0</formula>
    </cfRule>
  </conditionalFormatting>
  <conditionalFormatting sqref="N424 N432 N440">
    <cfRule type="expression" dxfId="1869" priority="157">
      <formula>N424&lt;0</formula>
    </cfRule>
  </conditionalFormatting>
  <conditionalFormatting sqref="N423">
    <cfRule type="expression" dxfId="1868" priority="156">
      <formula>N423&lt;0</formula>
    </cfRule>
  </conditionalFormatting>
  <conditionalFormatting sqref="N431">
    <cfRule type="expression" dxfId="1867" priority="155">
      <formula>N431&lt;0</formula>
    </cfRule>
  </conditionalFormatting>
  <conditionalFormatting sqref="H419:M422">
    <cfRule type="expression" dxfId="1866" priority="147">
      <formula>H419&lt;0</formula>
    </cfRule>
  </conditionalFormatting>
  <conditionalFormatting sqref="N417:N418 N420 N422">
    <cfRule type="expression" dxfId="1865" priority="145">
      <formula>N417&lt;0</formula>
    </cfRule>
  </conditionalFormatting>
  <conditionalFormatting sqref="H417:M422">
    <cfRule type="expression" dxfId="1864" priority="146">
      <formula>H417&lt;0</formula>
    </cfRule>
  </conditionalFormatting>
  <conditionalFormatting sqref="N419">
    <cfRule type="expression" dxfId="1863" priority="144">
      <formula>N419&lt;0</formula>
    </cfRule>
  </conditionalFormatting>
  <conditionalFormatting sqref="N421">
    <cfRule type="expression" dxfId="1862" priority="143">
      <formula>N421&lt;0</formula>
    </cfRule>
  </conditionalFormatting>
  <conditionalFormatting sqref="O417:T422">
    <cfRule type="expression" dxfId="1861" priority="142">
      <formula>O417&lt;0</formula>
    </cfRule>
  </conditionalFormatting>
  <conditionalFormatting sqref="H427:M430">
    <cfRule type="expression" dxfId="1860" priority="141">
      <formula>H427&lt;0</formula>
    </cfRule>
  </conditionalFormatting>
  <conditionalFormatting sqref="N425:N426 N428 N430">
    <cfRule type="expression" dxfId="1859" priority="139">
      <formula>N425&lt;0</formula>
    </cfRule>
  </conditionalFormatting>
  <conditionalFormatting sqref="H425:M430">
    <cfRule type="expression" dxfId="1858" priority="140">
      <formula>H425&lt;0</formula>
    </cfRule>
  </conditionalFormatting>
  <conditionalFormatting sqref="N427">
    <cfRule type="expression" dxfId="1857" priority="138">
      <formula>N427&lt;0</formula>
    </cfRule>
  </conditionalFormatting>
  <conditionalFormatting sqref="N429">
    <cfRule type="expression" dxfId="1856" priority="137">
      <formula>N429&lt;0</formula>
    </cfRule>
  </conditionalFormatting>
  <conditionalFormatting sqref="O425:T430">
    <cfRule type="expression" dxfId="1855" priority="136">
      <formula>O425&lt;0</formula>
    </cfRule>
  </conditionalFormatting>
  <conditionalFormatting sqref="H435:M438">
    <cfRule type="expression" dxfId="1854" priority="135">
      <formula>H435&lt;0</formula>
    </cfRule>
  </conditionalFormatting>
  <conditionalFormatting sqref="N433:N434 N436 N438">
    <cfRule type="expression" dxfId="1853" priority="133">
      <formula>N433&lt;0</formula>
    </cfRule>
  </conditionalFormatting>
  <conditionalFormatting sqref="H433:M438">
    <cfRule type="expression" dxfId="1852" priority="134">
      <formula>H433&lt;0</formula>
    </cfRule>
  </conditionalFormatting>
  <conditionalFormatting sqref="N435">
    <cfRule type="expression" dxfId="1851" priority="132">
      <formula>N435&lt;0</formula>
    </cfRule>
  </conditionalFormatting>
  <conditionalFormatting sqref="N437">
    <cfRule type="expression" dxfId="1850" priority="131">
      <formula>N437&lt;0</formula>
    </cfRule>
  </conditionalFormatting>
  <conditionalFormatting sqref="O433:T438">
    <cfRule type="expression" dxfId="1849" priority="130">
      <formula>O433&lt;0</formula>
    </cfRule>
  </conditionalFormatting>
  <conditionalFormatting sqref="H443:M446">
    <cfRule type="expression" dxfId="1848" priority="129">
      <formula>H443&lt;0</formula>
    </cfRule>
  </conditionalFormatting>
  <conditionalFormatting sqref="N441:N442 N444 N446">
    <cfRule type="expression" dxfId="1847" priority="127">
      <formula>N441&lt;0</formula>
    </cfRule>
  </conditionalFormatting>
  <conditionalFormatting sqref="H441:M446">
    <cfRule type="expression" dxfId="1846" priority="128">
      <formula>H441&lt;0</formula>
    </cfRule>
  </conditionalFormatting>
  <conditionalFormatting sqref="N443">
    <cfRule type="expression" dxfId="1845" priority="126">
      <formula>N443&lt;0</formula>
    </cfRule>
  </conditionalFormatting>
  <conditionalFormatting sqref="N445">
    <cfRule type="expression" dxfId="1844" priority="125">
      <formula>N445&lt;0</formula>
    </cfRule>
  </conditionalFormatting>
  <conditionalFormatting sqref="O441:T446">
    <cfRule type="expression" dxfId="1843" priority="124">
      <formula>O441&lt;0</formula>
    </cfRule>
  </conditionalFormatting>
  <conditionalFormatting sqref="N490">
    <cfRule type="expression" dxfId="1842" priority="120">
      <formula>N490&lt;0</formula>
    </cfRule>
  </conditionalFormatting>
  <conditionalFormatting sqref="H474:M475">
    <cfRule type="expression" dxfId="1841" priority="119">
      <formula>H474&lt;0</formula>
    </cfRule>
  </conditionalFormatting>
  <conditionalFormatting sqref="O474:T475">
    <cfRule type="expression" dxfId="1840" priority="118">
      <formula>O474&lt;0</formula>
    </cfRule>
  </conditionalFormatting>
  <conditionalFormatting sqref="O482:T483">
    <cfRule type="expression" dxfId="1839" priority="116">
      <formula>O482&lt;0</formula>
    </cfRule>
  </conditionalFormatting>
  <conditionalFormatting sqref="H482:M483">
    <cfRule type="expression" dxfId="1838" priority="117">
      <formula>H482&lt;0</formula>
    </cfRule>
  </conditionalFormatting>
  <conditionalFormatting sqref="H490:M491">
    <cfRule type="expression" dxfId="1837" priority="115">
      <formula>H490&lt;0</formula>
    </cfRule>
  </conditionalFormatting>
  <conditionalFormatting sqref="O490:T491">
    <cfRule type="expression" dxfId="1836" priority="114">
      <formula>O490&lt;0</formula>
    </cfRule>
  </conditionalFormatting>
  <conditionalFormatting sqref="N475 N483 N491">
    <cfRule type="expression" dxfId="1835" priority="123">
      <formula>N475&lt;0</formula>
    </cfRule>
  </conditionalFormatting>
  <conditionalFormatting sqref="N474">
    <cfRule type="expression" dxfId="1834" priority="122">
      <formula>N474&lt;0</formula>
    </cfRule>
  </conditionalFormatting>
  <conditionalFormatting sqref="N482">
    <cfRule type="expression" dxfId="1833" priority="121">
      <formula>N482&lt;0</formula>
    </cfRule>
  </conditionalFormatting>
  <conditionalFormatting sqref="H470:M473">
    <cfRule type="expression" dxfId="1832" priority="113">
      <formula>H470&lt;0</formula>
    </cfRule>
  </conditionalFormatting>
  <conditionalFormatting sqref="N468:N469 N471 N473">
    <cfRule type="expression" dxfId="1831" priority="111">
      <formula>N468&lt;0</formula>
    </cfRule>
  </conditionalFormatting>
  <conditionalFormatting sqref="H468:M473">
    <cfRule type="expression" dxfId="1830" priority="112">
      <formula>H468&lt;0</formula>
    </cfRule>
  </conditionalFormatting>
  <conditionalFormatting sqref="N470">
    <cfRule type="expression" dxfId="1829" priority="110">
      <formula>N470&lt;0</formula>
    </cfRule>
  </conditionalFormatting>
  <conditionalFormatting sqref="N472">
    <cfRule type="expression" dxfId="1828" priority="109">
      <formula>N472&lt;0</formula>
    </cfRule>
  </conditionalFormatting>
  <conditionalFormatting sqref="O468:T473">
    <cfRule type="expression" dxfId="1827" priority="108">
      <formula>O468&lt;0</formula>
    </cfRule>
  </conditionalFormatting>
  <conditionalFormatting sqref="H478:M481">
    <cfRule type="expression" dxfId="1826" priority="107">
      <formula>H478&lt;0</formula>
    </cfRule>
  </conditionalFormatting>
  <conditionalFormatting sqref="N476:N477 N479 N481">
    <cfRule type="expression" dxfId="1825" priority="105">
      <formula>N476&lt;0</formula>
    </cfRule>
  </conditionalFormatting>
  <conditionalFormatting sqref="H476:M481">
    <cfRule type="expression" dxfId="1824" priority="106">
      <formula>H476&lt;0</formula>
    </cfRule>
  </conditionalFormatting>
  <conditionalFormatting sqref="N478">
    <cfRule type="expression" dxfId="1823" priority="104">
      <formula>N478&lt;0</formula>
    </cfRule>
  </conditionalFormatting>
  <conditionalFormatting sqref="N480">
    <cfRule type="expression" dxfId="1822" priority="103">
      <formula>N480&lt;0</formula>
    </cfRule>
  </conditionalFormatting>
  <conditionalFormatting sqref="O476:T481">
    <cfRule type="expression" dxfId="1821" priority="102">
      <formula>O476&lt;0</formula>
    </cfRule>
  </conditionalFormatting>
  <conditionalFormatting sqref="H486:M489">
    <cfRule type="expression" dxfId="1820" priority="101">
      <formula>H486&lt;0</formula>
    </cfRule>
  </conditionalFormatting>
  <conditionalFormatting sqref="N484:N485 N487 N489">
    <cfRule type="expression" dxfId="1819" priority="99">
      <formula>N484&lt;0</formula>
    </cfRule>
  </conditionalFormatting>
  <conditionalFormatting sqref="H484:M489">
    <cfRule type="expression" dxfId="1818" priority="100">
      <formula>H484&lt;0</formula>
    </cfRule>
  </conditionalFormatting>
  <conditionalFormatting sqref="N486">
    <cfRule type="expression" dxfId="1817" priority="98">
      <formula>N486&lt;0</formula>
    </cfRule>
  </conditionalFormatting>
  <conditionalFormatting sqref="N488">
    <cfRule type="expression" dxfId="1816" priority="97">
      <formula>N488&lt;0</formula>
    </cfRule>
  </conditionalFormatting>
  <conditionalFormatting sqref="O484:T489">
    <cfRule type="expression" dxfId="1815" priority="96">
      <formula>O484&lt;0</formula>
    </cfRule>
  </conditionalFormatting>
  <conditionalFormatting sqref="H494:M497">
    <cfRule type="expression" dxfId="1814" priority="95">
      <formula>H494&lt;0</formula>
    </cfRule>
  </conditionalFormatting>
  <conditionalFormatting sqref="N492:N493 N495 N497">
    <cfRule type="expression" dxfId="1813" priority="93">
      <formula>N492&lt;0</formula>
    </cfRule>
  </conditionalFormatting>
  <conditionalFormatting sqref="H492:M497">
    <cfRule type="expression" dxfId="1812" priority="94">
      <formula>H492&lt;0</formula>
    </cfRule>
  </conditionalFormatting>
  <conditionalFormatting sqref="N494">
    <cfRule type="expression" dxfId="1811" priority="92">
      <formula>N494&lt;0</formula>
    </cfRule>
  </conditionalFormatting>
  <conditionalFormatting sqref="N496">
    <cfRule type="expression" dxfId="1810" priority="91">
      <formula>N496&lt;0</formula>
    </cfRule>
  </conditionalFormatting>
  <conditionalFormatting sqref="O492:T497">
    <cfRule type="expression" dxfId="1809" priority="90">
      <formula>O492&lt;0</formula>
    </cfRule>
  </conditionalFormatting>
  <conditionalFormatting sqref="N541">
    <cfRule type="expression" dxfId="1808" priority="86">
      <formula>N541&lt;0</formula>
    </cfRule>
  </conditionalFormatting>
  <conditionalFormatting sqref="H525:M526">
    <cfRule type="expression" dxfId="1807" priority="85">
      <formula>H525&lt;0</formula>
    </cfRule>
  </conditionalFormatting>
  <conditionalFormatting sqref="O525:T526">
    <cfRule type="expression" dxfId="1806" priority="84">
      <formula>O525&lt;0</formula>
    </cfRule>
  </conditionalFormatting>
  <conditionalFormatting sqref="O533:T534">
    <cfRule type="expression" dxfId="1805" priority="82">
      <formula>O533&lt;0</formula>
    </cfRule>
  </conditionalFormatting>
  <conditionalFormatting sqref="H533:M534">
    <cfRule type="expression" dxfId="1804" priority="83">
      <formula>H533&lt;0</formula>
    </cfRule>
  </conditionalFormatting>
  <conditionalFormatting sqref="H541:M542">
    <cfRule type="expression" dxfId="1803" priority="81">
      <formula>H541&lt;0</formula>
    </cfRule>
  </conditionalFormatting>
  <conditionalFormatting sqref="O541:T542">
    <cfRule type="expression" dxfId="1802" priority="80">
      <formula>O541&lt;0</formula>
    </cfRule>
  </conditionalFormatting>
  <conditionalFormatting sqref="N526 N534 N542">
    <cfRule type="expression" dxfId="1801" priority="89">
      <formula>N526&lt;0</formula>
    </cfRule>
  </conditionalFormatting>
  <conditionalFormatting sqref="N525">
    <cfRule type="expression" dxfId="1800" priority="88">
      <formula>N525&lt;0</formula>
    </cfRule>
  </conditionalFormatting>
  <conditionalFormatting sqref="N533">
    <cfRule type="expression" dxfId="1799" priority="87">
      <formula>N533&lt;0</formula>
    </cfRule>
  </conditionalFormatting>
  <conditionalFormatting sqref="H521:M524">
    <cfRule type="expression" dxfId="1798" priority="79">
      <formula>H521&lt;0</formula>
    </cfRule>
  </conditionalFormatting>
  <conditionalFormatting sqref="N519:N520 N522 N524">
    <cfRule type="expression" dxfId="1797" priority="77">
      <formula>N519&lt;0</formula>
    </cfRule>
  </conditionalFormatting>
  <conditionalFormatting sqref="H519:M524">
    <cfRule type="expression" dxfId="1796" priority="78">
      <formula>H519&lt;0</formula>
    </cfRule>
  </conditionalFormatting>
  <conditionalFormatting sqref="N521">
    <cfRule type="expression" dxfId="1795" priority="76">
      <formula>N521&lt;0</formula>
    </cfRule>
  </conditionalFormatting>
  <conditionalFormatting sqref="N523">
    <cfRule type="expression" dxfId="1794" priority="75">
      <formula>N523&lt;0</formula>
    </cfRule>
  </conditionalFormatting>
  <conditionalFormatting sqref="O519:T524">
    <cfRule type="expression" dxfId="1793" priority="74">
      <formula>O519&lt;0</formula>
    </cfRule>
  </conditionalFormatting>
  <conditionalFormatting sqref="H529:M532">
    <cfRule type="expression" dxfId="1792" priority="73">
      <formula>H529&lt;0</formula>
    </cfRule>
  </conditionalFormatting>
  <conditionalFormatting sqref="N527:N528 N530 N532">
    <cfRule type="expression" dxfId="1791" priority="71">
      <formula>N527&lt;0</formula>
    </cfRule>
  </conditionalFormatting>
  <conditionalFormatting sqref="H527:M532">
    <cfRule type="expression" dxfId="1790" priority="72">
      <formula>H527&lt;0</formula>
    </cfRule>
  </conditionalFormatting>
  <conditionalFormatting sqref="N529">
    <cfRule type="expression" dxfId="1789" priority="70">
      <formula>N529&lt;0</formula>
    </cfRule>
  </conditionalFormatting>
  <conditionalFormatting sqref="N531">
    <cfRule type="expression" dxfId="1788" priority="69">
      <formula>N531&lt;0</formula>
    </cfRule>
  </conditionalFormatting>
  <conditionalFormatting sqref="O527:T532">
    <cfRule type="expression" dxfId="1787" priority="68">
      <formula>O527&lt;0</formula>
    </cfRule>
  </conditionalFormatting>
  <conditionalFormatting sqref="H537:M540">
    <cfRule type="expression" dxfId="1786" priority="67">
      <formula>H537&lt;0</formula>
    </cfRule>
  </conditionalFormatting>
  <conditionalFormatting sqref="N535:N536 N538 N540">
    <cfRule type="expression" dxfId="1785" priority="65">
      <formula>N535&lt;0</formula>
    </cfRule>
  </conditionalFormatting>
  <conditionalFormatting sqref="H535:M540">
    <cfRule type="expression" dxfId="1784" priority="66">
      <formula>H535&lt;0</formula>
    </cfRule>
  </conditionalFormatting>
  <conditionalFormatting sqref="N537">
    <cfRule type="expression" dxfId="1783" priority="64">
      <formula>N537&lt;0</formula>
    </cfRule>
  </conditionalFormatting>
  <conditionalFormatting sqref="N539">
    <cfRule type="expression" dxfId="1782" priority="63">
      <formula>N539&lt;0</formula>
    </cfRule>
  </conditionalFormatting>
  <conditionalFormatting sqref="O535:T540">
    <cfRule type="expression" dxfId="1781" priority="62">
      <formula>O535&lt;0</formula>
    </cfRule>
  </conditionalFormatting>
  <conditionalFormatting sqref="H545:M548">
    <cfRule type="expression" dxfId="1780" priority="61">
      <formula>H545&lt;0</formula>
    </cfRule>
  </conditionalFormatting>
  <conditionalFormatting sqref="N543:N544 N546 N548">
    <cfRule type="expression" dxfId="1779" priority="59">
      <formula>N543&lt;0</formula>
    </cfRule>
  </conditionalFormatting>
  <conditionalFormatting sqref="H543:M548">
    <cfRule type="expression" dxfId="1778" priority="60">
      <formula>H543&lt;0</formula>
    </cfRule>
  </conditionalFormatting>
  <conditionalFormatting sqref="N545">
    <cfRule type="expression" dxfId="1777" priority="58">
      <formula>N545&lt;0</formula>
    </cfRule>
  </conditionalFormatting>
  <conditionalFormatting sqref="N547">
    <cfRule type="expression" dxfId="1776" priority="57">
      <formula>N547&lt;0</formula>
    </cfRule>
  </conditionalFormatting>
  <conditionalFormatting sqref="O543:T548">
    <cfRule type="expression" dxfId="1775" priority="56">
      <formula>O543&lt;0</formula>
    </cfRule>
  </conditionalFormatting>
  <conditionalFormatting sqref="H44:Q52">
    <cfRule type="expression" dxfId="1774" priority="55">
      <formula>H44&lt;0</formula>
    </cfRule>
  </conditionalFormatting>
  <conditionalFormatting sqref="R44:S52">
    <cfRule type="expression" dxfId="1773" priority="54">
      <formula>R44&lt;0</formula>
    </cfRule>
  </conditionalFormatting>
  <conditionalFormatting sqref="T44:T52">
    <cfRule type="expression" dxfId="1772" priority="53">
      <formula>T44&lt;0</formula>
    </cfRule>
  </conditionalFormatting>
  <conditionalFormatting sqref="U44:U52">
    <cfRule type="expression" dxfId="1771" priority="52">
      <formula>U44&lt;0</formula>
    </cfRule>
  </conditionalFormatting>
  <conditionalFormatting sqref="V44:V52">
    <cfRule type="expression" dxfId="1770" priority="51">
      <formula>V44&lt;0</formula>
    </cfRule>
  </conditionalFormatting>
  <conditionalFormatting sqref="H95:Q103">
    <cfRule type="expression" dxfId="1769" priority="50">
      <formula>H95&lt;0</formula>
    </cfRule>
  </conditionalFormatting>
  <conditionalFormatting sqref="R95:S103">
    <cfRule type="expression" dxfId="1768" priority="49">
      <formula>R95&lt;0</formula>
    </cfRule>
  </conditionalFormatting>
  <conditionalFormatting sqref="T95:T103">
    <cfRule type="expression" dxfId="1767" priority="48">
      <formula>T95&lt;0</formula>
    </cfRule>
  </conditionalFormatting>
  <conditionalFormatting sqref="U95:U103">
    <cfRule type="expression" dxfId="1766" priority="47">
      <formula>U95&lt;0</formula>
    </cfRule>
  </conditionalFormatting>
  <conditionalFormatting sqref="V95:V103">
    <cfRule type="expression" dxfId="1765" priority="46">
      <formula>V95&lt;0</formula>
    </cfRule>
  </conditionalFormatting>
  <conditionalFormatting sqref="H146:Q154">
    <cfRule type="expression" dxfId="1764" priority="45">
      <formula>H146&lt;0</formula>
    </cfRule>
  </conditionalFormatting>
  <conditionalFormatting sqref="R146:S154">
    <cfRule type="expression" dxfId="1763" priority="44">
      <formula>R146&lt;0</formula>
    </cfRule>
  </conditionalFormatting>
  <conditionalFormatting sqref="T146:T154">
    <cfRule type="expression" dxfId="1762" priority="43">
      <formula>T146&lt;0</formula>
    </cfRule>
  </conditionalFormatting>
  <conditionalFormatting sqref="U146:U154">
    <cfRule type="expression" dxfId="1761" priority="42">
      <formula>U146&lt;0</formula>
    </cfRule>
  </conditionalFormatting>
  <conditionalFormatting sqref="V146:V154">
    <cfRule type="expression" dxfId="1760" priority="41">
      <formula>V146&lt;0</formula>
    </cfRule>
  </conditionalFormatting>
  <conditionalFormatting sqref="H197:Q205">
    <cfRule type="expression" dxfId="1759" priority="40">
      <formula>H197&lt;0</formula>
    </cfRule>
  </conditionalFormatting>
  <conditionalFormatting sqref="R197:S205">
    <cfRule type="expression" dxfId="1758" priority="39">
      <formula>R197&lt;0</formula>
    </cfRule>
  </conditionalFormatting>
  <conditionalFormatting sqref="T197:T205">
    <cfRule type="expression" dxfId="1757" priority="38">
      <formula>T197&lt;0</formula>
    </cfRule>
  </conditionalFormatting>
  <conditionalFormatting sqref="U197:U205">
    <cfRule type="expression" dxfId="1756" priority="37">
      <formula>U197&lt;0</formula>
    </cfRule>
  </conditionalFormatting>
  <conditionalFormatting sqref="V197:V205">
    <cfRule type="expression" dxfId="1755" priority="36">
      <formula>V197&lt;0</formula>
    </cfRule>
  </conditionalFormatting>
  <conditionalFormatting sqref="H248:Q256">
    <cfRule type="expression" dxfId="1754" priority="35">
      <formula>H248&lt;0</formula>
    </cfRule>
  </conditionalFormatting>
  <conditionalFormatting sqref="R248:S256">
    <cfRule type="expression" dxfId="1753" priority="34">
      <formula>R248&lt;0</formula>
    </cfRule>
  </conditionalFormatting>
  <conditionalFormatting sqref="T248:T256">
    <cfRule type="expression" dxfId="1752" priority="33">
      <formula>T248&lt;0</formula>
    </cfRule>
  </conditionalFormatting>
  <conditionalFormatting sqref="U248:U256">
    <cfRule type="expression" dxfId="1751" priority="32">
      <formula>U248&lt;0</formula>
    </cfRule>
  </conditionalFormatting>
  <conditionalFormatting sqref="V248:V256">
    <cfRule type="expression" dxfId="1750" priority="31">
      <formula>V248&lt;0</formula>
    </cfRule>
  </conditionalFormatting>
  <conditionalFormatting sqref="H299:Q307">
    <cfRule type="expression" dxfId="1749" priority="30">
      <formula>H299&lt;0</formula>
    </cfRule>
  </conditionalFormatting>
  <conditionalFormatting sqref="R299:S307">
    <cfRule type="expression" dxfId="1748" priority="29">
      <formula>R299&lt;0</formula>
    </cfRule>
  </conditionalFormatting>
  <conditionalFormatting sqref="T299:T307">
    <cfRule type="expression" dxfId="1747" priority="28">
      <formula>T299&lt;0</formula>
    </cfRule>
  </conditionalFormatting>
  <conditionalFormatting sqref="U299:U307">
    <cfRule type="expression" dxfId="1746" priority="27">
      <formula>U299&lt;0</formula>
    </cfRule>
  </conditionalFormatting>
  <conditionalFormatting sqref="V299:V307">
    <cfRule type="expression" dxfId="1745" priority="26">
      <formula>V299&lt;0</formula>
    </cfRule>
  </conditionalFormatting>
  <conditionalFormatting sqref="H350:Q358">
    <cfRule type="expression" dxfId="1744" priority="25">
      <formula>H350&lt;0</formula>
    </cfRule>
  </conditionalFormatting>
  <conditionalFormatting sqref="R350:S358">
    <cfRule type="expression" dxfId="1743" priority="24">
      <formula>R350&lt;0</formula>
    </cfRule>
  </conditionalFormatting>
  <conditionalFormatting sqref="T350:T358">
    <cfRule type="expression" dxfId="1742" priority="23">
      <formula>T350&lt;0</formula>
    </cfRule>
  </conditionalFormatting>
  <conditionalFormatting sqref="U350:U358">
    <cfRule type="expression" dxfId="1741" priority="22">
      <formula>U350&lt;0</formula>
    </cfRule>
  </conditionalFormatting>
  <conditionalFormatting sqref="V350:V358">
    <cfRule type="expression" dxfId="1740" priority="21">
      <formula>V350&lt;0</formula>
    </cfRule>
  </conditionalFormatting>
  <conditionalFormatting sqref="H401:Q409">
    <cfRule type="expression" dxfId="1739" priority="20">
      <formula>H401&lt;0</formula>
    </cfRule>
  </conditionalFormatting>
  <conditionalFormatting sqref="R401:S409">
    <cfRule type="expression" dxfId="1738" priority="19">
      <formula>R401&lt;0</formula>
    </cfRule>
  </conditionalFormatting>
  <conditionalFormatting sqref="T401:T409">
    <cfRule type="expression" dxfId="1737" priority="18">
      <formula>T401&lt;0</formula>
    </cfRule>
  </conditionalFormatting>
  <conditionalFormatting sqref="U401:U409">
    <cfRule type="expression" dxfId="1736" priority="17">
      <formula>U401&lt;0</formula>
    </cfRule>
  </conditionalFormatting>
  <conditionalFormatting sqref="V401:V409">
    <cfRule type="expression" dxfId="1735" priority="16">
      <formula>V401&lt;0</formula>
    </cfRule>
  </conditionalFormatting>
  <conditionalFormatting sqref="H452:Q460">
    <cfRule type="expression" dxfId="1734" priority="15">
      <formula>H452&lt;0</formula>
    </cfRule>
  </conditionalFormatting>
  <conditionalFormatting sqref="R452:S460">
    <cfRule type="expression" dxfId="1733" priority="14">
      <formula>R452&lt;0</formula>
    </cfRule>
  </conditionalFormatting>
  <conditionalFormatting sqref="T452:T460">
    <cfRule type="expression" dxfId="1732" priority="13">
      <formula>T452&lt;0</formula>
    </cfRule>
  </conditionalFormatting>
  <conditionalFormatting sqref="U452:U460">
    <cfRule type="expression" dxfId="1731" priority="12">
      <formula>U452&lt;0</formula>
    </cfRule>
  </conditionalFormatting>
  <conditionalFormatting sqref="V452:V460">
    <cfRule type="expression" dxfId="1730" priority="11">
      <formula>V452&lt;0</formula>
    </cfRule>
  </conditionalFormatting>
  <conditionalFormatting sqref="H503:Q511">
    <cfRule type="expression" dxfId="1729" priority="10">
      <formula>H503&lt;0</formula>
    </cfRule>
  </conditionalFormatting>
  <conditionalFormatting sqref="R503:S511">
    <cfRule type="expression" dxfId="1728" priority="9">
      <formula>R503&lt;0</formula>
    </cfRule>
  </conditionalFormatting>
  <conditionalFormatting sqref="T503:T511">
    <cfRule type="expression" dxfId="1727" priority="8">
      <formula>T503&lt;0</formula>
    </cfRule>
  </conditionalFormatting>
  <conditionalFormatting sqref="U503:U511">
    <cfRule type="expression" dxfId="1726" priority="7">
      <formula>U503&lt;0</formula>
    </cfRule>
  </conditionalFormatting>
  <conditionalFormatting sqref="V503:V511">
    <cfRule type="expression" dxfId="1725" priority="6">
      <formula>V503&lt;0</formula>
    </cfRule>
  </conditionalFormatting>
  <conditionalFormatting sqref="H554:Q562">
    <cfRule type="expression" dxfId="1724" priority="5">
      <formula>H554&lt;0</formula>
    </cfRule>
  </conditionalFormatting>
  <conditionalFormatting sqref="R554:S562">
    <cfRule type="expression" dxfId="1723" priority="4">
      <formula>R554&lt;0</formula>
    </cfRule>
  </conditionalFormatting>
  <conditionalFormatting sqref="T554:T562">
    <cfRule type="expression" dxfId="1722" priority="3">
      <formula>T554&lt;0</formula>
    </cfRule>
  </conditionalFormatting>
  <conditionalFormatting sqref="U554:U562">
    <cfRule type="expression" dxfId="1721" priority="2">
      <formula>U554&lt;0</formula>
    </cfRule>
  </conditionalFormatting>
  <conditionalFormatting sqref="V554:V562">
    <cfRule type="expression" dxfId="1720" priority="1">
      <formula>V554&lt;0</formula>
    </cfRule>
  </conditionalFormatting>
  <dataValidations count="1">
    <dataValidation type="custom" allowBlank="1" showInputMessage="1" showErrorMessage="1" errorTitle="小数点以下入力エラー" error="小数点以下は３桁までとして下さい。" sqref="H60:M65 O60:T65 H68:M73 O68:T73 H76:M81 O76:T81 H84:M89 O84:T89 H111:M116 O111:T116 H119:M124 O119:T124 H127:M132 O127:T132 H135:M140 O135:T140 H162:M167 O162:T167 H170:M175 O170:T175 H178:M183 O178:T183 H186:M191 O186:T191 H213:M218 O213:T218 H221:M226 O221:T226 H229:M234 O229:T234 H237:M242 O237:T242 H264:M269 O264:T269 H272:M277 O272:T277 H280:M285 O280:T285 H288:M293 O288:T293 H315:M320 O315:T320 H323:M328 O323:T328 H331:M336 O331:T336 H339:M344 O339:T344 H366:M371 O366:T371 H374:M379 O374:T379 H382:M387 O382:T387 H390:M395 O390:T395 H417:M422 O417:T422 H425:M430 O425:T430 H433:M438 O433:T438 H441:M446 O441:T446 H468:M473 O468:T473 H476:M481 O476:T481 H484:M489 O484:T489 H492:M497 O492:T497 H519:M524 O519:T524 H527:M532 O527:T532 H535:M540 O535:T540 H543:M548 O543:T548">
      <formula1>ROUND(H60,3)=H60</formula1>
    </dataValidation>
  </dataValidations>
  <printOptions horizontalCentered="1"/>
  <pageMargins left="0.59055118110236227" right="0.59055118110236227" top="0.78740157480314965" bottom="0.39370078740157483" header="0.19685039370078741" footer="0.19685039370078741"/>
  <pageSetup paperSize="9" scale="48" pageOrder="overThenDown" orientation="portrait" blackAndWhite="1" r:id="rId1"/>
  <headerFooter>
    <oddFooter>&amp;C&amp;"ＭＳ 明朝,標準"&amp;14- &amp;P-2 -</oddFooter>
  </headerFooter>
  <rowBreaks count="11" manualBreakCount="11">
    <brk id="2" min="1" max="18" man="1"/>
    <brk id="53" min="1" max="22" man="1"/>
    <brk id="104" min="1" max="22" man="1"/>
    <brk id="155" min="1" max="22" man="1"/>
    <brk id="206" min="1" max="22" man="1"/>
    <brk id="257" min="1" max="22" man="1"/>
    <brk id="308" min="1" max="22" man="1"/>
    <brk id="359" min="1" max="22" man="1"/>
    <brk id="410" min="1" max="22" man="1"/>
    <brk id="461" min="1" max="22" man="1"/>
    <brk id="512" min="1" max="22" man="1"/>
  </rowBreaks>
  <colBreaks count="1" manualBreakCount="1">
    <brk id="12" min="2" max="562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リスト!$D$4:$D$13</xm:f>
          </x14:formula1>
          <xm:sqref>F9:F14 F366:F371 F17:F22 F25:F30 F374:F379 F382:F387 F390:F395 F33:F38 F417:F422 F425:F430 F433:F438 F441:F446 F60:F65 F68:F73 F76:F81 F84:F89 F468:F473 F476:F481 F484:F489 F492:F497 F111:F116 F119:F124 F127:F132 F135:F140 F162:F167 F170:F175 F178:F183 F186:F191 F213:F218 F221:F226 F229:F234 F237:F242 F264:F269 F272:F277 F280:F285 F288:F293 F315:F320 F323:F328 F331:F336 F339:F344 F519:F524 F527:F532 F535:F540 F543:F548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X512"/>
  <sheetViews>
    <sheetView showGridLines="0" view="pageBreakPreview" zoomScale="46" zoomScaleNormal="70" zoomScaleSheetLayoutView="46" workbookViewId="0">
      <selection activeCell="B3" sqref="B3"/>
    </sheetView>
  </sheetViews>
  <sheetFormatPr defaultRowHeight="13.5"/>
  <cols>
    <col min="1" max="2" width="2.83203125" style="186" customWidth="1"/>
    <col min="3" max="4" width="10.5" style="186" customWidth="1"/>
    <col min="5" max="5" width="29.83203125" style="186" customWidth="1"/>
    <col min="6" max="6" width="18.6640625" style="186" customWidth="1"/>
    <col min="7" max="7" width="26.83203125" style="186" customWidth="1"/>
    <col min="8" max="22" width="22.33203125" style="188" customWidth="1"/>
    <col min="23" max="23" width="2.83203125" style="186" customWidth="1"/>
    <col min="24" max="16384" width="9.33203125" style="186"/>
  </cols>
  <sheetData>
    <row r="1" spans="2:24" s="2" customFormat="1" ht="27.75" customHeight="1">
      <c r="B1" s="1" t="s">
        <v>396</v>
      </c>
      <c r="I1" s="15"/>
      <c r="J1" s="97"/>
    </row>
    <row r="2" spans="2:24" s="2" customFormat="1" ht="15" customHeight="1">
      <c r="C2" s="1"/>
      <c r="J2" s="15"/>
    </row>
    <row r="3" spans="2:24" ht="21.95" customHeight="1">
      <c r="C3" s="187" t="s">
        <v>212</v>
      </c>
    </row>
    <row r="4" spans="2:24" ht="21.95" customHeight="1">
      <c r="C4" s="187"/>
    </row>
    <row r="5" spans="2:24" ht="21.95" customHeight="1">
      <c r="C5" s="190" t="s">
        <v>97</v>
      </c>
      <c r="D5" s="191"/>
      <c r="E5" s="191"/>
      <c r="F5" s="191"/>
      <c r="G5" s="191"/>
      <c r="H5" s="191"/>
      <c r="I5" s="191"/>
      <c r="J5" s="191"/>
      <c r="K5" s="191"/>
    </row>
    <row r="6" spans="2:24" ht="21.95" customHeight="1">
      <c r="C6" s="193" t="s">
        <v>22</v>
      </c>
      <c r="E6" s="209" t="s">
        <v>213</v>
      </c>
      <c r="F6" s="7" t="s">
        <v>398</v>
      </c>
    </row>
    <row r="7" spans="2:24" s="196" customFormat="1" ht="21.95" customHeight="1">
      <c r="C7" s="318" t="s">
        <v>94</v>
      </c>
      <c r="D7" s="319"/>
      <c r="E7" s="322" t="s">
        <v>18</v>
      </c>
      <c r="F7" s="322" t="s">
        <v>98</v>
      </c>
      <c r="G7" s="322" t="s">
        <v>99</v>
      </c>
      <c r="H7" s="164" t="s">
        <v>71</v>
      </c>
      <c r="I7" s="164" t="s">
        <v>72</v>
      </c>
      <c r="J7" s="164" t="s">
        <v>73</v>
      </c>
      <c r="K7" s="164" t="s">
        <v>74</v>
      </c>
      <c r="L7" s="164" t="s">
        <v>75</v>
      </c>
      <c r="M7" s="164" t="s">
        <v>76</v>
      </c>
      <c r="N7" s="164" t="s">
        <v>90</v>
      </c>
      <c r="O7" s="164" t="s">
        <v>77</v>
      </c>
      <c r="P7" s="164" t="s">
        <v>78</v>
      </c>
      <c r="Q7" s="164" t="s">
        <v>79</v>
      </c>
      <c r="R7" s="164" t="s">
        <v>80</v>
      </c>
      <c r="S7" s="164" t="s">
        <v>81</v>
      </c>
      <c r="T7" s="164" t="s">
        <v>86</v>
      </c>
      <c r="U7" s="164" t="s">
        <v>91</v>
      </c>
      <c r="V7" s="164" t="s">
        <v>92</v>
      </c>
      <c r="W7" s="186"/>
      <c r="X7" s="121" t="s">
        <v>272</v>
      </c>
    </row>
    <row r="8" spans="2:24" s="196" customFormat="1" ht="21.95" customHeight="1">
      <c r="C8" s="320"/>
      <c r="D8" s="321"/>
      <c r="E8" s="323"/>
      <c r="F8" s="323"/>
      <c r="G8" s="323"/>
      <c r="H8" s="223" t="s">
        <v>399</v>
      </c>
      <c r="I8" s="223" t="s">
        <v>399</v>
      </c>
      <c r="J8" s="223" t="s">
        <v>399</v>
      </c>
      <c r="K8" s="223" t="s">
        <v>399</v>
      </c>
      <c r="L8" s="223" t="s">
        <v>399</v>
      </c>
      <c r="M8" s="223" t="s">
        <v>399</v>
      </c>
      <c r="N8" s="23"/>
      <c r="O8" s="223" t="s">
        <v>399</v>
      </c>
      <c r="P8" s="223" t="s">
        <v>399</v>
      </c>
      <c r="Q8" s="223" t="s">
        <v>399</v>
      </c>
      <c r="R8" s="223" t="s">
        <v>399</v>
      </c>
      <c r="S8" s="223" t="s">
        <v>399</v>
      </c>
      <c r="T8" s="223" t="s">
        <v>399</v>
      </c>
      <c r="U8" s="166"/>
      <c r="V8" s="166"/>
      <c r="W8" s="186"/>
      <c r="X8" s="121" t="s">
        <v>273</v>
      </c>
    </row>
    <row r="9" spans="2:24" s="152" customFormat="1" ht="37.5" customHeight="1">
      <c r="C9" s="327" t="s">
        <v>102</v>
      </c>
      <c r="D9" s="327" t="s">
        <v>103</v>
      </c>
      <c r="E9" s="352"/>
      <c r="F9" s="354"/>
      <c r="G9" s="149" t="s">
        <v>265</v>
      </c>
      <c r="H9" s="184"/>
      <c r="I9" s="184"/>
      <c r="J9" s="184"/>
      <c r="K9" s="184"/>
      <c r="L9" s="184"/>
      <c r="M9" s="184"/>
      <c r="N9" s="151"/>
      <c r="O9" s="184"/>
      <c r="P9" s="184"/>
      <c r="Q9" s="184"/>
      <c r="R9" s="184"/>
      <c r="S9" s="184"/>
      <c r="T9" s="184"/>
      <c r="U9" s="151"/>
      <c r="V9" s="151"/>
    </row>
    <row r="10" spans="2:24" s="152" customFormat="1" ht="37.5" customHeight="1">
      <c r="C10" s="328"/>
      <c r="D10" s="328"/>
      <c r="E10" s="353"/>
      <c r="F10" s="355"/>
      <c r="G10" s="149" t="s">
        <v>268</v>
      </c>
      <c r="H10" s="184"/>
      <c r="I10" s="184"/>
      <c r="J10" s="184"/>
      <c r="K10" s="184"/>
      <c r="L10" s="184"/>
      <c r="M10" s="184"/>
      <c r="N10" s="150" t="str">
        <f>IF(COUNT(H10:M10)=0,"",SUM(H10:M10))</f>
        <v/>
      </c>
      <c r="O10" s="184"/>
      <c r="P10" s="184"/>
      <c r="Q10" s="184"/>
      <c r="R10" s="184"/>
      <c r="S10" s="184"/>
      <c r="T10" s="184"/>
      <c r="U10" s="150" t="str">
        <f>IF(COUNT(O10:T10)=0,"",SUM(O10:T10))</f>
        <v/>
      </c>
      <c r="V10" s="150" t="str">
        <f>IF(COUNT(N10,U10)=0,"",SUM(N10,U10))</f>
        <v/>
      </c>
    </row>
    <row r="11" spans="2:24" s="152" customFormat="1" ht="37.5" customHeight="1">
      <c r="C11" s="328"/>
      <c r="D11" s="328"/>
      <c r="E11" s="352"/>
      <c r="F11" s="354"/>
      <c r="G11" s="149" t="s">
        <v>265</v>
      </c>
      <c r="H11" s="184"/>
      <c r="I11" s="184"/>
      <c r="J11" s="184"/>
      <c r="K11" s="184"/>
      <c r="L11" s="184"/>
      <c r="M11" s="184"/>
      <c r="N11" s="151"/>
      <c r="O11" s="184"/>
      <c r="P11" s="184"/>
      <c r="Q11" s="184"/>
      <c r="R11" s="184"/>
      <c r="S11" s="184"/>
      <c r="T11" s="184"/>
      <c r="U11" s="151"/>
      <c r="V11" s="151"/>
    </row>
    <row r="12" spans="2:24" s="152" customFormat="1" ht="37.5" customHeight="1">
      <c r="C12" s="328"/>
      <c r="D12" s="328"/>
      <c r="E12" s="353"/>
      <c r="F12" s="355"/>
      <c r="G12" s="149" t="s">
        <v>268</v>
      </c>
      <c r="H12" s="184"/>
      <c r="I12" s="184"/>
      <c r="J12" s="184"/>
      <c r="K12" s="184"/>
      <c r="L12" s="184"/>
      <c r="M12" s="184"/>
      <c r="N12" s="150" t="str">
        <f t="shared" ref="N12" si="0">IF(COUNT(H12:M12)=0,"",SUM(H12:M12))</f>
        <v/>
      </c>
      <c r="O12" s="184"/>
      <c r="P12" s="184"/>
      <c r="Q12" s="184"/>
      <c r="R12" s="184"/>
      <c r="S12" s="184"/>
      <c r="T12" s="184"/>
      <c r="U12" s="150" t="str">
        <f t="shared" ref="U12" si="1">IF(COUNT(O12:T12)=0,"",SUM(O12:T12))</f>
        <v/>
      </c>
      <c r="V12" s="150" t="str">
        <f t="shared" ref="V12" si="2">IF(COUNT(N12,U12)=0,"",SUM(N12,U12))</f>
        <v/>
      </c>
    </row>
    <row r="13" spans="2:24" s="152" customFormat="1" ht="37.5" customHeight="1">
      <c r="C13" s="328"/>
      <c r="D13" s="328"/>
      <c r="E13" s="352"/>
      <c r="F13" s="354"/>
      <c r="G13" s="149" t="s">
        <v>265</v>
      </c>
      <c r="H13" s="184"/>
      <c r="I13" s="184"/>
      <c r="J13" s="184"/>
      <c r="K13" s="184"/>
      <c r="L13" s="184"/>
      <c r="M13" s="184"/>
      <c r="N13" s="151"/>
      <c r="O13" s="184"/>
      <c r="P13" s="184"/>
      <c r="Q13" s="184"/>
      <c r="R13" s="184"/>
      <c r="S13" s="184"/>
      <c r="T13" s="184"/>
      <c r="U13" s="151"/>
      <c r="V13" s="151"/>
    </row>
    <row r="14" spans="2:24" s="152" customFormat="1" ht="37.5" customHeight="1">
      <c r="C14" s="328"/>
      <c r="D14" s="328"/>
      <c r="E14" s="353"/>
      <c r="F14" s="355"/>
      <c r="G14" s="149" t="s">
        <v>268</v>
      </c>
      <c r="H14" s="184"/>
      <c r="I14" s="184"/>
      <c r="J14" s="184"/>
      <c r="K14" s="184"/>
      <c r="L14" s="184"/>
      <c r="M14" s="184"/>
      <c r="N14" s="150" t="str">
        <f t="shared" ref="N14" si="3">IF(COUNT(H14:M14)=0,"",SUM(H14:M14))</f>
        <v/>
      </c>
      <c r="O14" s="184"/>
      <c r="P14" s="184"/>
      <c r="Q14" s="184"/>
      <c r="R14" s="184"/>
      <c r="S14" s="184"/>
      <c r="T14" s="184"/>
      <c r="U14" s="150" t="str">
        <f t="shared" ref="U14" si="4">IF(COUNT(O14:T14)=0,"",SUM(O14:T14))</f>
        <v/>
      </c>
      <c r="V14" s="150" t="str">
        <f t="shared" ref="V14" si="5">IF(COUNT(N14,U14)=0,"",SUM(N14,U14))</f>
        <v/>
      </c>
    </row>
    <row r="15" spans="2:24" s="152" customFormat="1" ht="37.5" customHeight="1">
      <c r="C15" s="328"/>
      <c r="D15" s="328"/>
      <c r="E15" s="332" t="s">
        <v>104</v>
      </c>
      <c r="F15" s="333"/>
      <c r="G15" s="154" t="s">
        <v>265</v>
      </c>
      <c r="H15" s="155" t="str">
        <f t="shared" ref="H15:M15" si="6">IF(COUNTIFS($G9:$G14,$G15,H9:H14,"&lt;&gt;")=0,"",SUMIF($G9:$G14,$G15,H9:H14))</f>
        <v/>
      </c>
      <c r="I15" s="155" t="str">
        <f t="shared" si="6"/>
        <v/>
      </c>
      <c r="J15" s="155" t="str">
        <f t="shared" si="6"/>
        <v/>
      </c>
      <c r="K15" s="155" t="str">
        <f t="shared" si="6"/>
        <v/>
      </c>
      <c r="L15" s="155" t="str">
        <f t="shared" si="6"/>
        <v/>
      </c>
      <c r="M15" s="155" t="str">
        <f t="shared" si="6"/>
        <v/>
      </c>
      <c r="N15" s="123"/>
      <c r="O15" s="155" t="str">
        <f t="shared" ref="O15:T15" si="7">IF(COUNTIFS($G9:$G14,$G15,O9:O14,"&lt;&gt;")=0,"",SUMIF($G9:$G14,$G15,O9:O14))</f>
        <v/>
      </c>
      <c r="P15" s="155" t="str">
        <f t="shared" si="7"/>
        <v/>
      </c>
      <c r="Q15" s="155" t="str">
        <f t="shared" si="7"/>
        <v/>
      </c>
      <c r="R15" s="155" t="str">
        <f t="shared" si="7"/>
        <v/>
      </c>
      <c r="S15" s="155" t="str">
        <f t="shared" si="7"/>
        <v/>
      </c>
      <c r="T15" s="155" t="str">
        <f t="shared" si="7"/>
        <v/>
      </c>
      <c r="U15" s="123"/>
      <c r="V15" s="123"/>
      <c r="X15" s="153" t="s">
        <v>271</v>
      </c>
    </row>
    <row r="16" spans="2:24" s="152" customFormat="1" ht="37.5" customHeight="1">
      <c r="C16" s="328"/>
      <c r="D16" s="329"/>
      <c r="E16" s="334"/>
      <c r="F16" s="335"/>
      <c r="G16" s="154" t="s">
        <v>268</v>
      </c>
      <c r="H16" s="155" t="str">
        <f t="shared" ref="H16:M16" si="8">IF(COUNTIFS($G9:$G14,$G16,H9:H14,"&lt;&gt;")=0,"",SUMIF($G9:$G14,$G16,H9:H14))</f>
        <v/>
      </c>
      <c r="I16" s="155" t="str">
        <f t="shared" si="8"/>
        <v/>
      </c>
      <c r="J16" s="155" t="str">
        <f t="shared" si="8"/>
        <v/>
      </c>
      <c r="K16" s="155" t="str">
        <f t="shared" si="8"/>
        <v/>
      </c>
      <c r="L16" s="155" t="str">
        <f t="shared" si="8"/>
        <v/>
      </c>
      <c r="M16" s="155" t="str">
        <f t="shared" si="8"/>
        <v/>
      </c>
      <c r="N16" s="124" t="str">
        <f t="shared" ref="N16" si="9">IF(COUNT(H16:M16)=0,"",SUM(H16:M16))</f>
        <v/>
      </c>
      <c r="O16" s="155" t="str">
        <f t="shared" ref="O16:T16" si="10">IF(COUNTIFS($G9:$G14,$G16,O9:O14,"&lt;&gt;")=0,"",SUMIF($G9:$G14,$G16,O9:O14))</f>
        <v/>
      </c>
      <c r="P16" s="155" t="str">
        <f t="shared" si="10"/>
        <v/>
      </c>
      <c r="Q16" s="155" t="str">
        <f t="shared" si="10"/>
        <v/>
      </c>
      <c r="R16" s="155" t="str">
        <f t="shared" si="10"/>
        <v/>
      </c>
      <c r="S16" s="155" t="str">
        <f t="shared" si="10"/>
        <v/>
      </c>
      <c r="T16" s="155" t="str">
        <f t="shared" si="10"/>
        <v/>
      </c>
      <c r="U16" s="124" t="str">
        <f t="shared" ref="U16" si="11">IF(COUNT(O16:T16)=0,"",SUM(O16:T16))</f>
        <v/>
      </c>
      <c r="V16" s="124" t="str">
        <f t="shared" ref="V16" si="12">IF(COUNT(N16,U16)=0,"",SUM(N16,U16))</f>
        <v/>
      </c>
      <c r="X16" s="153" t="s">
        <v>271</v>
      </c>
    </row>
    <row r="17" spans="3:24" s="152" customFormat="1" ht="37.5" customHeight="1">
      <c r="C17" s="328"/>
      <c r="D17" s="327" t="s">
        <v>211</v>
      </c>
      <c r="E17" s="352"/>
      <c r="F17" s="354"/>
      <c r="G17" s="149" t="s">
        <v>265</v>
      </c>
      <c r="H17" s="184"/>
      <c r="I17" s="184"/>
      <c r="J17" s="184"/>
      <c r="K17" s="184"/>
      <c r="L17" s="184"/>
      <c r="M17" s="184"/>
      <c r="N17" s="151"/>
      <c r="O17" s="184"/>
      <c r="P17" s="184"/>
      <c r="Q17" s="184"/>
      <c r="R17" s="184"/>
      <c r="S17" s="184"/>
      <c r="T17" s="184"/>
      <c r="U17" s="151"/>
      <c r="V17" s="151"/>
    </row>
    <row r="18" spans="3:24" s="152" customFormat="1" ht="37.5" customHeight="1">
      <c r="C18" s="328"/>
      <c r="D18" s="328"/>
      <c r="E18" s="353"/>
      <c r="F18" s="355"/>
      <c r="G18" s="149" t="s">
        <v>268</v>
      </c>
      <c r="H18" s="184"/>
      <c r="I18" s="184"/>
      <c r="J18" s="184"/>
      <c r="K18" s="184"/>
      <c r="L18" s="184"/>
      <c r="M18" s="184"/>
      <c r="N18" s="150" t="str">
        <f>IF(COUNT(H18:M18)=0,"",SUM(H18:M18))</f>
        <v/>
      </c>
      <c r="O18" s="184"/>
      <c r="P18" s="184"/>
      <c r="Q18" s="184"/>
      <c r="R18" s="184"/>
      <c r="S18" s="184"/>
      <c r="T18" s="184"/>
      <c r="U18" s="150" t="str">
        <f>IF(COUNT(O18:T18)=0,"",SUM(O18:T18))</f>
        <v/>
      </c>
      <c r="V18" s="150" t="str">
        <f>IF(COUNT(N18,U18)=0,"",SUM(N18,U18))</f>
        <v/>
      </c>
    </row>
    <row r="19" spans="3:24" s="152" customFormat="1" ht="37.5" customHeight="1">
      <c r="C19" s="328"/>
      <c r="D19" s="328"/>
      <c r="E19" s="352"/>
      <c r="F19" s="354"/>
      <c r="G19" s="149" t="s">
        <v>265</v>
      </c>
      <c r="H19" s="184"/>
      <c r="I19" s="184"/>
      <c r="J19" s="184"/>
      <c r="K19" s="184"/>
      <c r="L19" s="184"/>
      <c r="M19" s="184"/>
      <c r="N19" s="151"/>
      <c r="O19" s="184"/>
      <c r="P19" s="184"/>
      <c r="Q19" s="184"/>
      <c r="R19" s="184"/>
      <c r="S19" s="184"/>
      <c r="T19" s="184"/>
      <c r="U19" s="151"/>
      <c r="V19" s="151"/>
    </row>
    <row r="20" spans="3:24" s="152" customFormat="1" ht="37.5" customHeight="1">
      <c r="C20" s="328"/>
      <c r="D20" s="328"/>
      <c r="E20" s="353"/>
      <c r="F20" s="355"/>
      <c r="G20" s="149" t="s">
        <v>268</v>
      </c>
      <c r="H20" s="184"/>
      <c r="I20" s="184"/>
      <c r="J20" s="184"/>
      <c r="K20" s="184"/>
      <c r="L20" s="184"/>
      <c r="M20" s="184"/>
      <c r="N20" s="150" t="str">
        <f t="shared" ref="N20" si="13">IF(COUNT(H20:M20)=0,"",SUM(H20:M20))</f>
        <v/>
      </c>
      <c r="O20" s="184"/>
      <c r="P20" s="184"/>
      <c r="Q20" s="184"/>
      <c r="R20" s="184"/>
      <c r="S20" s="184"/>
      <c r="T20" s="184"/>
      <c r="U20" s="150" t="str">
        <f t="shared" ref="U20" si="14">IF(COUNT(O20:T20)=0,"",SUM(O20:T20))</f>
        <v/>
      </c>
      <c r="V20" s="150" t="str">
        <f t="shared" ref="V20" si="15">IF(COUNT(N20,U20)=0,"",SUM(N20,U20))</f>
        <v/>
      </c>
    </row>
    <row r="21" spans="3:24" s="152" customFormat="1" ht="37.5" customHeight="1">
      <c r="C21" s="328"/>
      <c r="D21" s="328"/>
      <c r="E21" s="352"/>
      <c r="F21" s="354"/>
      <c r="G21" s="149" t="s">
        <v>265</v>
      </c>
      <c r="H21" s="184"/>
      <c r="I21" s="184"/>
      <c r="J21" s="184"/>
      <c r="K21" s="184"/>
      <c r="L21" s="184"/>
      <c r="M21" s="184"/>
      <c r="N21" s="151"/>
      <c r="O21" s="184"/>
      <c r="P21" s="184"/>
      <c r="Q21" s="184"/>
      <c r="R21" s="184"/>
      <c r="S21" s="184"/>
      <c r="T21" s="184"/>
      <c r="U21" s="151"/>
      <c r="V21" s="151"/>
    </row>
    <row r="22" spans="3:24" s="152" customFormat="1" ht="37.5" customHeight="1">
      <c r="C22" s="328"/>
      <c r="D22" s="328"/>
      <c r="E22" s="353"/>
      <c r="F22" s="355"/>
      <c r="G22" s="149" t="s">
        <v>268</v>
      </c>
      <c r="H22" s="184"/>
      <c r="I22" s="184"/>
      <c r="J22" s="184"/>
      <c r="K22" s="184"/>
      <c r="L22" s="184"/>
      <c r="M22" s="184"/>
      <c r="N22" s="150" t="str">
        <f t="shared" ref="N22" si="16">IF(COUNT(H22:M22)=0,"",SUM(H22:M22))</f>
        <v/>
      </c>
      <c r="O22" s="184"/>
      <c r="P22" s="184"/>
      <c r="Q22" s="184"/>
      <c r="R22" s="184"/>
      <c r="S22" s="184"/>
      <c r="T22" s="184"/>
      <c r="U22" s="150" t="str">
        <f t="shared" ref="U22" si="17">IF(COUNT(O22:T22)=0,"",SUM(O22:T22))</f>
        <v/>
      </c>
      <c r="V22" s="150" t="str">
        <f t="shared" ref="V22" si="18">IF(COUNT(N22,U22)=0,"",SUM(N22,U22))</f>
        <v/>
      </c>
    </row>
    <row r="23" spans="3:24" s="152" customFormat="1" ht="37.5" customHeight="1">
      <c r="C23" s="328"/>
      <c r="D23" s="328"/>
      <c r="E23" s="332" t="s">
        <v>104</v>
      </c>
      <c r="F23" s="333"/>
      <c r="G23" s="154" t="s">
        <v>265</v>
      </c>
      <c r="H23" s="155" t="str">
        <f>IF(COUNTIFS($G17:$G22,$G23,H17:H22,"&lt;&gt;")=0,"",SUMIF($G17:$G22,$G23,H17:H22))</f>
        <v/>
      </c>
      <c r="I23" s="155" t="str">
        <f t="shared" ref="I23:M23" si="19">IF(COUNTIFS($G17:$G22,$G23,I17:I22,"&lt;&gt;")=0,"",SUMIF($G17:$G22,$G23,I17:I22))</f>
        <v/>
      </c>
      <c r="J23" s="155" t="str">
        <f t="shared" si="19"/>
        <v/>
      </c>
      <c r="K23" s="155" t="str">
        <f t="shared" si="19"/>
        <v/>
      </c>
      <c r="L23" s="155" t="str">
        <f t="shared" si="19"/>
        <v/>
      </c>
      <c r="M23" s="155" t="str">
        <f t="shared" si="19"/>
        <v/>
      </c>
      <c r="N23" s="123"/>
      <c r="O23" s="155" t="str">
        <f>IF(COUNTIFS($G17:$G22,$G23,O17:O22,"&lt;&gt;")=0,"",SUMIF($G17:$G22,$G23,O17:O22))</f>
        <v/>
      </c>
      <c r="P23" s="155" t="str">
        <f t="shared" ref="P23:T23" si="20">IF(COUNTIFS($G17:$G22,$G23,P17:P22,"&lt;&gt;")=0,"",SUMIF($G17:$G22,$G23,P17:P22))</f>
        <v/>
      </c>
      <c r="Q23" s="155" t="str">
        <f t="shared" si="20"/>
        <v/>
      </c>
      <c r="R23" s="155" t="str">
        <f t="shared" si="20"/>
        <v/>
      </c>
      <c r="S23" s="155" t="str">
        <f t="shared" si="20"/>
        <v/>
      </c>
      <c r="T23" s="155" t="str">
        <f t="shared" si="20"/>
        <v/>
      </c>
      <c r="U23" s="123"/>
      <c r="V23" s="123"/>
      <c r="X23" s="153" t="s">
        <v>271</v>
      </c>
    </row>
    <row r="24" spans="3:24" s="152" customFormat="1" ht="37.5" customHeight="1">
      <c r="C24" s="328"/>
      <c r="D24" s="329"/>
      <c r="E24" s="334"/>
      <c r="F24" s="335"/>
      <c r="G24" s="154" t="s">
        <v>268</v>
      </c>
      <c r="H24" s="155" t="str">
        <f>IF(COUNTIFS($G17:$G22,$G24,H17:H22,"&lt;&gt;")=0,"",SUMIF($G17:$G22,$G24,H17:H22))</f>
        <v/>
      </c>
      <c r="I24" s="155" t="str">
        <f t="shared" ref="I24:M24" si="21">IF(COUNTIFS($G17:$G22,$G24,I17:I22,"&lt;&gt;")=0,"",SUMIF($G17:$G22,$G24,I17:I22))</f>
        <v/>
      </c>
      <c r="J24" s="155" t="str">
        <f t="shared" si="21"/>
        <v/>
      </c>
      <c r="K24" s="155" t="str">
        <f t="shared" si="21"/>
        <v/>
      </c>
      <c r="L24" s="155" t="str">
        <f t="shared" si="21"/>
        <v/>
      </c>
      <c r="M24" s="155" t="str">
        <f t="shared" si="21"/>
        <v/>
      </c>
      <c r="N24" s="124" t="str">
        <f t="shared" ref="N24" si="22">IF(COUNT(H24:M24)=0,"",SUM(H24:M24))</f>
        <v/>
      </c>
      <c r="O24" s="155" t="str">
        <f>IF(COUNTIFS($G17:$G22,$G24,O17:O22,"&lt;&gt;")=0,"",SUMIF($G17:$G22,$G24,O17:O22))</f>
        <v/>
      </c>
      <c r="P24" s="155" t="str">
        <f t="shared" ref="P24:T24" si="23">IF(COUNTIFS($G17:$G22,$G24,P17:P22,"&lt;&gt;")=0,"",SUMIF($G17:$G22,$G24,P17:P22))</f>
        <v/>
      </c>
      <c r="Q24" s="155" t="str">
        <f t="shared" si="23"/>
        <v/>
      </c>
      <c r="R24" s="155" t="str">
        <f t="shared" si="23"/>
        <v/>
      </c>
      <c r="S24" s="155" t="str">
        <f t="shared" si="23"/>
        <v/>
      </c>
      <c r="T24" s="155" t="str">
        <f t="shared" si="23"/>
        <v/>
      </c>
      <c r="U24" s="124" t="str">
        <f t="shared" ref="U24" si="24">IF(COUNT(O24:T24)=0,"",SUM(O24:T24))</f>
        <v/>
      </c>
      <c r="V24" s="124" t="str">
        <f t="shared" ref="V24" si="25">IF(COUNT(N24,U24)=0,"",SUM(N24,U24))</f>
        <v/>
      </c>
      <c r="X24" s="153" t="s">
        <v>271</v>
      </c>
    </row>
    <row r="25" spans="3:24" s="152" customFormat="1" ht="37.5" customHeight="1">
      <c r="C25" s="328"/>
      <c r="D25" s="327" t="s">
        <v>105</v>
      </c>
      <c r="E25" s="352"/>
      <c r="F25" s="354"/>
      <c r="G25" s="149" t="s">
        <v>265</v>
      </c>
      <c r="H25" s="184"/>
      <c r="I25" s="184"/>
      <c r="J25" s="184"/>
      <c r="K25" s="184"/>
      <c r="L25" s="184"/>
      <c r="M25" s="184"/>
      <c r="N25" s="151"/>
      <c r="O25" s="184"/>
      <c r="P25" s="184"/>
      <c r="Q25" s="184"/>
      <c r="R25" s="184"/>
      <c r="S25" s="184"/>
      <c r="T25" s="184"/>
      <c r="U25" s="151"/>
      <c r="V25" s="151"/>
    </row>
    <row r="26" spans="3:24" s="152" customFormat="1" ht="34.5">
      <c r="C26" s="328"/>
      <c r="D26" s="328"/>
      <c r="E26" s="353"/>
      <c r="F26" s="355"/>
      <c r="G26" s="149" t="s">
        <v>268</v>
      </c>
      <c r="H26" s="184"/>
      <c r="I26" s="184"/>
      <c r="J26" s="184"/>
      <c r="K26" s="184"/>
      <c r="L26" s="184"/>
      <c r="M26" s="184"/>
      <c r="N26" s="150" t="str">
        <f>IF(COUNT(H26:M26)=0,"",SUM(H26:M26))</f>
        <v/>
      </c>
      <c r="O26" s="184"/>
      <c r="P26" s="184"/>
      <c r="Q26" s="184"/>
      <c r="R26" s="184"/>
      <c r="S26" s="184"/>
      <c r="T26" s="184"/>
      <c r="U26" s="150" t="str">
        <f>IF(COUNT(O26:T26)=0,"",SUM(O26:T26))</f>
        <v/>
      </c>
      <c r="V26" s="150" t="str">
        <f>IF(COUNT(N26,U26)=0,"",SUM(N26,U26))</f>
        <v/>
      </c>
    </row>
    <row r="27" spans="3:24" s="152" customFormat="1" ht="34.5">
      <c r="C27" s="328"/>
      <c r="D27" s="328"/>
      <c r="E27" s="352"/>
      <c r="F27" s="354"/>
      <c r="G27" s="149" t="s">
        <v>265</v>
      </c>
      <c r="H27" s="184"/>
      <c r="I27" s="184"/>
      <c r="J27" s="184"/>
      <c r="K27" s="184"/>
      <c r="L27" s="184"/>
      <c r="M27" s="184"/>
      <c r="N27" s="151"/>
      <c r="O27" s="184"/>
      <c r="P27" s="184"/>
      <c r="Q27" s="184"/>
      <c r="R27" s="184"/>
      <c r="S27" s="184"/>
      <c r="T27" s="184"/>
      <c r="U27" s="151"/>
      <c r="V27" s="151"/>
    </row>
    <row r="28" spans="3:24" s="152" customFormat="1" ht="34.5">
      <c r="C28" s="328"/>
      <c r="D28" s="328"/>
      <c r="E28" s="353"/>
      <c r="F28" s="355"/>
      <c r="G28" s="149" t="s">
        <v>268</v>
      </c>
      <c r="H28" s="184"/>
      <c r="I28" s="184"/>
      <c r="J28" s="184"/>
      <c r="K28" s="184"/>
      <c r="L28" s="184"/>
      <c r="M28" s="184"/>
      <c r="N28" s="150" t="str">
        <f t="shared" ref="N28" si="26">IF(COUNT(H28:M28)=0,"",SUM(H28:M28))</f>
        <v/>
      </c>
      <c r="O28" s="184"/>
      <c r="P28" s="184"/>
      <c r="Q28" s="184"/>
      <c r="R28" s="184"/>
      <c r="S28" s="184"/>
      <c r="T28" s="184"/>
      <c r="U28" s="150" t="str">
        <f t="shared" ref="U28" si="27">IF(COUNT(O28:T28)=0,"",SUM(O28:T28))</f>
        <v/>
      </c>
      <c r="V28" s="150" t="str">
        <f t="shared" ref="V28" si="28">IF(COUNT(N28,U28)=0,"",SUM(N28,U28))</f>
        <v/>
      </c>
    </row>
    <row r="29" spans="3:24" s="152" customFormat="1" ht="34.5">
      <c r="C29" s="328"/>
      <c r="D29" s="328"/>
      <c r="E29" s="352"/>
      <c r="F29" s="354"/>
      <c r="G29" s="149" t="s">
        <v>265</v>
      </c>
      <c r="H29" s="184"/>
      <c r="I29" s="184"/>
      <c r="J29" s="184"/>
      <c r="K29" s="184"/>
      <c r="L29" s="184"/>
      <c r="M29" s="184"/>
      <c r="N29" s="151"/>
      <c r="O29" s="184"/>
      <c r="P29" s="184"/>
      <c r="Q29" s="184"/>
      <c r="R29" s="184"/>
      <c r="S29" s="184"/>
      <c r="T29" s="184"/>
      <c r="U29" s="151"/>
      <c r="V29" s="151"/>
    </row>
    <row r="30" spans="3:24" s="152" customFormat="1" ht="34.5">
      <c r="C30" s="328"/>
      <c r="D30" s="328"/>
      <c r="E30" s="353"/>
      <c r="F30" s="355"/>
      <c r="G30" s="149" t="s">
        <v>268</v>
      </c>
      <c r="H30" s="184"/>
      <c r="I30" s="184"/>
      <c r="J30" s="184"/>
      <c r="K30" s="184"/>
      <c r="L30" s="184"/>
      <c r="M30" s="184"/>
      <c r="N30" s="150" t="str">
        <f t="shared" ref="N30" si="29">IF(COUNT(H30:M30)=0,"",SUM(H30:M30))</f>
        <v/>
      </c>
      <c r="O30" s="184"/>
      <c r="P30" s="184"/>
      <c r="Q30" s="184"/>
      <c r="R30" s="184"/>
      <c r="S30" s="184"/>
      <c r="T30" s="184"/>
      <c r="U30" s="150" t="str">
        <f t="shared" ref="U30" si="30">IF(COUNT(O30:T30)=0,"",SUM(O30:T30))</f>
        <v/>
      </c>
      <c r="V30" s="150" t="str">
        <f t="shared" ref="V30" si="31">IF(COUNT(N30,U30)=0,"",SUM(N30,U30))</f>
        <v/>
      </c>
    </row>
    <row r="31" spans="3:24" s="152" customFormat="1" ht="34.5">
      <c r="C31" s="328"/>
      <c r="D31" s="328"/>
      <c r="E31" s="332" t="s">
        <v>104</v>
      </c>
      <c r="F31" s="333"/>
      <c r="G31" s="154" t="s">
        <v>265</v>
      </c>
      <c r="H31" s="155" t="str">
        <f>IF(COUNTIFS($G25:$G30,$G31,H25:H30,"&lt;&gt;")=0,"",SUMIF($G25:$G30,$G31,H25:H30))</f>
        <v/>
      </c>
      <c r="I31" s="155" t="str">
        <f t="shared" ref="I31:M31" si="32">IF(COUNTIFS($G25:$G30,$G31,I25:I30,"&lt;&gt;")=0,"",SUMIF($G25:$G30,$G31,I25:I30))</f>
        <v/>
      </c>
      <c r="J31" s="155" t="str">
        <f t="shared" si="32"/>
        <v/>
      </c>
      <c r="K31" s="155" t="str">
        <f t="shared" si="32"/>
        <v/>
      </c>
      <c r="L31" s="155" t="str">
        <f t="shared" si="32"/>
        <v/>
      </c>
      <c r="M31" s="155" t="str">
        <f t="shared" si="32"/>
        <v/>
      </c>
      <c r="N31" s="123"/>
      <c r="O31" s="155" t="str">
        <f>IF(COUNTIFS($G25:$G30,$G31,O25:O30,"&lt;&gt;")=0,"",SUMIF($G25:$G30,$G31,O25:O30))</f>
        <v/>
      </c>
      <c r="P31" s="155" t="str">
        <f t="shared" ref="P31:T31" si="33">IF(COUNTIFS($G25:$G30,$G31,P25:P30,"&lt;&gt;")=0,"",SUMIF($G25:$G30,$G31,P25:P30))</f>
        <v/>
      </c>
      <c r="Q31" s="155" t="str">
        <f t="shared" si="33"/>
        <v/>
      </c>
      <c r="R31" s="155" t="str">
        <f t="shared" si="33"/>
        <v/>
      </c>
      <c r="S31" s="155" t="str">
        <f t="shared" si="33"/>
        <v/>
      </c>
      <c r="T31" s="155" t="str">
        <f t="shared" si="33"/>
        <v/>
      </c>
      <c r="U31" s="123"/>
      <c r="V31" s="123"/>
      <c r="X31" s="153" t="s">
        <v>271</v>
      </c>
    </row>
    <row r="32" spans="3:24" s="152" customFormat="1" ht="34.5">
      <c r="C32" s="328"/>
      <c r="D32" s="329"/>
      <c r="E32" s="334"/>
      <c r="F32" s="335"/>
      <c r="G32" s="154" t="s">
        <v>268</v>
      </c>
      <c r="H32" s="155" t="str">
        <f>IF(COUNTIFS($G25:$G30,$G32,H25:H30,"&lt;&gt;")=0,"",SUMIF($G25:$G30,$G32,H25:H30))</f>
        <v/>
      </c>
      <c r="I32" s="155" t="str">
        <f t="shared" ref="I32:M32" si="34">IF(COUNTIFS($G25:$G30,$G32,I25:I30,"&lt;&gt;")=0,"",SUMIF($G25:$G30,$G32,I25:I30))</f>
        <v/>
      </c>
      <c r="J32" s="155" t="str">
        <f t="shared" si="34"/>
        <v/>
      </c>
      <c r="K32" s="155" t="str">
        <f t="shared" si="34"/>
        <v/>
      </c>
      <c r="L32" s="155" t="str">
        <f t="shared" si="34"/>
        <v/>
      </c>
      <c r="M32" s="155" t="str">
        <f t="shared" si="34"/>
        <v/>
      </c>
      <c r="N32" s="124" t="str">
        <f t="shared" ref="N32" si="35">IF(COUNT(H32:M32)=0,"",SUM(H32:M32))</f>
        <v/>
      </c>
      <c r="O32" s="155" t="str">
        <f>IF(COUNTIFS($G25:$G30,$G32,O25:O30,"&lt;&gt;")=0,"",SUMIF($G25:$G30,$G32,O25:O30))</f>
        <v/>
      </c>
      <c r="P32" s="155" t="str">
        <f t="shared" ref="P32:T32" si="36">IF(COUNTIFS($G25:$G30,$G32,P25:P30,"&lt;&gt;")=0,"",SUMIF($G25:$G30,$G32,P25:P30))</f>
        <v/>
      </c>
      <c r="Q32" s="155" t="str">
        <f t="shared" si="36"/>
        <v/>
      </c>
      <c r="R32" s="155" t="str">
        <f t="shared" si="36"/>
        <v/>
      </c>
      <c r="S32" s="155" t="str">
        <f t="shared" si="36"/>
        <v/>
      </c>
      <c r="T32" s="155" t="str">
        <f t="shared" si="36"/>
        <v/>
      </c>
      <c r="U32" s="124" t="str">
        <f t="shared" ref="U32" si="37">IF(COUNT(O32:T32)=0,"",SUM(O32:T32))</f>
        <v/>
      </c>
      <c r="V32" s="124" t="str">
        <f t="shared" ref="V32" si="38">IF(COUNT(N32,U32)=0,"",SUM(N32,U32))</f>
        <v/>
      </c>
      <c r="X32" s="153" t="s">
        <v>271</v>
      </c>
    </row>
    <row r="33" spans="3:24" s="152" customFormat="1" ht="37.5" customHeight="1">
      <c r="C33" s="328"/>
      <c r="D33" s="327" t="s">
        <v>106</v>
      </c>
      <c r="E33" s="352"/>
      <c r="F33" s="354"/>
      <c r="G33" s="149" t="s">
        <v>265</v>
      </c>
      <c r="H33" s="184"/>
      <c r="I33" s="184"/>
      <c r="J33" s="184"/>
      <c r="K33" s="184"/>
      <c r="L33" s="184"/>
      <c r="M33" s="184"/>
      <c r="N33" s="151"/>
      <c r="O33" s="184"/>
      <c r="P33" s="184"/>
      <c r="Q33" s="184"/>
      <c r="R33" s="184"/>
      <c r="S33" s="184"/>
      <c r="T33" s="184"/>
      <c r="U33" s="151"/>
      <c r="V33" s="151"/>
    </row>
    <row r="34" spans="3:24" s="152" customFormat="1" ht="34.5">
      <c r="C34" s="328"/>
      <c r="D34" s="328"/>
      <c r="E34" s="353"/>
      <c r="F34" s="355"/>
      <c r="G34" s="149" t="s">
        <v>268</v>
      </c>
      <c r="H34" s="184"/>
      <c r="I34" s="184"/>
      <c r="J34" s="184"/>
      <c r="K34" s="184"/>
      <c r="L34" s="184"/>
      <c r="M34" s="184"/>
      <c r="N34" s="150" t="str">
        <f>IF(COUNT(H34:M34)=0,"",SUM(H34:M34))</f>
        <v/>
      </c>
      <c r="O34" s="184"/>
      <c r="P34" s="184"/>
      <c r="Q34" s="184"/>
      <c r="R34" s="184"/>
      <c r="S34" s="184"/>
      <c r="T34" s="184"/>
      <c r="U34" s="150" t="str">
        <f>IF(COUNT(O34:T34)=0,"",SUM(O34:T34))</f>
        <v/>
      </c>
      <c r="V34" s="150" t="str">
        <f>IF(COUNT(N34,U34)=0,"",SUM(N34,U34))</f>
        <v/>
      </c>
    </row>
    <row r="35" spans="3:24" s="152" customFormat="1" ht="34.5">
      <c r="C35" s="328"/>
      <c r="D35" s="328"/>
      <c r="E35" s="352"/>
      <c r="F35" s="354"/>
      <c r="G35" s="149" t="s">
        <v>265</v>
      </c>
      <c r="H35" s="184"/>
      <c r="I35" s="184"/>
      <c r="J35" s="184"/>
      <c r="K35" s="184"/>
      <c r="L35" s="184"/>
      <c r="M35" s="184"/>
      <c r="N35" s="151"/>
      <c r="O35" s="184"/>
      <c r="P35" s="184"/>
      <c r="Q35" s="184"/>
      <c r="R35" s="184"/>
      <c r="S35" s="184"/>
      <c r="T35" s="184"/>
      <c r="U35" s="151"/>
      <c r="V35" s="151"/>
    </row>
    <row r="36" spans="3:24" s="152" customFormat="1" ht="34.5">
      <c r="C36" s="328"/>
      <c r="D36" s="328"/>
      <c r="E36" s="353"/>
      <c r="F36" s="355"/>
      <c r="G36" s="149" t="s">
        <v>268</v>
      </c>
      <c r="H36" s="184"/>
      <c r="I36" s="184"/>
      <c r="J36" s="184"/>
      <c r="K36" s="184"/>
      <c r="L36" s="184"/>
      <c r="M36" s="184"/>
      <c r="N36" s="150" t="str">
        <f t="shared" ref="N36" si="39">IF(COUNT(H36:M36)=0,"",SUM(H36:M36))</f>
        <v/>
      </c>
      <c r="O36" s="184"/>
      <c r="P36" s="184"/>
      <c r="Q36" s="184"/>
      <c r="R36" s="184"/>
      <c r="S36" s="184"/>
      <c r="T36" s="184"/>
      <c r="U36" s="150" t="str">
        <f t="shared" ref="U36" si="40">IF(COUNT(O36:T36)=0,"",SUM(O36:T36))</f>
        <v/>
      </c>
      <c r="V36" s="150" t="str">
        <f t="shared" ref="V36" si="41">IF(COUNT(N36,U36)=0,"",SUM(N36,U36))</f>
        <v/>
      </c>
    </row>
    <row r="37" spans="3:24" s="152" customFormat="1" ht="34.5">
      <c r="C37" s="328"/>
      <c r="D37" s="328"/>
      <c r="E37" s="352"/>
      <c r="F37" s="354"/>
      <c r="G37" s="149" t="s">
        <v>265</v>
      </c>
      <c r="H37" s="184"/>
      <c r="I37" s="184"/>
      <c r="J37" s="184"/>
      <c r="K37" s="184"/>
      <c r="L37" s="184"/>
      <c r="M37" s="184"/>
      <c r="N37" s="151"/>
      <c r="O37" s="184"/>
      <c r="P37" s="184"/>
      <c r="Q37" s="184"/>
      <c r="R37" s="184"/>
      <c r="S37" s="184"/>
      <c r="T37" s="184"/>
      <c r="U37" s="151"/>
      <c r="V37" s="151"/>
    </row>
    <row r="38" spans="3:24" s="152" customFormat="1" ht="34.5">
      <c r="C38" s="328"/>
      <c r="D38" s="328"/>
      <c r="E38" s="353"/>
      <c r="F38" s="355"/>
      <c r="G38" s="149" t="s">
        <v>268</v>
      </c>
      <c r="H38" s="184"/>
      <c r="I38" s="184"/>
      <c r="J38" s="184"/>
      <c r="K38" s="184"/>
      <c r="L38" s="184"/>
      <c r="M38" s="184"/>
      <c r="N38" s="150" t="str">
        <f t="shared" ref="N38" si="42">IF(COUNT(H38:M38)=0,"",SUM(H38:M38))</f>
        <v/>
      </c>
      <c r="O38" s="184"/>
      <c r="P38" s="184"/>
      <c r="Q38" s="184"/>
      <c r="R38" s="184"/>
      <c r="S38" s="184"/>
      <c r="T38" s="184"/>
      <c r="U38" s="150" t="str">
        <f t="shared" ref="U38" si="43">IF(COUNT(O38:T38)=0,"",SUM(O38:T38))</f>
        <v/>
      </c>
      <c r="V38" s="150" t="str">
        <f t="shared" ref="V38" si="44">IF(COUNT(N38,U38)=0,"",SUM(N38,U38))</f>
        <v/>
      </c>
    </row>
    <row r="39" spans="3:24" s="152" customFormat="1" ht="34.5">
      <c r="C39" s="328"/>
      <c r="D39" s="328"/>
      <c r="E39" s="332" t="s">
        <v>104</v>
      </c>
      <c r="F39" s="333"/>
      <c r="G39" s="154" t="s">
        <v>265</v>
      </c>
      <c r="H39" s="155" t="str">
        <f>IF(COUNTIFS($G33:$G38,$G39,H33:H38,"&lt;&gt;")=0,"",SUMIF($G33:$G38,$G39,H33:H38))</f>
        <v/>
      </c>
      <c r="I39" s="155" t="str">
        <f t="shared" ref="I39:M39" si="45">IF(COUNTIFS($G33:$G38,$G39,I33:I38,"&lt;&gt;")=0,"",SUMIF($G33:$G38,$G39,I33:I38))</f>
        <v/>
      </c>
      <c r="J39" s="155" t="str">
        <f t="shared" si="45"/>
        <v/>
      </c>
      <c r="K39" s="155" t="str">
        <f t="shared" si="45"/>
        <v/>
      </c>
      <c r="L39" s="155" t="str">
        <f t="shared" si="45"/>
        <v/>
      </c>
      <c r="M39" s="155" t="str">
        <f t="shared" si="45"/>
        <v/>
      </c>
      <c r="N39" s="123"/>
      <c r="O39" s="155" t="str">
        <f>IF(COUNTIFS($G33:$G38,$G39,O33:O38,"&lt;&gt;")=0,"",SUMIF($G33:$G38,$G39,O33:O38))</f>
        <v/>
      </c>
      <c r="P39" s="155" t="str">
        <f t="shared" ref="P39:T39" si="46">IF(COUNTIFS($G33:$G38,$G39,P33:P38,"&lt;&gt;")=0,"",SUMIF($G33:$G38,$G39,P33:P38))</f>
        <v/>
      </c>
      <c r="Q39" s="155" t="str">
        <f t="shared" si="46"/>
        <v/>
      </c>
      <c r="R39" s="155" t="str">
        <f t="shared" si="46"/>
        <v/>
      </c>
      <c r="S39" s="155" t="str">
        <f t="shared" si="46"/>
        <v/>
      </c>
      <c r="T39" s="155" t="str">
        <f t="shared" si="46"/>
        <v/>
      </c>
      <c r="U39" s="123"/>
      <c r="V39" s="123"/>
      <c r="X39" s="153" t="s">
        <v>271</v>
      </c>
    </row>
    <row r="40" spans="3:24" s="152" customFormat="1" ht="34.5">
      <c r="C40" s="328"/>
      <c r="D40" s="329"/>
      <c r="E40" s="334"/>
      <c r="F40" s="335"/>
      <c r="G40" s="154" t="s">
        <v>268</v>
      </c>
      <c r="H40" s="155" t="str">
        <f>IF(COUNTIFS($G33:$G38,$G40,H33:H38,"&lt;&gt;")=0,"",SUMIF($G33:$G38,$G40,H33:H38))</f>
        <v/>
      </c>
      <c r="I40" s="155" t="str">
        <f t="shared" ref="I40:M40" si="47">IF(COUNTIFS($G33:$G38,$G40,I33:I38,"&lt;&gt;")=0,"",SUMIF($G33:$G38,$G40,I33:I38))</f>
        <v/>
      </c>
      <c r="J40" s="155" t="str">
        <f t="shared" si="47"/>
        <v/>
      </c>
      <c r="K40" s="155" t="str">
        <f t="shared" si="47"/>
        <v/>
      </c>
      <c r="L40" s="155" t="str">
        <f t="shared" si="47"/>
        <v/>
      </c>
      <c r="M40" s="155" t="str">
        <f t="shared" si="47"/>
        <v/>
      </c>
      <c r="N40" s="124" t="str">
        <f t="shared" ref="N40" si="48">IF(COUNT(H40:M40)=0,"",SUM(H40:M40))</f>
        <v/>
      </c>
      <c r="O40" s="155" t="str">
        <f>IF(COUNTIFS($G33:$G38,$G40,O33:O38,"&lt;&gt;")=0,"",SUMIF($G33:$G38,$G40,O33:O38))</f>
        <v/>
      </c>
      <c r="P40" s="155" t="str">
        <f t="shared" ref="P40:T40" si="49">IF(COUNTIFS($G33:$G38,$G40,P33:P38,"&lt;&gt;")=0,"",SUMIF($G33:$G38,$G40,P33:P38))</f>
        <v/>
      </c>
      <c r="Q40" s="155" t="str">
        <f t="shared" si="49"/>
        <v/>
      </c>
      <c r="R40" s="155" t="str">
        <f t="shared" si="49"/>
        <v/>
      </c>
      <c r="S40" s="155" t="str">
        <f t="shared" si="49"/>
        <v/>
      </c>
      <c r="T40" s="155" t="str">
        <f t="shared" si="49"/>
        <v/>
      </c>
      <c r="U40" s="124" t="str">
        <f t="shared" ref="U40" si="50">IF(COUNT(O40:T40)=0,"",SUM(O40:T40))</f>
        <v/>
      </c>
      <c r="V40" s="124" t="str">
        <f t="shared" ref="V40" si="51">IF(COUNT(N40,U40)=0,"",SUM(N40,U40))</f>
        <v/>
      </c>
      <c r="X40" s="153" t="s">
        <v>271</v>
      </c>
    </row>
    <row r="41" spans="3:24" s="152" customFormat="1" ht="34.5">
      <c r="C41" s="328"/>
      <c r="D41" s="326" t="s">
        <v>107</v>
      </c>
      <c r="E41" s="326"/>
      <c r="F41" s="326"/>
      <c r="G41" s="154" t="s">
        <v>265</v>
      </c>
      <c r="H41" s="155" t="str">
        <f>IF(COUNT(H15,H23,H31,H39)=0,"",SUM(H15,H23,H31,H39))</f>
        <v/>
      </c>
      <c r="I41" s="155" t="str">
        <f t="shared" ref="I41:M42" si="52">IF(COUNT(I15,I23,I31,I39)=0,"",SUM(I15,I23,I31,I39))</f>
        <v/>
      </c>
      <c r="J41" s="155" t="str">
        <f t="shared" si="52"/>
        <v/>
      </c>
      <c r="K41" s="155" t="str">
        <f t="shared" si="52"/>
        <v/>
      </c>
      <c r="L41" s="155" t="str">
        <f t="shared" si="52"/>
        <v/>
      </c>
      <c r="M41" s="155" t="str">
        <f t="shared" si="52"/>
        <v/>
      </c>
      <c r="N41" s="123"/>
      <c r="O41" s="155" t="str">
        <f>IF(COUNT(O15,O23,O31,O39)=0,"",SUM(O15,O23,O31,O39))</f>
        <v/>
      </c>
      <c r="P41" s="155" t="str">
        <f t="shared" ref="P41:T42" si="53">IF(COUNT(P15,P23,P31,P39)=0,"",SUM(P15,P23,P31,P39))</f>
        <v/>
      </c>
      <c r="Q41" s="155" t="str">
        <f t="shared" si="53"/>
        <v/>
      </c>
      <c r="R41" s="155" t="str">
        <f t="shared" si="53"/>
        <v/>
      </c>
      <c r="S41" s="155" t="str">
        <f t="shared" si="53"/>
        <v/>
      </c>
      <c r="T41" s="155" t="str">
        <f t="shared" si="53"/>
        <v/>
      </c>
      <c r="U41" s="123"/>
      <c r="V41" s="123"/>
      <c r="X41" s="153" t="s">
        <v>271</v>
      </c>
    </row>
    <row r="42" spans="3:24" s="152" customFormat="1" ht="34.5">
      <c r="C42" s="329"/>
      <c r="D42" s="326"/>
      <c r="E42" s="326"/>
      <c r="F42" s="326"/>
      <c r="G42" s="154" t="s">
        <v>268</v>
      </c>
      <c r="H42" s="155" t="str">
        <f>IF(COUNT(H16,H24,H32,H40)=0,"",SUM(H16,H24,H32,H40))</f>
        <v/>
      </c>
      <c r="I42" s="155" t="str">
        <f t="shared" si="52"/>
        <v/>
      </c>
      <c r="J42" s="155" t="str">
        <f t="shared" si="52"/>
        <v/>
      </c>
      <c r="K42" s="155" t="str">
        <f t="shared" si="52"/>
        <v/>
      </c>
      <c r="L42" s="155" t="str">
        <f t="shared" si="52"/>
        <v/>
      </c>
      <c r="M42" s="155" t="str">
        <f t="shared" si="52"/>
        <v/>
      </c>
      <c r="N42" s="124" t="str">
        <f t="shared" ref="N42" si="54">IF(COUNT(H42:M42)=0,"",SUM(H42:M42))</f>
        <v/>
      </c>
      <c r="O42" s="155" t="str">
        <f>IF(COUNT(O16,O24,O32,O40)=0,"",SUM(O16,O24,O32,O40))</f>
        <v/>
      </c>
      <c r="P42" s="155" t="str">
        <f t="shared" si="53"/>
        <v/>
      </c>
      <c r="Q42" s="155" t="str">
        <f t="shared" si="53"/>
        <v/>
      </c>
      <c r="R42" s="155" t="str">
        <f t="shared" si="53"/>
        <v/>
      </c>
      <c r="S42" s="155" t="str">
        <f t="shared" si="53"/>
        <v/>
      </c>
      <c r="T42" s="155" t="str">
        <f t="shared" si="53"/>
        <v/>
      </c>
      <c r="U42" s="124" t="str">
        <f t="shared" ref="U42" si="55">IF(COUNT(O42:T42)=0,"",SUM(O42:T42))</f>
        <v/>
      </c>
      <c r="V42" s="124" t="str">
        <f t="shared" ref="V42" si="56">IF(COUNT(N42,U42)=0,"",SUM(N42,U42))</f>
        <v/>
      </c>
      <c r="X42" s="153" t="s">
        <v>271</v>
      </c>
    </row>
    <row r="43" spans="3:24" s="205" customFormat="1" ht="18.75" customHeight="1">
      <c r="C43" s="201" t="s">
        <v>178</v>
      </c>
      <c r="D43" s="202"/>
      <c r="E43" s="202"/>
      <c r="F43" s="202"/>
      <c r="G43" s="203"/>
      <c r="H43" s="202"/>
      <c r="I43" s="202"/>
      <c r="J43" s="202"/>
      <c r="K43" s="202"/>
      <c r="L43" s="202"/>
      <c r="M43" s="202"/>
      <c r="N43" s="202"/>
      <c r="O43" s="202"/>
      <c r="P43" s="202"/>
      <c r="Q43" s="202"/>
      <c r="R43" s="202"/>
      <c r="S43" s="202"/>
      <c r="T43" s="202"/>
      <c r="U43" s="202"/>
      <c r="V43" s="202"/>
    </row>
    <row r="44" spans="3:24" s="205" customFormat="1" ht="18.75" customHeight="1">
      <c r="C44" s="230"/>
      <c r="D44" s="231"/>
      <c r="E44" s="231"/>
      <c r="F44" s="231"/>
      <c r="G44" s="232"/>
      <c r="H44" s="231"/>
      <c r="I44" s="231"/>
      <c r="J44" s="231"/>
      <c r="K44" s="231"/>
      <c r="L44" s="231"/>
      <c r="M44" s="231"/>
      <c r="N44" s="231"/>
      <c r="O44" s="231"/>
      <c r="P44" s="231"/>
      <c r="Q44" s="231"/>
      <c r="R44" s="231"/>
      <c r="S44" s="231"/>
      <c r="T44" s="231"/>
      <c r="U44" s="231"/>
      <c r="V44" s="231"/>
    </row>
    <row r="45" spans="3:24" s="205" customFormat="1" ht="18.75" customHeight="1">
      <c r="C45" s="230"/>
      <c r="D45" s="231"/>
      <c r="E45" s="231"/>
      <c r="F45" s="231"/>
      <c r="G45" s="232"/>
      <c r="H45" s="231"/>
      <c r="I45" s="231"/>
      <c r="J45" s="231"/>
      <c r="K45" s="231"/>
      <c r="L45" s="231"/>
      <c r="M45" s="231"/>
      <c r="N45" s="231"/>
      <c r="O45" s="231"/>
      <c r="P45" s="231"/>
      <c r="Q45" s="231"/>
      <c r="R45" s="231"/>
      <c r="S45" s="231"/>
      <c r="T45" s="231"/>
      <c r="U45" s="231"/>
      <c r="V45" s="231"/>
    </row>
    <row r="46" spans="3:24" s="205" customFormat="1" ht="18.75" customHeight="1">
      <c r="C46" s="230"/>
      <c r="D46" s="231"/>
      <c r="E46" s="231"/>
      <c r="F46" s="231"/>
      <c r="G46" s="232"/>
      <c r="H46" s="231"/>
      <c r="I46" s="231"/>
      <c r="J46" s="231"/>
      <c r="K46" s="231"/>
      <c r="L46" s="231"/>
      <c r="M46" s="231"/>
      <c r="N46" s="231"/>
      <c r="O46" s="231"/>
      <c r="P46" s="231"/>
      <c r="Q46" s="231"/>
      <c r="R46" s="231"/>
      <c r="S46" s="231"/>
      <c r="T46" s="231"/>
      <c r="U46" s="231"/>
      <c r="V46" s="231"/>
    </row>
    <row r="47" spans="3:24" s="205" customFormat="1" ht="18.75" customHeight="1">
      <c r="C47" s="230"/>
      <c r="D47" s="231"/>
      <c r="E47" s="231"/>
      <c r="F47" s="231"/>
      <c r="G47" s="232"/>
      <c r="H47" s="231"/>
      <c r="I47" s="231"/>
      <c r="J47" s="231"/>
      <c r="K47" s="231"/>
      <c r="L47" s="231"/>
      <c r="M47" s="231"/>
      <c r="N47" s="231"/>
      <c r="O47" s="231"/>
      <c r="P47" s="231"/>
      <c r="Q47" s="231"/>
      <c r="R47" s="231"/>
      <c r="S47" s="231"/>
      <c r="T47" s="231"/>
      <c r="U47" s="231"/>
      <c r="V47" s="231"/>
    </row>
    <row r="48" spans="3:24" s="205" customFormat="1" ht="18.75" customHeight="1">
      <c r="C48" s="230"/>
      <c r="D48" s="231"/>
      <c r="E48" s="231"/>
      <c r="F48" s="231"/>
      <c r="G48" s="232"/>
      <c r="H48" s="231"/>
      <c r="I48" s="231"/>
      <c r="J48" s="231"/>
      <c r="K48" s="231"/>
      <c r="L48" s="231"/>
      <c r="M48" s="231"/>
      <c r="N48" s="231"/>
      <c r="O48" s="231"/>
      <c r="P48" s="231"/>
      <c r="Q48" s="231"/>
      <c r="R48" s="231"/>
      <c r="S48" s="231"/>
      <c r="T48" s="231"/>
      <c r="U48" s="231"/>
      <c r="V48" s="231"/>
    </row>
    <row r="49" spans="3:24" s="205" customFormat="1" ht="18.75" customHeight="1">
      <c r="C49" s="230"/>
      <c r="D49" s="231"/>
      <c r="E49" s="231"/>
      <c r="F49" s="231"/>
      <c r="G49" s="232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</row>
    <row r="50" spans="3:24" s="205" customFormat="1" ht="18.75" customHeight="1">
      <c r="C50" s="230"/>
      <c r="D50" s="231"/>
      <c r="E50" s="231"/>
      <c r="F50" s="231"/>
      <c r="G50" s="232"/>
      <c r="H50" s="231"/>
      <c r="I50" s="231"/>
      <c r="J50" s="231"/>
      <c r="K50" s="231"/>
      <c r="L50" s="231"/>
      <c r="M50" s="231"/>
      <c r="N50" s="231"/>
      <c r="O50" s="231"/>
      <c r="P50" s="231"/>
      <c r="Q50" s="231"/>
      <c r="R50" s="231"/>
      <c r="S50" s="231"/>
      <c r="T50" s="231"/>
      <c r="U50" s="231"/>
      <c r="V50" s="231"/>
    </row>
    <row r="51" spans="3:24" s="205" customFormat="1" ht="18.75" customHeight="1">
      <c r="C51" s="230"/>
      <c r="D51" s="231"/>
      <c r="E51" s="231"/>
      <c r="F51" s="231"/>
      <c r="G51" s="232"/>
      <c r="H51" s="231"/>
      <c r="I51" s="231"/>
      <c r="J51" s="231"/>
      <c r="K51" s="231"/>
      <c r="L51" s="231"/>
      <c r="M51" s="231"/>
      <c r="N51" s="231"/>
      <c r="O51" s="231"/>
      <c r="P51" s="231"/>
      <c r="Q51" s="231"/>
      <c r="R51" s="231"/>
      <c r="S51" s="231"/>
      <c r="T51" s="231"/>
      <c r="U51" s="231"/>
      <c r="V51" s="231"/>
    </row>
    <row r="52" spans="3:24" s="205" customFormat="1" ht="18.75" customHeight="1">
      <c r="C52" s="230"/>
      <c r="D52" s="231"/>
      <c r="E52" s="231"/>
      <c r="F52" s="231"/>
      <c r="G52" s="232"/>
      <c r="H52" s="231"/>
      <c r="I52" s="231"/>
      <c r="J52" s="231"/>
      <c r="K52" s="231"/>
      <c r="L52" s="231"/>
      <c r="M52" s="231"/>
      <c r="N52" s="231"/>
      <c r="O52" s="231"/>
      <c r="P52" s="231"/>
      <c r="Q52" s="231"/>
      <c r="R52" s="231"/>
      <c r="S52" s="231"/>
      <c r="T52" s="231"/>
      <c r="U52" s="231"/>
      <c r="V52" s="231"/>
    </row>
    <row r="53" spans="3:24" ht="18.75" customHeight="1">
      <c r="C53" s="234"/>
      <c r="D53" s="234"/>
      <c r="E53" s="234"/>
      <c r="F53" s="234"/>
      <c r="G53" s="234"/>
      <c r="H53" s="235"/>
      <c r="I53" s="235"/>
      <c r="J53" s="235"/>
      <c r="K53" s="235"/>
      <c r="L53" s="235"/>
      <c r="M53" s="235"/>
      <c r="N53" s="235"/>
      <c r="O53" s="235"/>
      <c r="P53" s="235"/>
      <c r="Q53" s="235"/>
      <c r="R53" s="235"/>
      <c r="S53" s="235"/>
      <c r="T53" s="235"/>
      <c r="U53" s="235"/>
      <c r="V53" s="235"/>
    </row>
    <row r="54" spans="3:24" ht="21.95" customHeight="1">
      <c r="C54" s="187" t="s">
        <v>212</v>
      </c>
    </row>
    <row r="55" spans="3:24" ht="21.95" customHeight="1">
      <c r="C55" s="187"/>
    </row>
    <row r="56" spans="3:24" ht="21.95" customHeight="1">
      <c r="C56" s="190" t="s">
        <v>97</v>
      </c>
      <c r="D56" s="191"/>
      <c r="E56" s="191"/>
      <c r="F56" s="191"/>
      <c r="G56" s="191"/>
      <c r="H56" s="191"/>
      <c r="I56" s="191"/>
      <c r="J56" s="191"/>
      <c r="K56" s="191"/>
    </row>
    <row r="57" spans="3:24" ht="21.95" customHeight="1">
      <c r="C57" s="193" t="s">
        <v>22</v>
      </c>
      <c r="E57" s="209" t="s">
        <v>214</v>
      </c>
      <c r="F57" s="7" t="s">
        <v>398</v>
      </c>
    </row>
    <row r="58" spans="3:24" s="196" customFormat="1" ht="21.95" customHeight="1">
      <c r="C58" s="318" t="s">
        <v>94</v>
      </c>
      <c r="D58" s="319"/>
      <c r="E58" s="322" t="s">
        <v>18</v>
      </c>
      <c r="F58" s="322" t="s">
        <v>98</v>
      </c>
      <c r="G58" s="322" t="s">
        <v>99</v>
      </c>
      <c r="H58" s="164" t="s">
        <v>71</v>
      </c>
      <c r="I58" s="164" t="s">
        <v>72</v>
      </c>
      <c r="J58" s="164" t="s">
        <v>73</v>
      </c>
      <c r="K58" s="164" t="s">
        <v>74</v>
      </c>
      <c r="L58" s="164" t="s">
        <v>75</v>
      </c>
      <c r="M58" s="164" t="s">
        <v>76</v>
      </c>
      <c r="N58" s="164" t="s">
        <v>90</v>
      </c>
      <c r="O58" s="164" t="s">
        <v>77</v>
      </c>
      <c r="P58" s="164" t="s">
        <v>78</v>
      </c>
      <c r="Q58" s="164" t="s">
        <v>79</v>
      </c>
      <c r="R58" s="164" t="s">
        <v>80</v>
      </c>
      <c r="S58" s="164" t="s">
        <v>81</v>
      </c>
      <c r="T58" s="164" t="s">
        <v>86</v>
      </c>
      <c r="U58" s="164" t="s">
        <v>91</v>
      </c>
      <c r="V58" s="164" t="s">
        <v>92</v>
      </c>
      <c r="W58" s="186"/>
      <c r="X58" s="121" t="s">
        <v>272</v>
      </c>
    </row>
    <row r="59" spans="3:24" s="196" customFormat="1" ht="21.95" customHeight="1">
      <c r="C59" s="320"/>
      <c r="D59" s="321"/>
      <c r="E59" s="323"/>
      <c r="F59" s="323"/>
      <c r="G59" s="323"/>
      <c r="H59" s="223" t="s">
        <v>399</v>
      </c>
      <c r="I59" s="223" t="s">
        <v>399</v>
      </c>
      <c r="J59" s="223" t="s">
        <v>399</v>
      </c>
      <c r="K59" s="223" t="s">
        <v>399</v>
      </c>
      <c r="L59" s="223" t="s">
        <v>399</v>
      </c>
      <c r="M59" s="223" t="s">
        <v>399</v>
      </c>
      <c r="N59" s="23"/>
      <c r="O59" s="223" t="s">
        <v>399</v>
      </c>
      <c r="P59" s="223" t="s">
        <v>399</v>
      </c>
      <c r="Q59" s="223" t="s">
        <v>399</v>
      </c>
      <c r="R59" s="223" t="s">
        <v>399</v>
      </c>
      <c r="S59" s="223" t="s">
        <v>399</v>
      </c>
      <c r="T59" s="223" t="s">
        <v>399</v>
      </c>
      <c r="U59" s="166"/>
      <c r="V59" s="166"/>
      <c r="W59" s="186"/>
      <c r="X59" s="121" t="s">
        <v>273</v>
      </c>
    </row>
    <row r="60" spans="3:24" s="152" customFormat="1" ht="37.5" customHeight="1">
      <c r="C60" s="327" t="s">
        <v>102</v>
      </c>
      <c r="D60" s="327" t="s">
        <v>103</v>
      </c>
      <c r="E60" s="352"/>
      <c r="F60" s="354"/>
      <c r="G60" s="149" t="s">
        <v>265</v>
      </c>
      <c r="H60" s="184"/>
      <c r="I60" s="184"/>
      <c r="J60" s="184"/>
      <c r="K60" s="184"/>
      <c r="L60" s="184"/>
      <c r="M60" s="184"/>
      <c r="N60" s="151"/>
      <c r="O60" s="184"/>
      <c r="P60" s="184"/>
      <c r="Q60" s="184"/>
      <c r="R60" s="184"/>
      <c r="S60" s="184"/>
      <c r="T60" s="184"/>
      <c r="U60" s="151"/>
      <c r="V60" s="151"/>
    </row>
    <row r="61" spans="3:24" s="152" customFormat="1" ht="37.5" customHeight="1">
      <c r="C61" s="328"/>
      <c r="D61" s="328"/>
      <c r="E61" s="353"/>
      <c r="F61" s="355"/>
      <c r="G61" s="149" t="s">
        <v>268</v>
      </c>
      <c r="H61" s="184"/>
      <c r="I61" s="184"/>
      <c r="J61" s="184"/>
      <c r="K61" s="184"/>
      <c r="L61" s="184"/>
      <c r="M61" s="184"/>
      <c r="N61" s="150" t="str">
        <f>IF(COUNT(H61:M61)=0,"",SUM(H61:M61))</f>
        <v/>
      </c>
      <c r="O61" s="184"/>
      <c r="P61" s="184"/>
      <c r="Q61" s="184"/>
      <c r="R61" s="184"/>
      <c r="S61" s="184"/>
      <c r="T61" s="184"/>
      <c r="U61" s="150" t="str">
        <f>IF(COUNT(O61:T61)=0,"",SUM(O61:T61))</f>
        <v/>
      </c>
      <c r="V61" s="150" t="str">
        <f>IF(COUNT(N61,U61)=0,"",SUM(N61,U61))</f>
        <v/>
      </c>
    </row>
    <row r="62" spans="3:24" s="152" customFormat="1" ht="37.5" customHeight="1">
      <c r="C62" s="328"/>
      <c r="D62" s="328"/>
      <c r="E62" s="352"/>
      <c r="F62" s="354"/>
      <c r="G62" s="149" t="s">
        <v>265</v>
      </c>
      <c r="H62" s="184"/>
      <c r="I62" s="184"/>
      <c r="J62" s="184"/>
      <c r="K62" s="184"/>
      <c r="L62" s="184"/>
      <c r="M62" s="184"/>
      <c r="N62" s="151"/>
      <c r="O62" s="184"/>
      <c r="P62" s="184"/>
      <c r="Q62" s="184"/>
      <c r="R62" s="184"/>
      <c r="S62" s="184"/>
      <c r="T62" s="184"/>
      <c r="U62" s="151"/>
      <c r="V62" s="151"/>
    </row>
    <row r="63" spans="3:24" s="152" customFormat="1" ht="37.5" customHeight="1">
      <c r="C63" s="328"/>
      <c r="D63" s="328"/>
      <c r="E63" s="353"/>
      <c r="F63" s="355"/>
      <c r="G63" s="149" t="s">
        <v>268</v>
      </c>
      <c r="H63" s="184"/>
      <c r="I63" s="184"/>
      <c r="J63" s="184"/>
      <c r="K63" s="184"/>
      <c r="L63" s="184"/>
      <c r="M63" s="184"/>
      <c r="N63" s="150" t="str">
        <f t="shared" ref="N63" si="57">IF(COUNT(H63:M63)=0,"",SUM(H63:M63))</f>
        <v/>
      </c>
      <c r="O63" s="184"/>
      <c r="P63" s="184"/>
      <c r="Q63" s="184"/>
      <c r="R63" s="184"/>
      <c r="S63" s="184"/>
      <c r="T63" s="184"/>
      <c r="U63" s="150" t="str">
        <f t="shared" ref="U63" si="58">IF(COUNT(O63:T63)=0,"",SUM(O63:T63))</f>
        <v/>
      </c>
      <c r="V63" s="150" t="str">
        <f t="shared" ref="V63" si="59">IF(COUNT(N63,U63)=0,"",SUM(N63,U63))</f>
        <v/>
      </c>
    </row>
    <row r="64" spans="3:24" s="152" customFormat="1" ht="37.5" customHeight="1">
      <c r="C64" s="328"/>
      <c r="D64" s="328"/>
      <c r="E64" s="352"/>
      <c r="F64" s="354"/>
      <c r="G64" s="149" t="s">
        <v>265</v>
      </c>
      <c r="H64" s="184"/>
      <c r="I64" s="184"/>
      <c r="J64" s="184"/>
      <c r="K64" s="184"/>
      <c r="L64" s="184"/>
      <c r="M64" s="184"/>
      <c r="N64" s="151"/>
      <c r="O64" s="184"/>
      <c r="P64" s="184"/>
      <c r="Q64" s="184"/>
      <c r="R64" s="184"/>
      <c r="S64" s="184"/>
      <c r="T64" s="184"/>
      <c r="U64" s="151"/>
      <c r="V64" s="151"/>
    </row>
    <row r="65" spans="3:24" s="152" customFormat="1" ht="37.5" customHeight="1">
      <c r="C65" s="328"/>
      <c r="D65" s="328"/>
      <c r="E65" s="353"/>
      <c r="F65" s="355"/>
      <c r="G65" s="149" t="s">
        <v>268</v>
      </c>
      <c r="H65" s="184"/>
      <c r="I65" s="184"/>
      <c r="J65" s="184"/>
      <c r="K65" s="184"/>
      <c r="L65" s="184"/>
      <c r="M65" s="184"/>
      <c r="N65" s="150" t="str">
        <f t="shared" ref="N65" si="60">IF(COUNT(H65:M65)=0,"",SUM(H65:M65))</f>
        <v/>
      </c>
      <c r="O65" s="184"/>
      <c r="P65" s="184"/>
      <c r="Q65" s="184"/>
      <c r="R65" s="184"/>
      <c r="S65" s="184"/>
      <c r="T65" s="184"/>
      <c r="U65" s="150" t="str">
        <f t="shared" ref="U65" si="61">IF(COUNT(O65:T65)=0,"",SUM(O65:T65))</f>
        <v/>
      </c>
      <c r="V65" s="150" t="str">
        <f t="shared" ref="V65" si="62">IF(COUNT(N65,U65)=0,"",SUM(N65,U65))</f>
        <v/>
      </c>
    </row>
    <row r="66" spans="3:24" s="152" customFormat="1" ht="37.5" customHeight="1">
      <c r="C66" s="328"/>
      <c r="D66" s="328"/>
      <c r="E66" s="332" t="s">
        <v>104</v>
      </c>
      <c r="F66" s="333"/>
      <c r="G66" s="154" t="s">
        <v>265</v>
      </c>
      <c r="H66" s="155" t="str">
        <f t="shared" ref="H66:M66" si="63">IF(COUNTIFS($G60:$G65,$G66,H60:H65,"&lt;&gt;")=0,"",SUMIF($G60:$G65,$G66,H60:H65))</f>
        <v/>
      </c>
      <c r="I66" s="155" t="str">
        <f t="shared" si="63"/>
        <v/>
      </c>
      <c r="J66" s="155" t="str">
        <f t="shared" si="63"/>
        <v/>
      </c>
      <c r="K66" s="155" t="str">
        <f t="shared" si="63"/>
        <v/>
      </c>
      <c r="L66" s="155" t="str">
        <f t="shared" si="63"/>
        <v/>
      </c>
      <c r="M66" s="155" t="str">
        <f t="shared" si="63"/>
        <v/>
      </c>
      <c r="N66" s="123"/>
      <c r="O66" s="155" t="str">
        <f t="shared" ref="O66:T66" si="64">IF(COUNTIFS($G60:$G65,$G66,O60:O65,"&lt;&gt;")=0,"",SUMIF($G60:$G65,$G66,O60:O65))</f>
        <v/>
      </c>
      <c r="P66" s="155" t="str">
        <f t="shared" si="64"/>
        <v/>
      </c>
      <c r="Q66" s="155" t="str">
        <f t="shared" si="64"/>
        <v/>
      </c>
      <c r="R66" s="155" t="str">
        <f t="shared" si="64"/>
        <v/>
      </c>
      <c r="S66" s="155" t="str">
        <f t="shared" si="64"/>
        <v/>
      </c>
      <c r="T66" s="155" t="str">
        <f t="shared" si="64"/>
        <v/>
      </c>
      <c r="U66" s="123"/>
      <c r="V66" s="123"/>
      <c r="X66" s="153" t="s">
        <v>271</v>
      </c>
    </row>
    <row r="67" spans="3:24" s="152" customFormat="1" ht="37.5" customHeight="1">
      <c r="C67" s="328"/>
      <c r="D67" s="329"/>
      <c r="E67" s="334"/>
      <c r="F67" s="335"/>
      <c r="G67" s="154" t="s">
        <v>268</v>
      </c>
      <c r="H67" s="155" t="str">
        <f t="shared" ref="H67:M67" si="65">IF(COUNTIFS($G60:$G65,$G67,H60:H65,"&lt;&gt;")=0,"",SUMIF($G60:$G65,$G67,H60:H65))</f>
        <v/>
      </c>
      <c r="I67" s="155" t="str">
        <f t="shared" si="65"/>
        <v/>
      </c>
      <c r="J67" s="155" t="str">
        <f t="shared" si="65"/>
        <v/>
      </c>
      <c r="K67" s="155" t="str">
        <f t="shared" si="65"/>
        <v/>
      </c>
      <c r="L67" s="155" t="str">
        <f t="shared" si="65"/>
        <v/>
      </c>
      <c r="M67" s="155" t="str">
        <f t="shared" si="65"/>
        <v/>
      </c>
      <c r="N67" s="124" t="str">
        <f t="shared" ref="N67" si="66">IF(COUNT(H67:M67)=0,"",SUM(H67:M67))</f>
        <v/>
      </c>
      <c r="O67" s="155" t="str">
        <f t="shared" ref="O67:T67" si="67">IF(COUNTIFS($G60:$G65,$G67,O60:O65,"&lt;&gt;")=0,"",SUMIF($G60:$G65,$G67,O60:O65))</f>
        <v/>
      </c>
      <c r="P67" s="155" t="str">
        <f t="shared" si="67"/>
        <v/>
      </c>
      <c r="Q67" s="155" t="str">
        <f t="shared" si="67"/>
        <v/>
      </c>
      <c r="R67" s="155" t="str">
        <f t="shared" si="67"/>
        <v/>
      </c>
      <c r="S67" s="155" t="str">
        <f t="shared" si="67"/>
        <v/>
      </c>
      <c r="T67" s="155" t="str">
        <f t="shared" si="67"/>
        <v/>
      </c>
      <c r="U67" s="124" t="str">
        <f t="shared" ref="U67" si="68">IF(COUNT(O67:T67)=0,"",SUM(O67:T67))</f>
        <v/>
      </c>
      <c r="V67" s="124" t="str">
        <f t="shared" ref="V67" si="69">IF(COUNT(N67,U67)=0,"",SUM(N67,U67))</f>
        <v/>
      </c>
      <c r="X67" s="153" t="s">
        <v>271</v>
      </c>
    </row>
    <row r="68" spans="3:24" s="152" customFormat="1" ht="37.5" customHeight="1">
      <c r="C68" s="328"/>
      <c r="D68" s="327" t="s">
        <v>211</v>
      </c>
      <c r="E68" s="352"/>
      <c r="F68" s="354"/>
      <c r="G68" s="149" t="s">
        <v>265</v>
      </c>
      <c r="H68" s="184"/>
      <c r="I68" s="184"/>
      <c r="J68" s="184"/>
      <c r="K68" s="184"/>
      <c r="L68" s="184"/>
      <c r="M68" s="184"/>
      <c r="N68" s="151"/>
      <c r="O68" s="184"/>
      <c r="P68" s="184"/>
      <c r="Q68" s="184"/>
      <c r="R68" s="184"/>
      <c r="S68" s="184"/>
      <c r="T68" s="184"/>
      <c r="U68" s="151"/>
      <c r="V68" s="151"/>
    </row>
    <row r="69" spans="3:24" s="152" customFormat="1" ht="37.5" customHeight="1">
      <c r="C69" s="328"/>
      <c r="D69" s="328"/>
      <c r="E69" s="353"/>
      <c r="F69" s="355"/>
      <c r="G69" s="149" t="s">
        <v>268</v>
      </c>
      <c r="H69" s="184"/>
      <c r="I69" s="184"/>
      <c r="J69" s="184"/>
      <c r="K69" s="184"/>
      <c r="L69" s="184"/>
      <c r="M69" s="184"/>
      <c r="N69" s="150" t="str">
        <f>IF(COUNT(H69:M69)=0,"",SUM(H69:M69))</f>
        <v/>
      </c>
      <c r="O69" s="184"/>
      <c r="P69" s="184"/>
      <c r="Q69" s="184"/>
      <c r="R69" s="184"/>
      <c r="S69" s="184"/>
      <c r="T69" s="184"/>
      <c r="U69" s="150" t="str">
        <f>IF(COUNT(O69:T69)=0,"",SUM(O69:T69))</f>
        <v/>
      </c>
      <c r="V69" s="150" t="str">
        <f>IF(COUNT(N69,U69)=0,"",SUM(N69,U69))</f>
        <v/>
      </c>
    </row>
    <row r="70" spans="3:24" s="152" customFormat="1" ht="37.5" customHeight="1">
      <c r="C70" s="328"/>
      <c r="D70" s="328"/>
      <c r="E70" s="352"/>
      <c r="F70" s="354"/>
      <c r="G70" s="149" t="s">
        <v>265</v>
      </c>
      <c r="H70" s="184"/>
      <c r="I70" s="184"/>
      <c r="J70" s="184"/>
      <c r="K70" s="184"/>
      <c r="L70" s="184"/>
      <c r="M70" s="184"/>
      <c r="N70" s="151"/>
      <c r="O70" s="184"/>
      <c r="P70" s="184"/>
      <c r="Q70" s="184"/>
      <c r="R70" s="184"/>
      <c r="S70" s="184"/>
      <c r="T70" s="184"/>
      <c r="U70" s="151"/>
      <c r="V70" s="151"/>
    </row>
    <row r="71" spans="3:24" s="152" customFormat="1" ht="37.5" customHeight="1">
      <c r="C71" s="328"/>
      <c r="D71" s="328"/>
      <c r="E71" s="353"/>
      <c r="F71" s="355"/>
      <c r="G71" s="149" t="s">
        <v>268</v>
      </c>
      <c r="H71" s="184"/>
      <c r="I71" s="184"/>
      <c r="J71" s="184"/>
      <c r="K71" s="184"/>
      <c r="L71" s="184"/>
      <c r="M71" s="184"/>
      <c r="N71" s="150" t="str">
        <f t="shared" ref="N71" si="70">IF(COUNT(H71:M71)=0,"",SUM(H71:M71))</f>
        <v/>
      </c>
      <c r="O71" s="184"/>
      <c r="P71" s="184"/>
      <c r="Q71" s="184"/>
      <c r="R71" s="184"/>
      <c r="S71" s="184"/>
      <c r="T71" s="184"/>
      <c r="U71" s="150" t="str">
        <f t="shared" ref="U71" si="71">IF(COUNT(O71:T71)=0,"",SUM(O71:T71))</f>
        <v/>
      </c>
      <c r="V71" s="150" t="str">
        <f t="shared" ref="V71" si="72">IF(COUNT(N71,U71)=0,"",SUM(N71,U71))</f>
        <v/>
      </c>
    </row>
    <row r="72" spans="3:24" s="152" customFormat="1" ht="37.5" customHeight="1">
      <c r="C72" s="328"/>
      <c r="D72" s="328"/>
      <c r="E72" s="352"/>
      <c r="F72" s="354"/>
      <c r="G72" s="149" t="s">
        <v>265</v>
      </c>
      <c r="H72" s="184"/>
      <c r="I72" s="184"/>
      <c r="J72" s="184"/>
      <c r="K72" s="184"/>
      <c r="L72" s="184"/>
      <c r="M72" s="184"/>
      <c r="N72" s="151"/>
      <c r="O72" s="184"/>
      <c r="P72" s="184"/>
      <c r="Q72" s="184"/>
      <c r="R72" s="184"/>
      <c r="S72" s="184"/>
      <c r="T72" s="184"/>
      <c r="U72" s="151"/>
      <c r="V72" s="151"/>
    </row>
    <row r="73" spans="3:24" s="152" customFormat="1" ht="37.5" customHeight="1">
      <c r="C73" s="328"/>
      <c r="D73" s="328"/>
      <c r="E73" s="353"/>
      <c r="F73" s="355"/>
      <c r="G73" s="149" t="s">
        <v>268</v>
      </c>
      <c r="H73" s="184"/>
      <c r="I73" s="184"/>
      <c r="J73" s="184"/>
      <c r="K73" s="184"/>
      <c r="L73" s="184"/>
      <c r="M73" s="184"/>
      <c r="N73" s="150" t="str">
        <f t="shared" ref="N73" si="73">IF(COUNT(H73:M73)=0,"",SUM(H73:M73))</f>
        <v/>
      </c>
      <c r="O73" s="184"/>
      <c r="P73" s="184"/>
      <c r="Q73" s="184"/>
      <c r="R73" s="184"/>
      <c r="S73" s="184"/>
      <c r="T73" s="184"/>
      <c r="U73" s="150" t="str">
        <f t="shared" ref="U73" si="74">IF(COUNT(O73:T73)=0,"",SUM(O73:T73))</f>
        <v/>
      </c>
      <c r="V73" s="150" t="str">
        <f t="shared" ref="V73" si="75">IF(COUNT(N73,U73)=0,"",SUM(N73,U73))</f>
        <v/>
      </c>
    </row>
    <row r="74" spans="3:24" s="152" customFormat="1" ht="37.5" customHeight="1">
      <c r="C74" s="328"/>
      <c r="D74" s="328"/>
      <c r="E74" s="332" t="s">
        <v>104</v>
      </c>
      <c r="F74" s="333"/>
      <c r="G74" s="154" t="s">
        <v>265</v>
      </c>
      <c r="H74" s="155" t="str">
        <f>IF(COUNTIFS($G68:$G73,$G74,H68:H73,"&lt;&gt;")=0,"",SUMIF($G68:$G73,$G74,H68:H73))</f>
        <v/>
      </c>
      <c r="I74" s="155" t="str">
        <f t="shared" ref="I74:M74" si="76">IF(COUNTIFS($G68:$G73,$G74,I68:I73,"&lt;&gt;")=0,"",SUMIF($G68:$G73,$G74,I68:I73))</f>
        <v/>
      </c>
      <c r="J74" s="155" t="str">
        <f t="shared" si="76"/>
        <v/>
      </c>
      <c r="K74" s="155" t="str">
        <f t="shared" si="76"/>
        <v/>
      </c>
      <c r="L74" s="155" t="str">
        <f t="shared" si="76"/>
        <v/>
      </c>
      <c r="M74" s="155" t="str">
        <f t="shared" si="76"/>
        <v/>
      </c>
      <c r="N74" s="123"/>
      <c r="O74" s="155" t="str">
        <f>IF(COUNTIFS($G68:$G73,$G74,O68:O73,"&lt;&gt;")=0,"",SUMIF($G68:$G73,$G74,O68:O73))</f>
        <v/>
      </c>
      <c r="P74" s="155" t="str">
        <f t="shared" ref="P74:T74" si="77">IF(COUNTIFS($G68:$G73,$G74,P68:P73,"&lt;&gt;")=0,"",SUMIF($G68:$G73,$G74,P68:P73))</f>
        <v/>
      </c>
      <c r="Q74" s="155" t="str">
        <f t="shared" si="77"/>
        <v/>
      </c>
      <c r="R74" s="155" t="str">
        <f t="shared" si="77"/>
        <v/>
      </c>
      <c r="S74" s="155" t="str">
        <f t="shared" si="77"/>
        <v/>
      </c>
      <c r="T74" s="155" t="str">
        <f t="shared" si="77"/>
        <v/>
      </c>
      <c r="U74" s="123"/>
      <c r="V74" s="123"/>
      <c r="X74" s="153" t="s">
        <v>271</v>
      </c>
    </row>
    <row r="75" spans="3:24" s="152" customFormat="1" ht="37.5" customHeight="1">
      <c r="C75" s="328"/>
      <c r="D75" s="329"/>
      <c r="E75" s="334"/>
      <c r="F75" s="335"/>
      <c r="G75" s="154" t="s">
        <v>268</v>
      </c>
      <c r="H75" s="155" t="str">
        <f>IF(COUNTIFS($G68:$G73,$G75,H68:H73,"&lt;&gt;")=0,"",SUMIF($G68:$G73,$G75,H68:H73))</f>
        <v/>
      </c>
      <c r="I75" s="155" t="str">
        <f t="shared" ref="I75:M75" si="78">IF(COUNTIFS($G68:$G73,$G75,I68:I73,"&lt;&gt;")=0,"",SUMIF($G68:$G73,$G75,I68:I73))</f>
        <v/>
      </c>
      <c r="J75" s="155" t="str">
        <f t="shared" si="78"/>
        <v/>
      </c>
      <c r="K75" s="155" t="str">
        <f t="shared" si="78"/>
        <v/>
      </c>
      <c r="L75" s="155" t="str">
        <f t="shared" si="78"/>
        <v/>
      </c>
      <c r="M75" s="155" t="str">
        <f t="shared" si="78"/>
        <v/>
      </c>
      <c r="N75" s="124" t="str">
        <f t="shared" ref="N75" si="79">IF(COUNT(H75:M75)=0,"",SUM(H75:M75))</f>
        <v/>
      </c>
      <c r="O75" s="155" t="str">
        <f>IF(COUNTIFS($G68:$G73,$G75,O68:O73,"&lt;&gt;")=0,"",SUMIF($G68:$G73,$G75,O68:O73))</f>
        <v/>
      </c>
      <c r="P75" s="155" t="str">
        <f t="shared" ref="P75:T75" si="80">IF(COUNTIFS($G68:$G73,$G75,P68:P73,"&lt;&gt;")=0,"",SUMIF($G68:$G73,$G75,P68:P73))</f>
        <v/>
      </c>
      <c r="Q75" s="155" t="str">
        <f t="shared" si="80"/>
        <v/>
      </c>
      <c r="R75" s="155" t="str">
        <f t="shared" si="80"/>
        <v/>
      </c>
      <c r="S75" s="155" t="str">
        <f t="shared" si="80"/>
        <v/>
      </c>
      <c r="T75" s="155" t="str">
        <f t="shared" si="80"/>
        <v/>
      </c>
      <c r="U75" s="124" t="str">
        <f t="shared" ref="U75" si="81">IF(COUNT(O75:T75)=0,"",SUM(O75:T75))</f>
        <v/>
      </c>
      <c r="V75" s="124" t="str">
        <f t="shared" ref="V75" si="82">IF(COUNT(N75,U75)=0,"",SUM(N75,U75))</f>
        <v/>
      </c>
      <c r="X75" s="153" t="s">
        <v>271</v>
      </c>
    </row>
    <row r="76" spans="3:24" s="152" customFormat="1" ht="37.5" customHeight="1">
      <c r="C76" s="328"/>
      <c r="D76" s="327" t="s">
        <v>105</v>
      </c>
      <c r="E76" s="352"/>
      <c r="F76" s="354"/>
      <c r="G76" s="149" t="s">
        <v>265</v>
      </c>
      <c r="H76" s="184"/>
      <c r="I76" s="184"/>
      <c r="J76" s="184"/>
      <c r="K76" s="184"/>
      <c r="L76" s="184"/>
      <c r="M76" s="184"/>
      <c r="N76" s="151"/>
      <c r="O76" s="184"/>
      <c r="P76" s="184"/>
      <c r="Q76" s="184"/>
      <c r="R76" s="184"/>
      <c r="S76" s="184"/>
      <c r="T76" s="184"/>
      <c r="U76" s="151"/>
      <c r="V76" s="151"/>
    </row>
    <row r="77" spans="3:24" s="152" customFormat="1" ht="34.5">
      <c r="C77" s="328"/>
      <c r="D77" s="328"/>
      <c r="E77" s="353"/>
      <c r="F77" s="355"/>
      <c r="G77" s="149" t="s">
        <v>268</v>
      </c>
      <c r="H77" s="184"/>
      <c r="I77" s="184"/>
      <c r="J77" s="184"/>
      <c r="K77" s="184"/>
      <c r="L77" s="184"/>
      <c r="M77" s="184"/>
      <c r="N77" s="150" t="str">
        <f>IF(COUNT(H77:M77)=0,"",SUM(H77:M77))</f>
        <v/>
      </c>
      <c r="O77" s="184"/>
      <c r="P77" s="184"/>
      <c r="Q77" s="184"/>
      <c r="R77" s="184"/>
      <c r="S77" s="184"/>
      <c r="T77" s="184"/>
      <c r="U77" s="150" t="str">
        <f>IF(COUNT(O77:T77)=0,"",SUM(O77:T77))</f>
        <v/>
      </c>
      <c r="V77" s="150" t="str">
        <f>IF(COUNT(N77,U77)=0,"",SUM(N77,U77))</f>
        <v/>
      </c>
    </row>
    <row r="78" spans="3:24" s="152" customFormat="1" ht="34.5">
      <c r="C78" s="328"/>
      <c r="D78" s="328"/>
      <c r="E78" s="352"/>
      <c r="F78" s="354"/>
      <c r="G78" s="149" t="s">
        <v>265</v>
      </c>
      <c r="H78" s="184"/>
      <c r="I78" s="184"/>
      <c r="J78" s="184"/>
      <c r="K78" s="184"/>
      <c r="L78" s="184"/>
      <c r="M78" s="184"/>
      <c r="N78" s="151"/>
      <c r="O78" s="184"/>
      <c r="P78" s="184"/>
      <c r="Q78" s="184"/>
      <c r="R78" s="184"/>
      <c r="S78" s="184"/>
      <c r="T78" s="184"/>
      <c r="U78" s="151"/>
      <c r="V78" s="151"/>
    </row>
    <row r="79" spans="3:24" s="152" customFormat="1" ht="34.5">
      <c r="C79" s="328"/>
      <c r="D79" s="328"/>
      <c r="E79" s="353"/>
      <c r="F79" s="355"/>
      <c r="G79" s="149" t="s">
        <v>268</v>
      </c>
      <c r="H79" s="184"/>
      <c r="I79" s="184"/>
      <c r="J79" s="184"/>
      <c r="K79" s="184"/>
      <c r="L79" s="184"/>
      <c r="M79" s="184"/>
      <c r="N79" s="150" t="str">
        <f t="shared" ref="N79" si="83">IF(COUNT(H79:M79)=0,"",SUM(H79:M79))</f>
        <v/>
      </c>
      <c r="O79" s="184"/>
      <c r="P79" s="184"/>
      <c r="Q79" s="184"/>
      <c r="R79" s="184"/>
      <c r="S79" s="184"/>
      <c r="T79" s="184"/>
      <c r="U79" s="150" t="str">
        <f t="shared" ref="U79" si="84">IF(COUNT(O79:T79)=0,"",SUM(O79:T79))</f>
        <v/>
      </c>
      <c r="V79" s="150" t="str">
        <f t="shared" ref="V79" si="85">IF(COUNT(N79,U79)=0,"",SUM(N79,U79))</f>
        <v/>
      </c>
    </row>
    <row r="80" spans="3:24" s="152" customFormat="1" ht="34.5">
      <c r="C80" s="328"/>
      <c r="D80" s="328"/>
      <c r="E80" s="352"/>
      <c r="F80" s="354"/>
      <c r="G80" s="149" t="s">
        <v>265</v>
      </c>
      <c r="H80" s="184"/>
      <c r="I80" s="184"/>
      <c r="J80" s="184"/>
      <c r="K80" s="184"/>
      <c r="L80" s="184"/>
      <c r="M80" s="184"/>
      <c r="N80" s="151"/>
      <c r="O80" s="184"/>
      <c r="P80" s="184"/>
      <c r="Q80" s="184"/>
      <c r="R80" s="184"/>
      <c r="S80" s="184"/>
      <c r="T80" s="184"/>
      <c r="U80" s="151"/>
      <c r="V80" s="151"/>
    </row>
    <row r="81" spans="3:24" s="152" customFormat="1" ht="34.5">
      <c r="C81" s="328"/>
      <c r="D81" s="328"/>
      <c r="E81" s="353"/>
      <c r="F81" s="355"/>
      <c r="G81" s="149" t="s">
        <v>268</v>
      </c>
      <c r="H81" s="184"/>
      <c r="I81" s="184"/>
      <c r="J81" s="184"/>
      <c r="K81" s="184"/>
      <c r="L81" s="184"/>
      <c r="M81" s="184"/>
      <c r="N81" s="150" t="str">
        <f t="shared" ref="N81" si="86">IF(COUNT(H81:M81)=0,"",SUM(H81:M81))</f>
        <v/>
      </c>
      <c r="O81" s="184"/>
      <c r="P81" s="184"/>
      <c r="Q81" s="184"/>
      <c r="R81" s="184"/>
      <c r="S81" s="184"/>
      <c r="T81" s="184"/>
      <c r="U81" s="150" t="str">
        <f t="shared" ref="U81" si="87">IF(COUNT(O81:T81)=0,"",SUM(O81:T81))</f>
        <v/>
      </c>
      <c r="V81" s="150" t="str">
        <f t="shared" ref="V81" si="88">IF(COUNT(N81,U81)=0,"",SUM(N81,U81))</f>
        <v/>
      </c>
    </row>
    <row r="82" spans="3:24" s="152" customFormat="1" ht="34.5">
      <c r="C82" s="328"/>
      <c r="D82" s="328"/>
      <c r="E82" s="332" t="s">
        <v>104</v>
      </c>
      <c r="F82" s="333"/>
      <c r="G82" s="154" t="s">
        <v>265</v>
      </c>
      <c r="H82" s="155" t="str">
        <f>IF(COUNTIFS($G76:$G81,$G82,H76:H81,"&lt;&gt;")=0,"",SUMIF($G76:$G81,$G82,H76:H81))</f>
        <v/>
      </c>
      <c r="I82" s="155" t="str">
        <f t="shared" ref="I82:M82" si="89">IF(COUNTIFS($G76:$G81,$G82,I76:I81,"&lt;&gt;")=0,"",SUMIF($G76:$G81,$G82,I76:I81))</f>
        <v/>
      </c>
      <c r="J82" s="155" t="str">
        <f t="shared" si="89"/>
        <v/>
      </c>
      <c r="K82" s="155" t="str">
        <f t="shared" si="89"/>
        <v/>
      </c>
      <c r="L82" s="155" t="str">
        <f t="shared" si="89"/>
        <v/>
      </c>
      <c r="M82" s="155" t="str">
        <f t="shared" si="89"/>
        <v/>
      </c>
      <c r="N82" s="123"/>
      <c r="O82" s="155" t="str">
        <f>IF(COUNTIFS($G76:$G81,$G82,O76:O81,"&lt;&gt;")=0,"",SUMIF($G76:$G81,$G82,O76:O81))</f>
        <v/>
      </c>
      <c r="P82" s="155" t="str">
        <f t="shared" ref="P82:T82" si="90">IF(COUNTIFS($G76:$G81,$G82,P76:P81,"&lt;&gt;")=0,"",SUMIF($G76:$G81,$G82,P76:P81))</f>
        <v/>
      </c>
      <c r="Q82" s="155" t="str">
        <f t="shared" si="90"/>
        <v/>
      </c>
      <c r="R82" s="155" t="str">
        <f t="shared" si="90"/>
        <v/>
      </c>
      <c r="S82" s="155" t="str">
        <f t="shared" si="90"/>
        <v/>
      </c>
      <c r="T82" s="155" t="str">
        <f t="shared" si="90"/>
        <v/>
      </c>
      <c r="U82" s="123"/>
      <c r="V82" s="123"/>
      <c r="X82" s="153" t="s">
        <v>271</v>
      </c>
    </row>
    <row r="83" spans="3:24" s="152" customFormat="1" ht="34.5">
      <c r="C83" s="328"/>
      <c r="D83" s="329"/>
      <c r="E83" s="334"/>
      <c r="F83" s="335"/>
      <c r="G83" s="154" t="s">
        <v>268</v>
      </c>
      <c r="H83" s="155" t="str">
        <f>IF(COUNTIFS($G76:$G81,$G83,H76:H81,"&lt;&gt;")=0,"",SUMIF($G76:$G81,$G83,H76:H81))</f>
        <v/>
      </c>
      <c r="I83" s="155" t="str">
        <f t="shared" ref="I83:M83" si="91">IF(COUNTIFS($G76:$G81,$G83,I76:I81,"&lt;&gt;")=0,"",SUMIF($G76:$G81,$G83,I76:I81))</f>
        <v/>
      </c>
      <c r="J83" s="155" t="str">
        <f t="shared" si="91"/>
        <v/>
      </c>
      <c r="K83" s="155" t="str">
        <f t="shared" si="91"/>
        <v/>
      </c>
      <c r="L83" s="155" t="str">
        <f t="shared" si="91"/>
        <v/>
      </c>
      <c r="M83" s="155" t="str">
        <f t="shared" si="91"/>
        <v/>
      </c>
      <c r="N83" s="124" t="str">
        <f t="shared" ref="N83" si="92">IF(COUNT(H83:M83)=0,"",SUM(H83:M83))</f>
        <v/>
      </c>
      <c r="O83" s="155" t="str">
        <f>IF(COUNTIFS($G76:$G81,$G83,O76:O81,"&lt;&gt;")=0,"",SUMIF($G76:$G81,$G83,O76:O81))</f>
        <v/>
      </c>
      <c r="P83" s="155" t="str">
        <f t="shared" ref="P83:T83" si="93">IF(COUNTIFS($G76:$G81,$G83,P76:P81,"&lt;&gt;")=0,"",SUMIF($G76:$G81,$G83,P76:P81))</f>
        <v/>
      </c>
      <c r="Q83" s="155" t="str">
        <f t="shared" si="93"/>
        <v/>
      </c>
      <c r="R83" s="155" t="str">
        <f t="shared" si="93"/>
        <v/>
      </c>
      <c r="S83" s="155" t="str">
        <f t="shared" si="93"/>
        <v/>
      </c>
      <c r="T83" s="155" t="str">
        <f t="shared" si="93"/>
        <v/>
      </c>
      <c r="U83" s="124" t="str">
        <f t="shared" ref="U83" si="94">IF(COUNT(O83:T83)=0,"",SUM(O83:T83))</f>
        <v/>
      </c>
      <c r="V83" s="124" t="str">
        <f t="shared" ref="V83" si="95">IF(COUNT(N83,U83)=0,"",SUM(N83,U83))</f>
        <v/>
      </c>
      <c r="X83" s="153" t="s">
        <v>271</v>
      </c>
    </row>
    <row r="84" spans="3:24" s="152" customFormat="1" ht="37.5" customHeight="1">
      <c r="C84" s="328"/>
      <c r="D84" s="327" t="s">
        <v>106</v>
      </c>
      <c r="E84" s="352"/>
      <c r="F84" s="354"/>
      <c r="G84" s="149" t="s">
        <v>265</v>
      </c>
      <c r="H84" s="184"/>
      <c r="I84" s="184"/>
      <c r="J84" s="184"/>
      <c r="K84" s="184"/>
      <c r="L84" s="184"/>
      <c r="M84" s="184"/>
      <c r="N84" s="151"/>
      <c r="O84" s="184"/>
      <c r="P84" s="184"/>
      <c r="Q84" s="184"/>
      <c r="R84" s="184"/>
      <c r="S84" s="184"/>
      <c r="T84" s="184"/>
      <c r="U84" s="151"/>
      <c r="V84" s="151"/>
    </row>
    <row r="85" spans="3:24" s="152" customFormat="1" ht="34.5">
      <c r="C85" s="328"/>
      <c r="D85" s="328"/>
      <c r="E85" s="353"/>
      <c r="F85" s="355"/>
      <c r="G85" s="149" t="s">
        <v>268</v>
      </c>
      <c r="H85" s="184"/>
      <c r="I85" s="184"/>
      <c r="J85" s="184"/>
      <c r="K85" s="184"/>
      <c r="L85" s="184"/>
      <c r="M85" s="184"/>
      <c r="N85" s="150" t="str">
        <f>IF(COUNT(H85:M85)=0,"",SUM(H85:M85))</f>
        <v/>
      </c>
      <c r="O85" s="184"/>
      <c r="P85" s="184"/>
      <c r="Q85" s="184"/>
      <c r="R85" s="184"/>
      <c r="S85" s="184"/>
      <c r="T85" s="184"/>
      <c r="U85" s="150" t="str">
        <f>IF(COUNT(O85:T85)=0,"",SUM(O85:T85))</f>
        <v/>
      </c>
      <c r="V85" s="150" t="str">
        <f>IF(COUNT(N85,U85)=0,"",SUM(N85,U85))</f>
        <v/>
      </c>
    </row>
    <row r="86" spans="3:24" s="152" customFormat="1" ht="34.5">
      <c r="C86" s="328"/>
      <c r="D86" s="328"/>
      <c r="E86" s="352"/>
      <c r="F86" s="354"/>
      <c r="G86" s="149" t="s">
        <v>265</v>
      </c>
      <c r="H86" s="184"/>
      <c r="I86" s="184"/>
      <c r="J86" s="184"/>
      <c r="K86" s="184"/>
      <c r="L86" s="184"/>
      <c r="M86" s="184"/>
      <c r="N86" s="151"/>
      <c r="O86" s="184"/>
      <c r="P86" s="184"/>
      <c r="Q86" s="184"/>
      <c r="R86" s="184"/>
      <c r="S86" s="184"/>
      <c r="T86" s="184"/>
      <c r="U86" s="151"/>
      <c r="V86" s="151"/>
    </row>
    <row r="87" spans="3:24" s="152" customFormat="1" ht="34.5">
      <c r="C87" s="328"/>
      <c r="D87" s="328"/>
      <c r="E87" s="353"/>
      <c r="F87" s="355"/>
      <c r="G87" s="149" t="s">
        <v>268</v>
      </c>
      <c r="H87" s="184"/>
      <c r="I87" s="184"/>
      <c r="J87" s="184"/>
      <c r="K87" s="184"/>
      <c r="L87" s="184"/>
      <c r="M87" s="184"/>
      <c r="N87" s="150" t="str">
        <f t="shared" ref="N87" si="96">IF(COUNT(H87:M87)=0,"",SUM(H87:M87))</f>
        <v/>
      </c>
      <c r="O87" s="184"/>
      <c r="P87" s="184"/>
      <c r="Q87" s="184"/>
      <c r="R87" s="184"/>
      <c r="S87" s="184"/>
      <c r="T87" s="184"/>
      <c r="U87" s="150" t="str">
        <f t="shared" ref="U87" si="97">IF(COUNT(O87:T87)=0,"",SUM(O87:T87))</f>
        <v/>
      </c>
      <c r="V87" s="150" t="str">
        <f t="shared" ref="V87" si="98">IF(COUNT(N87,U87)=0,"",SUM(N87,U87))</f>
        <v/>
      </c>
    </row>
    <row r="88" spans="3:24" s="152" customFormat="1" ht="34.5">
      <c r="C88" s="328"/>
      <c r="D88" s="328"/>
      <c r="E88" s="352"/>
      <c r="F88" s="354"/>
      <c r="G88" s="149" t="s">
        <v>265</v>
      </c>
      <c r="H88" s="184"/>
      <c r="I88" s="184"/>
      <c r="J88" s="184"/>
      <c r="K88" s="184"/>
      <c r="L88" s="184"/>
      <c r="M88" s="184"/>
      <c r="N88" s="151"/>
      <c r="O88" s="184"/>
      <c r="P88" s="184"/>
      <c r="Q88" s="184"/>
      <c r="R88" s="184"/>
      <c r="S88" s="184"/>
      <c r="T88" s="184"/>
      <c r="U88" s="151"/>
      <c r="V88" s="151"/>
    </row>
    <row r="89" spans="3:24" s="152" customFormat="1" ht="34.5">
      <c r="C89" s="328"/>
      <c r="D89" s="328"/>
      <c r="E89" s="353"/>
      <c r="F89" s="355"/>
      <c r="G89" s="149" t="s">
        <v>268</v>
      </c>
      <c r="H89" s="184"/>
      <c r="I89" s="184"/>
      <c r="J89" s="184"/>
      <c r="K89" s="184"/>
      <c r="L89" s="184"/>
      <c r="M89" s="184"/>
      <c r="N89" s="150" t="str">
        <f t="shared" ref="N89" si="99">IF(COUNT(H89:M89)=0,"",SUM(H89:M89))</f>
        <v/>
      </c>
      <c r="O89" s="184"/>
      <c r="P89" s="184"/>
      <c r="Q89" s="184"/>
      <c r="R89" s="184"/>
      <c r="S89" s="184"/>
      <c r="T89" s="184"/>
      <c r="U89" s="150" t="str">
        <f t="shared" ref="U89" si="100">IF(COUNT(O89:T89)=0,"",SUM(O89:T89))</f>
        <v/>
      </c>
      <c r="V89" s="150" t="str">
        <f t="shared" ref="V89" si="101">IF(COUNT(N89,U89)=0,"",SUM(N89,U89))</f>
        <v/>
      </c>
    </row>
    <row r="90" spans="3:24" s="152" customFormat="1" ht="34.5">
      <c r="C90" s="328"/>
      <c r="D90" s="328"/>
      <c r="E90" s="332" t="s">
        <v>104</v>
      </c>
      <c r="F90" s="333"/>
      <c r="G90" s="154" t="s">
        <v>265</v>
      </c>
      <c r="H90" s="155" t="str">
        <f>IF(COUNTIFS($G84:$G89,$G90,H84:H89,"&lt;&gt;")=0,"",SUMIF($G84:$G89,$G90,H84:H89))</f>
        <v/>
      </c>
      <c r="I90" s="155" t="str">
        <f t="shared" ref="I90:M90" si="102">IF(COUNTIFS($G84:$G89,$G90,I84:I89,"&lt;&gt;")=0,"",SUMIF($G84:$G89,$G90,I84:I89))</f>
        <v/>
      </c>
      <c r="J90" s="155" t="str">
        <f t="shared" si="102"/>
        <v/>
      </c>
      <c r="K90" s="155" t="str">
        <f t="shared" si="102"/>
        <v/>
      </c>
      <c r="L90" s="155" t="str">
        <f t="shared" si="102"/>
        <v/>
      </c>
      <c r="M90" s="155" t="str">
        <f t="shared" si="102"/>
        <v/>
      </c>
      <c r="N90" s="123"/>
      <c r="O90" s="155" t="str">
        <f>IF(COUNTIFS($G84:$G89,$G90,O84:O89,"&lt;&gt;")=0,"",SUMIF($G84:$G89,$G90,O84:O89))</f>
        <v/>
      </c>
      <c r="P90" s="155" t="str">
        <f t="shared" ref="P90:T90" si="103">IF(COUNTIFS($G84:$G89,$G90,P84:P89,"&lt;&gt;")=0,"",SUMIF($G84:$G89,$G90,P84:P89))</f>
        <v/>
      </c>
      <c r="Q90" s="155" t="str">
        <f t="shared" si="103"/>
        <v/>
      </c>
      <c r="R90" s="155" t="str">
        <f t="shared" si="103"/>
        <v/>
      </c>
      <c r="S90" s="155" t="str">
        <f t="shared" si="103"/>
        <v/>
      </c>
      <c r="T90" s="155" t="str">
        <f t="shared" si="103"/>
        <v/>
      </c>
      <c r="U90" s="123"/>
      <c r="V90" s="123"/>
      <c r="X90" s="153" t="s">
        <v>271</v>
      </c>
    </row>
    <row r="91" spans="3:24" s="152" customFormat="1" ht="34.5">
      <c r="C91" s="328"/>
      <c r="D91" s="329"/>
      <c r="E91" s="334"/>
      <c r="F91" s="335"/>
      <c r="G91" s="154" t="s">
        <v>268</v>
      </c>
      <c r="H91" s="155" t="str">
        <f>IF(COUNTIFS($G84:$G89,$G91,H84:H89,"&lt;&gt;")=0,"",SUMIF($G84:$G89,$G91,H84:H89))</f>
        <v/>
      </c>
      <c r="I91" s="155" t="str">
        <f t="shared" ref="I91:M91" si="104">IF(COUNTIFS($G84:$G89,$G91,I84:I89,"&lt;&gt;")=0,"",SUMIF($G84:$G89,$G91,I84:I89))</f>
        <v/>
      </c>
      <c r="J91" s="155" t="str">
        <f t="shared" si="104"/>
        <v/>
      </c>
      <c r="K91" s="155" t="str">
        <f t="shared" si="104"/>
        <v/>
      </c>
      <c r="L91" s="155" t="str">
        <f t="shared" si="104"/>
        <v/>
      </c>
      <c r="M91" s="155" t="str">
        <f t="shared" si="104"/>
        <v/>
      </c>
      <c r="N91" s="124" t="str">
        <f t="shared" ref="N91" si="105">IF(COUNT(H91:M91)=0,"",SUM(H91:M91))</f>
        <v/>
      </c>
      <c r="O91" s="155" t="str">
        <f>IF(COUNTIFS($G84:$G89,$G91,O84:O89,"&lt;&gt;")=0,"",SUMIF($G84:$G89,$G91,O84:O89))</f>
        <v/>
      </c>
      <c r="P91" s="155" t="str">
        <f t="shared" ref="P91:T91" si="106">IF(COUNTIFS($G84:$G89,$G91,P84:P89,"&lt;&gt;")=0,"",SUMIF($G84:$G89,$G91,P84:P89))</f>
        <v/>
      </c>
      <c r="Q91" s="155" t="str">
        <f t="shared" si="106"/>
        <v/>
      </c>
      <c r="R91" s="155" t="str">
        <f t="shared" si="106"/>
        <v/>
      </c>
      <c r="S91" s="155" t="str">
        <f t="shared" si="106"/>
        <v/>
      </c>
      <c r="T91" s="155" t="str">
        <f t="shared" si="106"/>
        <v/>
      </c>
      <c r="U91" s="124" t="str">
        <f t="shared" ref="U91" si="107">IF(COUNT(O91:T91)=0,"",SUM(O91:T91))</f>
        <v/>
      </c>
      <c r="V91" s="124" t="str">
        <f t="shared" ref="V91" si="108">IF(COUNT(N91,U91)=0,"",SUM(N91,U91))</f>
        <v/>
      </c>
      <c r="X91" s="153" t="s">
        <v>271</v>
      </c>
    </row>
    <row r="92" spans="3:24" s="152" customFormat="1" ht="34.5">
      <c r="C92" s="328"/>
      <c r="D92" s="326" t="s">
        <v>107</v>
      </c>
      <c r="E92" s="326"/>
      <c r="F92" s="326"/>
      <c r="G92" s="154" t="s">
        <v>265</v>
      </c>
      <c r="H92" s="155" t="str">
        <f>IF(COUNT(H66,H74,H82,H90)=0,"",SUM(H66,H74,H82,H90))</f>
        <v/>
      </c>
      <c r="I92" s="155" t="str">
        <f t="shared" ref="I92:M93" si="109">IF(COUNT(I66,I74,I82,I90)=0,"",SUM(I66,I74,I82,I90))</f>
        <v/>
      </c>
      <c r="J92" s="155" t="str">
        <f t="shared" si="109"/>
        <v/>
      </c>
      <c r="K92" s="155" t="str">
        <f t="shared" si="109"/>
        <v/>
      </c>
      <c r="L92" s="155" t="str">
        <f t="shared" si="109"/>
        <v/>
      </c>
      <c r="M92" s="155" t="str">
        <f t="shared" si="109"/>
        <v/>
      </c>
      <c r="N92" s="123"/>
      <c r="O92" s="155" t="str">
        <f>IF(COUNT(O66,O74,O82,O90)=0,"",SUM(O66,O74,O82,O90))</f>
        <v/>
      </c>
      <c r="P92" s="155" t="str">
        <f t="shared" ref="P92:T93" si="110">IF(COUNT(P66,P74,P82,P90)=0,"",SUM(P66,P74,P82,P90))</f>
        <v/>
      </c>
      <c r="Q92" s="155" t="str">
        <f t="shared" si="110"/>
        <v/>
      </c>
      <c r="R92" s="155" t="str">
        <f t="shared" si="110"/>
        <v/>
      </c>
      <c r="S92" s="155" t="str">
        <f t="shared" si="110"/>
        <v/>
      </c>
      <c r="T92" s="155" t="str">
        <f t="shared" si="110"/>
        <v/>
      </c>
      <c r="U92" s="123"/>
      <c r="V92" s="123"/>
      <c r="X92" s="153" t="s">
        <v>271</v>
      </c>
    </row>
    <row r="93" spans="3:24" s="152" customFormat="1" ht="34.5">
      <c r="C93" s="329"/>
      <c r="D93" s="326"/>
      <c r="E93" s="326"/>
      <c r="F93" s="326"/>
      <c r="G93" s="154" t="s">
        <v>268</v>
      </c>
      <c r="H93" s="155" t="str">
        <f>IF(COUNT(H67,H75,H83,H91)=0,"",SUM(H67,H75,H83,H91))</f>
        <v/>
      </c>
      <c r="I93" s="155" t="str">
        <f t="shared" si="109"/>
        <v/>
      </c>
      <c r="J93" s="155" t="str">
        <f t="shared" si="109"/>
        <v/>
      </c>
      <c r="K93" s="155" t="str">
        <f t="shared" si="109"/>
        <v/>
      </c>
      <c r="L93" s="155" t="str">
        <f t="shared" si="109"/>
        <v/>
      </c>
      <c r="M93" s="155" t="str">
        <f t="shared" si="109"/>
        <v/>
      </c>
      <c r="N93" s="124" t="str">
        <f t="shared" ref="N93" si="111">IF(COUNT(H93:M93)=0,"",SUM(H93:M93))</f>
        <v/>
      </c>
      <c r="O93" s="155" t="str">
        <f>IF(COUNT(O67,O75,O83,O91)=0,"",SUM(O67,O75,O83,O91))</f>
        <v/>
      </c>
      <c r="P93" s="155" t="str">
        <f t="shared" si="110"/>
        <v/>
      </c>
      <c r="Q93" s="155" t="str">
        <f t="shared" si="110"/>
        <v/>
      </c>
      <c r="R93" s="155" t="str">
        <f t="shared" si="110"/>
        <v/>
      </c>
      <c r="S93" s="155" t="str">
        <f t="shared" si="110"/>
        <v/>
      </c>
      <c r="T93" s="155" t="str">
        <f t="shared" si="110"/>
        <v/>
      </c>
      <c r="U93" s="124" t="str">
        <f t="shared" ref="U93" si="112">IF(COUNT(O93:T93)=0,"",SUM(O93:T93))</f>
        <v/>
      </c>
      <c r="V93" s="124" t="str">
        <f t="shared" ref="V93" si="113">IF(COUNT(N93,U93)=0,"",SUM(N93,U93))</f>
        <v/>
      </c>
      <c r="X93" s="153" t="s">
        <v>271</v>
      </c>
    </row>
    <row r="94" spans="3:24" s="205" customFormat="1" ht="18.75" customHeight="1">
      <c r="C94" s="201" t="s">
        <v>178</v>
      </c>
      <c r="D94" s="202"/>
      <c r="E94" s="202"/>
      <c r="F94" s="202"/>
      <c r="G94" s="203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</row>
    <row r="95" spans="3:24" s="205" customFormat="1" ht="18.75" customHeight="1">
      <c r="C95" s="230"/>
      <c r="D95" s="231"/>
      <c r="E95" s="231"/>
      <c r="F95" s="231"/>
      <c r="G95" s="232"/>
      <c r="H95" s="231"/>
      <c r="I95" s="231"/>
      <c r="J95" s="231"/>
      <c r="K95" s="231"/>
      <c r="L95" s="231"/>
      <c r="M95" s="231"/>
      <c r="N95" s="231"/>
      <c r="O95" s="231"/>
      <c r="P95" s="231"/>
      <c r="Q95" s="231"/>
      <c r="R95" s="231"/>
      <c r="S95" s="231"/>
      <c r="T95" s="231"/>
      <c r="U95" s="231"/>
      <c r="V95" s="231"/>
    </row>
    <row r="96" spans="3:24" s="205" customFormat="1" ht="18.75" customHeight="1">
      <c r="C96" s="230"/>
      <c r="D96" s="231"/>
      <c r="E96" s="231"/>
      <c r="F96" s="231"/>
      <c r="G96" s="232"/>
      <c r="H96" s="231"/>
      <c r="I96" s="231"/>
      <c r="J96" s="231"/>
      <c r="K96" s="231"/>
      <c r="L96" s="231"/>
      <c r="M96" s="231"/>
      <c r="N96" s="231"/>
      <c r="O96" s="231"/>
      <c r="P96" s="231"/>
      <c r="Q96" s="231"/>
      <c r="R96" s="231"/>
      <c r="S96" s="231"/>
      <c r="T96" s="231"/>
      <c r="U96" s="231"/>
      <c r="V96" s="231"/>
    </row>
    <row r="97" spans="3:24" s="205" customFormat="1" ht="18.75" customHeight="1">
      <c r="C97" s="230"/>
      <c r="D97" s="231"/>
      <c r="E97" s="231"/>
      <c r="F97" s="231"/>
      <c r="G97" s="232"/>
      <c r="H97" s="231"/>
      <c r="I97" s="231"/>
      <c r="J97" s="231"/>
      <c r="K97" s="231"/>
      <c r="L97" s="231"/>
      <c r="M97" s="231"/>
      <c r="N97" s="231"/>
      <c r="O97" s="231"/>
      <c r="P97" s="231"/>
      <c r="Q97" s="231"/>
      <c r="R97" s="231"/>
      <c r="S97" s="231"/>
      <c r="T97" s="231"/>
      <c r="U97" s="231"/>
      <c r="V97" s="231"/>
    </row>
    <row r="98" spans="3:24" s="205" customFormat="1" ht="18.75" customHeight="1">
      <c r="C98" s="230"/>
      <c r="D98" s="231"/>
      <c r="E98" s="231"/>
      <c r="F98" s="231"/>
      <c r="G98" s="232"/>
      <c r="H98" s="231"/>
      <c r="I98" s="231"/>
      <c r="J98" s="231"/>
      <c r="K98" s="231"/>
      <c r="L98" s="231"/>
      <c r="M98" s="231"/>
      <c r="N98" s="231"/>
      <c r="O98" s="231"/>
      <c r="P98" s="231"/>
      <c r="Q98" s="231"/>
      <c r="R98" s="231"/>
      <c r="S98" s="231"/>
      <c r="T98" s="231"/>
      <c r="U98" s="231"/>
      <c r="V98" s="231"/>
    </row>
    <row r="99" spans="3:24" s="205" customFormat="1" ht="18.75" customHeight="1">
      <c r="C99" s="230"/>
      <c r="D99" s="231"/>
      <c r="E99" s="231"/>
      <c r="F99" s="231"/>
      <c r="G99" s="232"/>
      <c r="H99" s="231"/>
      <c r="I99" s="231"/>
      <c r="J99" s="231"/>
      <c r="K99" s="231"/>
      <c r="L99" s="231"/>
      <c r="M99" s="231"/>
      <c r="N99" s="231"/>
      <c r="O99" s="231"/>
      <c r="P99" s="231"/>
      <c r="Q99" s="231"/>
      <c r="R99" s="231"/>
      <c r="S99" s="231"/>
      <c r="T99" s="231"/>
      <c r="U99" s="231"/>
      <c r="V99" s="231"/>
    </row>
    <row r="100" spans="3:24" s="205" customFormat="1" ht="18.75" customHeight="1">
      <c r="C100" s="230"/>
      <c r="D100" s="231"/>
      <c r="E100" s="231"/>
      <c r="F100" s="231"/>
      <c r="G100" s="232"/>
      <c r="H100" s="231"/>
      <c r="I100" s="231"/>
      <c r="J100" s="231"/>
      <c r="K100" s="231"/>
      <c r="L100" s="231"/>
      <c r="M100" s="231"/>
      <c r="N100" s="231"/>
      <c r="O100" s="231"/>
      <c r="P100" s="231"/>
      <c r="Q100" s="231"/>
      <c r="R100" s="231"/>
      <c r="S100" s="231"/>
      <c r="T100" s="231"/>
      <c r="U100" s="231"/>
      <c r="V100" s="231"/>
    </row>
    <row r="101" spans="3:24" s="205" customFormat="1" ht="18.75" customHeight="1">
      <c r="C101" s="230"/>
      <c r="D101" s="231"/>
      <c r="E101" s="231"/>
      <c r="F101" s="231"/>
      <c r="G101" s="232"/>
      <c r="H101" s="231"/>
      <c r="I101" s="231"/>
      <c r="J101" s="231"/>
      <c r="K101" s="231"/>
      <c r="L101" s="231"/>
      <c r="M101" s="231"/>
      <c r="N101" s="231"/>
      <c r="O101" s="231"/>
      <c r="P101" s="231"/>
      <c r="Q101" s="231"/>
      <c r="R101" s="231"/>
      <c r="S101" s="231"/>
      <c r="T101" s="231"/>
      <c r="U101" s="231"/>
      <c r="V101" s="231"/>
    </row>
    <row r="102" spans="3:24" s="205" customFormat="1" ht="18.75" customHeight="1">
      <c r="C102" s="230"/>
      <c r="D102" s="231"/>
      <c r="E102" s="231"/>
      <c r="F102" s="231"/>
      <c r="G102" s="232"/>
      <c r="H102" s="231"/>
      <c r="I102" s="231"/>
      <c r="J102" s="231"/>
      <c r="K102" s="231"/>
      <c r="L102" s="231"/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</row>
    <row r="103" spans="3:24" s="205" customFormat="1" ht="18.75" customHeight="1">
      <c r="C103" s="230"/>
      <c r="D103" s="231"/>
      <c r="E103" s="231"/>
      <c r="F103" s="231"/>
      <c r="G103" s="232"/>
      <c r="H103" s="231"/>
      <c r="I103" s="231"/>
      <c r="J103" s="231"/>
      <c r="K103" s="231"/>
      <c r="L103" s="231"/>
      <c r="M103" s="231"/>
      <c r="N103" s="231"/>
      <c r="O103" s="231"/>
      <c r="P103" s="231"/>
      <c r="Q103" s="231"/>
      <c r="R103" s="231"/>
      <c r="S103" s="231"/>
      <c r="T103" s="231"/>
      <c r="U103" s="231"/>
      <c r="V103" s="231"/>
    </row>
    <row r="104" spans="3:24" ht="18.75" customHeight="1">
      <c r="C104" s="234"/>
      <c r="D104" s="234"/>
      <c r="E104" s="234"/>
      <c r="F104" s="234"/>
      <c r="G104" s="234"/>
      <c r="H104" s="235"/>
      <c r="I104" s="235"/>
      <c r="J104" s="235"/>
      <c r="K104" s="235"/>
      <c r="L104" s="235"/>
      <c r="M104" s="235"/>
      <c r="N104" s="235"/>
      <c r="O104" s="235"/>
      <c r="P104" s="235"/>
      <c r="Q104" s="235"/>
      <c r="R104" s="235"/>
      <c r="S104" s="235"/>
      <c r="T104" s="235"/>
      <c r="U104" s="235"/>
      <c r="V104" s="235"/>
    </row>
    <row r="105" spans="3:24" ht="21.95" customHeight="1">
      <c r="C105" s="187" t="s">
        <v>212</v>
      </c>
    </row>
    <row r="106" spans="3:24" ht="21.95" customHeight="1">
      <c r="C106" s="187"/>
    </row>
    <row r="107" spans="3:24" ht="21.95" customHeight="1">
      <c r="C107" s="190" t="s">
        <v>97</v>
      </c>
      <c r="D107" s="191"/>
      <c r="E107" s="191"/>
      <c r="F107" s="191"/>
      <c r="G107" s="191"/>
      <c r="H107" s="191"/>
      <c r="I107" s="191"/>
      <c r="J107" s="191"/>
      <c r="K107" s="191"/>
    </row>
    <row r="108" spans="3:24" ht="21.95" customHeight="1">
      <c r="C108" s="193" t="s">
        <v>22</v>
      </c>
      <c r="E108" s="209" t="s">
        <v>215</v>
      </c>
      <c r="F108" s="7" t="s">
        <v>398</v>
      </c>
    </row>
    <row r="109" spans="3:24" s="196" customFormat="1" ht="21.95" customHeight="1">
      <c r="C109" s="318" t="s">
        <v>94</v>
      </c>
      <c r="D109" s="319"/>
      <c r="E109" s="322" t="s">
        <v>18</v>
      </c>
      <c r="F109" s="322" t="s">
        <v>98</v>
      </c>
      <c r="G109" s="322" t="s">
        <v>99</v>
      </c>
      <c r="H109" s="164" t="s">
        <v>71</v>
      </c>
      <c r="I109" s="164" t="s">
        <v>72</v>
      </c>
      <c r="J109" s="164" t="s">
        <v>73</v>
      </c>
      <c r="K109" s="164" t="s">
        <v>74</v>
      </c>
      <c r="L109" s="164" t="s">
        <v>75</v>
      </c>
      <c r="M109" s="164" t="s">
        <v>76</v>
      </c>
      <c r="N109" s="164" t="s">
        <v>90</v>
      </c>
      <c r="O109" s="164" t="s">
        <v>77</v>
      </c>
      <c r="P109" s="164" t="s">
        <v>78</v>
      </c>
      <c r="Q109" s="164" t="s">
        <v>79</v>
      </c>
      <c r="R109" s="164" t="s">
        <v>80</v>
      </c>
      <c r="S109" s="164" t="s">
        <v>81</v>
      </c>
      <c r="T109" s="164" t="s">
        <v>86</v>
      </c>
      <c r="U109" s="164" t="s">
        <v>91</v>
      </c>
      <c r="V109" s="164" t="s">
        <v>92</v>
      </c>
      <c r="W109" s="186"/>
      <c r="X109" s="121" t="s">
        <v>272</v>
      </c>
    </row>
    <row r="110" spans="3:24" s="196" customFormat="1" ht="21.95" customHeight="1">
      <c r="C110" s="320"/>
      <c r="D110" s="321"/>
      <c r="E110" s="323"/>
      <c r="F110" s="323"/>
      <c r="G110" s="323"/>
      <c r="H110" s="223" t="s">
        <v>399</v>
      </c>
      <c r="I110" s="223" t="s">
        <v>399</v>
      </c>
      <c r="J110" s="223" t="s">
        <v>399</v>
      </c>
      <c r="K110" s="223" t="s">
        <v>399</v>
      </c>
      <c r="L110" s="223" t="s">
        <v>399</v>
      </c>
      <c r="M110" s="223" t="s">
        <v>399</v>
      </c>
      <c r="N110" s="23"/>
      <c r="O110" s="223" t="s">
        <v>399</v>
      </c>
      <c r="P110" s="223" t="s">
        <v>399</v>
      </c>
      <c r="Q110" s="223" t="s">
        <v>399</v>
      </c>
      <c r="R110" s="223" t="s">
        <v>399</v>
      </c>
      <c r="S110" s="223" t="s">
        <v>399</v>
      </c>
      <c r="T110" s="223" t="s">
        <v>399</v>
      </c>
      <c r="U110" s="166"/>
      <c r="V110" s="166"/>
      <c r="W110" s="186"/>
      <c r="X110" s="121" t="s">
        <v>273</v>
      </c>
    </row>
    <row r="111" spans="3:24" s="152" customFormat="1" ht="37.5" customHeight="1">
      <c r="C111" s="327" t="s">
        <v>102</v>
      </c>
      <c r="D111" s="327" t="s">
        <v>103</v>
      </c>
      <c r="E111" s="352"/>
      <c r="F111" s="354"/>
      <c r="G111" s="149" t="s">
        <v>265</v>
      </c>
      <c r="H111" s="184"/>
      <c r="I111" s="184"/>
      <c r="J111" s="184"/>
      <c r="K111" s="184"/>
      <c r="L111" s="184"/>
      <c r="M111" s="184"/>
      <c r="N111" s="151"/>
      <c r="O111" s="184"/>
      <c r="P111" s="184"/>
      <c r="Q111" s="184"/>
      <c r="R111" s="184"/>
      <c r="S111" s="184"/>
      <c r="T111" s="184"/>
      <c r="U111" s="151"/>
      <c r="V111" s="151"/>
    </row>
    <row r="112" spans="3:24" s="152" customFormat="1" ht="37.5" customHeight="1">
      <c r="C112" s="328"/>
      <c r="D112" s="328"/>
      <c r="E112" s="353"/>
      <c r="F112" s="355"/>
      <c r="G112" s="149" t="s">
        <v>268</v>
      </c>
      <c r="H112" s="184"/>
      <c r="I112" s="184"/>
      <c r="J112" s="184"/>
      <c r="K112" s="184"/>
      <c r="L112" s="184"/>
      <c r="M112" s="184"/>
      <c r="N112" s="150" t="str">
        <f>IF(COUNT(H112:M112)=0,"",SUM(H112:M112))</f>
        <v/>
      </c>
      <c r="O112" s="184"/>
      <c r="P112" s="184"/>
      <c r="Q112" s="184"/>
      <c r="R112" s="184"/>
      <c r="S112" s="184"/>
      <c r="T112" s="184"/>
      <c r="U112" s="150" t="str">
        <f>IF(COUNT(O112:T112)=0,"",SUM(O112:T112))</f>
        <v/>
      </c>
      <c r="V112" s="150" t="str">
        <f>IF(COUNT(N112,U112)=0,"",SUM(N112,U112))</f>
        <v/>
      </c>
    </row>
    <row r="113" spans="3:24" s="152" customFormat="1" ht="37.5" customHeight="1">
      <c r="C113" s="328"/>
      <c r="D113" s="328"/>
      <c r="E113" s="352"/>
      <c r="F113" s="354"/>
      <c r="G113" s="149" t="s">
        <v>265</v>
      </c>
      <c r="H113" s="184"/>
      <c r="I113" s="184"/>
      <c r="J113" s="184"/>
      <c r="K113" s="184"/>
      <c r="L113" s="184"/>
      <c r="M113" s="184"/>
      <c r="N113" s="151"/>
      <c r="O113" s="184"/>
      <c r="P113" s="184"/>
      <c r="Q113" s="184"/>
      <c r="R113" s="184"/>
      <c r="S113" s="184"/>
      <c r="T113" s="184"/>
      <c r="U113" s="151"/>
      <c r="V113" s="151"/>
    </row>
    <row r="114" spans="3:24" s="152" customFormat="1" ht="37.5" customHeight="1">
      <c r="C114" s="328"/>
      <c r="D114" s="328"/>
      <c r="E114" s="353"/>
      <c r="F114" s="355"/>
      <c r="G114" s="149" t="s">
        <v>268</v>
      </c>
      <c r="H114" s="184"/>
      <c r="I114" s="184"/>
      <c r="J114" s="184"/>
      <c r="K114" s="184"/>
      <c r="L114" s="184"/>
      <c r="M114" s="184"/>
      <c r="N114" s="150" t="str">
        <f t="shared" ref="N114" si="114">IF(COUNT(H114:M114)=0,"",SUM(H114:M114))</f>
        <v/>
      </c>
      <c r="O114" s="184"/>
      <c r="P114" s="184"/>
      <c r="Q114" s="184"/>
      <c r="R114" s="184"/>
      <c r="S114" s="184"/>
      <c r="T114" s="184"/>
      <c r="U114" s="150" t="str">
        <f t="shared" ref="U114" si="115">IF(COUNT(O114:T114)=0,"",SUM(O114:T114))</f>
        <v/>
      </c>
      <c r="V114" s="150" t="str">
        <f t="shared" ref="V114" si="116">IF(COUNT(N114,U114)=0,"",SUM(N114,U114))</f>
        <v/>
      </c>
    </row>
    <row r="115" spans="3:24" s="152" customFormat="1" ht="37.5" customHeight="1">
      <c r="C115" s="328"/>
      <c r="D115" s="328"/>
      <c r="E115" s="352"/>
      <c r="F115" s="354"/>
      <c r="G115" s="149" t="s">
        <v>265</v>
      </c>
      <c r="H115" s="184"/>
      <c r="I115" s="184"/>
      <c r="J115" s="184"/>
      <c r="K115" s="184"/>
      <c r="L115" s="184"/>
      <c r="M115" s="184"/>
      <c r="N115" s="151"/>
      <c r="O115" s="184"/>
      <c r="P115" s="184"/>
      <c r="Q115" s="184"/>
      <c r="R115" s="184"/>
      <c r="S115" s="184"/>
      <c r="T115" s="184"/>
      <c r="U115" s="151"/>
      <c r="V115" s="151"/>
    </row>
    <row r="116" spans="3:24" s="152" customFormat="1" ht="37.5" customHeight="1">
      <c r="C116" s="328"/>
      <c r="D116" s="328"/>
      <c r="E116" s="353"/>
      <c r="F116" s="355"/>
      <c r="G116" s="149" t="s">
        <v>268</v>
      </c>
      <c r="H116" s="184"/>
      <c r="I116" s="184"/>
      <c r="J116" s="184"/>
      <c r="K116" s="184"/>
      <c r="L116" s="184"/>
      <c r="M116" s="184"/>
      <c r="N116" s="150" t="str">
        <f t="shared" ref="N116" si="117">IF(COUNT(H116:M116)=0,"",SUM(H116:M116))</f>
        <v/>
      </c>
      <c r="O116" s="184"/>
      <c r="P116" s="184"/>
      <c r="Q116" s="184"/>
      <c r="R116" s="184"/>
      <c r="S116" s="184"/>
      <c r="T116" s="184"/>
      <c r="U116" s="150" t="str">
        <f t="shared" ref="U116" si="118">IF(COUNT(O116:T116)=0,"",SUM(O116:T116))</f>
        <v/>
      </c>
      <c r="V116" s="150" t="str">
        <f t="shared" ref="V116" si="119">IF(COUNT(N116,U116)=0,"",SUM(N116,U116))</f>
        <v/>
      </c>
    </row>
    <row r="117" spans="3:24" s="152" customFormat="1" ht="37.5" customHeight="1">
      <c r="C117" s="328"/>
      <c r="D117" s="328"/>
      <c r="E117" s="332" t="s">
        <v>104</v>
      </c>
      <c r="F117" s="333"/>
      <c r="G117" s="154" t="s">
        <v>265</v>
      </c>
      <c r="H117" s="155" t="str">
        <f t="shared" ref="H117:M117" si="120">IF(COUNTIFS($G111:$G116,$G117,H111:H116,"&lt;&gt;")=0,"",SUMIF($G111:$G116,$G117,H111:H116))</f>
        <v/>
      </c>
      <c r="I117" s="155" t="str">
        <f t="shared" si="120"/>
        <v/>
      </c>
      <c r="J117" s="155" t="str">
        <f t="shared" si="120"/>
        <v/>
      </c>
      <c r="K117" s="155" t="str">
        <f t="shared" si="120"/>
        <v/>
      </c>
      <c r="L117" s="155" t="str">
        <f t="shared" si="120"/>
        <v/>
      </c>
      <c r="M117" s="155" t="str">
        <f t="shared" si="120"/>
        <v/>
      </c>
      <c r="N117" s="123"/>
      <c r="O117" s="155" t="str">
        <f t="shared" ref="O117:T117" si="121">IF(COUNTIFS($G111:$G116,$G117,O111:O116,"&lt;&gt;")=0,"",SUMIF($G111:$G116,$G117,O111:O116))</f>
        <v/>
      </c>
      <c r="P117" s="155" t="str">
        <f t="shared" si="121"/>
        <v/>
      </c>
      <c r="Q117" s="155" t="str">
        <f t="shared" si="121"/>
        <v/>
      </c>
      <c r="R117" s="155" t="str">
        <f t="shared" si="121"/>
        <v/>
      </c>
      <c r="S117" s="155" t="str">
        <f t="shared" si="121"/>
        <v/>
      </c>
      <c r="T117" s="155" t="str">
        <f t="shared" si="121"/>
        <v/>
      </c>
      <c r="U117" s="123"/>
      <c r="V117" s="123"/>
      <c r="X117" s="153" t="s">
        <v>271</v>
      </c>
    </row>
    <row r="118" spans="3:24" s="152" customFormat="1" ht="37.5" customHeight="1">
      <c r="C118" s="328"/>
      <c r="D118" s="329"/>
      <c r="E118" s="334"/>
      <c r="F118" s="335"/>
      <c r="G118" s="154" t="s">
        <v>268</v>
      </c>
      <c r="H118" s="155" t="str">
        <f t="shared" ref="H118:M118" si="122">IF(COUNTIFS($G111:$G116,$G118,H111:H116,"&lt;&gt;")=0,"",SUMIF($G111:$G116,$G118,H111:H116))</f>
        <v/>
      </c>
      <c r="I118" s="155" t="str">
        <f t="shared" si="122"/>
        <v/>
      </c>
      <c r="J118" s="155" t="str">
        <f t="shared" si="122"/>
        <v/>
      </c>
      <c r="K118" s="155" t="str">
        <f t="shared" si="122"/>
        <v/>
      </c>
      <c r="L118" s="155" t="str">
        <f t="shared" si="122"/>
        <v/>
      </c>
      <c r="M118" s="155" t="str">
        <f t="shared" si="122"/>
        <v/>
      </c>
      <c r="N118" s="124" t="str">
        <f t="shared" ref="N118" si="123">IF(COUNT(H118:M118)=0,"",SUM(H118:M118))</f>
        <v/>
      </c>
      <c r="O118" s="155" t="str">
        <f t="shared" ref="O118:T118" si="124">IF(COUNTIFS($G111:$G116,$G118,O111:O116,"&lt;&gt;")=0,"",SUMIF($G111:$G116,$G118,O111:O116))</f>
        <v/>
      </c>
      <c r="P118" s="155" t="str">
        <f t="shared" si="124"/>
        <v/>
      </c>
      <c r="Q118" s="155" t="str">
        <f t="shared" si="124"/>
        <v/>
      </c>
      <c r="R118" s="155" t="str">
        <f t="shared" si="124"/>
        <v/>
      </c>
      <c r="S118" s="155" t="str">
        <f t="shared" si="124"/>
        <v/>
      </c>
      <c r="T118" s="155" t="str">
        <f t="shared" si="124"/>
        <v/>
      </c>
      <c r="U118" s="124" t="str">
        <f t="shared" ref="U118" si="125">IF(COUNT(O118:T118)=0,"",SUM(O118:T118))</f>
        <v/>
      </c>
      <c r="V118" s="124" t="str">
        <f t="shared" ref="V118" si="126">IF(COUNT(N118,U118)=0,"",SUM(N118,U118))</f>
        <v/>
      </c>
      <c r="X118" s="153" t="s">
        <v>271</v>
      </c>
    </row>
    <row r="119" spans="3:24" s="152" customFormat="1" ht="37.5" customHeight="1">
      <c r="C119" s="328"/>
      <c r="D119" s="327" t="s">
        <v>211</v>
      </c>
      <c r="E119" s="352"/>
      <c r="F119" s="354"/>
      <c r="G119" s="149" t="s">
        <v>265</v>
      </c>
      <c r="H119" s="184"/>
      <c r="I119" s="184"/>
      <c r="J119" s="184"/>
      <c r="K119" s="184"/>
      <c r="L119" s="184"/>
      <c r="M119" s="184"/>
      <c r="N119" s="151"/>
      <c r="O119" s="184"/>
      <c r="P119" s="184"/>
      <c r="Q119" s="184"/>
      <c r="R119" s="184"/>
      <c r="S119" s="184"/>
      <c r="T119" s="184"/>
      <c r="U119" s="151"/>
      <c r="V119" s="151"/>
    </row>
    <row r="120" spans="3:24" s="152" customFormat="1" ht="37.5" customHeight="1">
      <c r="C120" s="328"/>
      <c r="D120" s="328"/>
      <c r="E120" s="353"/>
      <c r="F120" s="355"/>
      <c r="G120" s="149" t="s">
        <v>268</v>
      </c>
      <c r="H120" s="184"/>
      <c r="I120" s="184"/>
      <c r="J120" s="184"/>
      <c r="K120" s="184"/>
      <c r="L120" s="184"/>
      <c r="M120" s="184"/>
      <c r="N120" s="150" t="str">
        <f>IF(COUNT(H120:M120)=0,"",SUM(H120:M120))</f>
        <v/>
      </c>
      <c r="O120" s="184"/>
      <c r="P120" s="184"/>
      <c r="Q120" s="184"/>
      <c r="R120" s="184"/>
      <c r="S120" s="184"/>
      <c r="T120" s="184"/>
      <c r="U120" s="150" t="str">
        <f>IF(COUNT(O120:T120)=0,"",SUM(O120:T120))</f>
        <v/>
      </c>
      <c r="V120" s="150" t="str">
        <f>IF(COUNT(N120,U120)=0,"",SUM(N120,U120))</f>
        <v/>
      </c>
    </row>
    <row r="121" spans="3:24" s="152" customFormat="1" ht="37.5" customHeight="1">
      <c r="C121" s="328"/>
      <c r="D121" s="328"/>
      <c r="E121" s="352"/>
      <c r="F121" s="354"/>
      <c r="G121" s="149" t="s">
        <v>265</v>
      </c>
      <c r="H121" s="184"/>
      <c r="I121" s="184"/>
      <c r="J121" s="184"/>
      <c r="K121" s="184"/>
      <c r="L121" s="184"/>
      <c r="M121" s="184"/>
      <c r="N121" s="151"/>
      <c r="O121" s="184"/>
      <c r="P121" s="184"/>
      <c r="Q121" s="184"/>
      <c r="R121" s="184"/>
      <c r="S121" s="184"/>
      <c r="T121" s="184"/>
      <c r="U121" s="151"/>
      <c r="V121" s="151"/>
    </row>
    <row r="122" spans="3:24" s="152" customFormat="1" ht="37.5" customHeight="1">
      <c r="C122" s="328"/>
      <c r="D122" s="328"/>
      <c r="E122" s="353"/>
      <c r="F122" s="355"/>
      <c r="G122" s="149" t="s">
        <v>268</v>
      </c>
      <c r="H122" s="184"/>
      <c r="I122" s="184"/>
      <c r="J122" s="184"/>
      <c r="K122" s="184"/>
      <c r="L122" s="184"/>
      <c r="M122" s="184"/>
      <c r="N122" s="150" t="str">
        <f t="shared" ref="N122" si="127">IF(COUNT(H122:M122)=0,"",SUM(H122:M122))</f>
        <v/>
      </c>
      <c r="O122" s="184"/>
      <c r="P122" s="184"/>
      <c r="Q122" s="184"/>
      <c r="R122" s="184"/>
      <c r="S122" s="184"/>
      <c r="T122" s="184"/>
      <c r="U122" s="150" t="str">
        <f t="shared" ref="U122" si="128">IF(COUNT(O122:T122)=0,"",SUM(O122:T122))</f>
        <v/>
      </c>
      <c r="V122" s="150" t="str">
        <f t="shared" ref="V122" si="129">IF(COUNT(N122,U122)=0,"",SUM(N122,U122))</f>
        <v/>
      </c>
    </row>
    <row r="123" spans="3:24" s="152" customFormat="1" ht="37.5" customHeight="1">
      <c r="C123" s="328"/>
      <c r="D123" s="328"/>
      <c r="E123" s="352"/>
      <c r="F123" s="354"/>
      <c r="G123" s="149" t="s">
        <v>265</v>
      </c>
      <c r="H123" s="184"/>
      <c r="I123" s="184"/>
      <c r="J123" s="184"/>
      <c r="K123" s="184"/>
      <c r="L123" s="184"/>
      <c r="M123" s="184"/>
      <c r="N123" s="151"/>
      <c r="O123" s="184"/>
      <c r="P123" s="184"/>
      <c r="Q123" s="184"/>
      <c r="R123" s="184"/>
      <c r="S123" s="184"/>
      <c r="T123" s="184"/>
      <c r="U123" s="151"/>
      <c r="V123" s="151"/>
    </row>
    <row r="124" spans="3:24" s="152" customFormat="1" ht="37.5" customHeight="1">
      <c r="C124" s="328"/>
      <c r="D124" s="328"/>
      <c r="E124" s="353"/>
      <c r="F124" s="355"/>
      <c r="G124" s="149" t="s">
        <v>268</v>
      </c>
      <c r="H124" s="184"/>
      <c r="I124" s="184"/>
      <c r="J124" s="184"/>
      <c r="K124" s="184"/>
      <c r="L124" s="184"/>
      <c r="M124" s="184"/>
      <c r="N124" s="150" t="str">
        <f t="shared" ref="N124" si="130">IF(COUNT(H124:M124)=0,"",SUM(H124:M124))</f>
        <v/>
      </c>
      <c r="O124" s="184"/>
      <c r="P124" s="184"/>
      <c r="Q124" s="184"/>
      <c r="R124" s="184"/>
      <c r="S124" s="184"/>
      <c r="T124" s="184"/>
      <c r="U124" s="150" t="str">
        <f t="shared" ref="U124" si="131">IF(COUNT(O124:T124)=0,"",SUM(O124:T124))</f>
        <v/>
      </c>
      <c r="V124" s="150" t="str">
        <f t="shared" ref="V124" si="132">IF(COUNT(N124,U124)=0,"",SUM(N124,U124))</f>
        <v/>
      </c>
    </row>
    <row r="125" spans="3:24" s="152" customFormat="1" ht="37.5" customHeight="1">
      <c r="C125" s="328"/>
      <c r="D125" s="328"/>
      <c r="E125" s="332" t="s">
        <v>104</v>
      </c>
      <c r="F125" s="333"/>
      <c r="G125" s="154" t="s">
        <v>265</v>
      </c>
      <c r="H125" s="155" t="str">
        <f>IF(COUNTIFS($G119:$G124,$G125,H119:H124,"&lt;&gt;")=0,"",SUMIF($G119:$G124,$G125,H119:H124))</f>
        <v/>
      </c>
      <c r="I125" s="155" t="str">
        <f t="shared" ref="I125:M125" si="133">IF(COUNTIFS($G119:$G124,$G125,I119:I124,"&lt;&gt;")=0,"",SUMIF($G119:$G124,$G125,I119:I124))</f>
        <v/>
      </c>
      <c r="J125" s="155" t="str">
        <f t="shared" si="133"/>
        <v/>
      </c>
      <c r="K125" s="155" t="str">
        <f t="shared" si="133"/>
        <v/>
      </c>
      <c r="L125" s="155" t="str">
        <f t="shared" si="133"/>
        <v/>
      </c>
      <c r="M125" s="155" t="str">
        <f t="shared" si="133"/>
        <v/>
      </c>
      <c r="N125" s="123"/>
      <c r="O125" s="155" t="str">
        <f>IF(COUNTIFS($G119:$G124,$G125,O119:O124,"&lt;&gt;")=0,"",SUMIF($G119:$G124,$G125,O119:O124))</f>
        <v/>
      </c>
      <c r="P125" s="155" t="str">
        <f t="shared" ref="P125:T125" si="134">IF(COUNTIFS($G119:$G124,$G125,P119:P124,"&lt;&gt;")=0,"",SUMIF($G119:$G124,$G125,P119:P124))</f>
        <v/>
      </c>
      <c r="Q125" s="155" t="str">
        <f t="shared" si="134"/>
        <v/>
      </c>
      <c r="R125" s="155" t="str">
        <f t="shared" si="134"/>
        <v/>
      </c>
      <c r="S125" s="155" t="str">
        <f t="shared" si="134"/>
        <v/>
      </c>
      <c r="T125" s="155" t="str">
        <f t="shared" si="134"/>
        <v/>
      </c>
      <c r="U125" s="123"/>
      <c r="V125" s="123"/>
      <c r="X125" s="153" t="s">
        <v>271</v>
      </c>
    </row>
    <row r="126" spans="3:24" s="152" customFormat="1" ht="37.5" customHeight="1">
      <c r="C126" s="328"/>
      <c r="D126" s="329"/>
      <c r="E126" s="334"/>
      <c r="F126" s="335"/>
      <c r="G126" s="154" t="s">
        <v>268</v>
      </c>
      <c r="H126" s="155" t="str">
        <f>IF(COUNTIFS($G119:$G124,$G126,H119:H124,"&lt;&gt;")=0,"",SUMIF($G119:$G124,$G126,H119:H124))</f>
        <v/>
      </c>
      <c r="I126" s="155" t="str">
        <f t="shared" ref="I126:M126" si="135">IF(COUNTIFS($G119:$G124,$G126,I119:I124,"&lt;&gt;")=0,"",SUMIF($G119:$G124,$G126,I119:I124))</f>
        <v/>
      </c>
      <c r="J126" s="155" t="str">
        <f t="shared" si="135"/>
        <v/>
      </c>
      <c r="K126" s="155" t="str">
        <f t="shared" si="135"/>
        <v/>
      </c>
      <c r="L126" s="155" t="str">
        <f t="shared" si="135"/>
        <v/>
      </c>
      <c r="M126" s="155" t="str">
        <f t="shared" si="135"/>
        <v/>
      </c>
      <c r="N126" s="124" t="str">
        <f t="shared" ref="N126" si="136">IF(COUNT(H126:M126)=0,"",SUM(H126:M126))</f>
        <v/>
      </c>
      <c r="O126" s="155" t="str">
        <f>IF(COUNTIFS($G119:$G124,$G126,O119:O124,"&lt;&gt;")=0,"",SUMIF($G119:$G124,$G126,O119:O124))</f>
        <v/>
      </c>
      <c r="P126" s="155" t="str">
        <f t="shared" ref="P126:T126" si="137">IF(COUNTIFS($G119:$G124,$G126,P119:P124,"&lt;&gt;")=0,"",SUMIF($G119:$G124,$G126,P119:P124))</f>
        <v/>
      </c>
      <c r="Q126" s="155" t="str">
        <f t="shared" si="137"/>
        <v/>
      </c>
      <c r="R126" s="155" t="str">
        <f t="shared" si="137"/>
        <v/>
      </c>
      <c r="S126" s="155" t="str">
        <f t="shared" si="137"/>
        <v/>
      </c>
      <c r="T126" s="155" t="str">
        <f t="shared" si="137"/>
        <v/>
      </c>
      <c r="U126" s="124" t="str">
        <f t="shared" ref="U126" si="138">IF(COUNT(O126:T126)=0,"",SUM(O126:T126))</f>
        <v/>
      </c>
      <c r="V126" s="124" t="str">
        <f t="shared" ref="V126" si="139">IF(COUNT(N126,U126)=0,"",SUM(N126,U126))</f>
        <v/>
      </c>
      <c r="X126" s="153" t="s">
        <v>271</v>
      </c>
    </row>
    <row r="127" spans="3:24" s="152" customFormat="1" ht="37.5" customHeight="1">
      <c r="C127" s="328"/>
      <c r="D127" s="327" t="s">
        <v>105</v>
      </c>
      <c r="E127" s="352"/>
      <c r="F127" s="354"/>
      <c r="G127" s="149" t="s">
        <v>265</v>
      </c>
      <c r="H127" s="184"/>
      <c r="I127" s="184"/>
      <c r="J127" s="184"/>
      <c r="K127" s="184"/>
      <c r="L127" s="184"/>
      <c r="M127" s="184"/>
      <c r="N127" s="151"/>
      <c r="O127" s="184"/>
      <c r="P127" s="184"/>
      <c r="Q127" s="184"/>
      <c r="R127" s="184"/>
      <c r="S127" s="184"/>
      <c r="T127" s="184"/>
      <c r="U127" s="151"/>
      <c r="V127" s="151"/>
    </row>
    <row r="128" spans="3:24" s="152" customFormat="1" ht="34.5">
      <c r="C128" s="328"/>
      <c r="D128" s="328"/>
      <c r="E128" s="353"/>
      <c r="F128" s="355"/>
      <c r="G128" s="149" t="s">
        <v>268</v>
      </c>
      <c r="H128" s="184"/>
      <c r="I128" s="184"/>
      <c r="J128" s="184"/>
      <c r="K128" s="184"/>
      <c r="L128" s="184"/>
      <c r="M128" s="184"/>
      <c r="N128" s="150" t="str">
        <f>IF(COUNT(H128:M128)=0,"",SUM(H128:M128))</f>
        <v/>
      </c>
      <c r="O128" s="184"/>
      <c r="P128" s="184"/>
      <c r="Q128" s="184"/>
      <c r="R128" s="184"/>
      <c r="S128" s="184"/>
      <c r="T128" s="184"/>
      <c r="U128" s="150" t="str">
        <f>IF(COUNT(O128:T128)=0,"",SUM(O128:T128))</f>
        <v/>
      </c>
      <c r="V128" s="150" t="str">
        <f>IF(COUNT(N128,U128)=0,"",SUM(N128,U128))</f>
        <v/>
      </c>
    </row>
    <row r="129" spans="3:24" s="152" customFormat="1" ht="34.5">
      <c r="C129" s="328"/>
      <c r="D129" s="328"/>
      <c r="E129" s="352"/>
      <c r="F129" s="354"/>
      <c r="G129" s="149" t="s">
        <v>265</v>
      </c>
      <c r="H129" s="184"/>
      <c r="I129" s="184"/>
      <c r="J129" s="184"/>
      <c r="K129" s="184"/>
      <c r="L129" s="184"/>
      <c r="M129" s="184"/>
      <c r="N129" s="151"/>
      <c r="O129" s="184"/>
      <c r="P129" s="184"/>
      <c r="Q129" s="184"/>
      <c r="R129" s="184"/>
      <c r="S129" s="184"/>
      <c r="T129" s="184"/>
      <c r="U129" s="151"/>
      <c r="V129" s="151"/>
    </row>
    <row r="130" spans="3:24" s="152" customFormat="1" ht="34.5">
      <c r="C130" s="328"/>
      <c r="D130" s="328"/>
      <c r="E130" s="353"/>
      <c r="F130" s="355"/>
      <c r="G130" s="149" t="s">
        <v>268</v>
      </c>
      <c r="H130" s="184"/>
      <c r="I130" s="184"/>
      <c r="J130" s="184"/>
      <c r="K130" s="184"/>
      <c r="L130" s="184"/>
      <c r="M130" s="184"/>
      <c r="N130" s="150" t="str">
        <f t="shared" ref="N130" si="140">IF(COUNT(H130:M130)=0,"",SUM(H130:M130))</f>
        <v/>
      </c>
      <c r="O130" s="184"/>
      <c r="P130" s="184"/>
      <c r="Q130" s="184"/>
      <c r="R130" s="184"/>
      <c r="S130" s="184"/>
      <c r="T130" s="184"/>
      <c r="U130" s="150" t="str">
        <f t="shared" ref="U130" si="141">IF(COUNT(O130:T130)=0,"",SUM(O130:T130))</f>
        <v/>
      </c>
      <c r="V130" s="150" t="str">
        <f t="shared" ref="V130" si="142">IF(COUNT(N130,U130)=0,"",SUM(N130,U130))</f>
        <v/>
      </c>
    </row>
    <row r="131" spans="3:24" s="152" customFormat="1" ht="34.5">
      <c r="C131" s="328"/>
      <c r="D131" s="328"/>
      <c r="E131" s="352"/>
      <c r="F131" s="354"/>
      <c r="G131" s="149" t="s">
        <v>265</v>
      </c>
      <c r="H131" s="184"/>
      <c r="I131" s="184"/>
      <c r="J131" s="184"/>
      <c r="K131" s="184"/>
      <c r="L131" s="184"/>
      <c r="M131" s="184"/>
      <c r="N131" s="151"/>
      <c r="O131" s="184"/>
      <c r="P131" s="184"/>
      <c r="Q131" s="184"/>
      <c r="R131" s="184"/>
      <c r="S131" s="184"/>
      <c r="T131" s="184"/>
      <c r="U131" s="151"/>
      <c r="V131" s="151"/>
    </row>
    <row r="132" spans="3:24" s="152" customFormat="1" ht="34.5">
      <c r="C132" s="328"/>
      <c r="D132" s="328"/>
      <c r="E132" s="353"/>
      <c r="F132" s="355"/>
      <c r="G132" s="149" t="s">
        <v>268</v>
      </c>
      <c r="H132" s="184"/>
      <c r="I132" s="184"/>
      <c r="J132" s="184"/>
      <c r="K132" s="184"/>
      <c r="L132" s="184"/>
      <c r="M132" s="184"/>
      <c r="N132" s="150" t="str">
        <f t="shared" ref="N132" si="143">IF(COUNT(H132:M132)=0,"",SUM(H132:M132))</f>
        <v/>
      </c>
      <c r="O132" s="184"/>
      <c r="P132" s="184"/>
      <c r="Q132" s="184"/>
      <c r="R132" s="184"/>
      <c r="S132" s="184"/>
      <c r="T132" s="184"/>
      <c r="U132" s="150" t="str">
        <f t="shared" ref="U132" si="144">IF(COUNT(O132:T132)=0,"",SUM(O132:T132))</f>
        <v/>
      </c>
      <c r="V132" s="150" t="str">
        <f t="shared" ref="V132" si="145">IF(COUNT(N132,U132)=0,"",SUM(N132,U132))</f>
        <v/>
      </c>
    </row>
    <row r="133" spans="3:24" s="152" customFormat="1" ht="34.5">
      <c r="C133" s="328"/>
      <c r="D133" s="328"/>
      <c r="E133" s="332" t="s">
        <v>104</v>
      </c>
      <c r="F133" s="333"/>
      <c r="G133" s="154" t="s">
        <v>265</v>
      </c>
      <c r="H133" s="155" t="str">
        <f>IF(COUNTIFS($G127:$G132,$G133,H127:H132,"&lt;&gt;")=0,"",SUMIF($G127:$G132,$G133,H127:H132))</f>
        <v/>
      </c>
      <c r="I133" s="155" t="str">
        <f t="shared" ref="I133:M133" si="146">IF(COUNTIFS($G127:$G132,$G133,I127:I132,"&lt;&gt;")=0,"",SUMIF($G127:$G132,$G133,I127:I132))</f>
        <v/>
      </c>
      <c r="J133" s="155" t="str">
        <f t="shared" si="146"/>
        <v/>
      </c>
      <c r="K133" s="155" t="str">
        <f t="shared" si="146"/>
        <v/>
      </c>
      <c r="L133" s="155" t="str">
        <f t="shared" si="146"/>
        <v/>
      </c>
      <c r="M133" s="155" t="str">
        <f t="shared" si="146"/>
        <v/>
      </c>
      <c r="N133" s="123"/>
      <c r="O133" s="155" t="str">
        <f>IF(COUNTIFS($G127:$G132,$G133,O127:O132,"&lt;&gt;")=0,"",SUMIF($G127:$G132,$G133,O127:O132))</f>
        <v/>
      </c>
      <c r="P133" s="155" t="str">
        <f t="shared" ref="P133:T133" si="147">IF(COUNTIFS($G127:$G132,$G133,P127:P132,"&lt;&gt;")=0,"",SUMIF($G127:$G132,$G133,P127:P132))</f>
        <v/>
      </c>
      <c r="Q133" s="155" t="str">
        <f t="shared" si="147"/>
        <v/>
      </c>
      <c r="R133" s="155" t="str">
        <f t="shared" si="147"/>
        <v/>
      </c>
      <c r="S133" s="155" t="str">
        <f t="shared" si="147"/>
        <v/>
      </c>
      <c r="T133" s="155" t="str">
        <f t="shared" si="147"/>
        <v/>
      </c>
      <c r="U133" s="123"/>
      <c r="V133" s="123"/>
      <c r="X133" s="153" t="s">
        <v>271</v>
      </c>
    </row>
    <row r="134" spans="3:24" s="152" customFormat="1" ht="34.5">
      <c r="C134" s="328"/>
      <c r="D134" s="329"/>
      <c r="E134" s="334"/>
      <c r="F134" s="335"/>
      <c r="G134" s="154" t="s">
        <v>268</v>
      </c>
      <c r="H134" s="155" t="str">
        <f>IF(COUNTIFS($G127:$G132,$G134,H127:H132,"&lt;&gt;")=0,"",SUMIF($G127:$G132,$G134,H127:H132))</f>
        <v/>
      </c>
      <c r="I134" s="155" t="str">
        <f t="shared" ref="I134:M134" si="148">IF(COUNTIFS($G127:$G132,$G134,I127:I132,"&lt;&gt;")=0,"",SUMIF($G127:$G132,$G134,I127:I132))</f>
        <v/>
      </c>
      <c r="J134" s="155" t="str">
        <f t="shared" si="148"/>
        <v/>
      </c>
      <c r="K134" s="155" t="str">
        <f t="shared" si="148"/>
        <v/>
      </c>
      <c r="L134" s="155" t="str">
        <f t="shared" si="148"/>
        <v/>
      </c>
      <c r="M134" s="155" t="str">
        <f t="shared" si="148"/>
        <v/>
      </c>
      <c r="N134" s="124" t="str">
        <f t="shared" ref="N134" si="149">IF(COUNT(H134:M134)=0,"",SUM(H134:M134))</f>
        <v/>
      </c>
      <c r="O134" s="155" t="str">
        <f>IF(COUNTIFS($G127:$G132,$G134,O127:O132,"&lt;&gt;")=0,"",SUMIF($G127:$G132,$G134,O127:O132))</f>
        <v/>
      </c>
      <c r="P134" s="155" t="str">
        <f t="shared" ref="P134:T134" si="150">IF(COUNTIFS($G127:$G132,$G134,P127:P132,"&lt;&gt;")=0,"",SUMIF($G127:$G132,$G134,P127:P132))</f>
        <v/>
      </c>
      <c r="Q134" s="155" t="str">
        <f t="shared" si="150"/>
        <v/>
      </c>
      <c r="R134" s="155" t="str">
        <f t="shared" si="150"/>
        <v/>
      </c>
      <c r="S134" s="155" t="str">
        <f t="shared" si="150"/>
        <v/>
      </c>
      <c r="T134" s="155" t="str">
        <f t="shared" si="150"/>
        <v/>
      </c>
      <c r="U134" s="124" t="str">
        <f t="shared" ref="U134" si="151">IF(COUNT(O134:T134)=0,"",SUM(O134:T134))</f>
        <v/>
      </c>
      <c r="V134" s="124" t="str">
        <f t="shared" ref="V134" si="152">IF(COUNT(N134,U134)=0,"",SUM(N134,U134))</f>
        <v/>
      </c>
      <c r="X134" s="153" t="s">
        <v>271</v>
      </c>
    </row>
    <row r="135" spans="3:24" s="152" customFormat="1" ht="37.5" customHeight="1">
      <c r="C135" s="328"/>
      <c r="D135" s="327" t="s">
        <v>106</v>
      </c>
      <c r="E135" s="352"/>
      <c r="F135" s="354"/>
      <c r="G135" s="149" t="s">
        <v>265</v>
      </c>
      <c r="H135" s="184"/>
      <c r="I135" s="184"/>
      <c r="J135" s="184"/>
      <c r="K135" s="184"/>
      <c r="L135" s="184"/>
      <c r="M135" s="184"/>
      <c r="N135" s="151"/>
      <c r="O135" s="184"/>
      <c r="P135" s="184"/>
      <c r="Q135" s="184"/>
      <c r="R135" s="184"/>
      <c r="S135" s="184"/>
      <c r="T135" s="184"/>
      <c r="U135" s="151"/>
      <c r="V135" s="151"/>
    </row>
    <row r="136" spans="3:24" s="152" customFormat="1" ht="34.5">
      <c r="C136" s="328"/>
      <c r="D136" s="328"/>
      <c r="E136" s="353"/>
      <c r="F136" s="355"/>
      <c r="G136" s="149" t="s">
        <v>268</v>
      </c>
      <c r="H136" s="184"/>
      <c r="I136" s="184"/>
      <c r="J136" s="184"/>
      <c r="K136" s="184"/>
      <c r="L136" s="184"/>
      <c r="M136" s="184"/>
      <c r="N136" s="150" t="str">
        <f>IF(COUNT(H136:M136)=0,"",SUM(H136:M136))</f>
        <v/>
      </c>
      <c r="O136" s="184"/>
      <c r="P136" s="184"/>
      <c r="Q136" s="184"/>
      <c r="R136" s="184"/>
      <c r="S136" s="184"/>
      <c r="T136" s="184"/>
      <c r="U136" s="150" t="str">
        <f>IF(COUNT(O136:T136)=0,"",SUM(O136:T136))</f>
        <v/>
      </c>
      <c r="V136" s="150" t="str">
        <f>IF(COUNT(N136,U136)=0,"",SUM(N136,U136))</f>
        <v/>
      </c>
    </row>
    <row r="137" spans="3:24" s="152" customFormat="1" ht="34.5">
      <c r="C137" s="328"/>
      <c r="D137" s="328"/>
      <c r="E137" s="352"/>
      <c r="F137" s="354"/>
      <c r="G137" s="149" t="s">
        <v>265</v>
      </c>
      <c r="H137" s="184"/>
      <c r="I137" s="184"/>
      <c r="J137" s="184"/>
      <c r="K137" s="184"/>
      <c r="L137" s="184"/>
      <c r="M137" s="184"/>
      <c r="N137" s="151"/>
      <c r="O137" s="184"/>
      <c r="P137" s="184"/>
      <c r="Q137" s="184"/>
      <c r="R137" s="184"/>
      <c r="S137" s="184"/>
      <c r="T137" s="184"/>
      <c r="U137" s="151"/>
      <c r="V137" s="151"/>
    </row>
    <row r="138" spans="3:24" s="152" customFormat="1" ht="34.5">
      <c r="C138" s="328"/>
      <c r="D138" s="328"/>
      <c r="E138" s="353"/>
      <c r="F138" s="355"/>
      <c r="G138" s="149" t="s">
        <v>268</v>
      </c>
      <c r="H138" s="184"/>
      <c r="I138" s="184"/>
      <c r="J138" s="184"/>
      <c r="K138" s="184"/>
      <c r="L138" s="184"/>
      <c r="M138" s="184"/>
      <c r="N138" s="150" t="str">
        <f t="shared" ref="N138" si="153">IF(COUNT(H138:M138)=0,"",SUM(H138:M138))</f>
        <v/>
      </c>
      <c r="O138" s="184"/>
      <c r="P138" s="184"/>
      <c r="Q138" s="184"/>
      <c r="R138" s="184"/>
      <c r="S138" s="184"/>
      <c r="T138" s="184"/>
      <c r="U138" s="150" t="str">
        <f t="shared" ref="U138" si="154">IF(COUNT(O138:T138)=0,"",SUM(O138:T138))</f>
        <v/>
      </c>
      <c r="V138" s="150" t="str">
        <f t="shared" ref="V138" si="155">IF(COUNT(N138,U138)=0,"",SUM(N138,U138))</f>
        <v/>
      </c>
    </row>
    <row r="139" spans="3:24" s="152" customFormat="1" ht="34.5">
      <c r="C139" s="328"/>
      <c r="D139" s="328"/>
      <c r="E139" s="352"/>
      <c r="F139" s="354"/>
      <c r="G139" s="149" t="s">
        <v>265</v>
      </c>
      <c r="H139" s="184"/>
      <c r="I139" s="184"/>
      <c r="J139" s="184"/>
      <c r="K139" s="184"/>
      <c r="L139" s="184"/>
      <c r="M139" s="184"/>
      <c r="N139" s="151"/>
      <c r="O139" s="184"/>
      <c r="P139" s="184"/>
      <c r="Q139" s="184"/>
      <c r="R139" s="184"/>
      <c r="S139" s="184"/>
      <c r="T139" s="184"/>
      <c r="U139" s="151"/>
      <c r="V139" s="151"/>
    </row>
    <row r="140" spans="3:24" s="152" customFormat="1" ht="34.5">
      <c r="C140" s="328"/>
      <c r="D140" s="328"/>
      <c r="E140" s="353"/>
      <c r="F140" s="355"/>
      <c r="G140" s="149" t="s">
        <v>268</v>
      </c>
      <c r="H140" s="184"/>
      <c r="I140" s="184"/>
      <c r="J140" s="184"/>
      <c r="K140" s="184"/>
      <c r="L140" s="184"/>
      <c r="M140" s="184"/>
      <c r="N140" s="150" t="str">
        <f t="shared" ref="N140" si="156">IF(COUNT(H140:M140)=0,"",SUM(H140:M140))</f>
        <v/>
      </c>
      <c r="O140" s="184"/>
      <c r="P140" s="184"/>
      <c r="Q140" s="184"/>
      <c r="R140" s="184"/>
      <c r="S140" s="184"/>
      <c r="T140" s="184"/>
      <c r="U140" s="150" t="str">
        <f t="shared" ref="U140" si="157">IF(COUNT(O140:T140)=0,"",SUM(O140:T140))</f>
        <v/>
      </c>
      <c r="V140" s="150" t="str">
        <f t="shared" ref="V140" si="158">IF(COUNT(N140,U140)=0,"",SUM(N140,U140))</f>
        <v/>
      </c>
    </row>
    <row r="141" spans="3:24" s="152" customFormat="1" ht="34.5">
      <c r="C141" s="328"/>
      <c r="D141" s="328"/>
      <c r="E141" s="332" t="s">
        <v>104</v>
      </c>
      <c r="F141" s="333"/>
      <c r="G141" s="154" t="s">
        <v>265</v>
      </c>
      <c r="H141" s="155" t="str">
        <f>IF(COUNTIFS($G135:$G140,$G141,H135:H140,"&lt;&gt;")=0,"",SUMIF($G135:$G140,$G141,H135:H140))</f>
        <v/>
      </c>
      <c r="I141" s="155" t="str">
        <f t="shared" ref="I141:M141" si="159">IF(COUNTIFS($G135:$G140,$G141,I135:I140,"&lt;&gt;")=0,"",SUMIF($G135:$G140,$G141,I135:I140))</f>
        <v/>
      </c>
      <c r="J141" s="155" t="str">
        <f t="shared" si="159"/>
        <v/>
      </c>
      <c r="K141" s="155" t="str">
        <f t="shared" si="159"/>
        <v/>
      </c>
      <c r="L141" s="155" t="str">
        <f t="shared" si="159"/>
        <v/>
      </c>
      <c r="M141" s="155" t="str">
        <f t="shared" si="159"/>
        <v/>
      </c>
      <c r="N141" s="123"/>
      <c r="O141" s="155" t="str">
        <f>IF(COUNTIFS($G135:$G140,$G141,O135:O140,"&lt;&gt;")=0,"",SUMIF($G135:$G140,$G141,O135:O140))</f>
        <v/>
      </c>
      <c r="P141" s="155" t="str">
        <f t="shared" ref="P141:T141" si="160">IF(COUNTIFS($G135:$G140,$G141,P135:P140,"&lt;&gt;")=0,"",SUMIF($G135:$G140,$G141,P135:P140))</f>
        <v/>
      </c>
      <c r="Q141" s="155" t="str">
        <f t="shared" si="160"/>
        <v/>
      </c>
      <c r="R141" s="155" t="str">
        <f t="shared" si="160"/>
        <v/>
      </c>
      <c r="S141" s="155" t="str">
        <f t="shared" si="160"/>
        <v/>
      </c>
      <c r="T141" s="155" t="str">
        <f t="shared" si="160"/>
        <v/>
      </c>
      <c r="U141" s="123"/>
      <c r="V141" s="123"/>
      <c r="X141" s="153" t="s">
        <v>271</v>
      </c>
    </row>
    <row r="142" spans="3:24" s="152" customFormat="1" ht="34.5">
      <c r="C142" s="328"/>
      <c r="D142" s="329"/>
      <c r="E142" s="334"/>
      <c r="F142" s="335"/>
      <c r="G142" s="154" t="s">
        <v>268</v>
      </c>
      <c r="H142" s="155" t="str">
        <f>IF(COUNTIFS($G135:$G140,$G142,H135:H140,"&lt;&gt;")=0,"",SUMIF($G135:$G140,$G142,H135:H140))</f>
        <v/>
      </c>
      <c r="I142" s="155" t="str">
        <f t="shared" ref="I142:M142" si="161">IF(COUNTIFS($G135:$G140,$G142,I135:I140,"&lt;&gt;")=0,"",SUMIF($G135:$G140,$G142,I135:I140))</f>
        <v/>
      </c>
      <c r="J142" s="155" t="str">
        <f t="shared" si="161"/>
        <v/>
      </c>
      <c r="K142" s="155" t="str">
        <f t="shared" si="161"/>
        <v/>
      </c>
      <c r="L142" s="155" t="str">
        <f t="shared" si="161"/>
        <v/>
      </c>
      <c r="M142" s="155" t="str">
        <f t="shared" si="161"/>
        <v/>
      </c>
      <c r="N142" s="124" t="str">
        <f t="shared" ref="N142" si="162">IF(COUNT(H142:M142)=0,"",SUM(H142:M142))</f>
        <v/>
      </c>
      <c r="O142" s="155" t="str">
        <f>IF(COUNTIFS($G135:$G140,$G142,O135:O140,"&lt;&gt;")=0,"",SUMIF($G135:$G140,$G142,O135:O140))</f>
        <v/>
      </c>
      <c r="P142" s="155" t="str">
        <f t="shared" ref="P142:T142" si="163">IF(COUNTIFS($G135:$G140,$G142,P135:P140,"&lt;&gt;")=0,"",SUMIF($G135:$G140,$G142,P135:P140))</f>
        <v/>
      </c>
      <c r="Q142" s="155" t="str">
        <f t="shared" si="163"/>
        <v/>
      </c>
      <c r="R142" s="155" t="str">
        <f t="shared" si="163"/>
        <v/>
      </c>
      <c r="S142" s="155" t="str">
        <f t="shared" si="163"/>
        <v/>
      </c>
      <c r="T142" s="155" t="str">
        <f t="shared" si="163"/>
        <v/>
      </c>
      <c r="U142" s="124" t="str">
        <f t="shared" ref="U142" si="164">IF(COUNT(O142:T142)=0,"",SUM(O142:T142))</f>
        <v/>
      </c>
      <c r="V142" s="124" t="str">
        <f t="shared" ref="V142" si="165">IF(COUNT(N142,U142)=0,"",SUM(N142,U142))</f>
        <v/>
      </c>
      <c r="X142" s="153" t="s">
        <v>271</v>
      </c>
    </row>
    <row r="143" spans="3:24" s="152" customFormat="1" ht="34.5">
      <c r="C143" s="328"/>
      <c r="D143" s="326" t="s">
        <v>107</v>
      </c>
      <c r="E143" s="326"/>
      <c r="F143" s="326"/>
      <c r="G143" s="154" t="s">
        <v>265</v>
      </c>
      <c r="H143" s="155" t="str">
        <f>IF(COUNT(H117,H125,H133,H141)=0,"",SUM(H117,H125,H133,H141))</f>
        <v/>
      </c>
      <c r="I143" s="155" t="str">
        <f t="shared" ref="I143:M144" si="166">IF(COUNT(I117,I125,I133,I141)=0,"",SUM(I117,I125,I133,I141))</f>
        <v/>
      </c>
      <c r="J143" s="155" t="str">
        <f t="shared" si="166"/>
        <v/>
      </c>
      <c r="K143" s="155" t="str">
        <f t="shared" si="166"/>
        <v/>
      </c>
      <c r="L143" s="155" t="str">
        <f t="shared" si="166"/>
        <v/>
      </c>
      <c r="M143" s="155" t="str">
        <f t="shared" si="166"/>
        <v/>
      </c>
      <c r="N143" s="123"/>
      <c r="O143" s="155" t="str">
        <f>IF(COUNT(O117,O125,O133,O141)=0,"",SUM(O117,O125,O133,O141))</f>
        <v/>
      </c>
      <c r="P143" s="155" t="str">
        <f t="shared" ref="P143:T144" si="167">IF(COUNT(P117,P125,P133,P141)=0,"",SUM(P117,P125,P133,P141))</f>
        <v/>
      </c>
      <c r="Q143" s="155" t="str">
        <f t="shared" si="167"/>
        <v/>
      </c>
      <c r="R143" s="155" t="str">
        <f t="shared" si="167"/>
        <v/>
      </c>
      <c r="S143" s="155" t="str">
        <f t="shared" si="167"/>
        <v/>
      </c>
      <c r="T143" s="155" t="str">
        <f t="shared" si="167"/>
        <v/>
      </c>
      <c r="U143" s="123"/>
      <c r="V143" s="123"/>
      <c r="X143" s="153" t="s">
        <v>271</v>
      </c>
    </row>
    <row r="144" spans="3:24" s="152" customFormat="1" ht="34.5">
      <c r="C144" s="329"/>
      <c r="D144" s="326"/>
      <c r="E144" s="326"/>
      <c r="F144" s="326"/>
      <c r="G144" s="154" t="s">
        <v>268</v>
      </c>
      <c r="H144" s="155" t="str">
        <f>IF(COUNT(H118,H126,H134,H142)=0,"",SUM(H118,H126,H134,H142))</f>
        <v/>
      </c>
      <c r="I144" s="155" t="str">
        <f t="shared" si="166"/>
        <v/>
      </c>
      <c r="J144" s="155" t="str">
        <f t="shared" si="166"/>
        <v/>
      </c>
      <c r="K144" s="155" t="str">
        <f t="shared" si="166"/>
        <v/>
      </c>
      <c r="L144" s="155" t="str">
        <f t="shared" si="166"/>
        <v/>
      </c>
      <c r="M144" s="155" t="str">
        <f t="shared" si="166"/>
        <v/>
      </c>
      <c r="N144" s="124" t="str">
        <f t="shared" ref="N144" si="168">IF(COUNT(H144:M144)=0,"",SUM(H144:M144))</f>
        <v/>
      </c>
      <c r="O144" s="155" t="str">
        <f>IF(COUNT(O118,O126,O134,O142)=0,"",SUM(O118,O126,O134,O142))</f>
        <v/>
      </c>
      <c r="P144" s="155" t="str">
        <f t="shared" si="167"/>
        <v/>
      </c>
      <c r="Q144" s="155" t="str">
        <f t="shared" si="167"/>
        <v/>
      </c>
      <c r="R144" s="155" t="str">
        <f t="shared" si="167"/>
        <v/>
      </c>
      <c r="S144" s="155" t="str">
        <f t="shared" si="167"/>
        <v/>
      </c>
      <c r="T144" s="155" t="str">
        <f t="shared" si="167"/>
        <v/>
      </c>
      <c r="U144" s="124" t="str">
        <f t="shared" ref="U144" si="169">IF(COUNT(O144:T144)=0,"",SUM(O144:T144))</f>
        <v/>
      </c>
      <c r="V144" s="124" t="str">
        <f t="shared" ref="V144" si="170">IF(COUNT(N144,U144)=0,"",SUM(N144,U144))</f>
        <v/>
      </c>
      <c r="X144" s="153" t="s">
        <v>271</v>
      </c>
    </row>
    <row r="145" spans="3:24" s="205" customFormat="1" ht="18.75" customHeight="1">
      <c r="C145" s="201" t="s">
        <v>178</v>
      </c>
      <c r="D145" s="202"/>
      <c r="E145" s="202"/>
      <c r="F145" s="202"/>
      <c r="G145" s="203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</row>
    <row r="146" spans="3:24" s="205" customFormat="1" ht="18.75" customHeight="1">
      <c r="C146" s="230"/>
      <c r="D146" s="231"/>
      <c r="E146" s="231"/>
      <c r="F146" s="231"/>
      <c r="G146" s="232"/>
      <c r="H146" s="231"/>
      <c r="I146" s="231"/>
      <c r="J146" s="231"/>
      <c r="K146" s="231"/>
      <c r="L146" s="231"/>
      <c r="M146" s="231"/>
      <c r="N146" s="231"/>
      <c r="O146" s="231"/>
      <c r="P146" s="231"/>
      <c r="Q146" s="231"/>
      <c r="R146" s="231"/>
      <c r="S146" s="231"/>
      <c r="T146" s="231"/>
      <c r="U146" s="231"/>
      <c r="V146" s="231"/>
    </row>
    <row r="147" spans="3:24" s="205" customFormat="1" ht="18.75" customHeight="1">
      <c r="C147" s="230"/>
      <c r="D147" s="231"/>
      <c r="E147" s="231"/>
      <c r="F147" s="231"/>
      <c r="G147" s="232"/>
      <c r="H147" s="231"/>
      <c r="I147" s="231"/>
      <c r="J147" s="231"/>
      <c r="K147" s="231"/>
      <c r="L147" s="231"/>
      <c r="M147" s="231"/>
      <c r="N147" s="231"/>
      <c r="O147" s="231"/>
      <c r="P147" s="231"/>
      <c r="Q147" s="231"/>
      <c r="R147" s="231"/>
      <c r="S147" s="231"/>
      <c r="T147" s="231"/>
      <c r="U147" s="231"/>
      <c r="V147" s="231"/>
    </row>
    <row r="148" spans="3:24" s="205" customFormat="1" ht="18.75" customHeight="1">
      <c r="C148" s="230"/>
      <c r="D148" s="231"/>
      <c r="E148" s="231"/>
      <c r="F148" s="231"/>
      <c r="G148" s="232"/>
      <c r="H148" s="231"/>
      <c r="I148" s="231"/>
      <c r="J148" s="231"/>
      <c r="K148" s="231"/>
      <c r="L148" s="231"/>
      <c r="M148" s="231"/>
      <c r="N148" s="231"/>
      <c r="O148" s="231"/>
      <c r="P148" s="231"/>
      <c r="Q148" s="231"/>
      <c r="R148" s="231"/>
      <c r="S148" s="231"/>
      <c r="T148" s="231"/>
      <c r="U148" s="231"/>
      <c r="V148" s="231"/>
    </row>
    <row r="149" spans="3:24" s="205" customFormat="1" ht="18.75" customHeight="1">
      <c r="C149" s="230"/>
      <c r="D149" s="231"/>
      <c r="E149" s="231"/>
      <c r="F149" s="231"/>
      <c r="G149" s="232"/>
      <c r="H149" s="231"/>
      <c r="I149" s="231"/>
      <c r="J149" s="231"/>
      <c r="K149" s="231"/>
      <c r="L149" s="231"/>
      <c r="M149" s="231"/>
      <c r="N149" s="231"/>
      <c r="O149" s="231"/>
      <c r="P149" s="231"/>
      <c r="Q149" s="231"/>
      <c r="R149" s="231"/>
      <c r="S149" s="231"/>
      <c r="T149" s="231"/>
      <c r="U149" s="231"/>
      <c r="V149" s="231"/>
    </row>
    <row r="150" spans="3:24" s="205" customFormat="1" ht="18.75" customHeight="1">
      <c r="C150" s="230"/>
      <c r="D150" s="231"/>
      <c r="E150" s="231"/>
      <c r="F150" s="231"/>
      <c r="G150" s="232"/>
      <c r="H150" s="231"/>
      <c r="I150" s="231"/>
      <c r="J150" s="231"/>
      <c r="K150" s="231"/>
      <c r="L150" s="231"/>
      <c r="M150" s="231"/>
      <c r="N150" s="231"/>
      <c r="O150" s="231"/>
      <c r="P150" s="231"/>
      <c r="Q150" s="231"/>
      <c r="R150" s="231"/>
      <c r="S150" s="231"/>
      <c r="T150" s="231"/>
      <c r="U150" s="231"/>
      <c r="V150" s="231"/>
    </row>
    <row r="151" spans="3:24" s="205" customFormat="1" ht="18.75" customHeight="1">
      <c r="C151" s="230"/>
      <c r="D151" s="231"/>
      <c r="E151" s="231"/>
      <c r="F151" s="231"/>
      <c r="G151" s="232"/>
      <c r="H151" s="231"/>
      <c r="I151" s="231"/>
      <c r="J151" s="231"/>
      <c r="K151" s="231"/>
      <c r="L151" s="231"/>
      <c r="M151" s="231"/>
      <c r="N151" s="231"/>
      <c r="O151" s="231"/>
      <c r="P151" s="231"/>
      <c r="Q151" s="231"/>
      <c r="R151" s="231"/>
      <c r="S151" s="231"/>
      <c r="T151" s="231"/>
      <c r="U151" s="231"/>
      <c r="V151" s="231"/>
    </row>
    <row r="152" spans="3:24" s="205" customFormat="1" ht="18.75" customHeight="1">
      <c r="C152" s="230"/>
      <c r="D152" s="231"/>
      <c r="E152" s="231"/>
      <c r="F152" s="231"/>
      <c r="G152" s="232"/>
      <c r="H152" s="231"/>
      <c r="I152" s="231"/>
      <c r="J152" s="231"/>
      <c r="K152" s="231"/>
      <c r="L152" s="231"/>
      <c r="M152" s="231"/>
      <c r="N152" s="231"/>
      <c r="O152" s="231"/>
      <c r="P152" s="231"/>
      <c r="Q152" s="231"/>
      <c r="R152" s="231"/>
      <c r="S152" s="231"/>
      <c r="T152" s="231"/>
      <c r="U152" s="231"/>
      <c r="V152" s="231"/>
    </row>
    <row r="153" spans="3:24" s="205" customFormat="1" ht="18.75" customHeight="1">
      <c r="C153" s="230"/>
      <c r="D153" s="231"/>
      <c r="E153" s="231"/>
      <c r="F153" s="231"/>
      <c r="G153" s="232"/>
      <c r="H153" s="231"/>
      <c r="I153" s="231"/>
      <c r="J153" s="231"/>
      <c r="K153" s="231"/>
      <c r="L153" s="231"/>
      <c r="M153" s="231"/>
      <c r="N153" s="231"/>
      <c r="O153" s="231"/>
      <c r="P153" s="231"/>
      <c r="Q153" s="231"/>
      <c r="R153" s="231"/>
      <c r="S153" s="231"/>
      <c r="T153" s="231"/>
      <c r="U153" s="231"/>
      <c r="V153" s="231"/>
    </row>
    <row r="154" spans="3:24" s="205" customFormat="1" ht="18.75" customHeight="1">
      <c r="C154" s="230"/>
      <c r="D154" s="231"/>
      <c r="E154" s="231"/>
      <c r="F154" s="231"/>
      <c r="G154" s="232"/>
      <c r="H154" s="231"/>
      <c r="I154" s="231"/>
      <c r="J154" s="231"/>
      <c r="K154" s="231"/>
      <c r="L154" s="231"/>
      <c r="M154" s="231"/>
      <c r="N154" s="231"/>
      <c r="O154" s="231"/>
      <c r="P154" s="231"/>
      <c r="Q154" s="231"/>
      <c r="R154" s="231"/>
      <c r="S154" s="231"/>
      <c r="T154" s="231"/>
      <c r="U154" s="231"/>
      <c r="V154" s="231"/>
    </row>
    <row r="155" spans="3:24" ht="18.75" customHeight="1">
      <c r="C155" s="234"/>
      <c r="D155" s="234"/>
      <c r="E155" s="234"/>
      <c r="F155" s="234"/>
      <c r="G155" s="234"/>
      <c r="H155" s="235"/>
      <c r="I155" s="235"/>
      <c r="J155" s="235"/>
      <c r="K155" s="235"/>
      <c r="L155" s="235"/>
      <c r="M155" s="235"/>
      <c r="N155" s="235"/>
      <c r="O155" s="235"/>
      <c r="P155" s="235"/>
      <c r="Q155" s="235"/>
      <c r="R155" s="235"/>
      <c r="S155" s="235"/>
      <c r="T155" s="235"/>
      <c r="U155" s="235"/>
      <c r="V155" s="235"/>
    </row>
    <row r="156" spans="3:24" ht="21.95" customHeight="1">
      <c r="C156" s="187" t="s">
        <v>212</v>
      </c>
    </row>
    <row r="157" spans="3:24" ht="21.95" customHeight="1">
      <c r="C157" s="187"/>
    </row>
    <row r="158" spans="3:24" ht="21.95" customHeight="1">
      <c r="C158" s="190" t="s">
        <v>97</v>
      </c>
      <c r="D158" s="191"/>
      <c r="E158" s="191"/>
      <c r="F158" s="191"/>
      <c r="G158" s="191"/>
      <c r="H158" s="191"/>
      <c r="I158" s="191"/>
      <c r="J158" s="191"/>
      <c r="K158" s="191"/>
    </row>
    <row r="159" spans="3:24" ht="21.95" customHeight="1">
      <c r="C159" s="193" t="s">
        <v>22</v>
      </c>
      <c r="E159" s="209" t="s">
        <v>216</v>
      </c>
      <c r="F159" s="7" t="s">
        <v>398</v>
      </c>
    </row>
    <row r="160" spans="3:24" s="196" customFormat="1" ht="21.95" customHeight="1">
      <c r="C160" s="318" t="s">
        <v>94</v>
      </c>
      <c r="D160" s="319"/>
      <c r="E160" s="322" t="s">
        <v>18</v>
      </c>
      <c r="F160" s="322" t="s">
        <v>98</v>
      </c>
      <c r="G160" s="322" t="s">
        <v>99</v>
      </c>
      <c r="H160" s="164" t="s">
        <v>71</v>
      </c>
      <c r="I160" s="164" t="s">
        <v>72</v>
      </c>
      <c r="J160" s="164" t="s">
        <v>73</v>
      </c>
      <c r="K160" s="164" t="s">
        <v>74</v>
      </c>
      <c r="L160" s="164" t="s">
        <v>75</v>
      </c>
      <c r="M160" s="164" t="s">
        <v>76</v>
      </c>
      <c r="N160" s="164" t="s">
        <v>90</v>
      </c>
      <c r="O160" s="164" t="s">
        <v>77</v>
      </c>
      <c r="P160" s="164" t="s">
        <v>78</v>
      </c>
      <c r="Q160" s="164" t="s">
        <v>79</v>
      </c>
      <c r="R160" s="164" t="s">
        <v>80</v>
      </c>
      <c r="S160" s="164" t="s">
        <v>81</v>
      </c>
      <c r="T160" s="164" t="s">
        <v>86</v>
      </c>
      <c r="U160" s="164" t="s">
        <v>91</v>
      </c>
      <c r="V160" s="164" t="s">
        <v>92</v>
      </c>
      <c r="W160" s="186"/>
      <c r="X160" s="121" t="s">
        <v>272</v>
      </c>
    </row>
    <row r="161" spans="3:24" s="196" customFormat="1" ht="21.95" customHeight="1">
      <c r="C161" s="320"/>
      <c r="D161" s="321"/>
      <c r="E161" s="323"/>
      <c r="F161" s="323"/>
      <c r="G161" s="323"/>
      <c r="H161" s="223" t="s">
        <v>399</v>
      </c>
      <c r="I161" s="223" t="s">
        <v>399</v>
      </c>
      <c r="J161" s="223" t="s">
        <v>399</v>
      </c>
      <c r="K161" s="223" t="s">
        <v>399</v>
      </c>
      <c r="L161" s="223" t="s">
        <v>399</v>
      </c>
      <c r="M161" s="223" t="s">
        <v>399</v>
      </c>
      <c r="N161" s="23"/>
      <c r="O161" s="223" t="s">
        <v>399</v>
      </c>
      <c r="P161" s="223" t="s">
        <v>399</v>
      </c>
      <c r="Q161" s="223" t="s">
        <v>399</v>
      </c>
      <c r="R161" s="223" t="s">
        <v>399</v>
      </c>
      <c r="S161" s="223" t="s">
        <v>399</v>
      </c>
      <c r="T161" s="223" t="s">
        <v>399</v>
      </c>
      <c r="U161" s="166"/>
      <c r="V161" s="166"/>
      <c r="W161" s="186"/>
      <c r="X161" s="121" t="s">
        <v>273</v>
      </c>
    </row>
    <row r="162" spans="3:24" s="152" customFormat="1" ht="37.5" customHeight="1">
      <c r="C162" s="327" t="s">
        <v>102</v>
      </c>
      <c r="D162" s="327" t="s">
        <v>103</v>
      </c>
      <c r="E162" s="352"/>
      <c r="F162" s="354"/>
      <c r="G162" s="149" t="s">
        <v>265</v>
      </c>
      <c r="H162" s="184"/>
      <c r="I162" s="184"/>
      <c r="J162" s="184"/>
      <c r="K162" s="184"/>
      <c r="L162" s="184"/>
      <c r="M162" s="184"/>
      <c r="N162" s="151"/>
      <c r="O162" s="184"/>
      <c r="P162" s="184"/>
      <c r="Q162" s="184"/>
      <c r="R162" s="184"/>
      <c r="S162" s="184"/>
      <c r="T162" s="184"/>
      <c r="U162" s="151"/>
      <c r="V162" s="151"/>
    </row>
    <row r="163" spans="3:24" s="152" customFormat="1" ht="37.5" customHeight="1">
      <c r="C163" s="328"/>
      <c r="D163" s="328"/>
      <c r="E163" s="353"/>
      <c r="F163" s="355"/>
      <c r="G163" s="149" t="s">
        <v>268</v>
      </c>
      <c r="H163" s="184"/>
      <c r="I163" s="184"/>
      <c r="J163" s="184"/>
      <c r="K163" s="184"/>
      <c r="L163" s="184"/>
      <c r="M163" s="184"/>
      <c r="N163" s="150" t="str">
        <f>IF(COUNT(H163:M163)=0,"",SUM(H163:M163))</f>
        <v/>
      </c>
      <c r="O163" s="184"/>
      <c r="P163" s="184"/>
      <c r="Q163" s="184"/>
      <c r="R163" s="184"/>
      <c r="S163" s="184"/>
      <c r="T163" s="184"/>
      <c r="U163" s="150" t="str">
        <f>IF(COUNT(O163:T163)=0,"",SUM(O163:T163))</f>
        <v/>
      </c>
      <c r="V163" s="150" t="str">
        <f>IF(COUNT(N163,U163)=0,"",SUM(N163,U163))</f>
        <v/>
      </c>
    </row>
    <row r="164" spans="3:24" s="152" customFormat="1" ht="37.5" customHeight="1">
      <c r="C164" s="328"/>
      <c r="D164" s="328"/>
      <c r="E164" s="352"/>
      <c r="F164" s="354"/>
      <c r="G164" s="149" t="s">
        <v>265</v>
      </c>
      <c r="H164" s="184"/>
      <c r="I164" s="184"/>
      <c r="J164" s="184"/>
      <c r="K164" s="184"/>
      <c r="L164" s="184"/>
      <c r="M164" s="184"/>
      <c r="N164" s="151"/>
      <c r="O164" s="184"/>
      <c r="P164" s="184"/>
      <c r="Q164" s="184"/>
      <c r="R164" s="184"/>
      <c r="S164" s="184"/>
      <c r="T164" s="184"/>
      <c r="U164" s="151"/>
      <c r="V164" s="151"/>
    </row>
    <row r="165" spans="3:24" s="152" customFormat="1" ht="37.5" customHeight="1">
      <c r="C165" s="328"/>
      <c r="D165" s="328"/>
      <c r="E165" s="353"/>
      <c r="F165" s="355"/>
      <c r="G165" s="149" t="s">
        <v>268</v>
      </c>
      <c r="H165" s="184"/>
      <c r="I165" s="184"/>
      <c r="J165" s="184"/>
      <c r="K165" s="184"/>
      <c r="L165" s="184"/>
      <c r="M165" s="184"/>
      <c r="N165" s="150" t="str">
        <f t="shared" ref="N165" si="171">IF(COUNT(H165:M165)=0,"",SUM(H165:M165))</f>
        <v/>
      </c>
      <c r="O165" s="184"/>
      <c r="P165" s="184"/>
      <c r="Q165" s="184"/>
      <c r="R165" s="184"/>
      <c r="S165" s="184"/>
      <c r="T165" s="184"/>
      <c r="U165" s="150" t="str">
        <f t="shared" ref="U165" si="172">IF(COUNT(O165:T165)=0,"",SUM(O165:T165))</f>
        <v/>
      </c>
      <c r="V165" s="150" t="str">
        <f t="shared" ref="V165" si="173">IF(COUNT(N165,U165)=0,"",SUM(N165,U165))</f>
        <v/>
      </c>
    </row>
    <row r="166" spans="3:24" s="152" customFormat="1" ht="37.5" customHeight="1">
      <c r="C166" s="328"/>
      <c r="D166" s="328"/>
      <c r="E166" s="352"/>
      <c r="F166" s="354"/>
      <c r="G166" s="149" t="s">
        <v>265</v>
      </c>
      <c r="H166" s="184"/>
      <c r="I166" s="184"/>
      <c r="J166" s="184"/>
      <c r="K166" s="184"/>
      <c r="L166" s="184"/>
      <c r="M166" s="184"/>
      <c r="N166" s="151"/>
      <c r="O166" s="184"/>
      <c r="P166" s="184"/>
      <c r="Q166" s="184"/>
      <c r="R166" s="184"/>
      <c r="S166" s="184"/>
      <c r="T166" s="184"/>
      <c r="U166" s="151"/>
      <c r="V166" s="151"/>
    </row>
    <row r="167" spans="3:24" s="152" customFormat="1" ht="37.5" customHeight="1">
      <c r="C167" s="328"/>
      <c r="D167" s="328"/>
      <c r="E167" s="353"/>
      <c r="F167" s="355"/>
      <c r="G167" s="149" t="s">
        <v>268</v>
      </c>
      <c r="H167" s="184"/>
      <c r="I167" s="184"/>
      <c r="J167" s="184"/>
      <c r="K167" s="184"/>
      <c r="L167" s="184"/>
      <c r="M167" s="184"/>
      <c r="N167" s="150" t="str">
        <f t="shared" ref="N167" si="174">IF(COUNT(H167:M167)=0,"",SUM(H167:M167))</f>
        <v/>
      </c>
      <c r="O167" s="184"/>
      <c r="P167" s="184"/>
      <c r="Q167" s="184"/>
      <c r="R167" s="184"/>
      <c r="S167" s="184"/>
      <c r="T167" s="184"/>
      <c r="U167" s="150" t="str">
        <f t="shared" ref="U167" si="175">IF(COUNT(O167:T167)=0,"",SUM(O167:T167))</f>
        <v/>
      </c>
      <c r="V167" s="150" t="str">
        <f t="shared" ref="V167" si="176">IF(COUNT(N167,U167)=0,"",SUM(N167,U167))</f>
        <v/>
      </c>
    </row>
    <row r="168" spans="3:24" s="152" customFormat="1" ht="37.5" customHeight="1">
      <c r="C168" s="328"/>
      <c r="D168" s="328"/>
      <c r="E168" s="332" t="s">
        <v>104</v>
      </c>
      <c r="F168" s="333"/>
      <c r="G168" s="154" t="s">
        <v>265</v>
      </c>
      <c r="H168" s="155" t="str">
        <f t="shared" ref="H168:M168" si="177">IF(COUNTIFS($G162:$G167,$G168,H162:H167,"&lt;&gt;")=0,"",SUMIF($G162:$G167,$G168,H162:H167))</f>
        <v/>
      </c>
      <c r="I168" s="155" t="str">
        <f t="shared" si="177"/>
        <v/>
      </c>
      <c r="J168" s="155" t="str">
        <f t="shared" si="177"/>
        <v/>
      </c>
      <c r="K168" s="155" t="str">
        <f t="shared" si="177"/>
        <v/>
      </c>
      <c r="L168" s="155" t="str">
        <f t="shared" si="177"/>
        <v/>
      </c>
      <c r="M168" s="155" t="str">
        <f t="shared" si="177"/>
        <v/>
      </c>
      <c r="N168" s="123"/>
      <c r="O168" s="155" t="str">
        <f t="shared" ref="O168:T168" si="178">IF(COUNTIFS($G162:$G167,$G168,O162:O167,"&lt;&gt;")=0,"",SUMIF($G162:$G167,$G168,O162:O167))</f>
        <v/>
      </c>
      <c r="P168" s="155" t="str">
        <f t="shared" si="178"/>
        <v/>
      </c>
      <c r="Q168" s="155" t="str">
        <f t="shared" si="178"/>
        <v/>
      </c>
      <c r="R168" s="155" t="str">
        <f t="shared" si="178"/>
        <v/>
      </c>
      <c r="S168" s="155" t="str">
        <f t="shared" si="178"/>
        <v/>
      </c>
      <c r="T168" s="155" t="str">
        <f t="shared" si="178"/>
        <v/>
      </c>
      <c r="U168" s="123"/>
      <c r="V168" s="123"/>
      <c r="X168" s="153" t="s">
        <v>271</v>
      </c>
    </row>
    <row r="169" spans="3:24" s="152" customFormat="1" ht="37.5" customHeight="1">
      <c r="C169" s="328"/>
      <c r="D169" s="329"/>
      <c r="E169" s="334"/>
      <c r="F169" s="335"/>
      <c r="G169" s="154" t="s">
        <v>268</v>
      </c>
      <c r="H169" s="155" t="str">
        <f t="shared" ref="H169:M169" si="179">IF(COUNTIFS($G162:$G167,$G169,H162:H167,"&lt;&gt;")=0,"",SUMIF($G162:$G167,$G169,H162:H167))</f>
        <v/>
      </c>
      <c r="I169" s="155" t="str">
        <f t="shared" si="179"/>
        <v/>
      </c>
      <c r="J169" s="155" t="str">
        <f t="shared" si="179"/>
        <v/>
      </c>
      <c r="K169" s="155" t="str">
        <f t="shared" si="179"/>
        <v/>
      </c>
      <c r="L169" s="155" t="str">
        <f t="shared" si="179"/>
        <v/>
      </c>
      <c r="M169" s="155" t="str">
        <f t="shared" si="179"/>
        <v/>
      </c>
      <c r="N169" s="124" t="str">
        <f t="shared" ref="N169" si="180">IF(COUNT(H169:M169)=0,"",SUM(H169:M169))</f>
        <v/>
      </c>
      <c r="O169" s="155" t="str">
        <f t="shared" ref="O169:T169" si="181">IF(COUNTIFS($G162:$G167,$G169,O162:O167,"&lt;&gt;")=0,"",SUMIF($G162:$G167,$G169,O162:O167))</f>
        <v/>
      </c>
      <c r="P169" s="155" t="str">
        <f t="shared" si="181"/>
        <v/>
      </c>
      <c r="Q169" s="155" t="str">
        <f t="shared" si="181"/>
        <v/>
      </c>
      <c r="R169" s="155" t="str">
        <f t="shared" si="181"/>
        <v/>
      </c>
      <c r="S169" s="155" t="str">
        <f t="shared" si="181"/>
        <v/>
      </c>
      <c r="T169" s="155" t="str">
        <f t="shared" si="181"/>
        <v/>
      </c>
      <c r="U169" s="124" t="str">
        <f t="shared" ref="U169" si="182">IF(COUNT(O169:T169)=0,"",SUM(O169:T169))</f>
        <v/>
      </c>
      <c r="V169" s="124" t="str">
        <f t="shared" ref="V169" si="183">IF(COUNT(N169,U169)=0,"",SUM(N169,U169))</f>
        <v/>
      </c>
      <c r="X169" s="153" t="s">
        <v>271</v>
      </c>
    </row>
    <row r="170" spans="3:24" s="152" customFormat="1" ht="37.5" customHeight="1">
      <c r="C170" s="328"/>
      <c r="D170" s="327" t="s">
        <v>211</v>
      </c>
      <c r="E170" s="352"/>
      <c r="F170" s="354"/>
      <c r="G170" s="149" t="s">
        <v>265</v>
      </c>
      <c r="H170" s="184"/>
      <c r="I170" s="184"/>
      <c r="J170" s="184"/>
      <c r="K170" s="184"/>
      <c r="L170" s="184"/>
      <c r="M170" s="184"/>
      <c r="N170" s="151"/>
      <c r="O170" s="184"/>
      <c r="P170" s="184"/>
      <c r="Q170" s="184"/>
      <c r="R170" s="184"/>
      <c r="S170" s="184"/>
      <c r="T170" s="184"/>
      <c r="U170" s="151"/>
      <c r="V170" s="151"/>
    </row>
    <row r="171" spans="3:24" s="152" customFormat="1" ht="37.5" customHeight="1">
      <c r="C171" s="328"/>
      <c r="D171" s="328"/>
      <c r="E171" s="353"/>
      <c r="F171" s="355"/>
      <c r="G171" s="149" t="s">
        <v>268</v>
      </c>
      <c r="H171" s="184"/>
      <c r="I171" s="184"/>
      <c r="J171" s="184"/>
      <c r="K171" s="184"/>
      <c r="L171" s="184"/>
      <c r="M171" s="184"/>
      <c r="N171" s="150" t="str">
        <f>IF(COUNT(H171:M171)=0,"",SUM(H171:M171))</f>
        <v/>
      </c>
      <c r="O171" s="184"/>
      <c r="P171" s="184"/>
      <c r="Q171" s="184"/>
      <c r="R171" s="184"/>
      <c r="S171" s="184"/>
      <c r="T171" s="184"/>
      <c r="U171" s="150" t="str">
        <f>IF(COUNT(O171:T171)=0,"",SUM(O171:T171))</f>
        <v/>
      </c>
      <c r="V171" s="150" t="str">
        <f>IF(COUNT(N171,U171)=0,"",SUM(N171,U171))</f>
        <v/>
      </c>
    </row>
    <row r="172" spans="3:24" s="152" customFormat="1" ht="37.5" customHeight="1">
      <c r="C172" s="328"/>
      <c r="D172" s="328"/>
      <c r="E172" s="352"/>
      <c r="F172" s="354"/>
      <c r="G172" s="149" t="s">
        <v>265</v>
      </c>
      <c r="H172" s="184"/>
      <c r="I172" s="184"/>
      <c r="J172" s="184"/>
      <c r="K172" s="184"/>
      <c r="L172" s="184"/>
      <c r="M172" s="184"/>
      <c r="N172" s="151"/>
      <c r="O172" s="184"/>
      <c r="P172" s="184"/>
      <c r="Q172" s="184"/>
      <c r="R172" s="184"/>
      <c r="S172" s="184"/>
      <c r="T172" s="184"/>
      <c r="U172" s="151"/>
      <c r="V172" s="151"/>
    </row>
    <row r="173" spans="3:24" s="152" customFormat="1" ht="37.5" customHeight="1">
      <c r="C173" s="328"/>
      <c r="D173" s="328"/>
      <c r="E173" s="353"/>
      <c r="F173" s="355"/>
      <c r="G173" s="149" t="s">
        <v>268</v>
      </c>
      <c r="H173" s="184"/>
      <c r="I173" s="184"/>
      <c r="J173" s="184"/>
      <c r="K173" s="184"/>
      <c r="L173" s="184"/>
      <c r="M173" s="184"/>
      <c r="N173" s="150" t="str">
        <f t="shared" ref="N173" si="184">IF(COUNT(H173:M173)=0,"",SUM(H173:M173))</f>
        <v/>
      </c>
      <c r="O173" s="184"/>
      <c r="P173" s="184"/>
      <c r="Q173" s="184"/>
      <c r="R173" s="184"/>
      <c r="S173" s="184"/>
      <c r="T173" s="184"/>
      <c r="U173" s="150" t="str">
        <f t="shared" ref="U173" si="185">IF(COUNT(O173:T173)=0,"",SUM(O173:T173))</f>
        <v/>
      </c>
      <c r="V173" s="150" t="str">
        <f t="shared" ref="V173" si="186">IF(COUNT(N173,U173)=0,"",SUM(N173,U173))</f>
        <v/>
      </c>
    </row>
    <row r="174" spans="3:24" s="152" customFormat="1" ht="37.5" customHeight="1">
      <c r="C174" s="328"/>
      <c r="D174" s="328"/>
      <c r="E174" s="352"/>
      <c r="F174" s="354"/>
      <c r="G174" s="149" t="s">
        <v>265</v>
      </c>
      <c r="H174" s="184"/>
      <c r="I174" s="184"/>
      <c r="J174" s="184"/>
      <c r="K174" s="184"/>
      <c r="L174" s="184"/>
      <c r="M174" s="184"/>
      <c r="N174" s="151"/>
      <c r="O174" s="184"/>
      <c r="P174" s="184"/>
      <c r="Q174" s="184"/>
      <c r="R174" s="184"/>
      <c r="S174" s="184"/>
      <c r="T174" s="184"/>
      <c r="U174" s="151"/>
      <c r="V174" s="151"/>
    </row>
    <row r="175" spans="3:24" s="152" customFormat="1" ht="37.5" customHeight="1">
      <c r="C175" s="328"/>
      <c r="D175" s="328"/>
      <c r="E175" s="353"/>
      <c r="F175" s="355"/>
      <c r="G175" s="149" t="s">
        <v>268</v>
      </c>
      <c r="H175" s="184"/>
      <c r="I175" s="184"/>
      <c r="J175" s="184"/>
      <c r="K175" s="184"/>
      <c r="L175" s="184"/>
      <c r="M175" s="184"/>
      <c r="N175" s="150" t="str">
        <f t="shared" ref="N175" si="187">IF(COUNT(H175:M175)=0,"",SUM(H175:M175))</f>
        <v/>
      </c>
      <c r="O175" s="184"/>
      <c r="P175" s="184"/>
      <c r="Q175" s="184"/>
      <c r="R175" s="184"/>
      <c r="S175" s="184"/>
      <c r="T175" s="184"/>
      <c r="U175" s="150" t="str">
        <f t="shared" ref="U175" si="188">IF(COUNT(O175:T175)=0,"",SUM(O175:T175))</f>
        <v/>
      </c>
      <c r="V175" s="150" t="str">
        <f t="shared" ref="V175" si="189">IF(COUNT(N175,U175)=0,"",SUM(N175,U175))</f>
        <v/>
      </c>
    </row>
    <row r="176" spans="3:24" s="152" customFormat="1" ht="37.5" customHeight="1">
      <c r="C176" s="328"/>
      <c r="D176" s="328"/>
      <c r="E176" s="332" t="s">
        <v>104</v>
      </c>
      <c r="F176" s="333"/>
      <c r="G176" s="154" t="s">
        <v>265</v>
      </c>
      <c r="H176" s="155" t="str">
        <f>IF(COUNTIFS($G170:$G175,$G176,H170:H175,"&lt;&gt;")=0,"",SUMIF($G170:$G175,$G176,H170:H175))</f>
        <v/>
      </c>
      <c r="I176" s="155" t="str">
        <f t="shared" ref="I176:M176" si="190">IF(COUNTIFS($G170:$G175,$G176,I170:I175,"&lt;&gt;")=0,"",SUMIF($G170:$G175,$G176,I170:I175))</f>
        <v/>
      </c>
      <c r="J176" s="155" t="str">
        <f t="shared" si="190"/>
        <v/>
      </c>
      <c r="K176" s="155" t="str">
        <f t="shared" si="190"/>
        <v/>
      </c>
      <c r="L176" s="155" t="str">
        <f t="shared" si="190"/>
        <v/>
      </c>
      <c r="M176" s="155" t="str">
        <f t="shared" si="190"/>
        <v/>
      </c>
      <c r="N176" s="123"/>
      <c r="O176" s="155" t="str">
        <f>IF(COUNTIFS($G170:$G175,$G176,O170:O175,"&lt;&gt;")=0,"",SUMIF($G170:$G175,$G176,O170:O175))</f>
        <v/>
      </c>
      <c r="P176" s="155" t="str">
        <f t="shared" ref="P176:T176" si="191">IF(COUNTIFS($G170:$G175,$G176,P170:P175,"&lt;&gt;")=0,"",SUMIF($G170:$G175,$G176,P170:P175))</f>
        <v/>
      </c>
      <c r="Q176" s="155" t="str">
        <f t="shared" si="191"/>
        <v/>
      </c>
      <c r="R176" s="155" t="str">
        <f t="shared" si="191"/>
        <v/>
      </c>
      <c r="S176" s="155" t="str">
        <f t="shared" si="191"/>
        <v/>
      </c>
      <c r="T176" s="155" t="str">
        <f t="shared" si="191"/>
        <v/>
      </c>
      <c r="U176" s="123"/>
      <c r="V176" s="123"/>
      <c r="X176" s="153" t="s">
        <v>271</v>
      </c>
    </row>
    <row r="177" spans="3:24" s="152" customFormat="1" ht="37.5" customHeight="1">
      <c r="C177" s="328"/>
      <c r="D177" s="329"/>
      <c r="E177" s="334"/>
      <c r="F177" s="335"/>
      <c r="G177" s="154" t="s">
        <v>268</v>
      </c>
      <c r="H177" s="155" t="str">
        <f>IF(COUNTIFS($G170:$G175,$G177,H170:H175,"&lt;&gt;")=0,"",SUMIF($G170:$G175,$G177,H170:H175))</f>
        <v/>
      </c>
      <c r="I177" s="155" t="str">
        <f t="shared" ref="I177:M177" si="192">IF(COUNTIFS($G170:$G175,$G177,I170:I175,"&lt;&gt;")=0,"",SUMIF($G170:$G175,$G177,I170:I175))</f>
        <v/>
      </c>
      <c r="J177" s="155" t="str">
        <f t="shared" si="192"/>
        <v/>
      </c>
      <c r="K177" s="155" t="str">
        <f t="shared" si="192"/>
        <v/>
      </c>
      <c r="L177" s="155" t="str">
        <f t="shared" si="192"/>
        <v/>
      </c>
      <c r="M177" s="155" t="str">
        <f t="shared" si="192"/>
        <v/>
      </c>
      <c r="N177" s="124" t="str">
        <f t="shared" ref="N177" si="193">IF(COUNT(H177:M177)=0,"",SUM(H177:M177))</f>
        <v/>
      </c>
      <c r="O177" s="155" t="str">
        <f>IF(COUNTIFS($G170:$G175,$G177,O170:O175,"&lt;&gt;")=0,"",SUMIF($G170:$G175,$G177,O170:O175))</f>
        <v/>
      </c>
      <c r="P177" s="155" t="str">
        <f t="shared" ref="P177:T177" si="194">IF(COUNTIFS($G170:$G175,$G177,P170:P175,"&lt;&gt;")=0,"",SUMIF($G170:$G175,$G177,P170:P175))</f>
        <v/>
      </c>
      <c r="Q177" s="155" t="str">
        <f t="shared" si="194"/>
        <v/>
      </c>
      <c r="R177" s="155" t="str">
        <f t="shared" si="194"/>
        <v/>
      </c>
      <c r="S177" s="155" t="str">
        <f t="shared" si="194"/>
        <v/>
      </c>
      <c r="T177" s="155" t="str">
        <f t="shared" si="194"/>
        <v/>
      </c>
      <c r="U177" s="124" t="str">
        <f t="shared" ref="U177" si="195">IF(COUNT(O177:T177)=0,"",SUM(O177:T177))</f>
        <v/>
      </c>
      <c r="V177" s="124" t="str">
        <f t="shared" ref="V177" si="196">IF(COUNT(N177,U177)=0,"",SUM(N177,U177))</f>
        <v/>
      </c>
      <c r="X177" s="153" t="s">
        <v>271</v>
      </c>
    </row>
    <row r="178" spans="3:24" s="152" customFormat="1" ht="37.5" customHeight="1">
      <c r="C178" s="328"/>
      <c r="D178" s="327" t="s">
        <v>105</v>
      </c>
      <c r="E178" s="352"/>
      <c r="F178" s="354"/>
      <c r="G178" s="149" t="s">
        <v>265</v>
      </c>
      <c r="H178" s="184"/>
      <c r="I178" s="184"/>
      <c r="J178" s="184"/>
      <c r="K178" s="184"/>
      <c r="L178" s="184"/>
      <c r="M178" s="184"/>
      <c r="N178" s="151"/>
      <c r="O178" s="184"/>
      <c r="P178" s="184"/>
      <c r="Q178" s="184"/>
      <c r="R178" s="184"/>
      <c r="S178" s="184"/>
      <c r="T178" s="184"/>
      <c r="U178" s="151"/>
      <c r="V178" s="151"/>
    </row>
    <row r="179" spans="3:24" s="152" customFormat="1" ht="34.5">
      <c r="C179" s="328"/>
      <c r="D179" s="328"/>
      <c r="E179" s="353"/>
      <c r="F179" s="355"/>
      <c r="G179" s="149" t="s">
        <v>268</v>
      </c>
      <c r="H179" s="184"/>
      <c r="I179" s="184"/>
      <c r="J179" s="184"/>
      <c r="K179" s="184"/>
      <c r="L179" s="184"/>
      <c r="M179" s="184"/>
      <c r="N179" s="150" t="str">
        <f>IF(COUNT(H179:M179)=0,"",SUM(H179:M179))</f>
        <v/>
      </c>
      <c r="O179" s="184"/>
      <c r="P179" s="184"/>
      <c r="Q179" s="184"/>
      <c r="R179" s="184"/>
      <c r="S179" s="184"/>
      <c r="T179" s="184"/>
      <c r="U179" s="150" t="str">
        <f>IF(COUNT(O179:T179)=0,"",SUM(O179:T179))</f>
        <v/>
      </c>
      <c r="V179" s="150" t="str">
        <f>IF(COUNT(N179,U179)=0,"",SUM(N179,U179))</f>
        <v/>
      </c>
    </row>
    <row r="180" spans="3:24" s="152" customFormat="1" ht="34.5">
      <c r="C180" s="328"/>
      <c r="D180" s="328"/>
      <c r="E180" s="352"/>
      <c r="F180" s="354"/>
      <c r="G180" s="149" t="s">
        <v>265</v>
      </c>
      <c r="H180" s="184"/>
      <c r="I180" s="184"/>
      <c r="J180" s="184"/>
      <c r="K180" s="184"/>
      <c r="L180" s="184"/>
      <c r="M180" s="184"/>
      <c r="N180" s="151"/>
      <c r="O180" s="184"/>
      <c r="P180" s="184"/>
      <c r="Q180" s="184"/>
      <c r="R180" s="184"/>
      <c r="S180" s="184"/>
      <c r="T180" s="184"/>
      <c r="U180" s="151"/>
      <c r="V180" s="151"/>
    </row>
    <row r="181" spans="3:24" s="152" customFormat="1" ht="34.5">
      <c r="C181" s="328"/>
      <c r="D181" s="328"/>
      <c r="E181" s="353"/>
      <c r="F181" s="355"/>
      <c r="G181" s="149" t="s">
        <v>268</v>
      </c>
      <c r="H181" s="184"/>
      <c r="I181" s="184"/>
      <c r="J181" s="184"/>
      <c r="K181" s="184"/>
      <c r="L181" s="184"/>
      <c r="M181" s="184"/>
      <c r="N181" s="150" t="str">
        <f t="shared" ref="N181" si="197">IF(COUNT(H181:M181)=0,"",SUM(H181:M181))</f>
        <v/>
      </c>
      <c r="O181" s="184"/>
      <c r="P181" s="184"/>
      <c r="Q181" s="184"/>
      <c r="R181" s="184"/>
      <c r="S181" s="184"/>
      <c r="T181" s="184"/>
      <c r="U181" s="150" t="str">
        <f t="shared" ref="U181" si="198">IF(COUNT(O181:T181)=0,"",SUM(O181:T181))</f>
        <v/>
      </c>
      <c r="V181" s="150" t="str">
        <f t="shared" ref="V181" si="199">IF(COUNT(N181,U181)=0,"",SUM(N181,U181))</f>
        <v/>
      </c>
    </row>
    <row r="182" spans="3:24" s="152" customFormat="1" ht="34.5">
      <c r="C182" s="328"/>
      <c r="D182" s="328"/>
      <c r="E182" s="352"/>
      <c r="F182" s="354"/>
      <c r="G182" s="149" t="s">
        <v>265</v>
      </c>
      <c r="H182" s="184"/>
      <c r="I182" s="184"/>
      <c r="J182" s="184"/>
      <c r="K182" s="184"/>
      <c r="L182" s="184"/>
      <c r="M182" s="184"/>
      <c r="N182" s="151"/>
      <c r="O182" s="184"/>
      <c r="P182" s="184"/>
      <c r="Q182" s="184"/>
      <c r="R182" s="184"/>
      <c r="S182" s="184"/>
      <c r="T182" s="184"/>
      <c r="U182" s="151"/>
      <c r="V182" s="151"/>
    </row>
    <row r="183" spans="3:24" s="152" customFormat="1" ht="34.5">
      <c r="C183" s="328"/>
      <c r="D183" s="328"/>
      <c r="E183" s="353"/>
      <c r="F183" s="355"/>
      <c r="G183" s="149" t="s">
        <v>268</v>
      </c>
      <c r="H183" s="184"/>
      <c r="I183" s="184"/>
      <c r="J183" s="184"/>
      <c r="K183" s="184"/>
      <c r="L183" s="184"/>
      <c r="M183" s="184"/>
      <c r="N183" s="150" t="str">
        <f t="shared" ref="N183" si="200">IF(COUNT(H183:M183)=0,"",SUM(H183:M183))</f>
        <v/>
      </c>
      <c r="O183" s="184"/>
      <c r="P183" s="184"/>
      <c r="Q183" s="184"/>
      <c r="R183" s="184"/>
      <c r="S183" s="184"/>
      <c r="T183" s="184"/>
      <c r="U183" s="150" t="str">
        <f t="shared" ref="U183" si="201">IF(COUNT(O183:T183)=0,"",SUM(O183:T183))</f>
        <v/>
      </c>
      <c r="V183" s="150" t="str">
        <f t="shared" ref="V183" si="202">IF(COUNT(N183,U183)=0,"",SUM(N183,U183))</f>
        <v/>
      </c>
    </row>
    <row r="184" spans="3:24" s="152" customFormat="1" ht="34.5">
      <c r="C184" s="328"/>
      <c r="D184" s="328"/>
      <c r="E184" s="332" t="s">
        <v>104</v>
      </c>
      <c r="F184" s="333"/>
      <c r="G184" s="154" t="s">
        <v>265</v>
      </c>
      <c r="H184" s="155" t="str">
        <f>IF(COUNTIFS($G178:$G183,$G184,H178:H183,"&lt;&gt;")=0,"",SUMIF($G178:$G183,$G184,H178:H183))</f>
        <v/>
      </c>
      <c r="I184" s="155" t="str">
        <f t="shared" ref="I184:M184" si="203">IF(COUNTIFS($G178:$G183,$G184,I178:I183,"&lt;&gt;")=0,"",SUMIF($G178:$G183,$G184,I178:I183))</f>
        <v/>
      </c>
      <c r="J184" s="155" t="str">
        <f t="shared" si="203"/>
        <v/>
      </c>
      <c r="K184" s="155" t="str">
        <f t="shared" si="203"/>
        <v/>
      </c>
      <c r="L184" s="155" t="str">
        <f t="shared" si="203"/>
        <v/>
      </c>
      <c r="M184" s="155" t="str">
        <f t="shared" si="203"/>
        <v/>
      </c>
      <c r="N184" s="123"/>
      <c r="O184" s="155" t="str">
        <f>IF(COUNTIFS($G178:$G183,$G184,O178:O183,"&lt;&gt;")=0,"",SUMIF($G178:$G183,$G184,O178:O183))</f>
        <v/>
      </c>
      <c r="P184" s="155" t="str">
        <f t="shared" ref="P184:T184" si="204">IF(COUNTIFS($G178:$G183,$G184,P178:P183,"&lt;&gt;")=0,"",SUMIF($G178:$G183,$G184,P178:P183))</f>
        <v/>
      </c>
      <c r="Q184" s="155" t="str">
        <f t="shared" si="204"/>
        <v/>
      </c>
      <c r="R184" s="155" t="str">
        <f t="shared" si="204"/>
        <v/>
      </c>
      <c r="S184" s="155" t="str">
        <f t="shared" si="204"/>
        <v/>
      </c>
      <c r="T184" s="155" t="str">
        <f t="shared" si="204"/>
        <v/>
      </c>
      <c r="U184" s="123"/>
      <c r="V184" s="123"/>
      <c r="X184" s="153" t="s">
        <v>271</v>
      </c>
    </row>
    <row r="185" spans="3:24" s="152" customFormat="1" ht="34.5">
      <c r="C185" s="328"/>
      <c r="D185" s="329"/>
      <c r="E185" s="334"/>
      <c r="F185" s="335"/>
      <c r="G185" s="154" t="s">
        <v>268</v>
      </c>
      <c r="H185" s="155" t="str">
        <f>IF(COUNTIFS($G178:$G183,$G185,H178:H183,"&lt;&gt;")=0,"",SUMIF($G178:$G183,$G185,H178:H183))</f>
        <v/>
      </c>
      <c r="I185" s="155" t="str">
        <f t="shared" ref="I185:M185" si="205">IF(COUNTIFS($G178:$G183,$G185,I178:I183,"&lt;&gt;")=0,"",SUMIF($G178:$G183,$G185,I178:I183))</f>
        <v/>
      </c>
      <c r="J185" s="155" t="str">
        <f t="shared" si="205"/>
        <v/>
      </c>
      <c r="K185" s="155" t="str">
        <f t="shared" si="205"/>
        <v/>
      </c>
      <c r="L185" s="155" t="str">
        <f t="shared" si="205"/>
        <v/>
      </c>
      <c r="M185" s="155" t="str">
        <f t="shared" si="205"/>
        <v/>
      </c>
      <c r="N185" s="124" t="str">
        <f t="shared" ref="N185" si="206">IF(COUNT(H185:M185)=0,"",SUM(H185:M185))</f>
        <v/>
      </c>
      <c r="O185" s="155" t="str">
        <f>IF(COUNTIFS($G178:$G183,$G185,O178:O183,"&lt;&gt;")=0,"",SUMIF($G178:$G183,$G185,O178:O183))</f>
        <v/>
      </c>
      <c r="P185" s="155" t="str">
        <f t="shared" ref="P185:T185" si="207">IF(COUNTIFS($G178:$G183,$G185,P178:P183,"&lt;&gt;")=0,"",SUMIF($G178:$G183,$G185,P178:P183))</f>
        <v/>
      </c>
      <c r="Q185" s="155" t="str">
        <f t="shared" si="207"/>
        <v/>
      </c>
      <c r="R185" s="155" t="str">
        <f t="shared" si="207"/>
        <v/>
      </c>
      <c r="S185" s="155" t="str">
        <f t="shared" si="207"/>
        <v/>
      </c>
      <c r="T185" s="155" t="str">
        <f t="shared" si="207"/>
        <v/>
      </c>
      <c r="U185" s="124" t="str">
        <f t="shared" ref="U185" si="208">IF(COUNT(O185:T185)=0,"",SUM(O185:T185))</f>
        <v/>
      </c>
      <c r="V185" s="124" t="str">
        <f t="shared" ref="V185" si="209">IF(COUNT(N185,U185)=0,"",SUM(N185,U185))</f>
        <v/>
      </c>
      <c r="X185" s="153" t="s">
        <v>271</v>
      </c>
    </row>
    <row r="186" spans="3:24" s="152" customFormat="1" ht="37.5" customHeight="1">
      <c r="C186" s="328"/>
      <c r="D186" s="327" t="s">
        <v>106</v>
      </c>
      <c r="E186" s="352"/>
      <c r="F186" s="354"/>
      <c r="G186" s="149" t="s">
        <v>265</v>
      </c>
      <c r="H186" s="184"/>
      <c r="I186" s="184"/>
      <c r="J186" s="184"/>
      <c r="K186" s="184"/>
      <c r="L186" s="184"/>
      <c r="M186" s="184"/>
      <c r="N186" s="151"/>
      <c r="O186" s="184"/>
      <c r="P186" s="184"/>
      <c r="Q186" s="184"/>
      <c r="R186" s="184"/>
      <c r="S186" s="184"/>
      <c r="T186" s="184"/>
      <c r="U186" s="151"/>
      <c r="V186" s="151"/>
    </row>
    <row r="187" spans="3:24" s="152" customFormat="1" ht="34.5">
      <c r="C187" s="328"/>
      <c r="D187" s="328"/>
      <c r="E187" s="353"/>
      <c r="F187" s="355"/>
      <c r="G187" s="149" t="s">
        <v>268</v>
      </c>
      <c r="H187" s="184"/>
      <c r="I187" s="184"/>
      <c r="J187" s="184"/>
      <c r="K187" s="184"/>
      <c r="L187" s="184"/>
      <c r="M187" s="184"/>
      <c r="N187" s="150" t="str">
        <f>IF(COUNT(H187:M187)=0,"",SUM(H187:M187))</f>
        <v/>
      </c>
      <c r="O187" s="184"/>
      <c r="P187" s="184"/>
      <c r="Q187" s="184"/>
      <c r="R187" s="184"/>
      <c r="S187" s="184"/>
      <c r="T187" s="184"/>
      <c r="U187" s="150" t="str">
        <f>IF(COUNT(O187:T187)=0,"",SUM(O187:T187))</f>
        <v/>
      </c>
      <c r="V187" s="150" t="str">
        <f>IF(COUNT(N187,U187)=0,"",SUM(N187,U187))</f>
        <v/>
      </c>
    </row>
    <row r="188" spans="3:24" s="152" customFormat="1" ht="34.5">
      <c r="C188" s="328"/>
      <c r="D188" s="328"/>
      <c r="E188" s="352"/>
      <c r="F188" s="354"/>
      <c r="G188" s="149" t="s">
        <v>265</v>
      </c>
      <c r="H188" s="184"/>
      <c r="I188" s="184"/>
      <c r="J188" s="184"/>
      <c r="K188" s="184"/>
      <c r="L188" s="184"/>
      <c r="M188" s="184"/>
      <c r="N188" s="151"/>
      <c r="O188" s="184"/>
      <c r="P188" s="184"/>
      <c r="Q188" s="184"/>
      <c r="R188" s="184"/>
      <c r="S188" s="184"/>
      <c r="T188" s="184"/>
      <c r="U188" s="151"/>
      <c r="V188" s="151"/>
    </row>
    <row r="189" spans="3:24" s="152" customFormat="1" ht="34.5">
      <c r="C189" s="328"/>
      <c r="D189" s="328"/>
      <c r="E189" s="353"/>
      <c r="F189" s="355"/>
      <c r="G189" s="149" t="s">
        <v>268</v>
      </c>
      <c r="H189" s="184"/>
      <c r="I189" s="184"/>
      <c r="J189" s="184"/>
      <c r="K189" s="184"/>
      <c r="L189" s="184"/>
      <c r="M189" s="184"/>
      <c r="N189" s="150" t="str">
        <f t="shared" ref="N189" si="210">IF(COUNT(H189:M189)=0,"",SUM(H189:M189))</f>
        <v/>
      </c>
      <c r="O189" s="184"/>
      <c r="P189" s="184"/>
      <c r="Q189" s="184"/>
      <c r="R189" s="184"/>
      <c r="S189" s="184"/>
      <c r="T189" s="184"/>
      <c r="U189" s="150" t="str">
        <f t="shared" ref="U189" si="211">IF(COUNT(O189:T189)=0,"",SUM(O189:T189))</f>
        <v/>
      </c>
      <c r="V189" s="150" t="str">
        <f t="shared" ref="V189" si="212">IF(COUNT(N189,U189)=0,"",SUM(N189,U189))</f>
        <v/>
      </c>
    </row>
    <row r="190" spans="3:24" s="152" customFormat="1" ht="34.5">
      <c r="C190" s="328"/>
      <c r="D190" s="328"/>
      <c r="E190" s="352"/>
      <c r="F190" s="354"/>
      <c r="G190" s="149" t="s">
        <v>265</v>
      </c>
      <c r="H190" s="184"/>
      <c r="I190" s="184"/>
      <c r="J190" s="184"/>
      <c r="K190" s="184"/>
      <c r="L190" s="184"/>
      <c r="M190" s="184"/>
      <c r="N190" s="151"/>
      <c r="O190" s="184"/>
      <c r="P190" s="184"/>
      <c r="Q190" s="184"/>
      <c r="R190" s="184"/>
      <c r="S190" s="184"/>
      <c r="T190" s="184"/>
      <c r="U190" s="151"/>
      <c r="V190" s="151"/>
    </row>
    <row r="191" spans="3:24" s="152" customFormat="1" ht="34.5">
      <c r="C191" s="328"/>
      <c r="D191" s="328"/>
      <c r="E191" s="353"/>
      <c r="F191" s="355"/>
      <c r="G191" s="149" t="s">
        <v>268</v>
      </c>
      <c r="H191" s="184"/>
      <c r="I191" s="184"/>
      <c r="J191" s="184"/>
      <c r="K191" s="184"/>
      <c r="L191" s="184"/>
      <c r="M191" s="184"/>
      <c r="N191" s="150" t="str">
        <f t="shared" ref="N191" si="213">IF(COUNT(H191:M191)=0,"",SUM(H191:M191))</f>
        <v/>
      </c>
      <c r="O191" s="184"/>
      <c r="P191" s="184"/>
      <c r="Q191" s="184"/>
      <c r="R191" s="184"/>
      <c r="S191" s="184"/>
      <c r="T191" s="184"/>
      <c r="U191" s="150" t="str">
        <f t="shared" ref="U191" si="214">IF(COUNT(O191:T191)=0,"",SUM(O191:T191))</f>
        <v/>
      </c>
      <c r="V191" s="150" t="str">
        <f t="shared" ref="V191" si="215">IF(COUNT(N191,U191)=0,"",SUM(N191,U191))</f>
        <v/>
      </c>
    </row>
    <row r="192" spans="3:24" s="152" customFormat="1" ht="34.5">
      <c r="C192" s="328"/>
      <c r="D192" s="328"/>
      <c r="E192" s="332" t="s">
        <v>104</v>
      </c>
      <c r="F192" s="333"/>
      <c r="G192" s="154" t="s">
        <v>265</v>
      </c>
      <c r="H192" s="155" t="str">
        <f>IF(COUNTIFS($G186:$G191,$G192,H186:H191,"&lt;&gt;")=0,"",SUMIF($G186:$G191,$G192,H186:H191))</f>
        <v/>
      </c>
      <c r="I192" s="155" t="str">
        <f t="shared" ref="I192:M192" si="216">IF(COUNTIFS($G186:$G191,$G192,I186:I191,"&lt;&gt;")=0,"",SUMIF($G186:$G191,$G192,I186:I191))</f>
        <v/>
      </c>
      <c r="J192" s="155" t="str">
        <f t="shared" si="216"/>
        <v/>
      </c>
      <c r="K192" s="155" t="str">
        <f t="shared" si="216"/>
        <v/>
      </c>
      <c r="L192" s="155" t="str">
        <f t="shared" si="216"/>
        <v/>
      </c>
      <c r="M192" s="155" t="str">
        <f t="shared" si="216"/>
        <v/>
      </c>
      <c r="N192" s="123"/>
      <c r="O192" s="155" t="str">
        <f>IF(COUNTIFS($G186:$G191,$G192,O186:O191,"&lt;&gt;")=0,"",SUMIF($G186:$G191,$G192,O186:O191))</f>
        <v/>
      </c>
      <c r="P192" s="155" t="str">
        <f t="shared" ref="P192:T192" si="217">IF(COUNTIFS($G186:$G191,$G192,P186:P191,"&lt;&gt;")=0,"",SUMIF($G186:$G191,$G192,P186:P191))</f>
        <v/>
      </c>
      <c r="Q192" s="155" t="str">
        <f t="shared" si="217"/>
        <v/>
      </c>
      <c r="R192" s="155" t="str">
        <f t="shared" si="217"/>
        <v/>
      </c>
      <c r="S192" s="155" t="str">
        <f t="shared" si="217"/>
        <v/>
      </c>
      <c r="T192" s="155" t="str">
        <f t="shared" si="217"/>
        <v/>
      </c>
      <c r="U192" s="123"/>
      <c r="V192" s="123"/>
      <c r="X192" s="153" t="s">
        <v>271</v>
      </c>
    </row>
    <row r="193" spans="3:24" s="152" customFormat="1" ht="34.5">
      <c r="C193" s="328"/>
      <c r="D193" s="329"/>
      <c r="E193" s="334"/>
      <c r="F193" s="335"/>
      <c r="G193" s="154" t="s">
        <v>268</v>
      </c>
      <c r="H193" s="155" t="str">
        <f>IF(COUNTIFS($G186:$G191,$G193,H186:H191,"&lt;&gt;")=0,"",SUMIF($G186:$G191,$G193,H186:H191))</f>
        <v/>
      </c>
      <c r="I193" s="155" t="str">
        <f t="shared" ref="I193:M193" si="218">IF(COUNTIFS($G186:$G191,$G193,I186:I191,"&lt;&gt;")=0,"",SUMIF($G186:$G191,$G193,I186:I191))</f>
        <v/>
      </c>
      <c r="J193" s="155" t="str">
        <f t="shared" si="218"/>
        <v/>
      </c>
      <c r="K193" s="155" t="str">
        <f t="shared" si="218"/>
        <v/>
      </c>
      <c r="L193" s="155" t="str">
        <f t="shared" si="218"/>
        <v/>
      </c>
      <c r="M193" s="155" t="str">
        <f t="shared" si="218"/>
        <v/>
      </c>
      <c r="N193" s="124" t="str">
        <f t="shared" ref="N193" si="219">IF(COUNT(H193:M193)=0,"",SUM(H193:M193))</f>
        <v/>
      </c>
      <c r="O193" s="155" t="str">
        <f>IF(COUNTIFS($G186:$G191,$G193,O186:O191,"&lt;&gt;")=0,"",SUMIF($G186:$G191,$G193,O186:O191))</f>
        <v/>
      </c>
      <c r="P193" s="155" t="str">
        <f t="shared" ref="P193:T193" si="220">IF(COUNTIFS($G186:$G191,$G193,P186:P191,"&lt;&gt;")=0,"",SUMIF($G186:$G191,$G193,P186:P191))</f>
        <v/>
      </c>
      <c r="Q193" s="155" t="str">
        <f t="shared" si="220"/>
        <v/>
      </c>
      <c r="R193" s="155" t="str">
        <f t="shared" si="220"/>
        <v/>
      </c>
      <c r="S193" s="155" t="str">
        <f t="shared" si="220"/>
        <v/>
      </c>
      <c r="T193" s="155" t="str">
        <f t="shared" si="220"/>
        <v/>
      </c>
      <c r="U193" s="124" t="str">
        <f t="shared" ref="U193" si="221">IF(COUNT(O193:T193)=0,"",SUM(O193:T193))</f>
        <v/>
      </c>
      <c r="V193" s="124" t="str">
        <f t="shared" ref="V193" si="222">IF(COUNT(N193,U193)=0,"",SUM(N193,U193))</f>
        <v/>
      </c>
      <c r="X193" s="153" t="s">
        <v>271</v>
      </c>
    </row>
    <row r="194" spans="3:24" s="152" customFormat="1" ht="34.5">
      <c r="C194" s="328"/>
      <c r="D194" s="326" t="s">
        <v>107</v>
      </c>
      <c r="E194" s="326"/>
      <c r="F194" s="326"/>
      <c r="G194" s="154" t="s">
        <v>265</v>
      </c>
      <c r="H194" s="155" t="str">
        <f>IF(COUNT(H168,H176,H184,H192)=0,"",SUM(H168,H176,H184,H192))</f>
        <v/>
      </c>
      <c r="I194" s="155" t="str">
        <f t="shared" ref="I194:M195" si="223">IF(COUNT(I168,I176,I184,I192)=0,"",SUM(I168,I176,I184,I192))</f>
        <v/>
      </c>
      <c r="J194" s="155" t="str">
        <f t="shared" si="223"/>
        <v/>
      </c>
      <c r="K194" s="155" t="str">
        <f t="shared" si="223"/>
        <v/>
      </c>
      <c r="L194" s="155" t="str">
        <f t="shared" si="223"/>
        <v/>
      </c>
      <c r="M194" s="155" t="str">
        <f t="shared" si="223"/>
        <v/>
      </c>
      <c r="N194" s="123"/>
      <c r="O194" s="155" t="str">
        <f>IF(COUNT(O168,O176,O184,O192)=0,"",SUM(O168,O176,O184,O192))</f>
        <v/>
      </c>
      <c r="P194" s="155" t="str">
        <f t="shared" ref="P194:T195" si="224">IF(COUNT(P168,P176,P184,P192)=0,"",SUM(P168,P176,P184,P192))</f>
        <v/>
      </c>
      <c r="Q194" s="155" t="str">
        <f t="shared" si="224"/>
        <v/>
      </c>
      <c r="R194" s="155" t="str">
        <f t="shared" si="224"/>
        <v/>
      </c>
      <c r="S194" s="155" t="str">
        <f t="shared" si="224"/>
        <v/>
      </c>
      <c r="T194" s="155" t="str">
        <f t="shared" si="224"/>
        <v/>
      </c>
      <c r="U194" s="123"/>
      <c r="V194" s="123"/>
      <c r="X194" s="153" t="s">
        <v>271</v>
      </c>
    </row>
    <row r="195" spans="3:24" s="152" customFormat="1" ht="34.5">
      <c r="C195" s="329"/>
      <c r="D195" s="326"/>
      <c r="E195" s="326"/>
      <c r="F195" s="326"/>
      <c r="G195" s="154" t="s">
        <v>268</v>
      </c>
      <c r="H195" s="155" t="str">
        <f>IF(COUNT(H169,H177,H185,H193)=0,"",SUM(H169,H177,H185,H193))</f>
        <v/>
      </c>
      <c r="I195" s="155" t="str">
        <f t="shared" si="223"/>
        <v/>
      </c>
      <c r="J195" s="155" t="str">
        <f t="shared" si="223"/>
        <v/>
      </c>
      <c r="K195" s="155" t="str">
        <f t="shared" si="223"/>
        <v/>
      </c>
      <c r="L195" s="155" t="str">
        <f t="shared" si="223"/>
        <v/>
      </c>
      <c r="M195" s="155" t="str">
        <f t="shared" si="223"/>
        <v/>
      </c>
      <c r="N195" s="124" t="str">
        <f t="shared" ref="N195" si="225">IF(COUNT(H195:M195)=0,"",SUM(H195:M195))</f>
        <v/>
      </c>
      <c r="O195" s="155" t="str">
        <f>IF(COUNT(O169,O177,O185,O193)=0,"",SUM(O169,O177,O185,O193))</f>
        <v/>
      </c>
      <c r="P195" s="155" t="str">
        <f t="shared" si="224"/>
        <v/>
      </c>
      <c r="Q195" s="155" t="str">
        <f t="shared" si="224"/>
        <v/>
      </c>
      <c r="R195" s="155" t="str">
        <f t="shared" si="224"/>
        <v/>
      </c>
      <c r="S195" s="155" t="str">
        <f t="shared" si="224"/>
        <v/>
      </c>
      <c r="T195" s="155" t="str">
        <f t="shared" si="224"/>
        <v/>
      </c>
      <c r="U195" s="124" t="str">
        <f t="shared" ref="U195" si="226">IF(COUNT(O195:T195)=0,"",SUM(O195:T195))</f>
        <v/>
      </c>
      <c r="V195" s="124" t="str">
        <f t="shared" ref="V195" si="227">IF(COUNT(N195,U195)=0,"",SUM(N195,U195))</f>
        <v/>
      </c>
      <c r="X195" s="153" t="s">
        <v>271</v>
      </c>
    </row>
    <row r="196" spans="3:24" s="205" customFormat="1" ht="18.75" customHeight="1">
      <c r="C196" s="201" t="s">
        <v>178</v>
      </c>
      <c r="D196" s="202"/>
      <c r="E196" s="202"/>
      <c r="F196" s="202"/>
      <c r="G196" s="203"/>
      <c r="H196" s="202"/>
      <c r="I196" s="202"/>
      <c r="J196" s="202"/>
      <c r="K196" s="202"/>
      <c r="L196" s="202"/>
      <c r="M196" s="202"/>
      <c r="N196" s="202"/>
      <c r="O196" s="202"/>
      <c r="P196" s="202"/>
      <c r="Q196" s="202"/>
      <c r="R196" s="202"/>
      <c r="S196" s="202"/>
      <c r="T196" s="202"/>
      <c r="U196" s="202"/>
      <c r="V196" s="202"/>
    </row>
    <row r="197" spans="3:24" s="205" customFormat="1" ht="18.75" customHeight="1">
      <c r="C197" s="230"/>
      <c r="D197" s="231"/>
      <c r="E197" s="231"/>
      <c r="F197" s="231"/>
      <c r="G197" s="232"/>
      <c r="H197" s="231"/>
      <c r="I197" s="231"/>
      <c r="J197" s="231"/>
      <c r="K197" s="231"/>
      <c r="L197" s="231"/>
      <c r="M197" s="231"/>
      <c r="N197" s="231"/>
      <c r="O197" s="231"/>
      <c r="P197" s="231"/>
      <c r="Q197" s="231"/>
      <c r="R197" s="231"/>
      <c r="S197" s="231"/>
      <c r="T197" s="231"/>
      <c r="U197" s="231"/>
      <c r="V197" s="231"/>
    </row>
    <row r="198" spans="3:24" s="205" customFormat="1" ht="18.75" customHeight="1">
      <c r="C198" s="230"/>
      <c r="D198" s="231"/>
      <c r="E198" s="231"/>
      <c r="F198" s="231"/>
      <c r="G198" s="232"/>
      <c r="H198" s="231"/>
      <c r="I198" s="231"/>
      <c r="J198" s="231"/>
      <c r="K198" s="231"/>
      <c r="L198" s="231"/>
      <c r="M198" s="231"/>
      <c r="N198" s="231"/>
      <c r="O198" s="231"/>
      <c r="P198" s="231"/>
      <c r="Q198" s="231"/>
      <c r="R198" s="231"/>
      <c r="S198" s="231"/>
      <c r="T198" s="231"/>
      <c r="U198" s="231"/>
      <c r="V198" s="231"/>
    </row>
    <row r="199" spans="3:24" s="205" customFormat="1" ht="18.75" customHeight="1">
      <c r="C199" s="230"/>
      <c r="D199" s="231"/>
      <c r="E199" s="231"/>
      <c r="F199" s="231"/>
      <c r="G199" s="232"/>
      <c r="H199" s="231"/>
      <c r="I199" s="231"/>
      <c r="J199" s="231"/>
      <c r="K199" s="231"/>
      <c r="L199" s="231"/>
      <c r="M199" s="231"/>
      <c r="N199" s="231"/>
      <c r="O199" s="231"/>
      <c r="P199" s="231"/>
      <c r="Q199" s="231"/>
      <c r="R199" s="231"/>
      <c r="S199" s="231"/>
      <c r="T199" s="231"/>
      <c r="U199" s="231"/>
      <c r="V199" s="231"/>
    </row>
    <row r="200" spans="3:24" s="205" customFormat="1" ht="18.75" customHeight="1">
      <c r="C200" s="230"/>
      <c r="D200" s="231"/>
      <c r="E200" s="231"/>
      <c r="F200" s="231"/>
      <c r="G200" s="232"/>
      <c r="H200" s="231"/>
      <c r="I200" s="231"/>
      <c r="J200" s="231"/>
      <c r="K200" s="231"/>
      <c r="L200" s="231"/>
      <c r="M200" s="231"/>
      <c r="N200" s="231"/>
      <c r="O200" s="231"/>
      <c r="P200" s="231"/>
      <c r="Q200" s="231"/>
      <c r="R200" s="231"/>
      <c r="S200" s="231"/>
      <c r="T200" s="231"/>
      <c r="U200" s="231"/>
      <c r="V200" s="231"/>
    </row>
    <row r="201" spans="3:24" s="205" customFormat="1" ht="18.75" customHeight="1">
      <c r="C201" s="230"/>
      <c r="D201" s="231"/>
      <c r="E201" s="231"/>
      <c r="F201" s="231"/>
      <c r="G201" s="232"/>
      <c r="H201" s="231"/>
      <c r="I201" s="231"/>
      <c r="J201" s="231"/>
      <c r="K201" s="231"/>
      <c r="L201" s="231"/>
      <c r="M201" s="231"/>
      <c r="N201" s="231"/>
      <c r="O201" s="231"/>
      <c r="P201" s="231"/>
      <c r="Q201" s="231"/>
      <c r="R201" s="231"/>
      <c r="S201" s="231"/>
      <c r="T201" s="231"/>
      <c r="U201" s="231"/>
      <c r="V201" s="231"/>
    </row>
    <row r="202" spans="3:24" s="205" customFormat="1" ht="18.75" customHeight="1">
      <c r="C202" s="230"/>
      <c r="D202" s="231"/>
      <c r="E202" s="231"/>
      <c r="F202" s="231"/>
      <c r="G202" s="232"/>
      <c r="H202" s="231"/>
      <c r="I202" s="231"/>
      <c r="J202" s="231"/>
      <c r="K202" s="231"/>
      <c r="L202" s="231"/>
      <c r="M202" s="231"/>
      <c r="N202" s="231"/>
      <c r="O202" s="231"/>
      <c r="P202" s="231"/>
      <c r="Q202" s="231"/>
      <c r="R202" s="231"/>
      <c r="S202" s="231"/>
      <c r="T202" s="231"/>
      <c r="U202" s="231"/>
      <c r="V202" s="231"/>
    </row>
    <row r="203" spans="3:24" s="205" customFormat="1" ht="18.75" customHeight="1">
      <c r="C203" s="230"/>
      <c r="D203" s="231"/>
      <c r="E203" s="231"/>
      <c r="F203" s="231"/>
      <c r="G203" s="232"/>
      <c r="H203" s="231"/>
      <c r="I203" s="231"/>
      <c r="J203" s="231"/>
      <c r="K203" s="231"/>
      <c r="L203" s="231"/>
      <c r="M203" s="231"/>
      <c r="N203" s="231"/>
      <c r="O203" s="231"/>
      <c r="P203" s="231"/>
      <c r="Q203" s="231"/>
      <c r="R203" s="231"/>
      <c r="S203" s="231"/>
      <c r="T203" s="231"/>
      <c r="U203" s="231"/>
      <c r="V203" s="231"/>
    </row>
    <row r="204" spans="3:24" s="205" customFormat="1" ht="18.75" customHeight="1">
      <c r="C204" s="230"/>
      <c r="D204" s="231"/>
      <c r="E204" s="231"/>
      <c r="F204" s="231"/>
      <c r="G204" s="232"/>
      <c r="H204" s="231"/>
      <c r="I204" s="231"/>
      <c r="J204" s="231"/>
      <c r="K204" s="231"/>
      <c r="L204" s="231"/>
      <c r="M204" s="231"/>
      <c r="N204" s="231"/>
      <c r="O204" s="231"/>
      <c r="P204" s="231"/>
      <c r="Q204" s="231"/>
      <c r="R204" s="231"/>
      <c r="S204" s="231"/>
      <c r="T204" s="231"/>
      <c r="U204" s="231"/>
      <c r="V204" s="231"/>
    </row>
    <row r="205" spans="3:24" s="205" customFormat="1" ht="18.75" customHeight="1">
      <c r="C205" s="230"/>
      <c r="D205" s="231"/>
      <c r="E205" s="231"/>
      <c r="F205" s="231"/>
      <c r="G205" s="232"/>
      <c r="H205" s="231"/>
      <c r="I205" s="231"/>
      <c r="J205" s="231"/>
      <c r="K205" s="231"/>
      <c r="L205" s="231"/>
      <c r="M205" s="231"/>
      <c r="N205" s="231"/>
      <c r="O205" s="231"/>
      <c r="P205" s="231"/>
      <c r="Q205" s="231"/>
      <c r="R205" s="231"/>
      <c r="S205" s="231"/>
      <c r="T205" s="231"/>
      <c r="U205" s="231"/>
      <c r="V205" s="231"/>
    </row>
    <row r="206" spans="3:24" ht="18.75" customHeight="1">
      <c r="C206" s="234"/>
      <c r="D206" s="234"/>
      <c r="E206" s="234"/>
      <c r="F206" s="234"/>
      <c r="G206" s="234"/>
      <c r="H206" s="235"/>
      <c r="I206" s="235"/>
      <c r="J206" s="235"/>
      <c r="K206" s="235"/>
      <c r="L206" s="235"/>
      <c r="M206" s="235"/>
      <c r="N206" s="235"/>
      <c r="O206" s="235"/>
      <c r="P206" s="235"/>
      <c r="Q206" s="235"/>
      <c r="R206" s="235"/>
      <c r="S206" s="235"/>
      <c r="T206" s="235"/>
      <c r="U206" s="235"/>
      <c r="V206" s="235"/>
    </row>
    <row r="207" spans="3:24" ht="21.95" customHeight="1">
      <c r="C207" s="187" t="s">
        <v>212</v>
      </c>
    </row>
    <row r="208" spans="3:24" ht="21.95" customHeight="1">
      <c r="C208" s="187"/>
    </row>
    <row r="209" spans="3:24" ht="21.95" customHeight="1">
      <c r="C209" s="190" t="s">
        <v>97</v>
      </c>
      <c r="D209" s="191"/>
      <c r="E209" s="191"/>
      <c r="F209" s="191"/>
      <c r="G209" s="191"/>
      <c r="H209" s="191"/>
      <c r="I209" s="191"/>
      <c r="J209" s="191"/>
      <c r="K209" s="191"/>
    </row>
    <row r="210" spans="3:24" ht="21.95" customHeight="1">
      <c r="C210" s="193" t="s">
        <v>22</v>
      </c>
      <c r="E210" s="209" t="s">
        <v>217</v>
      </c>
      <c r="F210" s="7" t="s">
        <v>398</v>
      </c>
    </row>
    <row r="211" spans="3:24" s="196" customFormat="1" ht="21.95" customHeight="1">
      <c r="C211" s="318" t="s">
        <v>94</v>
      </c>
      <c r="D211" s="319"/>
      <c r="E211" s="322" t="s">
        <v>18</v>
      </c>
      <c r="F211" s="322" t="s">
        <v>98</v>
      </c>
      <c r="G211" s="322" t="s">
        <v>99</v>
      </c>
      <c r="H211" s="164" t="s">
        <v>71</v>
      </c>
      <c r="I211" s="164" t="s">
        <v>72</v>
      </c>
      <c r="J211" s="164" t="s">
        <v>73</v>
      </c>
      <c r="K211" s="164" t="s">
        <v>74</v>
      </c>
      <c r="L211" s="164" t="s">
        <v>75</v>
      </c>
      <c r="M211" s="164" t="s">
        <v>76</v>
      </c>
      <c r="N211" s="164" t="s">
        <v>90</v>
      </c>
      <c r="O211" s="164" t="s">
        <v>77</v>
      </c>
      <c r="P211" s="164" t="s">
        <v>78</v>
      </c>
      <c r="Q211" s="164" t="s">
        <v>79</v>
      </c>
      <c r="R211" s="164" t="s">
        <v>80</v>
      </c>
      <c r="S211" s="164" t="s">
        <v>81</v>
      </c>
      <c r="T211" s="164" t="s">
        <v>86</v>
      </c>
      <c r="U211" s="164" t="s">
        <v>91</v>
      </c>
      <c r="V211" s="164" t="s">
        <v>92</v>
      </c>
      <c r="W211" s="186"/>
      <c r="X211" s="121" t="s">
        <v>272</v>
      </c>
    </row>
    <row r="212" spans="3:24" s="196" customFormat="1" ht="21.95" customHeight="1">
      <c r="C212" s="320"/>
      <c r="D212" s="321"/>
      <c r="E212" s="323"/>
      <c r="F212" s="323"/>
      <c r="G212" s="323"/>
      <c r="H212" s="223" t="s">
        <v>399</v>
      </c>
      <c r="I212" s="223" t="s">
        <v>399</v>
      </c>
      <c r="J212" s="223" t="s">
        <v>399</v>
      </c>
      <c r="K212" s="223" t="s">
        <v>399</v>
      </c>
      <c r="L212" s="223" t="s">
        <v>399</v>
      </c>
      <c r="M212" s="223" t="s">
        <v>399</v>
      </c>
      <c r="N212" s="23"/>
      <c r="O212" s="223" t="s">
        <v>399</v>
      </c>
      <c r="P212" s="223" t="s">
        <v>399</v>
      </c>
      <c r="Q212" s="223" t="s">
        <v>399</v>
      </c>
      <c r="R212" s="223" t="s">
        <v>399</v>
      </c>
      <c r="S212" s="223" t="s">
        <v>399</v>
      </c>
      <c r="T212" s="223" t="s">
        <v>399</v>
      </c>
      <c r="U212" s="166"/>
      <c r="V212" s="166"/>
      <c r="W212" s="186"/>
      <c r="X212" s="121" t="s">
        <v>273</v>
      </c>
    </row>
    <row r="213" spans="3:24" s="152" customFormat="1" ht="37.5" customHeight="1">
      <c r="C213" s="327" t="s">
        <v>102</v>
      </c>
      <c r="D213" s="327" t="s">
        <v>103</v>
      </c>
      <c r="E213" s="352"/>
      <c r="F213" s="354"/>
      <c r="G213" s="149" t="s">
        <v>265</v>
      </c>
      <c r="H213" s="184"/>
      <c r="I213" s="184"/>
      <c r="J213" s="184"/>
      <c r="K213" s="184"/>
      <c r="L213" s="184"/>
      <c r="M213" s="184"/>
      <c r="N213" s="151"/>
      <c r="O213" s="184"/>
      <c r="P213" s="184"/>
      <c r="Q213" s="184"/>
      <c r="R213" s="184"/>
      <c r="S213" s="184"/>
      <c r="T213" s="184"/>
      <c r="U213" s="151"/>
      <c r="V213" s="151"/>
    </row>
    <row r="214" spans="3:24" s="152" customFormat="1" ht="37.5" customHeight="1">
      <c r="C214" s="328"/>
      <c r="D214" s="328"/>
      <c r="E214" s="353"/>
      <c r="F214" s="355"/>
      <c r="G214" s="149" t="s">
        <v>268</v>
      </c>
      <c r="H214" s="184"/>
      <c r="I214" s="184"/>
      <c r="J214" s="184"/>
      <c r="K214" s="184"/>
      <c r="L214" s="184"/>
      <c r="M214" s="184"/>
      <c r="N214" s="150" t="str">
        <f>IF(COUNT(H214:M214)=0,"",SUM(H214:M214))</f>
        <v/>
      </c>
      <c r="O214" s="184"/>
      <c r="P214" s="184"/>
      <c r="Q214" s="184"/>
      <c r="R214" s="184"/>
      <c r="S214" s="184"/>
      <c r="T214" s="184"/>
      <c r="U214" s="150" t="str">
        <f>IF(COUNT(O214:T214)=0,"",SUM(O214:T214))</f>
        <v/>
      </c>
      <c r="V214" s="150" t="str">
        <f>IF(COUNT(N214,U214)=0,"",SUM(N214,U214))</f>
        <v/>
      </c>
    </row>
    <row r="215" spans="3:24" s="152" customFormat="1" ht="37.5" customHeight="1">
      <c r="C215" s="328"/>
      <c r="D215" s="328"/>
      <c r="E215" s="352"/>
      <c r="F215" s="354"/>
      <c r="G215" s="149" t="s">
        <v>265</v>
      </c>
      <c r="H215" s="184"/>
      <c r="I215" s="184"/>
      <c r="J215" s="184"/>
      <c r="K215" s="184"/>
      <c r="L215" s="184"/>
      <c r="M215" s="184"/>
      <c r="N215" s="151"/>
      <c r="O215" s="184"/>
      <c r="P215" s="184"/>
      <c r="Q215" s="184"/>
      <c r="R215" s="184"/>
      <c r="S215" s="184"/>
      <c r="T215" s="184"/>
      <c r="U215" s="151"/>
      <c r="V215" s="151"/>
    </row>
    <row r="216" spans="3:24" s="152" customFormat="1" ht="37.5" customHeight="1">
      <c r="C216" s="328"/>
      <c r="D216" s="328"/>
      <c r="E216" s="353"/>
      <c r="F216" s="355"/>
      <c r="G216" s="149" t="s">
        <v>268</v>
      </c>
      <c r="H216" s="184"/>
      <c r="I216" s="184"/>
      <c r="J216" s="184"/>
      <c r="K216" s="184"/>
      <c r="L216" s="184"/>
      <c r="M216" s="184"/>
      <c r="N216" s="150" t="str">
        <f t="shared" ref="N216" si="228">IF(COUNT(H216:M216)=0,"",SUM(H216:M216))</f>
        <v/>
      </c>
      <c r="O216" s="184"/>
      <c r="P216" s="184"/>
      <c r="Q216" s="184"/>
      <c r="R216" s="184"/>
      <c r="S216" s="184"/>
      <c r="T216" s="184"/>
      <c r="U216" s="150" t="str">
        <f t="shared" ref="U216" si="229">IF(COUNT(O216:T216)=0,"",SUM(O216:T216))</f>
        <v/>
      </c>
      <c r="V216" s="150" t="str">
        <f t="shared" ref="V216" si="230">IF(COUNT(N216,U216)=0,"",SUM(N216,U216))</f>
        <v/>
      </c>
    </row>
    <row r="217" spans="3:24" s="152" customFormat="1" ht="37.5" customHeight="1">
      <c r="C217" s="328"/>
      <c r="D217" s="328"/>
      <c r="E217" s="352"/>
      <c r="F217" s="354"/>
      <c r="G217" s="149" t="s">
        <v>265</v>
      </c>
      <c r="H217" s="184"/>
      <c r="I217" s="184"/>
      <c r="J217" s="184"/>
      <c r="K217" s="184"/>
      <c r="L217" s="184"/>
      <c r="M217" s="184"/>
      <c r="N217" s="151"/>
      <c r="O217" s="184"/>
      <c r="P217" s="184"/>
      <c r="Q217" s="184"/>
      <c r="R217" s="184"/>
      <c r="S217" s="184"/>
      <c r="T217" s="184"/>
      <c r="U217" s="151"/>
      <c r="V217" s="151"/>
    </row>
    <row r="218" spans="3:24" s="152" customFormat="1" ht="37.5" customHeight="1">
      <c r="C218" s="328"/>
      <c r="D218" s="328"/>
      <c r="E218" s="353"/>
      <c r="F218" s="355"/>
      <c r="G218" s="149" t="s">
        <v>268</v>
      </c>
      <c r="H218" s="184"/>
      <c r="I218" s="184"/>
      <c r="J218" s="184"/>
      <c r="K218" s="184"/>
      <c r="L218" s="184"/>
      <c r="M218" s="184"/>
      <c r="N218" s="150" t="str">
        <f t="shared" ref="N218" si="231">IF(COUNT(H218:M218)=0,"",SUM(H218:M218))</f>
        <v/>
      </c>
      <c r="O218" s="184"/>
      <c r="P218" s="184"/>
      <c r="Q218" s="184"/>
      <c r="R218" s="184"/>
      <c r="S218" s="184"/>
      <c r="T218" s="184"/>
      <c r="U218" s="150" t="str">
        <f t="shared" ref="U218" si="232">IF(COUNT(O218:T218)=0,"",SUM(O218:T218))</f>
        <v/>
      </c>
      <c r="V218" s="150" t="str">
        <f t="shared" ref="V218" si="233">IF(COUNT(N218,U218)=0,"",SUM(N218,U218))</f>
        <v/>
      </c>
    </row>
    <row r="219" spans="3:24" s="152" customFormat="1" ht="37.5" customHeight="1">
      <c r="C219" s="328"/>
      <c r="D219" s="328"/>
      <c r="E219" s="332" t="s">
        <v>104</v>
      </c>
      <c r="F219" s="333"/>
      <c r="G219" s="154" t="s">
        <v>265</v>
      </c>
      <c r="H219" s="155" t="str">
        <f t="shared" ref="H219:M219" si="234">IF(COUNTIFS($G213:$G218,$G219,H213:H218,"&lt;&gt;")=0,"",SUMIF($G213:$G218,$G219,H213:H218))</f>
        <v/>
      </c>
      <c r="I219" s="155" t="str">
        <f t="shared" si="234"/>
        <v/>
      </c>
      <c r="J219" s="155" t="str">
        <f t="shared" si="234"/>
        <v/>
      </c>
      <c r="K219" s="155" t="str">
        <f t="shared" si="234"/>
        <v/>
      </c>
      <c r="L219" s="155" t="str">
        <f t="shared" si="234"/>
        <v/>
      </c>
      <c r="M219" s="155" t="str">
        <f t="shared" si="234"/>
        <v/>
      </c>
      <c r="N219" s="123"/>
      <c r="O219" s="155" t="str">
        <f t="shared" ref="O219:T219" si="235">IF(COUNTIFS($G213:$G218,$G219,O213:O218,"&lt;&gt;")=0,"",SUMIF($G213:$G218,$G219,O213:O218))</f>
        <v/>
      </c>
      <c r="P219" s="155" t="str">
        <f t="shared" si="235"/>
        <v/>
      </c>
      <c r="Q219" s="155" t="str">
        <f t="shared" si="235"/>
        <v/>
      </c>
      <c r="R219" s="155" t="str">
        <f t="shared" si="235"/>
        <v/>
      </c>
      <c r="S219" s="155" t="str">
        <f t="shared" si="235"/>
        <v/>
      </c>
      <c r="T219" s="155" t="str">
        <f t="shared" si="235"/>
        <v/>
      </c>
      <c r="U219" s="123"/>
      <c r="V219" s="123"/>
      <c r="X219" s="153" t="s">
        <v>271</v>
      </c>
    </row>
    <row r="220" spans="3:24" s="152" customFormat="1" ht="37.5" customHeight="1">
      <c r="C220" s="328"/>
      <c r="D220" s="329"/>
      <c r="E220" s="334"/>
      <c r="F220" s="335"/>
      <c r="G220" s="154" t="s">
        <v>268</v>
      </c>
      <c r="H220" s="155" t="str">
        <f t="shared" ref="H220:M220" si="236">IF(COUNTIFS($G213:$G218,$G220,H213:H218,"&lt;&gt;")=0,"",SUMIF($G213:$G218,$G220,H213:H218))</f>
        <v/>
      </c>
      <c r="I220" s="155" t="str">
        <f t="shared" si="236"/>
        <v/>
      </c>
      <c r="J220" s="155" t="str">
        <f t="shared" si="236"/>
        <v/>
      </c>
      <c r="K220" s="155" t="str">
        <f t="shared" si="236"/>
        <v/>
      </c>
      <c r="L220" s="155" t="str">
        <f t="shared" si="236"/>
        <v/>
      </c>
      <c r="M220" s="155" t="str">
        <f t="shared" si="236"/>
        <v/>
      </c>
      <c r="N220" s="124" t="str">
        <f t="shared" ref="N220" si="237">IF(COUNT(H220:M220)=0,"",SUM(H220:M220))</f>
        <v/>
      </c>
      <c r="O220" s="155" t="str">
        <f t="shared" ref="O220:T220" si="238">IF(COUNTIFS($G213:$G218,$G220,O213:O218,"&lt;&gt;")=0,"",SUMIF($G213:$G218,$G220,O213:O218))</f>
        <v/>
      </c>
      <c r="P220" s="155" t="str">
        <f t="shared" si="238"/>
        <v/>
      </c>
      <c r="Q220" s="155" t="str">
        <f t="shared" si="238"/>
        <v/>
      </c>
      <c r="R220" s="155" t="str">
        <f t="shared" si="238"/>
        <v/>
      </c>
      <c r="S220" s="155" t="str">
        <f t="shared" si="238"/>
        <v/>
      </c>
      <c r="T220" s="155" t="str">
        <f t="shared" si="238"/>
        <v/>
      </c>
      <c r="U220" s="124" t="str">
        <f t="shared" ref="U220" si="239">IF(COUNT(O220:T220)=0,"",SUM(O220:T220))</f>
        <v/>
      </c>
      <c r="V220" s="124" t="str">
        <f t="shared" ref="V220" si="240">IF(COUNT(N220,U220)=0,"",SUM(N220,U220))</f>
        <v/>
      </c>
      <c r="X220" s="153" t="s">
        <v>271</v>
      </c>
    </row>
    <row r="221" spans="3:24" s="152" customFormat="1" ht="37.5" customHeight="1">
      <c r="C221" s="328"/>
      <c r="D221" s="327" t="s">
        <v>211</v>
      </c>
      <c r="E221" s="352"/>
      <c r="F221" s="354"/>
      <c r="G221" s="149" t="s">
        <v>265</v>
      </c>
      <c r="H221" s="184"/>
      <c r="I221" s="184"/>
      <c r="J221" s="184"/>
      <c r="K221" s="184"/>
      <c r="L221" s="184"/>
      <c r="M221" s="184"/>
      <c r="N221" s="151"/>
      <c r="O221" s="184"/>
      <c r="P221" s="184"/>
      <c r="Q221" s="184"/>
      <c r="R221" s="184"/>
      <c r="S221" s="184"/>
      <c r="T221" s="184"/>
      <c r="U221" s="151"/>
      <c r="V221" s="151"/>
    </row>
    <row r="222" spans="3:24" s="152" customFormat="1" ht="37.5" customHeight="1">
      <c r="C222" s="328"/>
      <c r="D222" s="328"/>
      <c r="E222" s="353"/>
      <c r="F222" s="355"/>
      <c r="G222" s="149" t="s">
        <v>268</v>
      </c>
      <c r="H222" s="184"/>
      <c r="I222" s="184"/>
      <c r="J222" s="184"/>
      <c r="K222" s="184"/>
      <c r="L222" s="184"/>
      <c r="M222" s="184"/>
      <c r="N222" s="150" t="str">
        <f>IF(COUNT(H222:M222)=0,"",SUM(H222:M222))</f>
        <v/>
      </c>
      <c r="O222" s="184"/>
      <c r="P222" s="184"/>
      <c r="Q222" s="184"/>
      <c r="R222" s="184"/>
      <c r="S222" s="184"/>
      <c r="T222" s="184"/>
      <c r="U222" s="150" t="str">
        <f>IF(COUNT(O222:T222)=0,"",SUM(O222:T222))</f>
        <v/>
      </c>
      <c r="V222" s="150" t="str">
        <f>IF(COUNT(N222,U222)=0,"",SUM(N222,U222))</f>
        <v/>
      </c>
    </row>
    <row r="223" spans="3:24" s="152" customFormat="1" ht="37.5" customHeight="1">
      <c r="C223" s="328"/>
      <c r="D223" s="328"/>
      <c r="E223" s="352"/>
      <c r="F223" s="354"/>
      <c r="G223" s="149" t="s">
        <v>265</v>
      </c>
      <c r="H223" s="184"/>
      <c r="I223" s="184"/>
      <c r="J223" s="184"/>
      <c r="K223" s="184"/>
      <c r="L223" s="184"/>
      <c r="M223" s="184"/>
      <c r="N223" s="151"/>
      <c r="O223" s="184"/>
      <c r="P223" s="184"/>
      <c r="Q223" s="184"/>
      <c r="R223" s="184"/>
      <c r="S223" s="184"/>
      <c r="T223" s="184"/>
      <c r="U223" s="151"/>
      <c r="V223" s="151"/>
    </row>
    <row r="224" spans="3:24" s="152" customFormat="1" ht="37.5" customHeight="1">
      <c r="C224" s="328"/>
      <c r="D224" s="328"/>
      <c r="E224" s="353"/>
      <c r="F224" s="355"/>
      <c r="G224" s="149" t="s">
        <v>268</v>
      </c>
      <c r="H224" s="184"/>
      <c r="I224" s="184"/>
      <c r="J224" s="184"/>
      <c r="K224" s="184"/>
      <c r="L224" s="184"/>
      <c r="M224" s="184"/>
      <c r="N224" s="150" t="str">
        <f t="shared" ref="N224" si="241">IF(COUNT(H224:M224)=0,"",SUM(H224:M224))</f>
        <v/>
      </c>
      <c r="O224" s="184"/>
      <c r="P224" s="184"/>
      <c r="Q224" s="184"/>
      <c r="R224" s="184"/>
      <c r="S224" s="184"/>
      <c r="T224" s="184"/>
      <c r="U224" s="150" t="str">
        <f t="shared" ref="U224" si="242">IF(COUNT(O224:T224)=0,"",SUM(O224:T224))</f>
        <v/>
      </c>
      <c r="V224" s="150" t="str">
        <f t="shared" ref="V224" si="243">IF(COUNT(N224,U224)=0,"",SUM(N224,U224))</f>
        <v/>
      </c>
    </row>
    <row r="225" spans="3:24" s="152" customFormat="1" ht="37.5" customHeight="1">
      <c r="C225" s="328"/>
      <c r="D225" s="328"/>
      <c r="E225" s="352"/>
      <c r="F225" s="354"/>
      <c r="G225" s="149" t="s">
        <v>265</v>
      </c>
      <c r="H225" s="184"/>
      <c r="I225" s="184"/>
      <c r="J225" s="184"/>
      <c r="K225" s="184"/>
      <c r="L225" s="184"/>
      <c r="M225" s="184"/>
      <c r="N225" s="151"/>
      <c r="O225" s="184"/>
      <c r="P225" s="184"/>
      <c r="Q225" s="184"/>
      <c r="R225" s="184"/>
      <c r="S225" s="184"/>
      <c r="T225" s="184"/>
      <c r="U225" s="151"/>
      <c r="V225" s="151"/>
    </row>
    <row r="226" spans="3:24" s="152" customFormat="1" ht="37.5" customHeight="1">
      <c r="C226" s="328"/>
      <c r="D226" s="328"/>
      <c r="E226" s="353"/>
      <c r="F226" s="355"/>
      <c r="G226" s="149" t="s">
        <v>268</v>
      </c>
      <c r="H226" s="184"/>
      <c r="I226" s="184"/>
      <c r="J226" s="184"/>
      <c r="K226" s="184"/>
      <c r="L226" s="184"/>
      <c r="M226" s="184"/>
      <c r="N226" s="150" t="str">
        <f t="shared" ref="N226" si="244">IF(COUNT(H226:M226)=0,"",SUM(H226:M226))</f>
        <v/>
      </c>
      <c r="O226" s="184"/>
      <c r="P226" s="184"/>
      <c r="Q226" s="184"/>
      <c r="R226" s="184"/>
      <c r="S226" s="184"/>
      <c r="T226" s="184"/>
      <c r="U226" s="150" t="str">
        <f t="shared" ref="U226" si="245">IF(COUNT(O226:T226)=0,"",SUM(O226:T226))</f>
        <v/>
      </c>
      <c r="V226" s="150" t="str">
        <f t="shared" ref="V226" si="246">IF(COUNT(N226,U226)=0,"",SUM(N226,U226))</f>
        <v/>
      </c>
    </row>
    <row r="227" spans="3:24" s="152" customFormat="1" ht="37.5" customHeight="1">
      <c r="C227" s="328"/>
      <c r="D227" s="328"/>
      <c r="E227" s="332" t="s">
        <v>104</v>
      </c>
      <c r="F227" s="333"/>
      <c r="G227" s="154" t="s">
        <v>265</v>
      </c>
      <c r="H227" s="155" t="str">
        <f>IF(COUNTIFS($G221:$G226,$G227,H221:H226,"&lt;&gt;")=0,"",SUMIF($G221:$G226,$G227,H221:H226))</f>
        <v/>
      </c>
      <c r="I227" s="155" t="str">
        <f t="shared" ref="I227:M227" si="247">IF(COUNTIFS($G221:$G226,$G227,I221:I226,"&lt;&gt;")=0,"",SUMIF($G221:$G226,$G227,I221:I226))</f>
        <v/>
      </c>
      <c r="J227" s="155" t="str">
        <f t="shared" si="247"/>
        <v/>
      </c>
      <c r="K227" s="155" t="str">
        <f t="shared" si="247"/>
        <v/>
      </c>
      <c r="L227" s="155" t="str">
        <f t="shared" si="247"/>
        <v/>
      </c>
      <c r="M227" s="155" t="str">
        <f t="shared" si="247"/>
        <v/>
      </c>
      <c r="N227" s="123"/>
      <c r="O227" s="155" t="str">
        <f>IF(COUNTIFS($G221:$G226,$G227,O221:O226,"&lt;&gt;")=0,"",SUMIF($G221:$G226,$G227,O221:O226))</f>
        <v/>
      </c>
      <c r="P227" s="155" t="str">
        <f t="shared" ref="P227:T227" si="248">IF(COUNTIFS($G221:$G226,$G227,P221:P226,"&lt;&gt;")=0,"",SUMIF($G221:$G226,$G227,P221:P226))</f>
        <v/>
      </c>
      <c r="Q227" s="155" t="str">
        <f t="shared" si="248"/>
        <v/>
      </c>
      <c r="R227" s="155" t="str">
        <f t="shared" si="248"/>
        <v/>
      </c>
      <c r="S227" s="155" t="str">
        <f t="shared" si="248"/>
        <v/>
      </c>
      <c r="T227" s="155" t="str">
        <f t="shared" si="248"/>
        <v/>
      </c>
      <c r="U227" s="123"/>
      <c r="V227" s="123"/>
      <c r="X227" s="153" t="s">
        <v>271</v>
      </c>
    </row>
    <row r="228" spans="3:24" s="152" customFormat="1" ht="37.5" customHeight="1">
      <c r="C228" s="328"/>
      <c r="D228" s="329"/>
      <c r="E228" s="334"/>
      <c r="F228" s="335"/>
      <c r="G228" s="154" t="s">
        <v>268</v>
      </c>
      <c r="H228" s="155" t="str">
        <f>IF(COUNTIFS($G221:$G226,$G228,H221:H226,"&lt;&gt;")=0,"",SUMIF($G221:$G226,$G228,H221:H226))</f>
        <v/>
      </c>
      <c r="I228" s="155" t="str">
        <f t="shared" ref="I228:M228" si="249">IF(COUNTIFS($G221:$G226,$G228,I221:I226,"&lt;&gt;")=0,"",SUMIF($G221:$G226,$G228,I221:I226))</f>
        <v/>
      </c>
      <c r="J228" s="155" t="str">
        <f t="shared" si="249"/>
        <v/>
      </c>
      <c r="K228" s="155" t="str">
        <f t="shared" si="249"/>
        <v/>
      </c>
      <c r="L228" s="155" t="str">
        <f t="shared" si="249"/>
        <v/>
      </c>
      <c r="M228" s="155" t="str">
        <f t="shared" si="249"/>
        <v/>
      </c>
      <c r="N228" s="124" t="str">
        <f t="shared" ref="N228" si="250">IF(COUNT(H228:M228)=0,"",SUM(H228:M228))</f>
        <v/>
      </c>
      <c r="O228" s="155" t="str">
        <f>IF(COUNTIFS($G221:$G226,$G228,O221:O226,"&lt;&gt;")=0,"",SUMIF($G221:$G226,$G228,O221:O226))</f>
        <v/>
      </c>
      <c r="P228" s="155" t="str">
        <f t="shared" ref="P228:T228" si="251">IF(COUNTIFS($G221:$G226,$G228,P221:P226,"&lt;&gt;")=0,"",SUMIF($G221:$G226,$G228,P221:P226))</f>
        <v/>
      </c>
      <c r="Q228" s="155" t="str">
        <f t="shared" si="251"/>
        <v/>
      </c>
      <c r="R228" s="155" t="str">
        <f t="shared" si="251"/>
        <v/>
      </c>
      <c r="S228" s="155" t="str">
        <f t="shared" si="251"/>
        <v/>
      </c>
      <c r="T228" s="155" t="str">
        <f t="shared" si="251"/>
        <v/>
      </c>
      <c r="U228" s="124" t="str">
        <f t="shared" ref="U228" si="252">IF(COUNT(O228:T228)=0,"",SUM(O228:T228))</f>
        <v/>
      </c>
      <c r="V228" s="124" t="str">
        <f t="shared" ref="V228" si="253">IF(COUNT(N228,U228)=0,"",SUM(N228,U228))</f>
        <v/>
      </c>
      <c r="X228" s="153" t="s">
        <v>271</v>
      </c>
    </row>
    <row r="229" spans="3:24" s="152" customFormat="1" ht="37.5" customHeight="1">
      <c r="C229" s="328"/>
      <c r="D229" s="327" t="s">
        <v>105</v>
      </c>
      <c r="E229" s="352"/>
      <c r="F229" s="354"/>
      <c r="G229" s="149" t="s">
        <v>265</v>
      </c>
      <c r="H229" s="184"/>
      <c r="I229" s="184"/>
      <c r="J229" s="184"/>
      <c r="K229" s="184"/>
      <c r="L229" s="184"/>
      <c r="M229" s="184"/>
      <c r="N229" s="151"/>
      <c r="O229" s="184"/>
      <c r="P229" s="184"/>
      <c r="Q229" s="184"/>
      <c r="R229" s="184"/>
      <c r="S229" s="184"/>
      <c r="T229" s="184"/>
      <c r="U229" s="151"/>
      <c r="V229" s="151"/>
    </row>
    <row r="230" spans="3:24" s="152" customFormat="1" ht="34.5">
      <c r="C230" s="328"/>
      <c r="D230" s="328"/>
      <c r="E230" s="353"/>
      <c r="F230" s="355"/>
      <c r="G230" s="149" t="s">
        <v>268</v>
      </c>
      <c r="H230" s="184"/>
      <c r="I230" s="184"/>
      <c r="J230" s="184"/>
      <c r="K230" s="184"/>
      <c r="L230" s="184"/>
      <c r="M230" s="184"/>
      <c r="N230" s="150" t="str">
        <f>IF(COUNT(H230:M230)=0,"",SUM(H230:M230))</f>
        <v/>
      </c>
      <c r="O230" s="184"/>
      <c r="P230" s="184"/>
      <c r="Q230" s="184"/>
      <c r="R230" s="184"/>
      <c r="S230" s="184"/>
      <c r="T230" s="184"/>
      <c r="U230" s="150" t="str">
        <f>IF(COUNT(O230:T230)=0,"",SUM(O230:T230))</f>
        <v/>
      </c>
      <c r="V230" s="150" t="str">
        <f>IF(COUNT(N230,U230)=0,"",SUM(N230,U230))</f>
        <v/>
      </c>
    </row>
    <row r="231" spans="3:24" s="152" customFormat="1" ht="34.5">
      <c r="C231" s="328"/>
      <c r="D231" s="328"/>
      <c r="E231" s="352"/>
      <c r="F231" s="354"/>
      <c r="G231" s="149" t="s">
        <v>265</v>
      </c>
      <c r="H231" s="184"/>
      <c r="I231" s="184"/>
      <c r="J231" s="184"/>
      <c r="K231" s="184"/>
      <c r="L231" s="184"/>
      <c r="M231" s="184"/>
      <c r="N231" s="151"/>
      <c r="O231" s="184"/>
      <c r="P231" s="184"/>
      <c r="Q231" s="184"/>
      <c r="R231" s="184"/>
      <c r="S231" s="184"/>
      <c r="T231" s="184"/>
      <c r="U231" s="151"/>
      <c r="V231" s="151"/>
    </row>
    <row r="232" spans="3:24" s="152" customFormat="1" ht="34.5">
      <c r="C232" s="328"/>
      <c r="D232" s="328"/>
      <c r="E232" s="353"/>
      <c r="F232" s="355"/>
      <c r="G232" s="149" t="s">
        <v>268</v>
      </c>
      <c r="H232" s="184"/>
      <c r="I232" s="184"/>
      <c r="J232" s="184"/>
      <c r="K232" s="184"/>
      <c r="L232" s="184"/>
      <c r="M232" s="184"/>
      <c r="N232" s="150" t="str">
        <f t="shared" ref="N232" si="254">IF(COUNT(H232:M232)=0,"",SUM(H232:M232))</f>
        <v/>
      </c>
      <c r="O232" s="184"/>
      <c r="P232" s="184"/>
      <c r="Q232" s="184"/>
      <c r="R232" s="184"/>
      <c r="S232" s="184"/>
      <c r="T232" s="184"/>
      <c r="U232" s="150" t="str">
        <f t="shared" ref="U232" si="255">IF(COUNT(O232:T232)=0,"",SUM(O232:T232))</f>
        <v/>
      </c>
      <c r="V232" s="150" t="str">
        <f t="shared" ref="V232" si="256">IF(COUNT(N232,U232)=0,"",SUM(N232,U232))</f>
        <v/>
      </c>
    </row>
    <row r="233" spans="3:24" s="152" customFormat="1" ht="34.5">
      <c r="C233" s="328"/>
      <c r="D233" s="328"/>
      <c r="E233" s="352"/>
      <c r="F233" s="354"/>
      <c r="G233" s="149" t="s">
        <v>265</v>
      </c>
      <c r="H233" s="184"/>
      <c r="I233" s="184"/>
      <c r="J233" s="184"/>
      <c r="K233" s="184"/>
      <c r="L233" s="184"/>
      <c r="M233" s="184"/>
      <c r="N233" s="151"/>
      <c r="O233" s="184"/>
      <c r="P233" s="184"/>
      <c r="Q233" s="184"/>
      <c r="R233" s="184"/>
      <c r="S233" s="184"/>
      <c r="T233" s="184"/>
      <c r="U233" s="151"/>
      <c r="V233" s="151"/>
    </row>
    <row r="234" spans="3:24" s="152" customFormat="1" ht="34.5">
      <c r="C234" s="328"/>
      <c r="D234" s="328"/>
      <c r="E234" s="353"/>
      <c r="F234" s="355"/>
      <c r="G234" s="149" t="s">
        <v>268</v>
      </c>
      <c r="H234" s="184"/>
      <c r="I234" s="184"/>
      <c r="J234" s="184"/>
      <c r="K234" s="184"/>
      <c r="L234" s="184"/>
      <c r="M234" s="184"/>
      <c r="N234" s="150" t="str">
        <f t="shared" ref="N234" si="257">IF(COUNT(H234:M234)=0,"",SUM(H234:M234))</f>
        <v/>
      </c>
      <c r="O234" s="184"/>
      <c r="P234" s="184"/>
      <c r="Q234" s="184"/>
      <c r="R234" s="184"/>
      <c r="S234" s="184"/>
      <c r="T234" s="184"/>
      <c r="U234" s="150" t="str">
        <f t="shared" ref="U234" si="258">IF(COUNT(O234:T234)=0,"",SUM(O234:T234))</f>
        <v/>
      </c>
      <c r="V234" s="150" t="str">
        <f t="shared" ref="V234" si="259">IF(COUNT(N234,U234)=0,"",SUM(N234,U234))</f>
        <v/>
      </c>
    </row>
    <row r="235" spans="3:24" s="152" customFormat="1" ht="34.5">
      <c r="C235" s="328"/>
      <c r="D235" s="328"/>
      <c r="E235" s="332" t="s">
        <v>104</v>
      </c>
      <c r="F235" s="333"/>
      <c r="G235" s="154" t="s">
        <v>265</v>
      </c>
      <c r="H235" s="155" t="str">
        <f>IF(COUNTIFS($G229:$G234,$G235,H229:H234,"&lt;&gt;")=0,"",SUMIF($G229:$G234,$G235,H229:H234))</f>
        <v/>
      </c>
      <c r="I235" s="155" t="str">
        <f t="shared" ref="I235:M235" si="260">IF(COUNTIFS($G229:$G234,$G235,I229:I234,"&lt;&gt;")=0,"",SUMIF($G229:$G234,$G235,I229:I234))</f>
        <v/>
      </c>
      <c r="J235" s="155" t="str">
        <f t="shared" si="260"/>
        <v/>
      </c>
      <c r="K235" s="155" t="str">
        <f t="shared" si="260"/>
        <v/>
      </c>
      <c r="L235" s="155" t="str">
        <f t="shared" si="260"/>
        <v/>
      </c>
      <c r="M235" s="155" t="str">
        <f t="shared" si="260"/>
        <v/>
      </c>
      <c r="N235" s="123"/>
      <c r="O235" s="155" t="str">
        <f>IF(COUNTIFS($G229:$G234,$G235,O229:O234,"&lt;&gt;")=0,"",SUMIF($G229:$G234,$G235,O229:O234))</f>
        <v/>
      </c>
      <c r="P235" s="155" t="str">
        <f t="shared" ref="P235:T235" si="261">IF(COUNTIFS($G229:$G234,$G235,P229:P234,"&lt;&gt;")=0,"",SUMIF($G229:$G234,$G235,P229:P234))</f>
        <v/>
      </c>
      <c r="Q235" s="155" t="str">
        <f t="shared" si="261"/>
        <v/>
      </c>
      <c r="R235" s="155" t="str">
        <f t="shared" si="261"/>
        <v/>
      </c>
      <c r="S235" s="155" t="str">
        <f t="shared" si="261"/>
        <v/>
      </c>
      <c r="T235" s="155" t="str">
        <f t="shared" si="261"/>
        <v/>
      </c>
      <c r="U235" s="123"/>
      <c r="V235" s="123"/>
      <c r="X235" s="153" t="s">
        <v>271</v>
      </c>
    </row>
    <row r="236" spans="3:24" s="152" customFormat="1" ht="34.5">
      <c r="C236" s="328"/>
      <c r="D236" s="329"/>
      <c r="E236" s="334"/>
      <c r="F236" s="335"/>
      <c r="G236" s="154" t="s">
        <v>268</v>
      </c>
      <c r="H236" s="155" t="str">
        <f>IF(COUNTIFS($G229:$G234,$G236,H229:H234,"&lt;&gt;")=0,"",SUMIF($G229:$G234,$G236,H229:H234))</f>
        <v/>
      </c>
      <c r="I236" s="155" t="str">
        <f t="shared" ref="I236:M236" si="262">IF(COUNTIFS($G229:$G234,$G236,I229:I234,"&lt;&gt;")=0,"",SUMIF($G229:$G234,$G236,I229:I234))</f>
        <v/>
      </c>
      <c r="J236" s="155" t="str">
        <f t="shared" si="262"/>
        <v/>
      </c>
      <c r="K236" s="155" t="str">
        <f t="shared" si="262"/>
        <v/>
      </c>
      <c r="L236" s="155" t="str">
        <f t="shared" si="262"/>
        <v/>
      </c>
      <c r="M236" s="155" t="str">
        <f t="shared" si="262"/>
        <v/>
      </c>
      <c r="N236" s="124" t="str">
        <f t="shared" ref="N236" si="263">IF(COUNT(H236:M236)=0,"",SUM(H236:M236))</f>
        <v/>
      </c>
      <c r="O236" s="155" t="str">
        <f>IF(COUNTIFS($G229:$G234,$G236,O229:O234,"&lt;&gt;")=0,"",SUMIF($G229:$G234,$G236,O229:O234))</f>
        <v/>
      </c>
      <c r="P236" s="155" t="str">
        <f t="shared" ref="P236:T236" si="264">IF(COUNTIFS($G229:$G234,$G236,P229:P234,"&lt;&gt;")=0,"",SUMIF($G229:$G234,$G236,P229:P234))</f>
        <v/>
      </c>
      <c r="Q236" s="155" t="str">
        <f t="shared" si="264"/>
        <v/>
      </c>
      <c r="R236" s="155" t="str">
        <f t="shared" si="264"/>
        <v/>
      </c>
      <c r="S236" s="155" t="str">
        <f t="shared" si="264"/>
        <v/>
      </c>
      <c r="T236" s="155" t="str">
        <f t="shared" si="264"/>
        <v/>
      </c>
      <c r="U236" s="124" t="str">
        <f t="shared" ref="U236" si="265">IF(COUNT(O236:T236)=0,"",SUM(O236:T236))</f>
        <v/>
      </c>
      <c r="V236" s="124" t="str">
        <f t="shared" ref="V236" si="266">IF(COUNT(N236,U236)=0,"",SUM(N236,U236))</f>
        <v/>
      </c>
      <c r="X236" s="153" t="s">
        <v>271</v>
      </c>
    </row>
    <row r="237" spans="3:24" s="152" customFormat="1" ht="37.5" customHeight="1">
      <c r="C237" s="328"/>
      <c r="D237" s="327" t="s">
        <v>106</v>
      </c>
      <c r="E237" s="352"/>
      <c r="F237" s="354"/>
      <c r="G237" s="149" t="s">
        <v>265</v>
      </c>
      <c r="H237" s="184"/>
      <c r="I237" s="184"/>
      <c r="J237" s="184"/>
      <c r="K237" s="184"/>
      <c r="L237" s="184"/>
      <c r="M237" s="184"/>
      <c r="N237" s="151"/>
      <c r="O237" s="184"/>
      <c r="P237" s="184"/>
      <c r="Q237" s="184"/>
      <c r="R237" s="184"/>
      <c r="S237" s="184"/>
      <c r="T237" s="184"/>
      <c r="U237" s="151"/>
      <c r="V237" s="151"/>
    </row>
    <row r="238" spans="3:24" s="152" customFormat="1" ht="34.5">
      <c r="C238" s="328"/>
      <c r="D238" s="328"/>
      <c r="E238" s="353"/>
      <c r="F238" s="355"/>
      <c r="G238" s="149" t="s">
        <v>268</v>
      </c>
      <c r="H238" s="184"/>
      <c r="I238" s="184"/>
      <c r="J238" s="184"/>
      <c r="K238" s="184"/>
      <c r="L238" s="184"/>
      <c r="M238" s="184"/>
      <c r="N238" s="150" t="str">
        <f>IF(COUNT(H238:M238)=0,"",SUM(H238:M238))</f>
        <v/>
      </c>
      <c r="O238" s="184"/>
      <c r="P238" s="184"/>
      <c r="Q238" s="184"/>
      <c r="R238" s="184"/>
      <c r="S238" s="184"/>
      <c r="T238" s="184"/>
      <c r="U238" s="150" t="str">
        <f>IF(COUNT(O238:T238)=0,"",SUM(O238:T238))</f>
        <v/>
      </c>
      <c r="V238" s="150" t="str">
        <f>IF(COUNT(N238,U238)=0,"",SUM(N238,U238))</f>
        <v/>
      </c>
    </row>
    <row r="239" spans="3:24" s="152" customFormat="1" ht="34.5">
      <c r="C239" s="328"/>
      <c r="D239" s="328"/>
      <c r="E239" s="352"/>
      <c r="F239" s="354"/>
      <c r="G239" s="149" t="s">
        <v>265</v>
      </c>
      <c r="H239" s="184"/>
      <c r="I239" s="184"/>
      <c r="J239" s="184"/>
      <c r="K239" s="184"/>
      <c r="L239" s="184"/>
      <c r="M239" s="184"/>
      <c r="N239" s="151"/>
      <c r="O239" s="184"/>
      <c r="P239" s="184"/>
      <c r="Q239" s="184"/>
      <c r="R239" s="184"/>
      <c r="S239" s="184"/>
      <c r="T239" s="184"/>
      <c r="U239" s="151"/>
      <c r="V239" s="151"/>
    </row>
    <row r="240" spans="3:24" s="152" customFormat="1" ht="34.5">
      <c r="C240" s="328"/>
      <c r="D240" s="328"/>
      <c r="E240" s="353"/>
      <c r="F240" s="355"/>
      <c r="G240" s="149" t="s">
        <v>268</v>
      </c>
      <c r="H240" s="184"/>
      <c r="I240" s="184"/>
      <c r="J240" s="184"/>
      <c r="K240" s="184"/>
      <c r="L240" s="184"/>
      <c r="M240" s="184"/>
      <c r="N240" s="150" t="str">
        <f t="shared" ref="N240" si="267">IF(COUNT(H240:M240)=0,"",SUM(H240:M240))</f>
        <v/>
      </c>
      <c r="O240" s="184"/>
      <c r="P240" s="184"/>
      <c r="Q240" s="184"/>
      <c r="R240" s="184"/>
      <c r="S240" s="184"/>
      <c r="T240" s="184"/>
      <c r="U240" s="150" t="str">
        <f t="shared" ref="U240" si="268">IF(COUNT(O240:T240)=0,"",SUM(O240:T240))</f>
        <v/>
      </c>
      <c r="V240" s="150" t="str">
        <f t="shared" ref="V240" si="269">IF(COUNT(N240,U240)=0,"",SUM(N240,U240))</f>
        <v/>
      </c>
    </row>
    <row r="241" spans="3:24" s="152" customFormat="1" ht="34.5">
      <c r="C241" s="328"/>
      <c r="D241" s="328"/>
      <c r="E241" s="352"/>
      <c r="F241" s="354"/>
      <c r="G241" s="149" t="s">
        <v>265</v>
      </c>
      <c r="H241" s="184"/>
      <c r="I241" s="184"/>
      <c r="J241" s="184"/>
      <c r="K241" s="184"/>
      <c r="L241" s="184"/>
      <c r="M241" s="184"/>
      <c r="N241" s="151"/>
      <c r="O241" s="184"/>
      <c r="P241" s="184"/>
      <c r="Q241" s="184"/>
      <c r="R241" s="184"/>
      <c r="S241" s="184"/>
      <c r="T241" s="184"/>
      <c r="U241" s="151"/>
      <c r="V241" s="151"/>
    </row>
    <row r="242" spans="3:24" s="152" customFormat="1" ht="34.5">
      <c r="C242" s="328"/>
      <c r="D242" s="328"/>
      <c r="E242" s="353"/>
      <c r="F242" s="355"/>
      <c r="G242" s="149" t="s">
        <v>268</v>
      </c>
      <c r="H242" s="184"/>
      <c r="I242" s="184"/>
      <c r="J242" s="184"/>
      <c r="K242" s="184"/>
      <c r="L242" s="184"/>
      <c r="M242" s="184"/>
      <c r="N242" s="150" t="str">
        <f t="shared" ref="N242" si="270">IF(COUNT(H242:M242)=0,"",SUM(H242:M242))</f>
        <v/>
      </c>
      <c r="O242" s="184"/>
      <c r="P242" s="184"/>
      <c r="Q242" s="184"/>
      <c r="R242" s="184"/>
      <c r="S242" s="184"/>
      <c r="T242" s="184"/>
      <c r="U242" s="150" t="str">
        <f t="shared" ref="U242" si="271">IF(COUNT(O242:T242)=0,"",SUM(O242:T242))</f>
        <v/>
      </c>
      <c r="V242" s="150" t="str">
        <f t="shared" ref="V242" si="272">IF(COUNT(N242,U242)=0,"",SUM(N242,U242))</f>
        <v/>
      </c>
    </row>
    <row r="243" spans="3:24" s="152" customFormat="1" ht="34.5">
      <c r="C243" s="328"/>
      <c r="D243" s="328"/>
      <c r="E243" s="332" t="s">
        <v>104</v>
      </c>
      <c r="F243" s="333"/>
      <c r="G243" s="154" t="s">
        <v>265</v>
      </c>
      <c r="H243" s="155" t="str">
        <f>IF(COUNTIFS($G237:$G242,$G243,H237:H242,"&lt;&gt;")=0,"",SUMIF($G237:$G242,$G243,H237:H242))</f>
        <v/>
      </c>
      <c r="I243" s="155" t="str">
        <f t="shared" ref="I243:M243" si="273">IF(COUNTIFS($G237:$G242,$G243,I237:I242,"&lt;&gt;")=0,"",SUMIF($G237:$G242,$G243,I237:I242))</f>
        <v/>
      </c>
      <c r="J243" s="155" t="str">
        <f t="shared" si="273"/>
        <v/>
      </c>
      <c r="K243" s="155" t="str">
        <f t="shared" si="273"/>
        <v/>
      </c>
      <c r="L243" s="155" t="str">
        <f t="shared" si="273"/>
        <v/>
      </c>
      <c r="M243" s="155" t="str">
        <f t="shared" si="273"/>
        <v/>
      </c>
      <c r="N243" s="123"/>
      <c r="O243" s="155" t="str">
        <f>IF(COUNTIFS($G237:$G242,$G243,O237:O242,"&lt;&gt;")=0,"",SUMIF($G237:$G242,$G243,O237:O242))</f>
        <v/>
      </c>
      <c r="P243" s="155" t="str">
        <f t="shared" ref="P243:T243" si="274">IF(COUNTIFS($G237:$G242,$G243,P237:P242,"&lt;&gt;")=0,"",SUMIF($G237:$G242,$G243,P237:P242))</f>
        <v/>
      </c>
      <c r="Q243" s="155" t="str">
        <f t="shared" si="274"/>
        <v/>
      </c>
      <c r="R243" s="155" t="str">
        <f t="shared" si="274"/>
        <v/>
      </c>
      <c r="S243" s="155" t="str">
        <f t="shared" si="274"/>
        <v/>
      </c>
      <c r="T243" s="155" t="str">
        <f t="shared" si="274"/>
        <v/>
      </c>
      <c r="U243" s="123"/>
      <c r="V243" s="123"/>
      <c r="X243" s="153" t="s">
        <v>271</v>
      </c>
    </row>
    <row r="244" spans="3:24" s="152" customFormat="1" ht="34.5">
      <c r="C244" s="328"/>
      <c r="D244" s="329"/>
      <c r="E244" s="334"/>
      <c r="F244" s="335"/>
      <c r="G244" s="154" t="s">
        <v>268</v>
      </c>
      <c r="H244" s="155" t="str">
        <f>IF(COUNTIFS($G237:$G242,$G244,H237:H242,"&lt;&gt;")=0,"",SUMIF($G237:$G242,$G244,H237:H242))</f>
        <v/>
      </c>
      <c r="I244" s="155" t="str">
        <f t="shared" ref="I244:M244" si="275">IF(COUNTIFS($G237:$G242,$G244,I237:I242,"&lt;&gt;")=0,"",SUMIF($G237:$G242,$G244,I237:I242))</f>
        <v/>
      </c>
      <c r="J244" s="155" t="str">
        <f t="shared" si="275"/>
        <v/>
      </c>
      <c r="K244" s="155" t="str">
        <f t="shared" si="275"/>
        <v/>
      </c>
      <c r="L244" s="155" t="str">
        <f t="shared" si="275"/>
        <v/>
      </c>
      <c r="M244" s="155" t="str">
        <f t="shared" si="275"/>
        <v/>
      </c>
      <c r="N244" s="124" t="str">
        <f t="shared" ref="N244" si="276">IF(COUNT(H244:M244)=0,"",SUM(H244:M244))</f>
        <v/>
      </c>
      <c r="O244" s="155" t="str">
        <f>IF(COUNTIFS($G237:$G242,$G244,O237:O242,"&lt;&gt;")=0,"",SUMIF($G237:$G242,$G244,O237:O242))</f>
        <v/>
      </c>
      <c r="P244" s="155" t="str">
        <f t="shared" ref="P244:T244" si="277">IF(COUNTIFS($G237:$G242,$G244,P237:P242,"&lt;&gt;")=0,"",SUMIF($G237:$G242,$G244,P237:P242))</f>
        <v/>
      </c>
      <c r="Q244" s="155" t="str">
        <f t="shared" si="277"/>
        <v/>
      </c>
      <c r="R244" s="155" t="str">
        <f t="shared" si="277"/>
        <v/>
      </c>
      <c r="S244" s="155" t="str">
        <f t="shared" si="277"/>
        <v/>
      </c>
      <c r="T244" s="155" t="str">
        <f t="shared" si="277"/>
        <v/>
      </c>
      <c r="U244" s="124" t="str">
        <f t="shared" ref="U244" si="278">IF(COUNT(O244:T244)=0,"",SUM(O244:T244))</f>
        <v/>
      </c>
      <c r="V244" s="124" t="str">
        <f t="shared" ref="V244" si="279">IF(COUNT(N244,U244)=0,"",SUM(N244,U244))</f>
        <v/>
      </c>
      <c r="X244" s="153" t="s">
        <v>271</v>
      </c>
    </row>
    <row r="245" spans="3:24" s="152" customFormat="1" ht="34.5">
      <c r="C245" s="328"/>
      <c r="D245" s="326" t="s">
        <v>107</v>
      </c>
      <c r="E245" s="326"/>
      <c r="F245" s="326"/>
      <c r="G245" s="154" t="s">
        <v>265</v>
      </c>
      <c r="H245" s="155" t="str">
        <f>IF(COUNT(H219,H227,H235,H243)=0,"",SUM(H219,H227,H235,H243))</f>
        <v/>
      </c>
      <c r="I245" s="155" t="str">
        <f t="shared" ref="I245:M246" si="280">IF(COUNT(I219,I227,I235,I243)=0,"",SUM(I219,I227,I235,I243))</f>
        <v/>
      </c>
      <c r="J245" s="155" t="str">
        <f t="shared" si="280"/>
        <v/>
      </c>
      <c r="K245" s="155" t="str">
        <f t="shared" si="280"/>
        <v/>
      </c>
      <c r="L245" s="155" t="str">
        <f t="shared" si="280"/>
        <v/>
      </c>
      <c r="M245" s="155" t="str">
        <f t="shared" si="280"/>
        <v/>
      </c>
      <c r="N245" s="123"/>
      <c r="O245" s="155" t="str">
        <f>IF(COUNT(O219,O227,O235,O243)=0,"",SUM(O219,O227,O235,O243))</f>
        <v/>
      </c>
      <c r="P245" s="155" t="str">
        <f t="shared" ref="P245:T246" si="281">IF(COUNT(P219,P227,P235,P243)=0,"",SUM(P219,P227,P235,P243))</f>
        <v/>
      </c>
      <c r="Q245" s="155" t="str">
        <f t="shared" si="281"/>
        <v/>
      </c>
      <c r="R245" s="155" t="str">
        <f t="shared" si="281"/>
        <v/>
      </c>
      <c r="S245" s="155" t="str">
        <f t="shared" si="281"/>
        <v/>
      </c>
      <c r="T245" s="155" t="str">
        <f t="shared" si="281"/>
        <v/>
      </c>
      <c r="U245" s="123"/>
      <c r="V245" s="123"/>
      <c r="X245" s="153" t="s">
        <v>271</v>
      </c>
    </row>
    <row r="246" spans="3:24" s="152" customFormat="1" ht="34.5">
      <c r="C246" s="329"/>
      <c r="D246" s="326"/>
      <c r="E246" s="326"/>
      <c r="F246" s="326"/>
      <c r="G246" s="154" t="s">
        <v>268</v>
      </c>
      <c r="H246" s="155" t="str">
        <f>IF(COUNT(H220,H228,H236,H244)=0,"",SUM(H220,H228,H236,H244))</f>
        <v/>
      </c>
      <c r="I246" s="155" t="str">
        <f t="shared" si="280"/>
        <v/>
      </c>
      <c r="J246" s="155" t="str">
        <f t="shared" si="280"/>
        <v/>
      </c>
      <c r="K246" s="155" t="str">
        <f t="shared" si="280"/>
        <v/>
      </c>
      <c r="L246" s="155" t="str">
        <f t="shared" si="280"/>
        <v/>
      </c>
      <c r="M246" s="155" t="str">
        <f t="shared" si="280"/>
        <v/>
      </c>
      <c r="N246" s="124" t="str">
        <f t="shared" ref="N246" si="282">IF(COUNT(H246:M246)=0,"",SUM(H246:M246))</f>
        <v/>
      </c>
      <c r="O246" s="155" t="str">
        <f>IF(COUNT(O220,O228,O236,O244)=0,"",SUM(O220,O228,O236,O244))</f>
        <v/>
      </c>
      <c r="P246" s="155" t="str">
        <f t="shared" si="281"/>
        <v/>
      </c>
      <c r="Q246" s="155" t="str">
        <f t="shared" si="281"/>
        <v/>
      </c>
      <c r="R246" s="155" t="str">
        <f t="shared" si="281"/>
        <v/>
      </c>
      <c r="S246" s="155" t="str">
        <f t="shared" si="281"/>
        <v/>
      </c>
      <c r="T246" s="155" t="str">
        <f t="shared" si="281"/>
        <v/>
      </c>
      <c r="U246" s="124" t="str">
        <f t="shared" ref="U246" si="283">IF(COUNT(O246:T246)=0,"",SUM(O246:T246))</f>
        <v/>
      </c>
      <c r="V246" s="124" t="str">
        <f t="shared" ref="V246" si="284">IF(COUNT(N246,U246)=0,"",SUM(N246,U246))</f>
        <v/>
      </c>
      <c r="X246" s="153" t="s">
        <v>271</v>
      </c>
    </row>
    <row r="247" spans="3:24" s="205" customFormat="1" ht="18.75" customHeight="1">
      <c r="C247" s="201" t="s">
        <v>178</v>
      </c>
      <c r="D247" s="202"/>
      <c r="E247" s="202"/>
      <c r="F247" s="202"/>
      <c r="G247" s="203"/>
      <c r="H247" s="202"/>
      <c r="I247" s="202"/>
      <c r="J247" s="202"/>
      <c r="K247" s="202"/>
      <c r="L247" s="202"/>
      <c r="M247" s="202"/>
      <c r="N247" s="202"/>
      <c r="O247" s="202"/>
      <c r="P247" s="202"/>
      <c r="Q247" s="202"/>
      <c r="R247" s="202"/>
      <c r="S247" s="202"/>
      <c r="T247" s="202"/>
      <c r="U247" s="202"/>
      <c r="V247" s="202"/>
    </row>
    <row r="248" spans="3:24" s="205" customFormat="1" ht="18.75" customHeight="1">
      <c r="C248" s="230"/>
      <c r="D248" s="231"/>
      <c r="E248" s="231"/>
      <c r="F248" s="231"/>
      <c r="G248" s="232"/>
      <c r="H248" s="231"/>
      <c r="I248" s="231"/>
      <c r="J248" s="231"/>
      <c r="K248" s="231"/>
      <c r="L248" s="231"/>
      <c r="M248" s="231"/>
      <c r="N248" s="231"/>
      <c r="O248" s="231"/>
      <c r="P248" s="231"/>
      <c r="Q248" s="231"/>
      <c r="R248" s="231"/>
      <c r="S248" s="231"/>
      <c r="T248" s="231"/>
      <c r="U248" s="231"/>
      <c r="V248" s="231"/>
    </row>
    <row r="249" spans="3:24" s="205" customFormat="1" ht="18.75" customHeight="1">
      <c r="C249" s="230"/>
      <c r="D249" s="231"/>
      <c r="E249" s="231"/>
      <c r="F249" s="231"/>
      <c r="G249" s="232"/>
      <c r="H249" s="231"/>
      <c r="I249" s="231"/>
      <c r="J249" s="231"/>
      <c r="K249" s="231"/>
      <c r="L249" s="231"/>
      <c r="M249" s="231"/>
      <c r="N249" s="231"/>
      <c r="O249" s="231"/>
      <c r="P249" s="231"/>
      <c r="Q249" s="231"/>
      <c r="R249" s="231"/>
      <c r="S249" s="231"/>
      <c r="T249" s="231"/>
      <c r="U249" s="231"/>
      <c r="V249" s="231"/>
    </row>
    <row r="250" spans="3:24" s="205" customFormat="1" ht="18.75" customHeight="1">
      <c r="C250" s="230"/>
      <c r="D250" s="231"/>
      <c r="E250" s="231"/>
      <c r="F250" s="231"/>
      <c r="G250" s="232"/>
      <c r="H250" s="231"/>
      <c r="I250" s="231"/>
      <c r="J250" s="231"/>
      <c r="K250" s="231"/>
      <c r="L250" s="231"/>
      <c r="M250" s="231"/>
      <c r="N250" s="231"/>
      <c r="O250" s="231"/>
      <c r="P250" s="231"/>
      <c r="Q250" s="231"/>
      <c r="R250" s="231"/>
      <c r="S250" s="231"/>
      <c r="T250" s="231"/>
      <c r="U250" s="231"/>
      <c r="V250" s="231"/>
    </row>
    <row r="251" spans="3:24" s="205" customFormat="1" ht="18.75" customHeight="1">
      <c r="C251" s="230"/>
      <c r="D251" s="231"/>
      <c r="E251" s="231"/>
      <c r="F251" s="231"/>
      <c r="G251" s="232"/>
      <c r="H251" s="231"/>
      <c r="I251" s="231"/>
      <c r="J251" s="231"/>
      <c r="K251" s="231"/>
      <c r="L251" s="231"/>
      <c r="M251" s="231"/>
      <c r="N251" s="231"/>
      <c r="O251" s="231"/>
      <c r="P251" s="231"/>
      <c r="Q251" s="231"/>
      <c r="R251" s="231"/>
      <c r="S251" s="231"/>
      <c r="T251" s="231"/>
      <c r="U251" s="231"/>
      <c r="V251" s="231"/>
    </row>
    <row r="252" spans="3:24" s="205" customFormat="1" ht="18.75" customHeight="1">
      <c r="C252" s="230"/>
      <c r="D252" s="231"/>
      <c r="E252" s="231"/>
      <c r="F252" s="231"/>
      <c r="G252" s="232"/>
      <c r="H252" s="231"/>
      <c r="I252" s="231"/>
      <c r="J252" s="231"/>
      <c r="K252" s="231"/>
      <c r="L252" s="231"/>
      <c r="M252" s="231"/>
      <c r="N252" s="231"/>
      <c r="O252" s="231"/>
      <c r="P252" s="231"/>
      <c r="Q252" s="231"/>
      <c r="R252" s="231"/>
      <c r="S252" s="231"/>
      <c r="T252" s="231"/>
      <c r="U252" s="231"/>
      <c r="V252" s="231"/>
    </row>
    <row r="253" spans="3:24" s="205" customFormat="1" ht="18.75" customHeight="1">
      <c r="C253" s="230"/>
      <c r="D253" s="231"/>
      <c r="E253" s="231"/>
      <c r="F253" s="231"/>
      <c r="G253" s="232"/>
      <c r="H253" s="231"/>
      <c r="I253" s="231"/>
      <c r="J253" s="231"/>
      <c r="K253" s="231"/>
      <c r="L253" s="231"/>
      <c r="M253" s="231"/>
      <c r="N253" s="231"/>
      <c r="O253" s="231"/>
      <c r="P253" s="231"/>
      <c r="Q253" s="231"/>
      <c r="R253" s="231"/>
      <c r="S253" s="231"/>
      <c r="T253" s="231"/>
      <c r="U253" s="231"/>
      <c r="V253" s="231"/>
    </row>
    <row r="254" spans="3:24" s="205" customFormat="1" ht="18.75" customHeight="1">
      <c r="C254" s="230"/>
      <c r="D254" s="231"/>
      <c r="E254" s="231"/>
      <c r="F254" s="231"/>
      <c r="G254" s="232"/>
      <c r="H254" s="231"/>
      <c r="I254" s="231"/>
      <c r="J254" s="231"/>
      <c r="K254" s="231"/>
      <c r="L254" s="231"/>
      <c r="M254" s="231"/>
      <c r="N254" s="231"/>
      <c r="O254" s="231"/>
      <c r="P254" s="231"/>
      <c r="Q254" s="231"/>
      <c r="R254" s="231"/>
      <c r="S254" s="231"/>
      <c r="T254" s="231"/>
      <c r="U254" s="231"/>
      <c r="V254" s="231"/>
    </row>
    <row r="255" spans="3:24" s="205" customFormat="1" ht="18.75" customHeight="1">
      <c r="C255" s="230"/>
      <c r="D255" s="231"/>
      <c r="E255" s="231"/>
      <c r="F255" s="231"/>
      <c r="G255" s="232"/>
      <c r="H255" s="231"/>
      <c r="I255" s="231"/>
      <c r="J255" s="231"/>
      <c r="K255" s="231"/>
      <c r="L255" s="231"/>
      <c r="M255" s="231"/>
      <c r="N255" s="231"/>
      <c r="O255" s="231"/>
      <c r="P255" s="231"/>
      <c r="Q255" s="231"/>
      <c r="R255" s="231"/>
      <c r="S255" s="231"/>
      <c r="T255" s="231"/>
      <c r="U255" s="231"/>
      <c r="V255" s="231"/>
    </row>
    <row r="256" spans="3:24" s="205" customFormat="1" ht="18.75" customHeight="1">
      <c r="C256" s="230"/>
      <c r="D256" s="231"/>
      <c r="E256" s="231"/>
      <c r="F256" s="231"/>
      <c r="G256" s="232"/>
      <c r="H256" s="231"/>
      <c r="I256" s="231"/>
      <c r="J256" s="231"/>
      <c r="K256" s="231"/>
      <c r="L256" s="231"/>
      <c r="M256" s="231"/>
      <c r="N256" s="231"/>
      <c r="O256" s="231"/>
      <c r="P256" s="231"/>
      <c r="Q256" s="231"/>
      <c r="R256" s="231"/>
      <c r="S256" s="231"/>
      <c r="T256" s="231"/>
      <c r="U256" s="231"/>
      <c r="V256" s="231"/>
    </row>
    <row r="257" spans="3:24" ht="18.75" customHeight="1">
      <c r="C257" s="234"/>
      <c r="D257" s="234"/>
      <c r="E257" s="234"/>
      <c r="F257" s="234"/>
      <c r="G257" s="234"/>
      <c r="H257" s="235"/>
      <c r="I257" s="235"/>
      <c r="J257" s="235"/>
      <c r="K257" s="235"/>
      <c r="L257" s="235"/>
      <c r="M257" s="235"/>
      <c r="N257" s="235"/>
      <c r="O257" s="235"/>
      <c r="P257" s="235"/>
      <c r="Q257" s="235"/>
      <c r="R257" s="235"/>
      <c r="S257" s="235"/>
      <c r="T257" s="235"/>
      <c r="U257" s="235"/>
      <c r="V257" s="235"/>
    </row>
    <row r="258" spans="3:24" ht="21.95" customHeight="1">
      <c r="C258" s="187" t="s">
        <v>212</v>
      </c>
    </row>
    <row r="259" spans="3:24" ht="21.95" customHeight="1">
      <c r="C259" s="187"/>
    </row>
    <row r="260" spans="3:24" ht="21.95" customHeight="1">
      <c r="C260" s="190" t="s">
        <v>97</v>
      </c>
      <c r="D260" s="191"/>
      <c r="E260" s="191"/>
      <c r="F260" s="191"/>
      <c r="G260" s="191"/>
      <c r="H260" s="191"/>
      <c r="I260" s="191"/>
      <c r="J260" s="191"/>
      <c r="K260" s="191"/>
    </row>
    <row r="261" spans="3:24" ht="21.95" customHeight="1">
      <c r="C261" s="193" t="s">
        <v>22</v>
      </c>
      <c r="E261" s="209" t="s">
        <v>218</v>
      </c>
      <c r="F261" s="7" t="s">
        <v>398</v>
      </c>
    </row>
    <row r="262" spans="3:24" s="196" customFormat="1" ht="21.95" customHeight="1">
      <c r="C262" s="318" t="s">
        <v>94</v>
      </c>
      <c r="D262" s="319"/>
      <c r="E262" s="322" t="s">
        <v>18</v>
      </c>
      <c r="F262" s="322" t="s">
        <v>98</v>
      </c>
      <c r="G262" s="322" t="s">
        <v>99</v>
      </c>
      <c r="H262" s="164" t="s">
        <v>71</v>
      </c>
      <c r="I262" s="164" t="s">
        <v>72</v>
      </c>
      <c r="J262" s="164" t="s">
        <v>73</v>
      </c>
      <c r="K262" s="164" t="s">
        <v>74</v>
      </c>
      <c r="L262" s="164" t="s">
        <v>75</v>
      </c>
      <c r="M262" s="164" t="s">
        <v>76</v>
      </c>
      <c r="N262" s="164" t="s">
        <v>90</v>
      </c>
      <c r="O262" s="164" t="s">
        <v>77</v>
      </c>
      <c r="P262" s="164" t="s">
        <v>78</v>
      </c>
      <c r="Q262" s="164" t="s">
        <v>79</v>
      </c>
      <c r="R262" s="164" t="s">
        <v>80</v>
      </c>
      <c r="S262" s="164" t="s">
        <v>81</v>
      </c>
      <c r="T262" s="164" t="s">
        <v>86</v>
      </c>
      <c r="U262" s="164" t="s">
        <v>91</v>
      </c>
      <c r="V262" s="164" t="s">
        <v>92</v>
      </c>
      <c r="W262" s="186"/>
      <c r="X262" s="121" t="s">
        <v>272</v>
      </c>
    </row>
    <row r="263" spans="3:24" s="196" customFormat="1" ht="21.95" customHeight="1">
      <c r="C263" s="320"/>
      <c r="D263" s="321"/>
      <c r="E263" s="323"/>
      <c r="F263" s="323"/>
      <c r="G263" s="323"/>
      <c r="H263" s="223" t="s">
        <v>399</v>
      </c>
      <c r="I263" s="223" t="s">
        <v>399</v>
      </c>
      <c r="J263" s="223" t="s">
        <v>399</v>
      </c>
      <c r="K263" s="223" t="s">
        <v>399</v>
      </c>
      <c r="L263" s="223" t="s">
        <v>399</v>
      </c>
      <c r="M263" s="223" t="s">
        <v>399</v>
      </c>
      <c r="N263" s="23"/>
      <c r="O263" s="223" t="s">
        <v>399</v>
      </c>
      <c r="P263" s="223" t="s">
        <v>399</v>
      </c>
      <c r="Q263" s="223" t="s">
        <v>399</v>
      </c>
      <c r="R263" s="223" t="s">
        <v>399</v>
      </c>
      <c r="S263" s="223" t="s">
        <v>399</v>
      </c>
      <c r="T263" s="223" t="s">
        <v>399</v>
      </c>
      <c r="U263" s="166"/>
      <c r="V263" s="166"/>
      <c r="W263" s="186"/>
      <c r="X263" s="121" t="s">
        <v>273</v>
      </c>
    </row>
    <row r="264" spans="3:24" s="152" customFormat="1" ht="37.5" customHeight="1">
      <c r="C264" s="327" t="s">
        <v>102</v>
      </c>
      <c r="D264" s="327" t="s">
        <v>103</v>
      </c>
      <c r="E264" s="352"/>
      <c r="F264" s="354"/>
      <c r="G264" s="149" t="s">
        <v>265</v>
      </c>
      <c r="H264" s="184"/>
      <c r="I264" s="184"/>
      <c r="J264" s="184"/>
      <c r="K264" s="184"/>
      <c r="L264" s="184"/>
      <c r="M264" s="184"/>
      <c r="N264" s="151"/>
      <c r="O264" s="184"/>
      <c r="P264" s="184"/>
      <c r="Q264" s="184"/>
      <c r="R264" s="184"/>
      <c r="S264" s="184"/>
      <c r="T264" s="184"/>
      <c r="U264" s="151"/>
      <c r="V264" s="151"/>
    </row>
    <row r="265" spans="3:24" s="152" customFormat="1" ht="37.5" customHeight="1">
      <c r="C265" s="328"/>
      <c r="D265" s="328"/>
      <c r="E265" s="353"/>
      <c r="F265" s="355"/>
      <c r="G265" s="149" t="s">
        <v>268</v>
      </c>
      <c r="H265" s="184"/>
      <c r="I265" s="184"/>
      <c r="J265" s="184"/>
      <c r="K265" s="184"/>
      <c r="L265" s="184"/>
      <c r="M265" s="184"/>
      <c r="N265" s="150" t="str">
        <f>IF(COUNT(H265:M265)=0,"",SUM(H265:M265))</f>
        <v/>
      </c>
      <c r="O265" s="184"/>
      <c r="P265" s="184"/>
      <c r="Q265" s="184"/>
      <c r="R265" s="184"/>
      <c r="S265" s="184"/>
      <c r="T265" s="184"/>
      <c r="U265" s="150" t="str">
        <f>IF(COUNT(O265:T265)=0,"",SUM(O265:T265))</f>
        <v/>
      </c>
      <c r="V265" s="150" t="str">
        <f>IF(COUNT(N265,U265)=0,"",SUM(N265,U265))</f>
        <v/>
      </c>
    </row>
    <row r="266" spans="3:24" s="152" customFormat="1" ht="37.5" customHeight="1">
      <c r="C266" s="328"/>
      <c r="D266" s="328"/>
      <c r="E266" s="352"/>
      <c r="F266" s="354"/>
      <c r="G266" s="149" t="s">
        <v>265</v>
      </c>
      <c r="H266" s="184"/>
      <c r="I266" s="184"/>
      <c r="J266" s="184"/>
      <c r="K266" s="184"/>
      <c r="L266" s="184"/>
      <c r="M266" s="184"/>
      <c r="N266" s="151"/>
      <c r="O266" s="184"/>
      <c r="P266" s="184"/>
      <c r="Q266" s="184"/>
      <c r="R266" s="184"/>
      <c r="S266" s="184"/>
      <c r="T266" s="184"/>
      <c r="U266" s="151"/>
      <c r="V266" s="151"/>
    </row>
    <row r="267" spans="3:24" s="152" customFormat="1" ht="37.5" customHeight="1">
      <c r="C267" s="328"/>
      <c r="D267" s="328"/>
      <c r="E267" s="353"/>
      <c r="F267" s="355"/>
      <c r="G267" s="149" t="s">
        <v>268</v>
      </c>
      <c r="H267" s="184"/>
      <c r="I267" s="184"/>
      <c r="J267" s="184"/>
      <c r="K267" s="184"/>
      <c r="L267" s="184"/>
      <c r="M267" s="184"/>
      <c r="N267" s="150" t="str">
        <f t="shared" ref="N267" si="285">IF(COUNT(H267:M267)=0,"",SUM(H267:M267))</f>
        <v/>
      </c>
      <c r="O267" s="184"/>
      <c r="P267" s="184"/>
      <c r="Q267" s="184"/>
      <c r="R267" s="184"/>
      <c r="S267" s="184"/>
      <c r="T267" s="184"/>
      <c r="U267" s="150" t="str">
        <f t="shared" ref="U267" si="286">IF(COUNT(O267:T267)=0,"",SUM(O267:T267))</f>
        <v/>
      </c>
      <c r="V267" s="150" t="str">
        <f t="shared" ref="V267" si="287">IF(COUNT(N267,U267)=0,"",SUM(N267,U267))</f>
        <v/>
      </c>
    </row>
    <row r="268" spans="3:24" s="152" customFormat="1" ht="37.5" customHeight="1">
      <c r="C268" s="328"/>
      <c r="D268" s="328"/>
      <c r="E268" s="352"/>
      <c r="F268" s="354"/>
      <c r="G268" s="149" t="s">
        <v>265</v>
      </c>
      <c r="H268" s="184"/>
      <c r="I268" s="184"/>
      <c r="J268" s="184"/>
      <c r="K268" s="184"/>
      <c r="L268" s="184"/>
      <c r="M268" s="184"/>
      <c r="N268" s="151"/>
      <c r="O268" s="184"/>
      <c r="P268" s="184"/>
      <c r="Q268" s="184"/>
      <c r="R268" s="184"/>
      <c r="S268" s="184"/>
      <c r="T268" s="184"/>
      <c r="U268" s="151"/>
      <c r="V268" s="151"/>
    </row>
    <row r="269" spans="3:24" s="152" customFormat="1" ht="37.5" customHeight="1">
      <c r="C269" s="328"/>
      <c r="D269" s="328"/>
      <c r="E269" s="353"/>
      <c r="F269" s="355"/>
      <c r="G269" s="149" t="s">
        <v>268</v>
      </c>
      <c r="H269" s="184"/>
      <c r="I269" s="184"/>
      <c r="J269" s="184"/>
      <c r="K269" s="184"/>
      <c r="L269" s="184"/>
      <c r="M269" s="184"/>
      <c r="N269" s="150" t="str">
        <f t="shared" ref="N269" si="288">IF(COUNT(H269:M269)=0,"",SUM(H269:M269))</f>
        <v/>
      </c>
      <c r="O269" s="184"/>
      <c r="P269" s="184"/>
      <c r="Q269" s="184"/>
      <c r="R269" s="184"/>
      <c r="S269" s="184"/>
      <c r="T269" s="184"/>
      <c r="U269" s="150" t="str">
        <f t="shared" ref="U269" si="289">IF(COUNT(O269:T269)=0,"",SUM(O269:T269))</f>
        <v/>
      </c>
      <c r="V269" s="150" t="str">
        <f t="shared" ref="V269" si="290">IF(COUNT(N269,U269)=0,"",SUM(N269,U269))</f>
        <v/>
      </c>
    </row>
    <row r="270" spans="3:24" s="152" customFormat="1" ht="37.5" customHeight="1">
      <c r="C270" s="328"/>
      <c r="D270" s="328"/>
      <c r="E270" s="332" t="s">
        <v>104</v>
      </c>
      <c r="F270" s="333"/>
      <c r="G270" s="154" t="s">
        <v>265</v>
      </c>
      <c r="H270" s="155" t="str">
        <f t="shared" ref="H270:M270" si="291">IF(COUNTIFS($G264:$G269,$G270,H264:H269,"&lt;&gt;")=0,"",SUMIF($G264:$G269,$G270,H264:H269))</f>
        <v/>
      </c>
      <c r="I270" s="155" t="str">
        <f t="shared" si="291"/>
        <v/>
      </c>
      <c r="J270" s="155" t="str">
        <f t="shared" si="291"/>
        <v/>
      </c>
      <c r="K270" s="155" t="str">
        <f t="shared" si="291"/>
        <v/>
      </c>
      <c r="L270" s="155" t="str">
        <f t="shared" si="291"/>
        <v/>
      </c>
      <c r="M270" s="155" t="str">
        <f t="shared" si="291"/>
        <v/>
      </c>
      <c r="N270" s="123"/>
      <c r="O270" s="155" t="str">
        <f t="shared" ref="O270:T270" si="292">IF(COUNTIFS($G264:$G269,$G270,O264:O269,"&lt;&gt;")=0,"",SUMIF($G264:$G269,$G270,O264:O269))</f>
        <v/>
      </c>
      <c r="P270" s="155" t="str">
        <f t="shared" si="292"/>
        <v/>
      </c>
      <c r="Q270" s="155" t="str">
        <f t="shared" si="292"/>
        <v/>
      </c>
      <c r="R270" s="155" t="str">
        <f t="shared" si="292"/>
        <v/>
      </c>
      <c r="S270" s="155" t="str">
        <f t="shared" si="292"/>
        <v/>
      </c>
      <c r="T270" s="155" t="str">
        <f t="shared" si="292"/>
        <v/>
      </c>
      <c r="U270" s="123"/>
      <c r="V270" s="123"/>
      <c r="X270" s="153" t="s">
        <v>271</v>
      </c>
    </row>
    <row r="271" spans="3:24" s="152" customFormat="1" ht="37.5" customHeight="1">
      <c r="C271" s="328"/>
      <c r="D271" s="329"/>
      <c r="E271" s="334"/>
      <c r="F271" s="335"/>
      <c r="G271" s="154" t="s">
        <v>268</v>
      </c>
      <c r="H271" s="155" t="str">
        <f t="shared" ref="H271:M271" si="293">IF(COUNTIFS($G264:$G269,$G271,H264:H269,"&lt;&gt;")=0,"",SUMIF($G264:$G269,$G271,H264:H269))</f>
        <v/>
      </c>
      <c r="I271" s="155" t="str">
        <f t="shared" si="293"/>
        <v/>
      </c>
      <c r="J271" s="155" t="str">
        <f t="shared" si="293"/>
        <v/>
      </c>
      <c r="K271" s="155" t="str">
        <f t="shared" si="293"/>
        <v/>
      </c>
      <c r="L271" s="155" t="str">
        <f t="shared" si="293"/>
        <v/>
      </c>
      <c r="M271" s="155" t="str">
        <f t="shared" si="293"/>
        <v/>
      </c>
      <c r="N271" s="124" t="str">
        <f t="shared" ref="N271" si="294">IF(COUNT(H271:M271)=0,"",SUM(H271:M271))</f>
        <v/>
      </c>
      <c r="O271" s="155" t="str">
        <f t="shared" ref="O271:T271" si="295">IF(COUNTIFS($G264:$G269,$G271,O264:O269,"&lt;&gt;")=0,"",SUMIF($G264:$G269,$G271,O264:O269))</f>
        <v/>
      </c>
      <c r="P271" s="155" t="str">
        <f t="shared" si="295"/>
        <v/>
      </c>
      <c r="Q271" s="155" t="str">
        <f t="shared" si="295"/>
        <v/>
      </c>
      <c r="R271" s="155" t="str">
        <f t="shared" si="295"/>
        <v/>
      </c>
      <c r="S271" s="155" t="str">
        <f t="shared" si="295"/>
        <v/>
      </c>
      <c r="T271" s="155" t="str">
        <f t="shared" si="295"/>
        <v/>
      </c>
      <c r="U271" s="124" t="str">
        <f t="shared" ref="U271" si="296">IF(COUNT(O271:T271)=0,"",SUM(O271:T271))</f>
        <v/>
      </c>
      <c r="V271" s="124" t="str">
        <f t="shared" ref="V271" si="297">IF(COUNT(N271,U271)=0,"",SUM(N271,U271))</f>
        <v/>
      </c>
      <c r="X271" s="153" t="s">
        <v>271</v>
      </c>
    </row>
    <row r="272" spans="3:24" s="152" customFormat="1" ht="37.5" customHeight="1">
      <c r="C272" s="328"/>
      <c r="D272" s="327" t="s">
        <v>211</v>
      </c>
      <c r="E272" s="352"/>
      <c r="F272" s="354"/>
      <c r="G272" s="149" t="s">
        <v>265</v>
      </c>
      <c r="H272" s="184"/>
      <c r="I272" s="184"/>
      <c r="J272" s="184"/>
      <c r="K272" s="184"/>
      <c r="L272" s="184"/>
      <c r="M272" s="184"/>
      <c r="N272" s="151"/>
      <c r="O272" s="184"/>
      <c r="P272" s="184"/>
      <c r="Q272" s="184"/>
      <c r="R272" s="184"/>
      <c r="S272" s="184"/>
      <c r="T272" s="184"/>
      <c r="U272" s="151"/>
      <c r="V272" s="151"/>
    </row>
    <row r="273" spans="3:24" s="152" customFormat="1" ht="37.5" customHeight="1">
      <c r="C273" s="328"/>
      <c r="D273" s="328"/>
      <c r="E273" s="353"/>
      <c r="F273" s="355"/>
      <c r="G273" s="149" t="s">
        <v>268</v>
      </c>
      <c r="H273" s="184"/>
      <c r="I273" s="184"/>
      <c r="J273" s="184"/>
      <c r="K273" s="184"/>
      <c r="L273" s="184"/>
      <c r="M273" s="184"/>
      <c r="N273" s="150" t="str">
        <f>IF(COUNT(H273:M273)=0,"",SUM(H273:M273))</f>
        <v/>
      </c>
      <c r="O273" s="184"/>
      <c r="P273" s="184"/>
      <c r="Q273" s="184"/>
      <c r="R273" s="184"/>
      <c r="S273" s="184"/>
      <c r="T273" s="184"/>
      <c r="U273" s="150" t="str">
        <f>IF(COUNT(O273:T273)=0,"",SUM(O273:T273))</f>
        <v/>
      </c>
      <c r="V273" s="150" t="str">
        <f>IF(COUNT(N273,U273)=0,"",SUM(N273,U273))</f>
        <v/>
      </c>
    </row>
    <row r="274" spans="3:24" s="152" customFormat="1" ht="37.5" customHeight="1">
      <c r="C274" s="328"/>
      <c r="D274" s="328"/>
      <c r="E274" s="352"/>
      <c r="F274" s="354"/>
      <c r="G274" s="149" t="s">
        <v>265</v>
      </c>
      <c r="H274" s="184"/>
      <c r="I274" s="184"/>
      <c r="J274" s="184"/>
      <c r="K274" s="184"/>
      <c r="L274" s="184"/>
      <c r="M274" s="184"/>
      <c r="N274" s="151"/>
      <c r="O274" s="184"/>
      <c r="P274" s="184"/>
      <c r="Q274" s="184"/>
      <c r="R274" s="184"/>
      <c r="S274" s="184"/>
      <c r="T274" s="184"/>
      <c r="U274" s="151"/>
      <c r="V274" s="151"/>
    </row>
    <row r="275" spans="3:24" s="152" customFormat="1" ht="37.5" customHeight="1">
      <c r="C275" s="328"/>
      <c r="D275" s="328"/>
      <c r="E275" s="353"/>
      <c r="F275" s="355"/>
      <c r="G275" s="149" t="s">
        <v>268</v>
      </c>
      <c r="H275" s="184"/>
      <c r="I275" s="184"/>
      <c r="J275" s="184"/>
      <c r="K275" s="184"/>
      <c r="L275" s="184"/>
      <c r="M275" s="184"/>
      <c r="N275" s="150" t="str">
        <f t="shared" ref="N275" si="298">IF(COUNT(H275:M275)=0,"",SUM(H275:M275))</f>
        <v/>
      </c>
      <c r="O275" s="184"/>
      <c r="P275" s="184"/>
      <c r="Q275" s="184"/>
      <c r="R275" s="184"/>
      <c r="S275" s="184"/>
      <c r="T275" s="184"/>
      <c r="U275" s="150" t="str">
        <f t="shared" ref="U275" si="299">IF(COUNT(O275:T275)=0,"",SUM(O275:T275))</f>
        <v/>
      </c>
      <c r="V275" s="150" t="str">
        <f t="shared" ref="V275" si="300">IF(COUNT(N275,U275)=0,"",SUM(N275,U275))</f>
        <v/>
      </c>
    </row>
    <row r="276" spans="3:24" s="152" customFormat="1" ht="37.5" customHeight="1">
      <c r="C276" s="328"/>
      <c r="D276" s="328"/>
      <c r="E276" s="352"/>
      <c r="F276" s="354"/>
      <c r="G276" s="149" t="s">
        <v>265</v>
      </c>
      <c r="H276" s="184"/>
      <c r="I276" s="184"/>
      <c r="J276" s="184"/>
      <c r="K276" s="184"/>
      <c r="L276" s="184"/>
      <c r="M276" s="184"/>
      <c r="N276" s="151"/>
      <c r="O276" s="184"/>
      <c r="P276" s="184"/>
      <c r="Q276" s="184"/>
      <c r="R276" s="184"/>
      <c r="S276" s="184"/>
      <c r="T276" s="184"/>
      <c r="U276" s="151"/>
      <c r="V276" s="151"/>
    </row>
    <row r="277" spans="3:24" s="152" customFormat="1" ht="37.5" customHeight="1">
      <c r="C277" s="328"/>
      <c r="D277" s="328"/>
      <c r="E277" s="353"/>
      <c r="F277" s="355"/>
      <c r="G277" s="149" t="s">
        <v>268</v>
      </c>
      <c r="H277" s="184"/>
      <c r="I277" s="184"/>
      <c r="J277" s="184"/>
      <c r="K277" s="184"/>
      <c r="L277" s="184"/>
      <c r="M277" s="184"/>
      <c r="N277" s="150" t="str">
        <f t="shared" ref="N277" si="301">IF(COUNT(H277:M277)=0,"",SUM(H277:M277))</f>
        <v/>
      </c>
      <c r="O277" s="184"/>
      <c r="P277" s="184"/>
      <c r="Q277" s="184"/>
      <c r="R277" s="184"/>
      <c r="S277" s="184"/>
      <c r="T277" s="184"/>
      <c r="U277" s="150" t="str">
        <f t="shared" ref="U277" si="302">IF(COUNT(O277:T277)=0,"",SUM(O277:T277))</f>
        <v/>
      </c>
      <c r="V277" s="150" t="str">
        <f t="shared" ref="V277" si="303">IF(COUNT(N277,U277)=0,"",SUM(N277,U277))</f>
        <v/>
      </c>
    </row>
    <row r="278" spans="3:24" s="152" customFormat="1" ht="37.5" customHeight="1">
      <c r="C278" s="328"/>
      <c r="D278" s="328"/>
      <c r="E278" s="332" t="s">
        <v>104</v>
      </c>
      <c r="F278" s="333"/>
      <c r="G278" s="154" t="s">
        <v>265</v>
      </c>
      <c r="H278" s="155" t="str">
        <f>IF(COUNTIFS($G272:$G277,$G278,H272:H277,"&lt;&gt;")=0,"",SUMIF($G272:$G277,$G278,H272:H277))</f>
        <v/>
      </c>
      <c r="I278" s="155" t="str">
        <f t="shared" ref="I278:M278" si="304">IF(COUNTIFS($G272:$G277,$G278,I272:I277,"&lt;&gt;")=0,"",SUMIF($G272:$G277,$G278,I272:I277))</f>
        <v/>
      </c>
      <c r="J278" s="155" t="str">
        <f t="shared" si="304"/>
        <v/>
      </c>
      <c r="K278" s="155" t="str">
        <f t="shared" si="304"/>
        <v/>
      </c>
      <c r="L278" s="155" t="str">
        <f t="shared" si="304"/>
        <v/>
      </c>
      <c r="M278" s="155" t="str">
        <f t="shared" si="304"/>
        <v/>
      </c>
      <c r="N278" s="123"/>
      <c r="O278" s="155" t="str">
        <f>IF(COUNTIFS($G272:$G277,$G278,O272:O277,"&lt;&gt;")=0,"",SUMIF($G272:$G277,$G278,O272:O277))</f>
        <v/>
      </c>
      <c r="P278" s="155" t="str">
        <f t="shared" ref="P278:T278" si="305">IF(COUNTIFS($G272:$G277,$G278,P272:P277,"&lt;&gt;")=0,"",SUMIF($G272:$G277,$G278,P272:P277))</f>
        <v/>
      </c>
      <c r="Q278" s="155" t="str">
        <f t="shared" si="305"/>
        <v/>
      </c>
      <c r="R278" s="155" t="str">
        <f t="shared" si="305"/>
        <v/>
      </c>
      <c r="S278" s="155" t="str">
        <f t="shared" si="305"/>
        <v/>
      </c>
      <c r="T278" s="155" t="str">
        <f t="shared" si="305"/>
        <v/>
      </c>
      <c r="U278" s="123"/>
      <c r="V278" s="123"/>
      <c r="X278" s="153" t="s">
        <v>271</v>
      </c>
    </row>
    <row r="279" spans="3:24" s="152" customFormat="1" ht="37.5" customHeight="1">
      <c r="C279" s="328"/>
      <c r="D279" s="329"/>
      <c r="E279" s="334"/>
      <c r="F279" s="335"/>
      <c r="G279" s="154" t="s">
        <v>268</v>
      </c>
      <c r="H279" s="155" t="str">
        <f>IF(COUNTIFS($G272:$G277,$G279,H272:H277,"&lt;&gt;")=0,"",SUMIF($G272:$G277,$G279,H272:H277))</f>
        <v/>
      </c>
      <c r="I279" s="155" t="str">
        <f t="shared" ref="I279:M279" si="306">IF(COUNTIFS($G272:$G277,$G279,I272:I277,"&lt;&gt;")=0,"",SUMIF($G272:$G277,$G279,I272:I277))</f>
        <v/>
      </c>
      <c r="J279" s="155" t="str">
        <f t="shared" si="306"/>
        <v/>
      </c>
      <c r="K279" s="155" t="str">
        <f t="shared" si="306"/>
        <v/>
      </c>
      <c r="L279" s="155" t="str">
        <f t="shared" si="306"/>
        <v/>
      </c>
      <c r="M279" s="155" t="str">
        <f t="shared" si="306"/>
        <v/>
      </c>
      <c r="N279" s="124" t="str">
        <f t="shared" ref="N279" si="307">IF(COUNT(H279:M279)=0,"",SUM(H279:M279))</f>
        <v/>
      </c>
      <c r="O279" s="155" t="str">
        <f>IF(COUNTIFS($G272:$G277,$G279,O272:O277,"&lt;&gt;")=0,"",SUMIF($G272:$G277,$G279,O272:O277))</f>
        <v/>
      </c>
      <c r="P279" s="155" t="str">
        <f t="shared" ref="P279:T279" si="308">IF(COUNTIFS($G272:$G277,$G279,P272:P277,"&lt;&gt;")=0,"",SUMIF($G272:$G277,$G279,P272:P277))</f>
        <v/>
      </c>
      <c r="Q279" s="155" t="str">
        <f t="shared" si="308"/>
        <v/>
      </c>
      <c r="R279" s="155" t="str">
        <f t="shared" si="308"/>
        <v/>
      </c>
      <c r="S279" s="155" t="str">
        <f t="shared" si="308"/>
        <v/>
      </c>
      <c r="T279" s="155" t="str">
        <f t="shared" si="308"/>
        <v/>
      </c>
      <c r="U279" s="124" t="str">
        <f t="shared" ref="U279" si="309">IF(COUNT(O279:T279)=0,"",SUM(O279:T279))</f>
        <v/>
      </c>
      <c r="V279" s="124" t="str">
        <f t="shared" ref="V279" si="310">IF(COUNT(N279,U279)=0,"",SUM(N279,U279))</f>
        <v/>
      </c>
      <c r="X279" s="153" t="s">
        <v>271</v>
      </c>
    </row>
    <row r="280" spans="3:24" s="152" customFormat="1" ht="37.5" customHeight="1">
      <c r="C280" s="328"/>
      <c r="D280" s="327" t="s">
        <v>105</v>
      </c>
      <c r="E280" s="352"/>
      <c r="F280" s="354"/>
      <c r="G280" s="149" t="s">
        <v>265</v>
      </c>
      <c r="H280" s="184"/>
      <c r="I280" s="184"/>
      <c r="J280" s="184"/>
      <c r="K280" s="184"/>
      <c r="L280" s="184"/>
      <c r="M280" s="184"/>
      <c r="N280" s="151"/>
      <c r="O280" s="184"/>
      <c r="P280" s="184"/>
      <c r="Q280" s="184"/>
      <c r="R280" s="184"/>
      <c r="S280" s="184"/>
      <c r="T280" s="184"/>
      <c r="U280" s="151"/>
      <c r="V280" s="151"/>
    </row>
    <row r="281" spans="3:24" s="152" customFormat="1" ht="34.5">
      <c r="C281" s="328"/>
      <c r="D281" s="328"/>
      <c r="E281" s="353"/>
      <c r="F281" s="355"/>
      <c r="G281" s="149" t="s">
        <v>268</v>
      </c>
      <c r="H281" s="184"/>
      <c r="I281" s="184"/>
      <c r="J281" s="184"/>
      <c r="K281" s="184"/>
      <c r="L281" s="184"/>
      <c r="M281" s="184"/>
      <c r="N281" s="150" t="str">
        <f>IF(COUNT(H281:M281)=0,"",SUM(H281:M281))</f>
        <v/>
      </c>
      <c r="O281" s="184"/>
      <c r="P281" s="184"/>
      <c r="Q281" s="184"/>
      <c r="R281" s="184"/>
      <c r="S281" s="184"/>
      <c r="T281" s="184"/>
      <c r="U281" s="150" t="str">
        <f>IF(COUNT(O281:T281)=0,"",SUM(O281:T281))</f>
        <v/>
      </c>
      <c r="V281" s="150" t="str">
        <f>IF(COUNT(N281,U281)=0,"",SUM(N281,U281))</f>
        <v/>
      </c>
    </row>
    <row r="282" spans="3:24" s="152" customFormat="1" ht="34.5">
      <c r="C282" s="328"/>
      <c r="D282" s="328"/>
      <c r="E282" s="352"/>
      <c r="F282" s="354"/>
      <c r="G282" s="149" t="s">
        <v>265</v>
      </c>
      <c r="H282" s="184"/>
      <c r="I282" s="184"/>
      <c r="J282" s="184"/>
      <c r="K282" s="184"/>
      <c r="L282" s="184"/>
      <c r="M282" s="184"/>
      <c r="N282" s="151"/>
      <c r="O282" s="184"/>
      <c r="P282" s="184"/>
      <c r="Q282" s="184"/>
      <c r="R282" s="184"/>
      <c r="S282" s="184"/>
      <c r="T282" s="184"/>
      <c r="U282" s="151"/>
      <c r="V282" s="151"/>
    </row>
    <row r="283" spans="3:24" s="152" customFormat="1" ht="34.5">
      <c r="C283" s="328"/>
      <c r="D283" s="328"/>
      <c r="E283" s="353"/>
      <c r="F283" s="355"/>
      <c r="G283" s="149" t="s">
        <v>268</v>
      </c>
      <c r="H283" s="184"/>
      <c r="I283" s="184"/>
      <c r="J283" s="184"/>
      <c r="K283" s="184"/>
      <c r="L283" s="184"/>
      <c r="M283" s="184"/>
      <c r="N283" s="150" t="str">
        <f t="shared" ref="N283" si="311">IF(COUNT(H283:M283)=0,"",SUM(H283:M283))</f>
        <v/>
      </c>
      <c r="O283" s="184"/>
      <c r="P283" s="184"/>
      <c r="Q283" s="184"/>
      <c r="R283" s="184"/>
      <c r="S283" s="184"/>
      <c r="T283" s="184"/>
      <c r="U283" s="150" t="str">
        <f t="shared" ref="U283" si="312">IF(COUNT(O283:T283)=0,"",SUM(O283:T283))</f>
        <v/>
      </c>
      <c r="V283" s="150" t="str">
        <f t="shared" ref="V283" si="313">IF(COUNT(N283,U283)=0,"",SUM(N283,U283))</f>
        <v/>
      </c>
    </row>
    <row r="284" spans="3:24" s="152" customFormat="1" ht="34.5">
      <c r="C284" s="328"/>
      <c r="D284" s="328"/>
      <c r="E284" s="352"/>
      <c r="F284" s="354"/>
      <c r="G284" s="149" t="s">
        <v>265</v>
      </c>
      <c r="H284" s="184"/>
      <c r="I284" s="184"/>
      <c r="J284" s="184"/>
      <c r="K284" s="184"/>
      <c r="L284" s="184"/>
      <c r="M284" s="184"/>
      <c r="N284" s="151"/>
      <c r="O284" s="184"/>
      <c r="P284" s="184"/>
      <c r="Q284" s="184"/>
      <c r="R284" s="184"/>
      <c r="S284" s="184"/>
      <c r="T284" s="184"/>
      <c r="U284" s="151"/>
      <c r="V284" s="151"/>
    </row>
    <row r="285" spans="3:24" s="152" customFormat="1" ht="34.5">
      <c r="C285" s="328"/>
      <c r="D285" s="328"/>
      <c r="E285" s="353"/>
      <c r="F285" s="355"/>
      <c r="G285" s="149" t="s">
        <v>268</v>
      </c>
      <c r="H285" s="184"/>
      <c r="I285" s="184"/>
      <c r="J285" s="184"/>
      <c r="K285" s="184"/>
      <c r="L285" s="184"/>
      <c r="M285" s="184"/>
      <c r="N285" s="150" t="str">
        <f t="shared" ref="N285" si="314">IF(COUNT(H285:M285)=0,"",SUM(H285:M285))</f>
        <v/>
      </c>
      <c r="O285" s="184"/>
      <c r="P285" s="184"/>
      <c r="Q285" s="184"/>
      <c r="R285" s="184"/>
      <c r="S285" s="184"/>
      <c r="T285" s="184"/>
      <c r="U285" s="150" t="str">
        <f t="shared" ref="U285" si="315">IF(COUNT(O285:T285)=0,"",SUM(O285:T285))</f>
        <v/>
      </c>
      <c r="V285" s="150" t="str">
        <f t="shared" ref="V285" si="316">IF(COUNT(N285,U285)=0,"",SUM(N285,U285))</f>
        <v/>
      </c>
    </row>
    <row r="286" spans="3:24" s="152" customFormat="1" ht="34.5">
      <c r="C286" s="328"/>
      <c r="D286" s="328"/>
      <c r="E286" s="332" t="s">
        <v>104</v>
      </c>
      <c r="F286" s="333"/>
      <c r="G286" s="154" t="s">
        <v>265</v>
      </c>
      <c r="H286" s="155" t="str">
        <f>IF(COUNTIFS($G280:$G285,$G286,H280:H285,"&lt;&gt;")=0,"",SUMIF($G280:$G285,$G286,H280:H285))</f>
        <v/>
      </c>
      <c r="I286" s="155" t="str">
        <f t="shared" ref="I286:M286" si="317">IF(COUNTIFS($G280:$G285,$G286,I280:I285,"&lt;&gt;")=0,"",SUMIF($G280:$G285,$G286,I280:I285))</f>
        <v/>
      </c>
      <c r="J286" s="155" t="str">
        <f t="shared" si="317"/>
        <v/>
      </c>
      <c r="K286" s="155" t="str">
        <f t="shared" si="317"/>
        <v/>
      </c>
      <c r="L286" s="155" t="str">
        <f t="shared" si="317"/>
        <v/>
      </c>
      <c r="M286" s="155" t="str">
        <f t="shared" si="317"/>
        <v/>
      </c>
      <c r="N286" s="123"/>
      <c r="O286" s="155" t="str">
        <f>IF(COUNTIFS($G280:$G285,$G286,O280:O285,"&lt;&gt;")=0,"",SUMIF($G280:$G285,$G286,O280:O285))</f>
        <v/>
      </c>
      <c r="P286" s="155" t="str">
        <f t="shared" ref="P286:T286" si="318">IF(COUNTIFS($G280:$G285,$G286,P280:P285,"&lt;&gt;")=0,"",SUMIF($G280:$G285,$G286,P280:P285))</f>
        <v/>
      </c>
      <c r="Q286" s="155" t="str">
        <f t="shared" si="318"/>
        <v/>
      </c>
      <c r="R286" s="155" t="str">
        <f t="shared" si="318"/>
        <v/>
      </c>
      <c r="S286" s="155" t="str">
        <f t="shared" si="318"/>
        <v/>
      </c>
      <c r="T286" s="155" t="str">
        <f t="shared" si="318"/>
        <v/>
      </c>
      <c r="U286" s="123"/>
      <c r="V286" s="123"/>
      <c r="X286" s="153" t="s">
        <v>271</v>
      </c>
    </row>
    <row r="287" spans="3:24" s="152" customFormat="1" ht="34.5">
      <c r="C287" s="328"/>
      <c r="D287" s="329"/>
      <c r="E287" s="334"/>
      <c r="F287" s="335"/>
      <c r="G287" s="154" t="s">
        <v>268</v>
      </c>
      <c r="H287" s="155" t="str">
        <f>IF(COUNTIFS($G280:$G285,$G287,H280:H285,"&lt;&gt;")=0,"",SUMIF($G280:$G285,$G287,H280:H285))</f>
        <v/>
      </c>
      <c r="I287" s="155" t="str">
        <f t="shared" ref="I287:M287" si="319">IF(COUNTIFS($G280:$G285,$G287,I280:I285,"&lt;&gt;")=0,"",SUMIF($G280:$G285,$G287,I280:I285))</f>
        <v/>
      </c>
      <c r="J287" s="155" t="str">
        <f t="shared" si="319"/>
        <v/>
      </c>
      <c r="K287" s="155" t="str">
        <f t="shared" si="319"/>
        <v/>
      </c>
      <c r="L287" s="155" t="str">
        <f t="shared" si="319"/>
        <v/>
      </c>
      <c r="M287" s="155" t="str">
        <f t="shared" si="319"/>
        <v/>
      </c>
      <c r="N287" s="124" t="str">
        <f t="shared" ref="N287" si="320">IF(COUNT(H287:M287)=0,"",SUM(H287:M287))</f>
        <v/>
      </c>
      <c r="O287" s="155" t="str">
        <f>IF(COUNTIFS($G280:$G285,$G287,O280:O285,"&lt;&gt;")=0,"",SUMIF($G280:$G285,$G287,O280:O285))</f>
        <v/>
      </c>
      <c r="P287" s="155" t="str">
        <f t="shared" ref="P287:T287" si="321">IF(COUNTIFS($G280:$G285,$G287,P280:P285,"&lt;&gt;")=0,"",SUMIF($G280:$G285,$G287,P280:P285))</f>
        <v/>
      </c>
      <c r="Q287" s="155" t="str">
        <f t="shared" si="321"/>
        <v/>
      </c>
      <c r="R287" s="155" t="str">
        <f t="shared" si="321"/>
        <v/>
      </c>
      <c r="S287" s="155" t="str">
        <f t="shared" si="321"/>
        <v/>
      </c>
      <c r="T287" s="155" t="str">
        <f t="shared" si="321"/>
        <v/>
      </c>
      <c r="U287" s="124" t="str">
        <f t="shared" ref="U287" si="322">IF(COUNT(O287:T287)=0,"",SUM(O287:T287))</f>
        <v/>
      </c>
      <c r="V287" s="124" t="str">
        <f t="shared" ref="V287" si="323">IF(COUNT(N287,U287)=0,"",SUM(N287,U287))</f>
        <v/>
      </c>
      <c r="X287" s="153" t="s">
        <v>271</v>
      </c>
    </row>
    <row r="288" spans="3:24" s="152" customFormat="1" ht="37.5" customHeight="1">
      <c r="C288" s="328"/>
      <c r="D288" s="327" t="s">
        <v>106</v>
      </c>
      <c r="E288" s="352"/>
      <c r="F288" s="354"/>
      <c r="G288" s="149" t="s">
        <v>265</v>
      </c>
      <c r="H288" s="184"/>
      <c r="I288" s="184"/>
      <c r="J288" s="184"/>
      <c r="K288" s="184"/>
      <c r="L288" s="184"/>
      <c r="M288" s="184"/>
      <c r="N288" s="151"/>
      <c r="O288" s="184"/>
      <c r="P288" s="184"/>
      <c r="Q288" s="184"/>
      <c r="R288" s="184"/>
      <c r="S288" s="184"/>
      <c r="T288" s="184"/>
      <c r="U288" s="151"/>
      <c r="V288" s="151"/>
    </row>
    <row r="289" spans="3:24" s="152" customFormat="1" ht="34.5">
      <c r="C289" s="328"/>
      <c r="D289" s="328"/>
      <c r="E289" s="353"/>
      <c r="F289" s="355"/>
      <c r="G289" s="149" t="s">
        <v>268</v>
      </c>
      <c r="H289" s="184"/>
      <c r="I289" s="184"/>
      <c r="J289" s="184"/>
      <c r="K289" s="184"/>
      <c r="L289" s="184"/>
      <c r="M289" s="184"/>
      <c r="N289" s="150" t="str">
        <f>IF(COUNT(H289:M289)=0,"",SUM(H289:M289))</f>
        <v/>
      </c>
      <c r="O289" s="184"/>
      <c r="P289" s="184"/>
      <c r="Q289" s="184"/>
      <c r="R289" s="184"/>
      <c r="S289" s="184"/>
      <c r="T289" s="184"/>
      <c r="U289" s="150" t="str">
        <f>IF(COUNT(O289:T289)=0,"",SUM(O289:T289))</f>
        <v/>
      </c>
      <c r="V289" s="150" t="str">
        <f>IF(COUNT(N289,U289)=0,"",SUM(N289,U289))</f>
        <v/>
      </c>
    </row>
    <row r="290" spans="3:24" s="152" customFormat="1" ht="34.5">
      <c r="C290" s="328"/>
      <c r="D290" s="328"/>
      <c r="E290" s="352"/>
      <c r="F290" s="354"/>
      <c r="G290" s="149" t="s">
        <v>265</v>
      </c>
      <c r="H290" s="184"/>
      <c r="I290" s="184"/>
      <c r="J290" s="184"/>
      <c r="K290" s="184"/>
      <c r="L290" s="184"/>
      <c r="M290" s="184"/>
      <c r="N290" s="151"/>
      <c r="O290" s="184"/>
      <c r="P290" s="184"/>
      <c r="Q290" s="184"/>
      <c r="R290" s="184"/>
      <c r="S290" s="184"/>
      <c r="T290" s="184"/>
      <c r="U290" s="151"/>
      <c r="V290" s="151"/>
    </row>
    <row r="291" spans="3:24" s="152" customFormat="1" ht="34.5">
      <c r="C291" s="328"/>
      <c r="D291" s="328"/>
      <c r="E291" s="353"/>
      <c r="F291" s="355"/>
      <c r="G291" s="149" t="s">
        <v>268</v>
      </c>
      <c r="H291" s="184"/>
      <c r="I291" s="184"/>
      <c r="J291" s="184"/>
      <c r="K291" s="184"/>
      <c r="L291" s="184"/>
      <c r="M291" s="184"/>
      <c r="N291" s="150" t="str">
        <f t="shared" ref="N291" si="324">IF(COUNT(H291:M291)=0,"",SUM(H291:M291))</f>
        <v/>
      </c>
      <c r="O291" s="184"/>
      <c r="P291" s="184"/>
      <c r="Q291" s="184"/>
      <c r="R291" s="184"/>
      <c r="S291" s="184"/>
      <c r="T291" s="184"/>
      <c r="U291" s="150" t="str">
        <f t="shared" ref="U291" si="325">IF(COUNT(O291:T291)=0,"",SUM(O291:T291))</f>
        <v/>
      </c>
      <c r="V291" s="150" t="str">
        <f t="shared" ref="V291" si="326">IF(COUNT(N291,U291)=0,"",SUM(N291,U291))</f>
        <v/>
      </c>
    </row>
    <row r="292" spans="3:24" s="152" customFormat="1" ht="34.5">
      <c r="C292" s="328"/>
      <c r="D292" s="328"/>
      <c r="E292" s="352"/>
      <c r="F292" s="354"/>
      <c r="G292" s="149" t="s">
        <v>265</v>
      </c>
      <c r="H292" s="184"/>
      <c r="I292" s="184"/>
      <c r="J292" s="184"/>
      <c r="K292" s="184"/>
      <c r="L292" s="184"/>
      <c r="M292" s="184"/>
      <c r="N292" s="151"/>
      <c r="O292" s="184"/>
      <c r="P292" s="184"/>
      <c r="Q292" s="184"/>
      <c r="R292" s="184"/>
      <c r="S292" s="184"/>
      <c r="T292" s="184"/>
      <c r="U292" s="151"/>
      <c r="V292" s="151"/>
    </row>
    <row r="293" spans="3:24" s="152" customFormat="1" ht="34.5">
      <c r="C293" s="328"/>
      <c r="D293" s="328"/>
      <c r="E293" s="353"/>
      <c r="F293" s="355"/>
      <c r="G293" s="149" t="s">
        <v>268</v>
      </c>
      <c r="H293" s="184"/>
      <c r="I293" s="184"/>
      <c r="J293" s="184"/>
      <c r="K293" s="184"/>
      <c r="L293" s="184"/>
      <c r="M293" s="184"/>
      <c r="N293" s="150" t="str">
        <f t="shared" ref="N293" si="327">IF(COUNT(H293:M293)=0,"",SUM(H293:M293))</f>
        <v/>
      </c>
      <c r="O293" s="184"/>
      <c r="P293" s="184"/>
      <c r="Q293" s="184"/>
      <c r="R293" s="184"/>
      <c r="S293" s="184"/>
      <c r="T293" s="184"/>
      <c r="U293" s="150" t="str">
        <f t="shared" ref="U293" si="328">IF(COUNT(O293:T293)=0,"",SUM(O293:T293))</f>
        <v/>
      </c>
      <c r="V293" s="150" t="str">
        <f t="shared" ref="V293" si="329">IF(COUNT(N293,U293)=0,"",SUM(N293,U293))</f>
        <v/>
      </c>
    </row>
    <row r="294" spans="3:24" s="152" customFormat="1" ht="34.5">
      <c r="C294" s="328"/>
      <c r="D294" s="328"/>
      <c r="E294" s="332" t="s">
        <v>104</v>
      </c>
      <c r="F294" s="333"/>
      <c r="G294" s="154" t="s">
        <v>265</v>
      </c>
      <c r="H294" s="155" t="str">
        <f>IF(COUNTIFS($G288:$G293,$G294,H288:H293,"&lt;&gt;")=0,"",SUMIF($G288:$G293,$G294,H288:H293))</f>
        <v/>
      </c>
      <c r="I294" s="155" t="str">
        <f t="shared" ref="I294:M294" si="330">IF(COUNTIFS($G288:$G293,$G294,I288:I293,"&lt;&gt;")=0,"",SUMIF($G288:$G293,$G294,I288:I293))</f>
        <v/>
      </c>
      <c r="J294" s="155" t="str">
        <f t="shared" si="330"/>
        <v/>
      </c>
      <c r="K294" s="155" t="str">
        <f t="shared" si="330"/>
        <v/>
      </c>
      <c r="L294" s="155" t="str">
        <f t="shared" si="330"/>
        <v/>
      </c>
      <c r="M294" s="155" t="str">
        <f t="shared" si="330"/>
        <v/>
      </c>
      <c r="N294" s="123"/>
      <c r="O294" s="155" t="str">
        <f>IF(COUNTIFS($G288:$G293,$G294,O288:O293,"&lt;&gt;")=0,"",SUMIF($G288:$G293,$G294,O288:O293))</f>
        <v/>
      </c>
      <c r="P294" s="155" t="str">
        <f t="shared" ref="P294:T294" si="331">IF(COUNTIFS($G288:$G293,$G294,P288:P293,"&lt;&gt;")=0,"",SUMIF($G288:$G293,$G294,P288:P293))</f>
        <v/>
      </c>
      <c r="Q294" s="155" t="str">
        <f t="shared" si="331"/>
        <v/>
      </c>
      <c r="R294" s="155" t="str">
        <f t="shared" si="331"/>
        <v/>
      </c>
      <c r="S294" s="155" t="str">
        <f t="shared" si="331"/>
        <v/>
      </c>
      <c r="T294" s="155" t="str">
        <f t="shared" si="331"/>
        <v/>
      </c>
      <c r="U294" s="123"/>
      <c r="V294" s="123"/>
      <c r="X294" s="153" t="s">
        <v>271</v>
      </c>
    </row>
    <row r="295" spans="3:24" s="152" customFormat="1" ht="34.5">
      <c r="C295" s="328"/>
      <c r="D295" s="329"/>
      <c r="E295" s="334"/>
      <c r="F295" s="335"/>
      <c r="G295" s="154" t="s">
        <v>268</v>
      </c>
      <c r="H295" s="155" t="str">
        <f>IF(COUNTIFS($G288:$G293,$G295,H288:H293,"&lt;&gt;")=0,"",SUMIF($G288:$G293,$G295,H288:H293))</f>
        <v/>
      </c>
      <c r="I295" s="155" t="str">
        <f t="shared" ref="I295:M295" si="332">IF(COUNTIFS($G288:$G293,$G295,I288:I293,"&lt;&gt;")=0,"",SUMIF($G288:$G293,$G295,I288:I293))</f>
        <v/>
      </c>
      <c r="J295" s="155" t="str">
        <f t="shared" si="332"/>
        <v/>
      </c>
      <c r="K295" s="155" t="str">
        <f t="shared" si="332"/>
        <v/>
      </c>
      <c r="L295" s="155" t="str">
        <f t="shared" si="332"/>
        <v/>
      </c>
      <c r="M295" s="155" t="str">
        <f t="shared" si="332"/>
        <v/>
      </c>
      <c r="N295" s="124" t="str">
        <f t="shared" ref="N295" si="333">IF(COUNT(H295:M295)=0,"",SUM(H295:M295))</f>
        <v/>
      </c>
      <c r="O295" s="155" t="str">
        <f>IF(COUNTIFS($G288:$G293,$G295,O288:O293,"&lt;&gt;")=0,"",SUMIF($G288:$G293,$G295,O288:O293))</f>
        <v/>
      </c>
      <c r="P295" s="155" t="str">
        <f t="shared" ref="P295:T295" si="334">IF(COUNTIFS($G288:$G293,$G295,P288:P293,"&lt;&gt;")=0,"",SUMIF($G288:$G293,$G295,P288:P293))</f>
        <v/>
      </c>
      <c r="Q295" s="155" t="str">
        <f t="shared" si="334"/>
        <v/>
      </c>
      <c r="R295" s="155" t="str">
        <f t="shared" si="334"/>
        <v/>
      </c>
      <c r="S295" s="155" t="str">
        <f t="shared" si="334"/>
        <v/>
      </c>
      <c r="T295" s="155" t="str">
        <f t="shared" si="334"/>
        <v/>
      </c>
      <c r="U295" s="124" t="str">
        <f t="shared" ref="U295" si="335">IF(COUNT(O295:T295)=0,"",SUM(O295:T295))</f>
        <v/>
      </c>
      <c r="V295" s="124" t="str">
        <f t="shared" ref="V295" si="336">IF(COUNT(N295,U295)=0,"",SUM(N295,U295))</f>
        <v/>
      </c>
      <c r="X295" s="153" t="s">
        <v>271</v>
      </c>
    </row>
    <row r="296" spans="3:24" s="152" customFormat="1" ht="34.5">
      <c r="C296" s="328"/>
      <c r="D296" s="326" t="s">
        <v>107</v>
      </c>
      <c r="E296" s="326"/>
      <c r="F296" s="326"/>
      <c r="G296" s="154" t="s">
        <v>265</v>
      </c>
      <c r="H296" s="155" t="str">
        <f>IF(COUNT(H270,H278,H286,H294)=0,"",SUM(H270,H278,H286,H294))</f>
        <v/>
      </c>
      <c r="I296" s="155" t="str">
        <f t="shared" ref="I296:M297" si="337">IF(COUNT(I270,I278,I286,I294)=0,"",SUM(I270,I278,I286,I294))</f>
        <v/>
      </c>
      <c r="J296" s="155" t="str">
        <f t="shared" si="337"/>
        <v/>
      </c>
      <c r="K296" s="155" t="str">
        <f t="shared" si="337"/>
        <v/>
      </c>
      <c r="L296" s="155" t="str">
        <f t="shared" si="337"/>
        <v/>
      </c>
      <c r="M296" s="155" t="str">
        <f t="shared" si="337"/>
        <v/>
      </c>
      <c r="N296" s="123"/>
      <c r="O296" s="155" t="str">
        <f>IF(COUNT(O270,O278,O286,O294)=0,"",SUM(O270,O278,O286,O294))</f>
        <v/>
      </c>
      <c r="P296" s="155" t="str">
        <f t="shared" ref="P296:T297" si="338">IF(COUNT(P270,P278,P286,P294)=0,"",SUM(P270,P278,P286,P294))</f>
        <v/>
      </c>
      <c r="Q296" s="155" t="str">
        <f t="shared" si="338"/>
        <v/>
      </c>
      <c r="R296" s="155" t="str">
        <f t="shared" si="338"/>
        <v/>
      </c>
      <c r="S296" s="155" t="str">
        <f t="shared" si="338"/>
        <v/>
      </c>
      <c r="T296" s="155" t="str">
        <f t="shared" si="338"/>
        <v/>
      </c>
      <c r="U296" s="123"/>
      <c r="V296" s="123"/>
      <c r="X296" s="153" t="s">
        <v>271</v>
      </c>
    </row>
    <row r="297" spans="3:24" s="152" customFormat="1" ht="34.5">
      <c r="C297" s="329"/>
      <c r="D297" s="326"/>
      <c r="E297" s="326"/>
      <c r="F297" s="326"/>
      <c r="G297" s="154" t="s">
        <v>268</v>
      </c>
      <c r="H297" s="155" t="str">
        <f>IF(COUNT(H271,H279,H287,H295)=0,"",SUM(H271,H279,H287,H295))</f>
        <v/>
      </c>
      <c r="I297" s="155" t="str">
        <f t="shared" si="337"/>
        <v/>
      </c>
      <c r="J297" s="155" t="str">
        <f t="shared" si="337"/>
        <v/>
      </c>
      <c r="K297" s="155" t="str">
        <f t="shared" si="337"/>
        <v/>
      </c>
      <c r="L297" s="155" t="str">
        <f t="shared" si="337"/>
        <v/>
      </c>
      <c r="M297" s="155" t="str">
        <f t="shared" si="337"/>
        <v/>
      </c>
      <c r="N297" s="124" t="str">
        <f t="shared" ref="N297" si="339">IF(COUNT(H297:M297)=0,"",SUM(H297:M297))</f>
        <v/>
      </c>
      <c r="O297" s="155" t="str">
        <f>IF(COUNT(O271,O279,O287,O295)=0,"",SUM(O271,O279,O287,O295))</f>
        <v/>
      </c>
      <c r="P297" s="155" t="str">
        <f t="shared" si="338"/>
        <v/>
      </c>
      <c r="Q297" s="155" t="str">
        <f t="shared" si="338"/>
        <v/>
      </c>
      <c r="R297" s="155" t="str">
        <f t="shared" si="338"/>
        <v/>
      </c>
      <c r="S297" s="155" t="str">
        <f t="shared" si="338"/>
        <v/>
      </c>
      <c r="T297" s="155" t="str">
        <f t="shared" si="338"/>
        <v/>
      </c>
      <c r="U297" s="124" t="str">
        <f t="shared" ref="U297" si="340">IF(COUNT(O297:T297)=0,"",SUM(O297:T297))</f>
        <v/>
      </c>
      <c r="V297" s="124" t="str">
        <f t="shared" ref="V297" si="341">IF(COUNT(N297,U297)=0,"",SUM(N297,U297))</f>
        <v/>
      </c>
      <c r="X297" s="153" t="s">
        <v>271</v>
      </c>
    </row>
    <row r="298" spans="3:24" s="205" customFormat="1" ht="18.75" customHeight="1">
      <c r="C298" s="201" t="s">
        <v>178</v>
      </c>
      <c r="D298" s="202"/>
      <c r="E298" s="202"/>
      <c r="F298" s="202"/>
      <c r="G298" s="203"/>
      <c r="H298" s="202"/>
      <c r="I298" s="202"/>
      <c r="J298" s="202"/>
      <c r="K298" s="202"/>
      <c r="L298" s="202"/>
      <c r="M298" s="202"/>
      <c r="N298" s="202"/>
      <c r="O298" s="202"/>
      <c r="P298" s="202"/>
      <c r="Q298" s="202"/>
      <c r="R298" s="202"/>
      <c r="S298" s="202"/>
      <c r="T298" s="202"/>
      <c r="U298" s="202"/>
      <c r="V298" s="202"/>
    </row>
    <row r="299" spans="3:24" s="205" customFormat="1" ht="18.75" customHeight="1">
      <c r="C299" s="230"/>
      <c r="D299" s="231"/>
      <c r="E299" s="231"/>
      <c r="F299" s="231"/>
      <c r="G299" s="232"/>
      <c r="H299" s="231"/>
      <c r="I299" s="231"/>
      <c r="J299" s="231"/>
      <c r="K299" s="231"/>
      <c r="L299" s="231"/>
      <c r="M299" s="231"/>
      <c r="N299" s="231"/>
      <c r="O299" s="231"/>
      <c r="P299" s="231"/>
      <c r="Q299" s="231"/>
      <c r="R299" s="231"/>
      <c r="S299" s="231"/>
      <c r="T299" s="231"/>
      <c r="U299" s="231"/>
      <c r="V299" s="231"/>
    </row>
    <row r="300" spans="3:24" s="205" customFormat="1" ht="18.75" customHeight="1">
      <c r="C300" s="230"/>
      <c r="D300" s="231"/>
      <c r="E300" s="231"/>
      <c r="F300" s="231"/>
      <c r="G300" s="232"/>
      <c r="H300" s="231"/>
      <c r="I300" s="231"/>
      <c r="J300" s="231"/>
      <c r="K300" s="231"/>
      <c r="L300" s="231"/>
      <c r="M300" s="231"/>
      <c r="N300" s="231"/>
      <c r="O300" s="231"/>
      <c r="P300" s="231"/>
      <c r="Q300" s="231"/>
      <c r="R300" s="231"/>
      <c r="S300" s="231"/>
      <c r="T300" s="231"/>
      <c r="U300" s="231"/>
      <c r="V300" s="231"/>
    </row>
    <row r="301" spans="3:24" s="205" customFormat="1" ht="18.75" customHeight="1">
      <c r="C301" s="230"/>
      <c r="D301" s="231"/>
      <c r="E301" s="231"/>
      <c r="F301" s="231"/>
      <c r="G301" s="232"/>
      <c r="H301" s="231"/>
      <c r="I301" s="231"/>
      <c r="J301" s="231"/>
      <c r="K301" s="231"/>
      <c r="L301" s="231"/>
      <c r="M301" s="231"/>
      <c r="N301" s="231"/>
      <c r="O301" s="231"/>
      <c r="P301" s="231"/>
      <c r="Q301" s="231"/>
      <c r="R301" s="231"/>
      <c r="S301" s="231"/>
      <c r="T301" s="231"/>
      <c r="U301" s="231"/>
      <c r="V301" s="231"/>
    </row>
    <row r="302" spans="3:24" s="205" customFormat="1" ht="18.75" customHeight="1">
      <c r="C302" s="230"/>
      <c r="D302" s="231"/>
      <c r="E302" s="231"/>
      <c r="F302" s="231"/>
      <c r="G302" s="232"/>
      <c r="H302" s="231"/>
      <c r="I302" s="231"/>
      <c r="J302" s="231"/>
      <c r="K302" s="231"/>
      <c r="L302" s="231"/>
      <c r="M302" s="231"/>
      <c r="N302" s="231"/>
      <c r="O302" s="231"/>
      <c r="P302" s="231"/>
      <c r="Q302" s="231"/>
      <c r="R302" s="231"/>
      <c r="S302" s="231"/>
      <c r="T302" s="231"/>
      <c r="U302" s="231"/>
      <c r="V302" s="231"/>
    </row>
    <row r="303" spans="3:24" s="205" customFormat="1" ht="18.75" customHeight="1">
      <c r="C303" s="230"/>
      <c r="D303" s="231"/>
      <c r="E303" s="231"/>
      <c r="F303" s="231"/>
      <c r="G303" s="232"/>
      <c r="H303" s="231"/>
      <c r="I303" s="231"/>
      <c r="J303" s="231"/>
      <c r="K303" s="231"/>
      <c r="L303" s="231"/>
      <c r="M303" s="231"/>
      <c r="N303" s="231"/>
      <c r="O303" s="231"/>
      <c r="P303" s="231"/>
      <c r="Q303" s="231"/>
      <c r="R303" s="231"/>
      <c r="S303" s="231"/>
      <c r="T303" s="231"/>
      <c r="U303" s="231"/>
      <c r="V303" s="231"/>
    </row>
    <row r="304" spans="3:24" s="205" customFormat="1" ht="18.75" customHeight="1">
      <c r="C304" s="230"/>
      <c r="D304" s="231"/>
      <c r="E304" s="231"/>
      <c r="F304" s="231"/>
      <c r="G304" s="232"/>
      <c r="H304" s="231"/>
      <c r="I304" s="231"/>
      <c r="J304" s="231"/>
      <c r="K304" s="231"/>
      <c r="L304" s="231"/>
      <c r="M304" s="231"/>
      <c r="N304" s="231"/>
      <c r="O304" s="231"/>
      <c r="P304" s="231"/>
      <c r="Q304" s="231"/>
      <c r="R304" s="231"/>
      <c r="S304" s="231"/>
      <c r="T304" s="231"/>
      <c r="U304" s="231"/>
      <c r="V304" s="231"/>
    </row>
    <row r="305" spans="3:24" s="205" customFormat="1" ht="18.75" customHeight="1">
      <c r="C305" s="230"/>
      <c r="D305" s="231"/>
      <c r="E305" s="231"/>
      <c r="F305" s="231"/>
      <c r="G305" s="232"/>
      <c r="H305" s="231"/>
      <c r="I305" s="231"/>
      <c r="J305" s="231"/>
      <c r="K305" s="231"/>
      <c r="L305" s="231"/>
      <c r="M305" s="231"/>
      <c r="N305" s="231"/>
      <c r="O305" s="231"/>
      <c r="P305" s="231"/>
      <c r="Q305" s="231"/>
      <c r="R305" s="231"/>
      <c r="S305" s="231"/>
      <c r="T305" s="231"/>
      <c r="U305" s="231"/>
      <c r="V305" s="231"/>
    </row>
    <row r="306" spans="3:24" s="205" customFormat="1" ht="18.75" customHeight="1">
      <c r="C306" s="230"/>
      <c r="D306" s="231"/>
      <c r="E306" s="231"/>
      <c r="F306" s="231"/>
      <c r="G306" s="232"/>
      <c r="H306" s="231"/>
      <c r="I306" s="231"/>
      <c r="J306" s="231"/>
      <c r="K306" s="231"/>
      <c r="L306" s="231"/>
      <c r="M306" s="231"/>
      <c r="N306" s="231"/>
      <c r="O306" s="231"/>
      <c r="P306" s="231"/>
      <c r="Q306" s="231"/>
      <c r="R306" s="231"/>
      <c r="S306" s="231"/>
      <c r="T306" s="231"/>
      <c r="U306" s="231"/>
      <c r="V306" s="231"/>
    </row>
    <row r="307" spans="3:24" s="205" customFormat="1" ht="18.75" customHeight="1">
      <c r="C307" s="230"/>
      <c r="D307" s="231"/>
      <c r="E307" s="231"/>
      <c r="F307" s="231"/>
      <c r="G307" s="232"/>
      <c r="H307" s="231"/>
      <c r="I307" s="231"/>
      <c r="J307" s="231"/>
      <c r="K307" s="231"/>
      <c r="L307" s="231"/>
      <c r="M307" s="231"/>
      <c r="N307" s="231"/>
      <c r="O307" s="231"/>
      <c r="P307" s="231"/>
      <c r="Q307" s="231"/>
      <c r="R307" s="231"/>
      <c r="S307" s="231"/>
      <c r="T307" s="231"/>
      <c r="U307" s="231"/>
      <c r="V307" s="231"/>
    </row>
    <row r="308" spans="3:24" ht="18.75" customHeight="1">
      <c r="C308" s="234"/>
      <c r="D308" s="234"/>
      <c r="E308" s="234"/>
      <c r="F308" s="234"/>
      <c r="G308" s="234"/>
      <c r="H308" s="235"/>
      <c r="I308" s="235"/>
      <c r="J308" s="235"/>
      <c r="K308" s="235"/>
      <c r="L308" s="235"/>
      <c r="M308" s="235"/>
      <c r="N308" s="235"/>
      <c r="O308" s="235"/>
      <c r="P308" s="235"/>
      <c r="Q308" s="235"/>
      <c r="R308" s="235"/>
      <c r="S308" s="235"/>
      <c r="T308" s="235"/>
      <c r="U308" s="235"/>
      <c r="V308" s="235"/>
    </row>
    <row r="309" spans="3:24" ht="21.95" customHeight="1">
      <c r="C309" s="187" t="s">
        <v>212</v>
      </c>
    </row>
    <row r="310" spans="3:24" ht="21.95" customHeight="1">
      <c r="C310" s="187"/>
    </row>
    <row r="311" spans="3:24" ht="21.95" customHeight="1">
      <c r="C311" s="190" t="s">
        <v>97</v>
      </c>
      <c r="D311" s="191"/>
      <c r="E311" s="191"/>
      <c r="F311" s="191"/>
      <c r="G311" s="191"/>
      <c r="H311" s="191"/>
      <c r="I311" s="191"/>
      <c r="J311" s="191"/>
      <c r="K311" s="191"/>
    </row>
    <row r="312" spans="3:24" ht="21.95" customHeight="1">
      <c r="C312" s="193" t="s">
        <v>22</v>
      </c>
      <c r="E312" s="209" t="s">
        <v>219</v>
      </c>
      <c r="F312" s="7" t="s">
        <v>398</v>
      </c>
    </row>
    <row r="313" spans="3:24" s="196" customFormat="1" ht="21.95" customHeight="1">
      <c r="C313" s="318" t="s">
        <v>94</v>
      </c>
      <c r="D313" s="319"/>
      <c r="E313" s="322" t="s">
        <v>18</v>
      </c>
      <c r="F313" s="322" t="s">
        <v>98</v>
      </c>
      <c r="G313" s="322" t="s">
        <v>99</v>
      </c>
      <c r="H313" s="164" t="s">
        <v>71</v>
      </c>
      <c r="I313" s="164" t="s">
        <v>72</v>
      </c>
      <c r="J313" s="164" t="s">
        <v>73</v>
      </c>
      <c r="K313" s="164" t="s">
        <v>74</v>
      </c>
      <c r="L313" s="164" t="s">
        <v>75</v>
      </c>
      <c r="M313" s="164" t="s">
        <v>76</v>
      </c>
      <c r="N313" s="164" t="s">
        <v>90</v>
      </c>
      <c r="O313" s="164" t="s">
        <v>77</v>
      </c>
      <c r="P313" s="164" t="s">
        <v>78</v>
      </c>
      <c r="Q313" s="164" t="s">
        <v>79</v>
      </c>
      <c r="R313" s="164" t="s">
        <v>80</v>
      </c>
      <c r="S313" s="164" t="s">
        <v>81</v>
      </c>
      <c r="T313" s="164" t="s">
        <v>86</v>
      </c>
      <c r="U313" s="164" t="s">
        <v>91</v>
      </c>
      <c r="V313" s="164" t="s">
        <v>92</v>
      </c>
      <c r="W313" s="186"/>
      <c r="X313" s="121" t="s">
        <v>272</v>
      </c>
    </row>
    <row r="314" spans="3:24" s="196" customFormat="1" ht="21.95" customHeight="1">
      <c r="C314" s="320"/>
      <c r="D314" s="321"/>
      <c r="E314" s="323"/>
      <c r="F314" s="323"/>
      <c r="G314" s="323"/>
      <c r="H314" s="223" t="s">
        <v>399</v>
      </c>
      <c r="I314" s="223" t="s">
        <v>399</v>
      </c>
      <c r="J314" s="223" t="s">
        <v>399</v>
      </c>
      <c r="K314" s="223" t="s">
        <v>399</v>
      </c>
      <c r="L314" s="223" t="s">
        <v>399</v>
      </c>
      <c r="M314" s="223" t="s">
        <v>399</v>
      </c>
      <c r="N314" s="23"/>
      <c r="O314" s="223" t="s">
        <v>399</v>
      </c>
      <c r="P314" s="223" t="s">
        <v>399</v>
      </c>
      <c r="Q314" s="223" t="s">
        <v>399</v>
      </c>
      <c r="R314" s="223" t="s">
        <v>399</v>
      </c>
      <c r="S314" s="223" t="s">
        <v>399</v>
      </c>
      <c r="T314" s="223" t="s">
        <v>399</v>
      </c>
      <c r="U314" s="166"/>
      <c r="V314" s="166"/>
      <c r="W314" s="186"/>
      <c r="X314" s="121" t="s">
        <v>273</v>
      </c>
    </row>
    <row r="315" spans="3:24" s="152" customFormat="1" ht="37.5" customHeight="1">
      <c r="C315" s="327" t="s">
        <v>102</v>
      </c>
      <c r="D315" s="327" t="s">
        <v>103</v>
      </c>
      <c r="E315" s="352"/>
      <c r="F315" s="354"/>
      <c r="G315" s="149" t="s">
        <v>265</v>
      </c>
      <c r="H315" s="184"/>
      <c r="I315" s="184"/>
      <c r="J315" s="184"/>
      <c r="K315" s="184"/>
      <c r="L315" s="184"/>
      <c r="M315" s="184"/>
      <c r="N315" s="151"/>
      <c r="O315" s="184"/>
      <c r="P315" s="184"/>
      <c r="Q315" s="184"/>
      <c r="R315" s="184"/>
      <c r="S315" s="184"/>
      <c r="T315" s="184"/>
      <c r="U315" s="151"/>
      <c r="V315" s="151"/>
    </row>
    <row r="316" spans="3:24" s="152" customFormat="1" ht="37.5" customHeight="1">
      <c r="C316" s="328"/>
      <c r="D316" s="328"/>
      <c r="E316" s="353"/>
      <c r="F316" s="355"/>
      <c r="G316" s="149" t="s">
        <v>268</v>
      </c>
      <c r="H316" s="184"/>
      <c r="I316" s="184"/>
      <c r="J316" s="184"/>
      <c r="K316" s="184"/>
      <c r="L316" s="184"/>
      <c r="M316" s="184"/>
      <c r="N316" s="150" t="str">
        <f>IF(COUNT(H316:M316)=0,"",SUM(H316:M316))</f>
        <v/>
      </c>
      <c r="O316" s="184"/>
      <c r="P316" s="184"/>
      <c r="Q316" s="184"/>
      <c r="R316" s="184"/>
      <c r="S316" s="184"/>
      <c r="T316" s="184"/>
      <c r="U316" s="150" t="str">
        <f>IF(COUNT(O316:T316)=0,"",SUM(O316:T316))</f>
        <v/>
      </c>
      <c r="V316" s="150" t="str">
        <f>IF(COUNT(N316,U316)=0,"",SUM(N316,U316))</f>
        <v/>
      </c>
    </row>
    <row r="317" spans="3:24" s="152" customFormat="1" ht="37.5" customHeight="1">
      <c r="C317" s="328"/>
      <c r="D317" s="328"/>
      <c r="E317" s="352"/>
      <c r="F317" s="354"/>
      <c r="G317" s="149" t="s">
        <v>265</v>
      </c>
      <c r="H317" s="184"/>
      <c r="I317" s="184"/>
      <c r="J317" s="184"/>
      <c r="K317" s="184"/>
      <c r="L317" s="184"/>
      <c r="M317" s="184"/>
      <c r="N317" s="151"/>
      <c r="O317" s="184"/>
      <c r="P317" s="184"/>
      <c r="Q317" s="184"/>
      <c r="R317" s="184"/>
      <c r="S317" s="184"/>
      <c r="T317" s="184"/>
      <c r="U317" s="151"/>
      <c r="V317" s="151"/>
    </row>
    <row r="318" spans="3:24" s="152" customFormat="1" ht="37.5" customHeight="1">
      <c r="C318" s="328"/>
      <c r="D318" s="328"/>
      <c r="E318" s="353"/>
      <c r="F318" s="355"/>
      <c r="G318" s="149" t="s">
        <v>268</v>
      </c>
      <c r="H318" s="184"/>
      <c r="I318" s="184"/>
      <c r="J318" s="184"/>
      <c r="K318" s="184"/>
      <c r="L318" s="184"/>
      <c r="M318" s="184"/>
      <c r="N318" s="150" t="str">
        <f t="shared" ref="N318" si="342">IF(COUNT(H318:M318)=0,"",SUM(H318:M318))</f>
        <v/>
      </c>
      <c r="O318" s="184"/>
      <c r="P318" s="184"/>
      <c r="Q318" s="184"/>
      <c r="R318" s="184"/>
      <c r="S318" s="184"/>
      <c r="T318" s="184"/>
      <c r="U318" s="150" t="str">
        <f t="shared" ref="U318" si="343">IF(COUNT(O318:T318)=0,"",SUM(O318:T318))</f>
        <v/>
      </c>
      <c r="V318" s="150" t="str">
        <f t="shared" ref="V318" si="344">IF(COUNT(N318,U318)=0,"",SUM(N318,U318))</f>
        <v/>
      </c>
    </row>
    <row r="319" spans="3:24" s="152" customFormat="1" ht="37.5" customHeight="1">
      <c r="C319" s="328"/>
      <c r="D319" s="328"/>
      <c r="E319" s="352"/>
      <c r="F319" s="354"/>
      <c r="G319" s="149" t="s">
        <v>265</v>
      </c>
      <c r="H319" s="184"/>
      <c r="I319" s="184"/>
      <c r="J319" s="184"/>
      <c r="K319" s="184"/>
      <c r="L319" s="184"/>
      <c r="M319" s="184"/>
      <c r="N319" s="151"/>
      <c r="O319" s="184"/>
      <c r="P319" s="184"/>
      <c r="Q319" s="184"/>
      <c r="R319" s="184"/>
      <c r="S319" s="184"/>
      <c r="T319" s="184"/>
      <c r="U319" s="151"/>
      <c r="V319" s="151"/>
    </row>
    <row r="320" spans="3:24" s="152" customFormat="1" ht="37.5" customHeight="1">
      <c r="C320" s="328"/>
      <c r="D320" s="328"/>
      <c r="E320" s="353"/>
      <c r="F320" s="355"/>
      <c r="G320" s="149" t="s">
        <v>268</v>
      </c>
      <c r="H320" s="184"/>
      <c r="I320" s="184"/>
      <c r="J320" s="184"/>
      <c r="K320" s="184"/>
      <c r="L320" s="184"/>
      <c r="M320" s="184"/>
      <c r="N320" s="150" t="str">
        <f t="shared" ref="N320" si="345">IF(COUNT(H320:M320)=0,"",SUM(H320:M320))</f>
        <v/>
      </c>
      <c r="O320" s="184"/>
      <c r="P320" s="184"/>
      <c r="Q320" s="184"/>
      <c r="R320" s="184"/>
      <c r="S320" s="184"/>
      <c r="T320" s="184"/>
      <c r="U320" s="150" t="str">
        <f t="shared" ref="U320" si="346">IF(COUNT(O320:T320)=0,"",SUM(O320:T320))</f>
        <v/>
      </c>
      <c r="V320" s="150" t="str">
        <f t="shared" ref="V320" si="347">IF(COUNT(N320,U320)=0,"",SUM(N320,U320))</f>
        <v/>
      </c>
    </row>
    <row r="321" spans="3:24" s="152" customFormat="1" ht="37.5" customHeight="1">
      <c r="C321" s="328"/>
      <c r="D321" s="328"/>
      <c r="E321" s="332" t="s">
        <v>104</v>
      </c>
      <c r="F321" s="333"/>
      <c r="G321" s="154" t="s">
        <v>265</v>
      </c>
      <c r="H321" s="155" t="str">
        <f t="shared" ref="H321:M321" si="348">IF(COUNTIFS($G315:$G320,$G321,H315:H320,"&lt;&gt;")=0,"",SUMIF($G315:$G320,$G321,H315:H320))</f>
        <v/>
      </c>
      <c r="I321" s="155" t="str">
        <f t="shared" si="348"/>
        <v/>
      </c>
      <c r="J321" s="155" t="str">
        <f t="shared" si="348"/>
        <v/>
      </c>
      <c r="K321" s="155" t="str">
        <f t="shared" si="348"/>
        <v/>
      </c>
      <c r="L321" s="155" t="str">
        <f t="shared" si="348"/>
        <v/>
      </c>
      <c r="M321" s="155" t="str">
        <f t="shared" si="348"/>
        <v/>
      </c>
      <c r="N321" s="123"/>
      <c r="O321" s="155" t="str">
        <f t="shared" ref="O321:T321" si="349">IF(COUNTIFS($G315:$G320,$G321,O315:O320,"&lt;&gt;")=0,"",SUMIF($G315:$G320,$G321,O315:O320))</f>
        <v/>
      </c>
      <c r="P321" s="155" t="str">
        <f t="shared" si="349"/>
        <v/>
      </c>
      <c r="Q321" s="155" t="str">
        <f t="shared" si="349"/>
        <v/>
      </c>
      <c r="R321" s="155" t="str">
        <f t="shared" si="349"/>
        <v/>
      </c>
      <c r="S321" s="155" t="str">
        <f t="shared" si="349"/>
        <v/>
      </c>
      <c r="T321" s="155" t="str">
        <f t="shared" si="349"/>
        <v/>
      </c>
      <c r="U321" s="123"/>
      <c r="V321" s="123"/>
      <c r="X321" s="153" t="s">
        <v>271</v>
      </c>
    </row>
    <row r="322" spans="3:24" s="152" customFormat="1" ht="37.5" customHeight="1">
      <c r="C322" s="328"/>
      <c r="D322" s="329"/>
      <c r="E322" s="334"/>
      <c r="F322" s="335"/>
      <c r="G322" s="154" t="s">
        <v>268</v>
      </c>
      <c r="H322" s="155" t="str">
        <f t="shared" ref="H322:M322" si="350">IF(COUNTIFS($G315:$G320,$G322,H315:H320,"&lt;&gt;")=0,"",SUMIF($G315:$G320,$G322,H315:H320))</f>
        <v/>
      </c>
      <c r="I322" s="155" t="str">
        <f t="shared" si="350"/>
        <v/>
      </c>
      <c r="J322" s="155" t="str">
        <f t="shared" si="350"/>
        <v/>
      </c>
      <c r="K322" s="155" t="str">
        <f t="shared" si="350"/>
        <v/>
      </c>
      <c r="L322" s="155" t="str">
        <f t="shared" si="350"/>
        <v/>
      </c>
      <c r="M322" s="155" t="str">
        <f t="shared" si="350"/>
        <v/>
      </c>
      <c r="N322" s="124" t="str">
        <f t="shared" ref="N322" si="351">IF(COUNT(H322:M322)=0,"",SUM(H322:M322))</f>
        <v/>
      </c>
      <c r="O322" s="155" t="str">
        <f t="shared" ref="O322:T322" si="352">IF(COUNTIFS($G315:$G320,$G322,O315:O320,"&lt;&gt;")=0,"",SUMIF($G315:$G320,$G322,O315:O320))</f>
        <v/>
      </c>
      <c r="P322" s="155" t="str">
        <f t="shared" si="352"/>
        <v/>
      </c>
      <c r="Q322" s="155" t="str">
        <f t="shared" si="352"/>
        <v/>
      </c>
      <c r="R322" s="155" t="str">
        <f t="shared" si="352"/>
        <v/>
      </c>
      <c r="S322" s="155" t="str">
        <f t="shared" si="352"/>
        <v/>
      </c>
      <c r="T322" s="155" t="str">
        <f t="shared" si="352"/>
        <v/>
      </c>
      <c r="U322" s="124" t="str">
        <f t="shared" ref="U322" si="353">IF(COUNT(O322:T322)=0,"",SUM(O322:T322))</f>
        <v/>
      </c>
      <c r="V322" s="124" t="str">
        <f t="shared" ref="V322" si="354">IF(COUNT(N322,U322)=0,"",SUM(N322,U322))</f>
        <v/>
      </c>
      <c r="X322" s="153" t="s">
        <v>271</v>
      </c>
    </row>
    <row r="323" spans="3:24" s="152" customFormat="1" ht="37.5" customHeight="1">
      <c r="C323" s="328"/>
      <c r="D323" s="327" t="s">
        <v>211</v>
      </c>
      <c r="E323" s="352"/>
      <c r="F323" s="354"/>
      <c r="G323" s="149" t="s">
        <v>265</v>
      </c>
      <c r="H323" s="184"/>
      <c r="I323" s="184"/>
      <c r="J323" s="184"/>
      <c r="K323" s="184"/>
      <c r="L323" s="184"/>
      <c r="M323" s="184"/>
      <c r="N323" s="151"/>
      <c r="O323" s="184"/>
      <c r="P323" s="184"/>
      <c r="Q323" s="184"/>
      <c r="R323" s="184"/>
      <c r="S323" s="184"/>
      <c r="T323" s="184"/>
      <c r="U323" s="151"/>
      <c r="V323" s="151"/>
    </row>
    <row r="324" spans="3:24" s="152" customFormat="1" ht="37.5" customHeight="1">
      <c r="C324" s="328"/>
      <c r="D324" s="328"/>
      <c r="E324" s="353"/>
      <c r="F324" s="355"/>
      <c r="G324" s="149" t="s">
        <v>268</v>
      </c>
      <c r="H324" s="184"/>
      <c r="I324" s="184"/>
      <c r="J324" s="184"/>
      <c r="K324" s="184"/>
      <c r="L324" s="184"/>
      <c r="M324" s="184"/>
      <c r="N324" s="150" t="str">
        <f>IF(COUNT(H324:M324)=0,"",SUM(H324:M324))</f>
        <v/>
      </c>
      <c r="O324" s="184"/>
      <c r="P324" s="184"/>
      <c r="Q324" s="184"/>
      <c r="R324" s="184"/>
      <c r="S324" s="184"/>
      <c r="T324" s="184"/>
      <c r="U324" s="150" t="str">
        <f>IF(COUNT(O324:T324)=0,"",SUM(O324:T324))</f>
        <v/>
      </c>
      <c r="V324" s="150" t="str">
        <f>IF(COUNT(N324,U324)=0,"",SUM(N324,U324))</f>
        <v/>
      </c>
    </row>
    <row r="325" spans="3:24" s="152" customFormat="1" ht="37.5" customHeight="1">
      <c r="C325" s="328"/>
      <c r="D325" s="328"/>
      <c r="E325" s="352"/>
      <c r="F325" s="354"/>
      <c r="G325" s="149" t="s">
        <v>265</v>
      </c>
      <c r="H325" s="184"/>
      <c r="I325" s="184"/>
      <c r="J325" s="184"/>
      <c r="K325" s="184"/>
      <c r="L325" s="184"/>
      <c r="M325" s="184"/>
      <c r="N325" s="151"/>
      <c r="O325" s="184"/>
      <c r="P325" s="184"/>
      <c r="Q325" s="184"/>
      <c r="R325" s="184"/>
      <c r="S325" s="184"/>
      <c r="T325" s="184"/>
      <c r="U325" s="151"/>
      <c r="V325" s="151"/>
    </row>
    <row r="326" spans="3:24" s="152" customFormat="1" ht="37.5" customHeight="1">
      <c r="C326" s="328"/>
      <c r="D326" s="328"/>
      <c r="E326" s="353"/>
      <c r="F326" s="355"/>
      <c r="G326" s="149" t="s">
        <v>268</v>
      </c>
      <c r="H326" s="184"/>
      <c r="I326" s="184"/>
      <c r="J326" s="184"/>
      <c r="K326" s="184"/>
      <c r="L326" s="184"/>
      <c r="M326" s="184"/>
      <c r="N326" s="150" t="str">
        <f t="shared" ref="N326" si="355">IF(COUNT(H326:M326)=0,"",SUM(H326:M326))</f>
        <v/>
      </c>
      <c r="O326" s="184"/>
      <c r="P326" s="184"/>
      <c r="Q326" s="184"/>
      <c r="R326" s="184"/>
      <c r="S326" s="184"/>
      <c r="T326" s="184"/>
      <c r="U326" s="150" t="str">
        <f t="shared" ref="U326" si="356">IF(COUNT(O326:T326)=0,"",SUM(O326:T326))</f>
        <v/>
      </c>
      <c r="V326" s="150" t="str">
        <f t="shared" ref="V326" si="357">IF(COUNT(N326,U326)=0,"",SUM(N326,U326))</f>
        <v/>
      </c>
    </row>
    <row r="327" spans="3:24" s="152" customFormat="1" ht="37.5" customHeight="1">
      <c r="C327" s="328"/>
      <c r="D327" s="328"/>
      <c r="E327" s="352"/>
      <c r="F327" s="354"/>
      <c r="G327" s="149" t="s">
        <v>265</v>
      </c>
      <c r="H327" s="184"/>
      <c r="I327" s="184"/>
      <c r="J327" s="184"/>
      <c r="K327" s="184"/>
      <c r="L327" s="184"/>
      <c r="M327" s="184"/>
      <c r="N327" s="151"/>
      <c r="O327" s="184"/>
      <c r="P327" s="184"/>
      <c r="Q327" s="184"/>
      <c r="R327" s="184"/>
      <c r="S327" s="184"/>
      <c r="T327" s="184"/>
      <c r="U327" s="151"/>
      <c r="V327" s="151"/>
    </row>
    <row r="328" spans="3:24" s="152" customFormat="1" ht="37.5" customHeight="1">
      <c r="C328" s="328"/>
      <c r="D328" s="328"/>
      <c r="E328" s="353"/>
      <c r="F328" s="355"/>
      <c r="G328" s="149" t="s">
        <v>268</v>
      </c>
      <c r="H328" s="184"/>
      <c r="I328" s="184"/>
      <c r="J328" s="184"/>
      <c r="K328" s="184"/>
      <c r="L328" s="184"/>
      <c r="M328" s="184"/>
      <c r="N328" s="150" t="str">
        <f t="shared" ref="N328" si="358">IF(COUNT(H328:M328)=0,"",SUM(H328:M328))</f>
        <v/>
      </c>
      <c r="O328" s="184"/>
      <c r="P328" s="184"/>
      <c r="Q328" s="184"/>
      <c r="R328" s="184"/>
      <c r="S328" s="184"/>
      <c r="T328" s="184"/>
      <c r="U328" s="150" t="str">
        <f t="shared" ref="U328" si="359">IF(COUNT(O328:T328)=0,"",SUM(O328:T328))</f>
        <v/>
      </c>
      <c r="V328" s="150" t="str">
        <f t="shared" ref="V328" si="360">IF(COUNT(N328,U328)=0,"",SUM(N328,U328))</f>
        <v/>
      </c>
    </row>
    <row r="329" spans="3:24" s="152" customFormat="1" ht="37.5" customHeight="1">
      <c r="C329" s="328"/>
      <c r="D329" s="328"/>
      <c r="E329" s="332" t="s">
        <v>104</v>
      </c>
      <c r="F329" s="333"/>
      <c r="G329" s="154" t="s">
        <v>265</v>
      </c>
      <c r="H329" s="155" t="str">
        <f>IF(COUNTIFS($G323:$G328,$G329,H323:H328,"&lt;&gt;")=0,"",SUMIF($G323:$G328,$G329,H323:H328))</f>
        <v/>
      </c>
      <c r="I329" s="155" t="str">
        <f t="shared" ref="I329:M329" si="361">IF(COUNTIFS($G323:$G328,$G329,I323:I328,"&lt;&gt;")=0,"",SUMIF($G323:$G328,$G329,I323:I328))</f>
        <v/>
      </c>
      <c r="J329" s="155" t="str">
        <f t="shared" si="361"/>
        <v/>
      </c>
      <c r="K329" s="155" t="str">
        <f t="shared" si="361"/>
        <v/>
      </c>
      <c r="L329" s="155" t="str">
        <f t="shared" si="361"/>
        <v/>
      </c>
      <c r="M329" s="155" t="str">
        <f t="shared" si="361"/>
        <v/>
      </c>
      <c r="N329" s="123"/>
      <c r="O329" s="155" t="str">
        <f>IF(COUNTIFS($G323:$G328,$G329,O323:O328,"&lt;&gt;")=0,"",SUMIF($G323:$G328,$G329,O323:O328))</f>
        <v/>
      </c>
      <c r="P329" s="155" t="str">
        <f t="shared" ref="P329:T329" si="362">IF(COUNTIFS($G323:$G328,$G329,P323:P328,"&lt;&gt;")=0,"",SUMIF($G323:$G328,$G329,P323:P328))</f>
        <v/>
      </c>
      <c r="Q329" s="155" t="str">
        <f t="shared" si="362"/>
        <v/>
      </c>
      <c r="R329" s="155" t="str">
        <f t="shared" si="362"/>
        <v/>
      </c>
      <c r="S329" s="155" t="str">
        <f t="shared" si="362"/>
        <v/>
      </c>
      <c r="T329" s="155" t="str">
        <f t="shared" si="362"/>
        <v/>
      </c>
      <c r="U329" s="123"/>
      <c r="V329" s="123"/>
      <c r="X329" s="153" t="s">
        <v>271</v>
      </c>
    </row>
    <row r="330" spans="3:24" s="152" customFormat="1" ht="37.5" customHeight="1">
      <c r="C330" s="328"/>
      <c r="D330" s="329"/>
      <c r="E330" s="334"/>
      <c r="F330" s="335"/>
      <c r="G330" s="154" t="s">
        <v>268</v>
      </c>
      <c r="H330" s="155" t="str">
        <f>IF(COUNTIFS($G323:$G328,$G330,H323:H328,"&lt;&gt;")=0,"",SUMIF($G323:$G328,$G330,H323:H328))</f>
        <v/>
      </c>
      <c r="I330" s="155" t="str">
        <f t="shared" ref="I330:M330" si="363">IF(COUNTIFS($G323:$G328,$G330,I323:I328,"&lt;&gt;")=0,"",SUMIF($G323:$G328,$G330,I323:I328))</f>
        <v/>
      </c>
      <c r="J330" s="155" t="str">
        <f t="shared" si="363"/>
        <v/>
      </c>
      <c r="K330" s="155" t="str">
        <f t="shared" si="363"/>
        <v/>
      </c>
      <c r="L330" s="155" t="str">
        <f t="shared" si="363"/>
        <v/>
      </c>
      <c r="M330" s="155" t="str">
        <f t="shared" si="363"/>
        <v/>
      </c>
      <c r="N330" s="124" t="str">
        <f t="shared" ref="N330" si="364">IF(COUNT(H330:M330)=0,"",SUM(H330:M330))</f>
        <v/>
      </c>
      <c r="O330" s="155" t="str">
        <f>IF(COUNTIFS($G323:$G328,$G330,O323:O328,"&lt;&gt;")=0,"",SUMIF($G323:$G328,$G330,O323:O328))</f>
        <v/>
      </c>
      <c r="P330" s="155" t="str">
        <f t="shared" ref="P330:T330" si="365">IF(COUNTIFS($G323:$G328,$G330,P323:P328,"&lt;&gt;")=0,"",SUMIF($G323:$G328,$G330,P323:P328))</f>
        <v/>
      </c>
      <c r="Q330" s="155" t="str">
        <f t="shared" si="365"/>
        <v/>
      </c>
      <c r="R330" s="155" t="str">
        <f t="shared" si="365"/>
        <v/>
      </c>
      <c r="S330" s="155" t="str">
        <f t="shared" si="365"/>
        <v/>
      </c>
      <c r="T330" s="155" t="str">
        <f t="shared" si="365"/>
        <v/>
      </c>
      <c r="U330" s="124" t="str">
        <f t="shared" ref="U330" si="366">IF(COUNT(O330:T330)=0,"",SUM(O330:T330))</f>
        <v/>
      </c>
      <c r="V330" s="124" t="str">
        <f t="shared" ref="V330" si="367">IF(COUNT(N330,U330)=0,"",SUM(N330,U330))</f>
        <v/>
      </c>
      <c r="X330" s="153" t="s">
        <v>271</v>
      </c>
    </row>
    <row r="331" spans="3:24" s="152" customFormat="1" ht="37.5" customHeight="1">
      <c r="C331" s="328"/>
      <c r="D331" s="327" t="s">
        <v>105</v>
      </c>
      <c r="E331" s="352"/>
      <c r="F331" s="354"/>
      <c r="G331" s="149" t="s">
        <v>265</v>
      </c>
      <c r="H331" s="184"/>
      <c r="I331" s="184"/>
      <c r="J331" s="184"/>
      <c r="K331" s="184"/>
      <c r="L331" s="184"/>
      <c r="M331" s="184"/>
      <c r="N331" s="151"/>
      <c r="O331" s="184"/>
      <c r="P331" s="184"/>
      <c r="Q331" s="184"/>
      <c r="R331" s="184"/>
      <c r="S331" s="184"/>
      <c r="T331" s="184"/>
      <c r="U331" s="151"/>
      <c r="V331" s="151"/>
    </row>
    <row r="332" spans="3:24" s="152" customFormat="1" ht="34.5">
      <c r="C332" s="328"/>
      <c r="D332" s="328"/>
      <c r="E332" s="353"/>
      <c r="F332" s="355"/>
      <c r="G332" s="149" t="s">
        <v>268</v>
      </c>
      <c r="H332" s="184"/>
      <c r="I332" s="184"/>
      <c r="J332" s="184"/>
      <c r="K332" s="184"/>
      <c r="L332" s="184"/>
      <c r="M332" s="184"/>
      <c r="N332" s="150" t="str">
        <f>IF(COUNT(H332:M332)=0,"",SUM(H332:M332))</f>
        <v/>
      </c>
      <c r="O332" s="184"/>
      <c r="P332" s="184"/>
      <c r="Q332" s="184"/>
      <c r="R332" s="184"/>
      <c r="S332" s="184"/>
      <c r="T332" s="184"/>
      <c r="U332" s="150" t="str">
        <f>IF(COUNT(O332:T332)=0,"",SUM(O332:T332))</f>
        <v/>
      </c>
      <c r="V332" s="150" t="str">
        <f>IF(COUNT(N332,U332)=0,"",SUM(N332,U332))</f>
        <v/>
      </c>
    </row>
    <row r="333" spans="3:24" s="152" customFormat="1" ht="34.5">
      <c r="C333" s="328"/>
      <c r="D333" s="328"/>
      <c r="E333" s="352"/>
      <c r="F333" s="354"/>
      <c r="G333" s="149" t="s">
        <v>265</v>
      </c>
      <c r="H333" s="184"/>
      <c r="I333" s="184"/>
      <c r="J333" s="184"/>
      <c r="K333" s="184"/>
      <c r="L333" s="184"/>
      <c r="M333" s="184"/>
      <c r="N333" s="151"/>
      <c r="O333" s="184"/>
      <c r="P333" s="184"/>
      <c r="Q333" s="184"/>
      <c r="R333" s="184"/>
      <c r="S333" s="184"/>
      <c r="T333" s="184"/>
      <c r="U333" s="151"/>
      <c r="V333" s="151"/>
    </row>
    <row r="334" spans="3:24" s="152" customFormat="1" ht="34.5">
      <c r="C334" s="328"/>
      <c r="D334" s="328"/>
      <c r="E334" s="353"/>
      <c r="F334" s="355"/>
      <c r="G334" s="149" t="s">
        <v>268</v>
      </c>
      <c r="H334" s="184"/>
      <c r="I334" s="184"/>
      <c r="J334" s="184"/>
      <c r="K334" s="184"/>
      <c r="L334" s="184"/>
      <c r="M334" s="184"/>
      <c r="N334" s="150" t="str">
        <f t="shared" ref="N334" si="368">IF(COUNT(H334:M334)=0,"",SUM(H334:M334))</f>
        <v/>
      </c>
      <c r="O334" s="184"/>
      <c r="P334" s="184"/>
      <c r="Q334" s="184"/>
      <c r="R334" s="184"/>
      <c r="S334" s="184"/>
      <c r="T334" s="184"/>
      <c r="U334" s="150" t="str">
        <f t="shared" ref="U334" si="369">IF(COUNT(O334:T334)=0,"",SUM(O334:T334))</f>
        <v/>
      </c>
      <c r="V334" s="150" t="str">
        <f t="shared" ref="V334" si="370">IF(COUNT(N334,U334)=0,"",SUM(N334,U334))</f>
        <v/>
      </c>
    </row>
    <row r="335" spans="3:24" s="152" customFormat="1" ht="34.5">
      <c r="C335" s="328"/>
      <c r="D335" s="328"/>
      <c r="E335" s="352"/>
      <c r="F335" s="354"/>
      <c r="G335" s="149" t="s">
        <v>265</v>
      </c>
      <c r="H335" s="184"/>
      <c r="I335" s="184"/>
      <c r="J335" s="184"/>
      <c r="K335" s="184"/>
      <c r="L335" s="184"/>
      <c r="M335" s="184"/>
      <c r="N335" s="151"/>
      <c r="O335" s="184"/>
      <c r="P335" s="184"/>
      <c r="Q335" s="184"/>
      <c r="R335" s="184"/>
      <c r="S335" s="184"/>
      <c r="T335" s="184"/>
      <c r="U335" s="151"/>
      <c r="V335" s="151"/>
    </row>
    <row r="336" spans="3:24" s="152" customFormat="1" ht="34.5">
      <c r="C336" s="328"/>
      <c r="D336" s="328"/>
      <c r="E336" s="353"/>
      <c r="F336" s="355"/>
      <c r="G336" s="149" t="s">
        <v>268</v>
      </c>
      <c r="H336" s="184"/>
      <c r="I336" s="184"/>
      <c r="J336" s="184"/>
      <c r="K336" s="184"/>
      <c r="L336" s="184"/>
      <c r="M336" s="184"/>
      <c r="N336" s="150" t="str">
        <f t="shared" ref="N336" si="371">IF(COUNT(H336:M336)=0,"",SUM(H336:M336))</f>
        <v/>
      </c>
      <c r="O336" s="184"/>
      <c r="P336" s="184"/>
      <c r="Q336" s="184"/>
      <c r="R336" s="184"/>
      <c r="S336" s="184"/>
      <c r="T336" s="184"/>
      <c r="U336" s="150" t="str">
        <f t="shared" ref="U336" si="372">IF(COUNT(O336:T336)=0,"",SUM(O336:T336))</f>
        <v/>
      </c>
      <c r="V336" s="150" t="str">
        <f t="shared" ref="V336" si="373">IF(COUNT(N336,U336)=0,"",SUM(N336,U336))</f>
        <v/>
      </c>
    </row>
    <row r="337" spans="3:24" s="152" customFormat="1" ht="34.5">
      <c r="C337" s="328"/>
      <c r="D337" s="328"/>
      <c r="E337" s="332" t="s">
        <v>104</v>
      </c>
      <c r="F337" s="333"/>
      <c r="G337" s="154" t="s">
        <v>265</v>
      </c>
      <c r="H337" s="155" t="str">
        <f>IF(COUNTIFS($G331:$G336,$G337,H331:H336,"&lt;&gt;")=0,"",SUMIF($G331:$G336,$G337,H331:H336))</f>
        <v/>
      </c>
      <c r="I337" s="155" t="str">
        <f t="shared" ref="I337:M337" si="374">IF(COUNTIFS($G331:$G336,$G337,I331:I336,"&lt;&gt;")=0,"",SUMIF($G331:$G336,$G337,I331:I336))</f>
        <v/>
      </c>
      <c r="J337" s="155" t="str">
        <f t="shared" si="374"/>
        <v/>
      </c>
      <c r="K337" s="155" t="str">
        <f t="shared" si="374"/>
        <v/>
      </c>
      <c r="L337" s="155" t="str">
        <f t="shared" si="374"/>
        <v/>
      </c>
      <c r="M337" s="155" t="str">
        <f t="shared" si="374"/>
        <v/>
      </c>
      <c r="N337" s="123"/>
      <c r="O337" s="155" t="str">
        <f>IF(COUNTIFS($G331:$G336,$G337,O331:O336,"&lt;&gt;")=0,"",SUMIF($G331:$G336,$G337,O331:O336))</f>
        <v/>
      </c>
      <c r="P337" s="155" t="str">
        <f t="shared" ref="P337:T337" si="375">IF(COUNTIFS($G331:$G336,$G337,P331:P336,"&lt;&gt;")=0,"",SUMIF($G331:$G336,$G337,P331:P336))</f>
        <v/>
      </c>
      <c r="Q337" s="155" t="str">
        <f t="shared" si="375"/>
        <v/>
      </c>
      <c r="R337" s="155" t="str">
        <f t="shared" si="375"/>
        <v/>
      </c>
      <c r="S337" s="155" t="str">
        <f t="shared" si="375"/>
        <v/>
      </c>
      <c r="T337" s="155" t="str">
        <f t="shared" si="375"/>
        <v/>
      </c>
      <c r="U337" s="123"/>
      <c r="V337" s="123"/>
      <c r="X337" s="153" t="s">
        <v>271</v>
      </c>
    </row>
    <row r="338" spans="3:24" s="152" customFormat="1" ht="34.5">
      <c r="C338" s="328"/>
      <c r="D338" s="329"/>
      <c r="E338" s="334"/>
      <c r="F338" s="335"/>
      <c r="G338" s="154" t="s">
        <v>268</v>
      </c>
      <c r="H338" s="155" t="str">
        <f>IF(COUNTIFS($G331:$G336,$G338,H331:H336,"&lt;&gt;")=0,"",SUMIF($G331:$G336,$G338,H331:H336))</f>
        <v/>
      </c>
      <c r="I338" s="155" t="str">
        <f t="shared" ref="I338:M338" si="376">IF(COUNTIFS($G331:$G336,$G338,I331:I336,"&lt;&gt;")=0,"",SUMIF($G331:$G336,$G338,I331:I336))</f>
        <v/>
      </c>
      <c r="J338" s="155" t="str">
        <f t="shared" si="376"/>
        <v/>
      </c>
      <c r="K338" s="155" t="str">
        <f t="shared" si="376"/>
        <v/>
      </c>
      <c r="L338" s="155" t="str">
        <f t="shared" si="376"/>
        <v/>
      </c>
      <c r="M338" s="155" t="str">
        <f t="shared" si="376"/>
        <v/>
      </c>
      <c r="N338" s="124" t="str">
        <f t="shared" ref="N338" si="377">IF(COUNT(H338:M338)=0,"",SUM(H338:M338))</f>
        <v/>
      </c>
      <c r="O338" s="155" t="str">
        <f>IF(COUNTIFS($G331:$G336,$G338,O331:O336,"&lt;&gt;")=0,"",SUMIF($G331:$G336,$G338,O331:O336))</f>
        <v/>
      </c>
      <c r="P338" s="155" t="str">
        <f t="shared" ref="P338:T338" si="378">IF(COUNTIFS($G331:$G336,$G338,P331:P336,"&lt;&gt;")=0,"",SUMIF($G331:$G336,$G338,P331:P336))</f>
        <v/>
      </c>
      <c r="Q338" s="155" t="str">
        <f t="shared" si="378"/>
        <v/>
      </c>
      <c r="R338" s="155" t="str">
        <f t="shared" si="378"/>
        <v/>
      </c>
      <c r="S338" s="155" t="str">
        <f t="shared" si="378"/>
        <v/>
      </c>
      <c r="T338" s="155" t="str">
        <f t="shared" si="378"/>
        <v/>
      </c>
      <c r="U338" s="124" t="str">
        <f t="shared" ref="U338" si="379">IF(COUNT(O338:T338)=0,"",SUM(O338:T338))</f>
        <v/>
      </c>
      <c r="V338" s="124" t="str">
        <f t="shared" ref="V338" si="380">IF(COUNT(N338,U338)=0,"",SUM(N338,U338))</f>
        <v/>
      </c>
      <c r="X338" s="153" t="s">
        <v>271</v>
      </c>
    </row>
    <row r="339" spans="3:24" s="152" customFormat="1" ht="37.5" customHeight="1">
      <c r="C339" s="328"/>
      <c r="D339" s="327" t="s">
        <v>106</v>
      </c>
      <c r="E339" s="352"/>
      <c r="F339" s="354"/>
      <c r="G339" s="149" t="s">
        <v>265</v>
      </c>
      <c r="H339" s="184"/>
      <c r="I339" s="184"/>
      <c r="J339" s="184"/>
      <c r="K339" s="184"/>
      <c r="L339" s="184"/>
      <c r="M339" s="184"/>
      <c r="N339" s="151"/>
      <c r="O339" s="184"/>
      <c r="P339" s="184"/>
      <c r="Q339" s="184"/>
      <c r="R339" s="184"/>
      <c r="S339" s="184"/>
      <c r="T339" s="184"/>
      <c r="U339" s="151"/>
      <c r="V339" s="151"/>
    </row>
    <row r="340" spans="3:24" s="152" customFormat="1" ht="34.5">
      <c r="C340" s="328"/>
      <c r="D340" s="328"/>
      <c r="E340" s="353"/>
      <c r="F340" s="355"/>
      <c r="G340" s="149" t="s">
        <v>268</v>
      </c>
      <c r="H340" s="184"/>
      <c r="I340" s="184"/>
      <c r="J340" s="184"/>
      <c r="K340" s="184"/>
      <c r="L340" s="184"/>
      <c r="M340" s="184"/>
      <c r="N340" s="150" t="str">
        <f>IF(COUNT(H340:M340)=0,"",SUM(H340:M340))</f>
        <v/>
      </c>
      <c r="O340" s="184"/>
      <c r="P340" s="184"/>
      <c r="Q340" s="184"/>
      <c r="R340" s="184"/>
      <c r="S340" s="184"/>
      <c r="T340" s="184"/>
      <c r="U340" s="150" t="str">
        <f>IF(COUNT(O340:T340)=0,"",SUM(O340:T340))</f>
        <v/>
      </c>
      <c r="V340" s="150" t="str">
        <f>IF(COUNT(N340,U340)=0,"",SUM(N340,U340))</f>
        <v/>
      </c>
    </row>
    <row r="341" spans="3:24" s="152" customFormat="1" ht="34.5">
      <c r="C341" s="328"/>
      <c r="D341" s="328"/>
      <c r="E341" s="352"/>
      <c r="F341" s="354"/>
      <c r="G341" s="149" t="s">
        <v>265</v>
      </c>
      <c r="H341" s="184"/>
      <c r="I341" s="184"/>
      <c r="J341" s="184"/>
      <c r="K341" s="184"/>
      <c r="L341" s="184"/>
      <c r="M341" s="184"/>
      <c r="N341" s="151"/>
      <c r="O341" s="184"/>
      <c r="P341" s="184"/>
      <c r="Q341" s="184"/>
      <c r="R341" s="184"/>
      <c r="S341" s="184"/>
      <c r="T341" s="184"/>
      <c r="U341" s="151"/>
      <c r="V341" s="151"/>
    </row>
    <row r="342" spans="3:24" s="152" customFormat="1" ht="34.5">
      <c r="C342" s="328"/>
      <c r="D342" s="328"/>
      <c r="E342" s="353"/>
      <c r="F342" s="355"/>
      <c r="G342" s="149" t="s">
        <v>268</v>
      </c>
      <c r="H342" s="184"/>
      <c r="I342" s="184"/>
      <c r="J342" s="184"/>
      <c r="K342" s="184"/>
      <c r="L342" s="184"/>
      <c r="M342" s="184"/>
      <c r="N342" s="150" t="str">
        <f t="shared" ref="N342" si="381">IF(COUNT(H342:M342)=0,"",SUM(H342:M342))</f>
        <v/>
      </c>
      <c r="O342" s="184"/>
      <c r="P342" s="184"/>
      <c r="Q342" s="184"/>
      <c r="R342" s="184"/>
      <c r="S342" s="184"/>
      <c r="T342" s="184"/>
      <c r="U342" s="150" t="str">
        <f t="shared" ref="U342" si="382">IF(COUNT(O342:T342)=0,"",SUM(O342:T342))</f>
        <v/>
      </c>
      <c r="V342" s="150" t="str">
        <f t="shared" ref="V342" si="383">IF(COUNT(N342,U342)=0,"",SUM(N342,U342))</f>
        <v/>
      </c>
    </row>
    <row r="343" spans="3:24" s="152" customFormat="1" ht="34.5">
      <c r="C343" s="328"/>
      <c r="D343" s="328"/>
      <c r="E343" s="352"/>
      <c r="F343" s="354"/>
      <c r="G343" s="149" t="s">
        <v>265</v>
      </c>
      <c r="H343" s="184"/>
      <c r="I343" s="184"/>
      <c r="J343" s="184"/>
      <c r="K343" s="184"/>
      <c r="L343" s="184"/>
      <c r="M343" s="184"/>
      <c r="N343" s="151"/>
      <c r="O343" s="184"/>
      <c r="P343" s="184"/>
      <c r="Q343" s="184"/>
      <c r="R343" s="184"/>
      <c r="S343" s="184"/>
      <c r="T343" s="184"/>
      <c r="U343" s="151"/>
      <c r="V343" s="151"/>
    </row>
    <row r="344" spans="3:24" s="152" customFormat="1" ht="34.5">
      <c r="C344" s="328"/>
      <c r="D344" s="328"/>
      <c r="E344" s="353"/>
      <c r="F344" s="355"/>
      <c r="G344" s="149" t="s">
        <v>268</v>
      </c>
      <c r="H344" s="184"/>
      <c r="I344" s="184"/>
      <c r="J344" s="184"/>
      <c r="K344" s="184"/>
      <c r="L344" s="184"/>
      <c r="M344" s="184"/>
      <c r="N344" s="150" t="str">
        <f t="shared" ref="N344" si="384">IF(COUNT(H344:M344)=0,"",SUM(H344:M344))</f>
        <v/>
      </c>
      <c r="O344" s="184"/>
      <c r="P344" s="184"/>
      <c r="Q344" s="184"/>
      <c r="R344" s="184"/>
      <c r="S344" s="184"/>
      <c r="T344" s="184"/>
      <c r="U344" s="150" t="str">
        <f t="shared" ref="U344" si="385">IF(COUNT(O344:T344)=0,"",SUM(O344:T344))</f>
        <v/>
      </c>
      <c r="V344" s="150" t="str">
        <f t="shared" ref="V344" si="386">IF(COUNT(N344,U344)=0,"",SUM(N344,U344))</f>
        <v/>
      </c>
    </row>
    <row r="345" spans="3:24" s="152" customFormat="1" ht="34.5">
      <c r="C345" s="328"/>
      <c r="D345" s="328"/>
      <c r="E345" s="332" t="s">
        <v>104</v>
      </c>
      <c r="F345" s="333"/>
      <c r="G345" s="154" t="s">
        <v>265</v>
      </c>
      <c r="H345" s="155" t="str">
        <f>IF(COUNTIFS($G339:$G344,$G345,H339:H344,"&lt;&gt;")=0,"",SUMIF($G339:$G344,$G345,H339:H344))</f>
        <v/>
      </c>
      <c r="I345" s="155" t="str">
        <f t="shared" ref="I345:M345" si="387">IF(COUNTIFS($G339:$G344,$G345,I339:I344,"&lt;&gt;")=0,"",SUMIF($G339:$G344,$G345,I339:I344))</f>
        <v/>
      </c>
      <c r="J345" s="155" t="str">
        <f t="shared" si="387"/>
        <v/>
      </c>
      <c r="K345" s="155" t="str">
        <f t="shared" si="387"/>
        <v/>
      </c>
      <c r="L345" s="155" t="str">
        <f t="shared" si="387"/>
        <v/>
      </c>
      <c r="M345" s="155" t="str">
        <f t="shared" si="387"/>
        <v/>
      </c>
      <c r="N345" s="123"/>
      <c r="O345" s="155" t="str">
        <f>IF(COUNTIFS($G339:$G344,$G345,O339:O344,"&lt;&gt;")=0,"",SUMIF($G339:$G344,$G345,O339:O344))</f>
        <v/>
      </c>
      <c r="P345" s="155" t="str">
        <f t="shared" ref="P345:T345" si="388">IF(COUNTIFS($G339:$G344,$G345,P339:P344,"&lt;&gt;")=0,"",SUMIF($G339:$G344,$G345,P339:P344))</f>
        <v/>
      </c>
      <c r="Q345" s="155" t="str">
        <f t="shared" si="388"/>
        <v/>
      </c>
      <c r="R345" s="155" t="str">
        <f t="shared" si="388"/>
        <v/>
      </c>
      <c r="S345" s="155" t="str">
        <f t="shared" si="388"/>
        <v/>
      </c>
      <c r="T345" s="155" t="str">
        <f t="shared" si="388"/>
        <v/>
      </c>
      <c r="U345" s="123"/>
      <c r="V345" s="123"/>
      <c r="X345" s="153" t="s">
        <v>271</v>
      </c>
    </row>
    <row r="346" spans="3:24" s="152" customFormat="1" ht="34.5">
      <c r="C346" s="328"/>
      <c r="D346" s="329"/>
      <c r="E346" s="334"/>
      <c r="F346" s="335"/>
      <c r="G346" s="154" t="s">
        <v>268</v>
      </c>
      <c r="H346" s="155" t="str">
        <f>IF(COUNTIFS($G339:$G344,$G346,H339:H344,"&lt;&gt;")=0,"",SUMIF($G339:$G344,$G346,H339:H344))</f>
        <v/>
      </c>
      <c r="I346" s="155" t="str">
        <f t="shared" ref="I346:M346" si="389">IF(COUNTIFS($G339:$G344,$G346,I339:I344,"&lt;&gt;")=0,"",SUMIF($G339:$G344,$G346,I339:I344))</f>
        <v/>
      </c>
      <c r="J346" s="155" t="str">
        <f t="shared" si="389"/>
        <v/>
      </c>
      <c r="K346" s="155" t="str">
        <f t="shared" si="389"/>
        <v/>
      </c>
      <c r="L346" s="155" t="str">
        <f t="shared" si="389"/>
        <v/>
      </c>
      <c r="M346" s="155" t="str">
        <f t="shared" si="389"/>
        <v/>
      </c>
      <c r="N346" s="124" t="str">
        <f t="shared" ref="N346" si="390">IF(COUNT(H346:M346)=0,"",SUM(H346:M346))</f>
        <v/>
      </c>
      <c r="O346" s="155" t="str">
        <f>IF(COUNTIFS($G339:$G344,$G346,O339:O344,"&lt;&gt;")=0,"",SUMIF($G339:$G344,$G346,O339:O344))</f>
        <v/>
      </c>
      <c r="P346" s="155" t="str">
        <f t="shared" ref="P346:T346" si="391">IF(COUNTIFS($G339:$G344,$G346,P339:P344,"&lt;&gt;")=0,"",SUMIF($G339:$G344,$G346,P339:P344))</f>
        <v/>
      </c>
      <c r="Q346" s="155" t="str">
        <f t="shared" si="391"/>
        <v/>
      </c>
      <c r="R346" s="155" t="str">
        <f t="shared" si="391"/>
        <v/>
      </c>
      <c r="S346" s="155" t="str">
        <f t="shared" si="391"/>
        <v/>
      </c>
      <c r="T346" s="155" t="str">
        <f t="shared" si="391"/>
        <v/>
      </c>
      <c r="U346" s="124" t="str">
        <f t="shared" ref="U346" si="392">IF(COUNT(O346:T346)=0,"",SUM(O346:T346))</f>
        <v/>
      </c>
      <c r="V346" s="124" t="str">
        <f t="shared" ref="V346" si="393">IF(COUNT(N346,U346)=0,"",SUM(N346,U346))</f>
        <v/>
      </c>
      <c r="X346" s="153" t="s">
        <v>271</v>
      </c>
    </row>
    <row r="347" spans="3:24" s="152" customFormat="1" ht="34.5">
      <c r="C347" s="328"/>
      <c r="D347" s="326" t="s">
        <v>107</v>
      </c>
      <c r="E347" s="326"/>
      <c r="F347" s="326"/>
      <c r="G347" s="154" t="s">
        <v>265</v>
      </c>
      <c r="H347" s="155" t="str">
        <f>IF(COUNT(H321,H329,H337,H345)=0,"",SUM(H321,H329,H337,H345))</f>
        <v/>
      </c>
      <c r="I347" s="155" t="str">
        <f t="shared" ref="I347:M348" si="394">IF(COUNT(I321,I329,I337,I345)=0,"",SUM(I321,I329,I337,I345))</f>
        <v/>
      </c>
      <c r="J347" s="155" t="str">
        <f t="shared" si="394"/>
        <v/>
      </c>
      <c r="K347" s="155" t="str">
        <f t="shared" si="394"/>
        <v/>
      </c>
      <c r="L347" s="155" t="str">
        <f t="shared" si="394"/>
        <v/>
      </c>
      <c r="M347" s="155" t="str">
        <f t="shared" si="394"/>
        <v/>
      </c>
      <c r="N347" s="123"/>
      <c r="O347" s="155" t="str">
        <f>IF(COUNT(O321,O329,O337,O345)=0,"",SUM(O321,O329,O337,O345))</f>
        <v/>
      </c>
      <c r="P347" s="155" t="str">
        <f t="shared" ref="P347:T348" si="395">IF(COUNT(P321,P329,P337,P345)=0,"",SUM(P321,P329,P337,P345))</f>
        <v/>
      </c>
      <c r="Q347" s="155" t="str">
        <f t="shared" si="395"/>
        <v/>
      </c>
      <c r="R347" s="155" t="str">
        <f t="shared" si="395"/>
        <v/>
      </c>
      <c r="S347" s="155" t="str">
        <f t="shared" si="395"/>
        <v/>
      </c>
      <c r="T347" s="155" t="str">
        <f t="shared" si="395"/>
        <v/>
      </c>
      <c r="U347" s="123"/>
      <c r="V347" s="123"/>
      <c r="X347" s="153" t="s">
        <v>271</v>
      </c>
    </row>
    <row r="348" spans="3:24" s="152" customFormat="1" ht="34.5">
      <c r="C348" s="329"/>
      <c r="D348" s="326"/>
      <c r="E348" s="326"/>
      <c r="F348" s="326"/>
      <c r="G348" s="154" t="s">
        <v>268</v>
      </c>
      <c r="H348" s="155" t="str">
        <f>IF(COUNT(H322,H330,H338,H346)=0,"",SUM(H322,H330,H338,H346))</f>
        <v/>
      </c>
      <c r="I348" s="155" t="str">
        <f t="shared" si="394"/>
        <v/>
      </c>
      <c r="J348" s="155" t="str">
        <f t="shared" si="394"/>
        <v/>
      </c>
      <c r="K348" s="155" t="str">
        <f t="shared" si="394"/>
        <v/>
      </c>
      <c r="L348" s="155" t="str">
        <f t="shared" si="394"/>
        <v/>
      </c>
      <c r="M348" s="155" t="str">
        <f t="shared" si="394"/>
        <v/>
      </c>
      <c r="N348" s="124" t="str">
        <f t="shared" ref="N348" si="396">IF(COUNT(H348:M348)=0,"",SUM(H348:M348))</f>
        <v/>
      </c>
      <c r="O348" s="155" t="str">
        <f>IF(COUNT(O322,O330,O338,O346)=0,"",SUM(O322,O330,O338,O346))</f>
        <v/>
      </c>
      <c r="P348" s="155" t="str">
        <f t="shared" si="395"/>
        <v/>
      </c>
      <c r="Q348" s="155" t="str">
        <f t="shared" si="395"/>
        <v/>
      </c>
      <c r="R348" s="155" t="str">
        <f t="shared" si="395"/>
        <v/>
      </c>
      <c r="S348" s="155" t="str">
        <f t="shared" si="395"/>
        <v/>
      </c>
      <c r="T348" s="155" t="str">
        <f t="shared" si="395"/>
        <v/>
      </c>
      <c r="U348" s="124" t="str">
        <f t="shared" ref="U348" si="397">IF(COUNT(O348:T348)=0,"",SUM(O348:T348))</f>
        <v/>
      </c>
      <c r="V348" s="124" t="str">
        <f t="shared" ref="V348" si="398">IF(COUNT(N348,U348)=0,"",SUM(N348,U348))</f>
        <v/>
      </c>
      <c r="X348" s="153" t="s">
        <v>271</v>
      </c>
    </row>
    <row r="349" spans="3:24" s="205" customFormat="1" ht="18.75" customHeight="1">
      <c r="C349" s="201" t="s">
        <v>178</v>
      </c>
      <c r="D349" s="202"/>
      <c r="E349" s="202"/>
      <c r="F349" s="202"/>
      <c r="G349" s="203"/>
      <c r="H349" s="202"/>
      <c r="I349" s="202"/>
      <c r="J349" s="202"/>
      <c r="K349" s="202"/>
      <c r="L349" s="202"/>
      <c r="M349" s="202"/>
      <c r="N349" s="202"/>
      <c r="O349" s="202"/>
      <c r="P349" s="202"/>
      <c r="Q349" s="202"/>
      <c r="R349" s="202"/>
      <c r="S349" s="202"/>
      <c r="T349" s="202"/>
      <c r="U349" s="202"/>
      <c r="V349" s="202"/>
    </row>
    <row r="350" spans="3:24" s="205" customFormat="1" ht="18.75" customHeight="1">
      <c r="C350" s="230"/>
      <c r="D350" s="231"/>
      <c r="E350" s="231"/>
      <c r="F350" s="231"/>
      <c r="G350" s="232"/>
      <c r="H350" s="231"/>
      <c r="I350" s="231"/>
      <c r="J350" s="231"/>
      <c r="K350" s="231"/>
      <c r="L350" s="231"/>
      <c r="M350" s="231"/>
      <c r="N350" s="231"/>
      <c r="O350" s="231"/>
      <c r="P350" s="231"/>
      <c r="Q350" s="231"/>
      <c r="R350" s="231"/>
      <c r="S350" s="231"/>
      <c r="T350" s="231"/>
      <c r="U350" s="231"/>
      <c r="V350" s="231"/>
    </row>
    <row r="351" spans="3:24" s="205" customFormat="1" ht="18.75" customHeight="1">
      <c r="C351" s="230"/>
      <c r="D351" s="231"/>
      <c r="E351" s="231"/>
      <c r="F351" s="231"/>
      <c r="G351" s="232"/>
      <c r="H351" s="231"/>
      <c r="I351" s="231"/>
      <c r="J351" s="231"/>
      <c r="K351" s="231"/>
      <c r="L351" s="231"/>
      <c r="M351" s="231"/>
      <c r="N351" s="231"/>
      <c r="O351" s="231"/>
      <c r="P351" s="231"/>
      <c r="Q351" s="231"/>
      <c r="R351" s="231"/>
      <c r="S351" s="231"/>
      <c r="T351" s="231"/>
      <c r="U351" s="231"/>
      <c r="V351" s="231"/>
    </row>
    <row r="352" spans="3:24" s="205" customFormat="1" ht="18.75" customHeight="1">
      <c r="C352" s="230"/>
      <c r="D352" s="231"/>
      <c r="E352" s="231"/>
      <c r="F352" s="231"/>
      <c r="G352" s="232"/>
      <c r="H352" s="231"/>
      <c r="I352" s="231"/>
      <c r="J352" s="231"/>
      <c r="K352" s="231"/>
      <c r="L352" s="231"/>
      <c r="M352" s="231"/>
      <c r="N352" s="231"/>
      <c r="O352" s="231"/>
      <c r="P352" s="231"/>
      <c r="Q352" s="231"/>
      <c r="R352" s="231"/>
      <c r="S352" s="231"/>
      <c r="T352" s="231"/>
      <c r="U352" s="231"/>
      <c r="V352" s="231"/>
    </row>
    <row r="353" spans="3:24" s="205" customFormat="1" ht="18.75" customHeight="1">
      <c r="C353" s="230"/>
      <c r="D353" s="231"/>
      <c r="E353" s="231"/>
      <c r="F353" s="231"/>
      <c r="G353" s="232"/>
      <c r="H353" s="231"/>
      <c r="I353" s="231"/>
      <c r="J353" s="231"/>
      <c r="K353" s="231"/>
      <c r="L353" s="231"/>
      <c r="M353" s="231"/>
      <c r="N353" s="231"/>
      <c r="O353" s="231"/>
      <c r="P353" s="231"/>
      <c r="Q353" s="231"/>
      <c r="R353" s="231"/>
      <c r="S353" s="231"/>
      <c r="T353" s="231"/>
      <c r="U353" s="231"/>
      <c r="V353" s="231"/>
    </row>
    <row r="354" spans="3:24" s="205" customFormat="1" ht="18.75" customHeight="1">
      <c r="C354" s="230"/>
      <c r="D354" s="231"/>
      <c r="E354" s="231"/>
      <c r="F354" s="231"/>
      <c r="G354" s="232"/>
      <c r="H354" s="231"/>
      <c r="I354" s="231"/>
      <c r="J354" s="231"/>
      <c r="K354" s="231"/>
      <c r="L354" s="231"/>
      <c r="M354" s="231"/>
      <c r="N354" s="231"/>
      <c r="O354" s="231"/>
      <c r="P354" s="231"/>
      <c r="Q354" s="231"/>
      <c r="R354" s="231"/>
      <c r="S354" s="231"/>
      <c r="T354" s="231"/>
      <c r="U354" s="231"/>
      <c r="V354" s="231"/>
    </row>
    <row r="355" spans="3:24" s="205" customFormat="1" ht="18.75" customHeight="1">
      <c r="C355" s="230"/>
      <c r="D355" s="231"/>
      <c r="E355" s="231"/>
      <c r="F355" s="231"/>
      <c r="G355" s="232"/>
      <c r="H355" s="231"/>
      <c r="I355" s="231"/>
      <c r="J355" s="231"/>
      <c r="K355" s="231"/>
      <c r="L355" s="231"/>
      <c r="M355" s="231"/>
      <c r="N355" s="231"/>
      <c r="O355" s="231"/>
      <c r="P355" s="231"/>
      <c r="Q355" s="231"/>
      <c r="R355" s="231"/>
      <c r="S355" s="231"/>
      <c r="T355" s="231"/>
      <c r="U355" s="231"/>
      <c r="V355" s="231"/>
    </row>
    <row r="356" spans="3:24" s="205" customFormat="1" ht="18.75" customHeight="1">
      <c r="C356" s="230"/>
      <c r="D356" s="231"/>
      <c r="E356" s="231"/>
      <c r="F356" s="231"/>
      <c r="G356" s="232"/>
      <c r="H356" s="231"/>
      <c r="I356" s="231"/>
      <c r="J356" s="231"/>
      <c r="K356" s="231"/>
      <c r="L356" s="231"/>
      <c r="M356" s="231"/>
      <c r="N356" s="231"/>
      <c r="O356" s="231"/>
      <c r="P356" s="231"/>
      <c r="Q356" s="231"/>
      <c r="R356" s="231"/>
      <c r="S356" s="231"/>
      <c r="T356" s="231"/>
      <c r="U356" s="231"/>
      <c r="V356" s="231"/>
    </row>
    <row r="357" spans="3:24" s="205" customFormat="1" ht="18.75" customHeight="1">
      <c r="C357" s="230"/>
      <c r="D357" s="231"/>
      <c r="E357" s="231"/>
      <c r="F357" s="231"/>
      <c r="G357" s="232"/>
      <c r="H357" s="231"/>
      <c r="I357" s="231"/>
      <c r="J357" s="231"/>
      <c r="K357" s="231"/>
      <c r="L357" s="231"/>
      <c r="M357" s="231"/>
      <c r="N357" s="231"/>
      <c r="O357" s="231"/>
      <c r="P357" s="231"/>
      <c r="Q357" s="231"/>
      <c r="R357" s="231"/>
      <c r="S357" s="231"/>
      <c r="T357" s="231"/>
      <c r="U357" s="231"/>
      <c r="V357" s="231"/>
    </row>
    <row r="358" spans="3:24" s="205" customFormat="1" ht="18.75" customHeight="1">
      <c r="C358" s="230"/>
      <c r="D358" s="231"/>
      <c r="E358" s="231"/>
      <c r="F358" s="231"/>
      <c r="G358" s="232"/>
      <c r="H358" s="231"/>
      <c r="I358" s="231"/>
      <c r="J358" s="231"/>
      <c r="K358" s="231"/>
      <c r="L358" s="231"/>
      <c r="M358" s="231"/>
      <c r="N358" s="231"/>
      <c r="O358" s="231"/>
      <c r="P358" s="231"/>
      <c r="Q358" s="231"/>
      <c r="R358" s="231"/>
      <c r="S358" s="231"/>
      <c r="T358" s="231"/>
      <c r="U358" s="231"/>
      <c r="V358" s="231"/>
    </row>
    <row r="359" spans="3:24" ht="18.75" customHeight="1">
      <c r="C359" s="234"/>
      <c r="D359" s="234"/>
      <c r="E359" s="234"/>
      <c r="F359" s="234"/>
      <c r="G359" s="234"/>
      <c r="H359" s="235"/>
      <c r="I359" s="235"/>
      <c r="J359" s="235"/>
      <c r="K359" s="235"/>
      <c r="L359" s="235"/>
      <c r="M359" s="235"/>
      <c r="N359" s="235"/>
      <c r="O359" s="235"/>
      <c r="P359" s="235"/>
      <c r="Q359" s="235"/>
      <c r="R359" s="235"/>
      <c r="S359" s="235"/>
      <c r="T359" s="235"/>
      <c r="U359" s="235"/>
      <c r="V359" s="235"/>
    </row>
    <row r="360" spans="3:24" ht="21.95" customHeight="1">
      <c r="C360" s="187" t="s">
        <v>212</v>
      </c>
    </row>
    <row r="361" spans="3:24" ht="21.95" customHeight="1">
      <c r="C361" s="187"/>
    </row>
    <row r="362" spans="3:24" ht="21.95" customHeight="1">
      <c r="C362" s="190" t="s">
        <v>97</v>
      </c>
      <c r="D362" s="191"/>
      <c r="E362" s="191"/>
      <c r="F362" s="191"/>
      <c r="G362" s="191"/>
      <c r="H362" s="191"/>
      <c r="I362" s="191"/>
      <c r="J362" s="191"/>
      <c r="K362" s="191"/>
    </row>
    <row r="363" spans="3:24" ht="21.95" customHeight="1">
      <c r="C363" s="193" t="s">
        <v>22</v>
      </c>
      <c r="E363" s="209" t="s">
        <v>220</v>
      </c>
      <c r="F363" s="7" t="s">
        <v>398</v>
      </c>
    </row>
    <row r="364" spans="3:24" s="196" customFormat="1" ht="21.95" customHeight="1">
      <c r="C364" s="318" t="s">
        <v>94</v>
      </c>
      <c r="D364" s="319"/>
      <c r="E364" s="322" t="s">
        <v>18</v>
      </c>
      <c r="F364" s="322" t="s">
        <v>98</v>
      </c>
      <c r="G364" s="322" t="s">
        <v>99</v>
      </c>
      <c r="H364" s="164" t="s">
        <v>71</v>
      </c>
      <c r="I364" s="164" t="s">
        <v>72</v>
      </c>
      <c r="J364" s="164" t="s">
        <v>73</v>
      </c>
      <c r="K364" s="164" t="s">
        <v>74</v>
      </c>
      <c r="L364" s="164" t="s">
        <v>75</v>
      </c>
      <c r="M364" s="164" t="s">
        <v>76</v>
      </c>
      <c r="N364" s="164" t="s">
        <v>90</v>
      </c>
      <c r="O364" s="164" t="s">
        <v>77</v>
      </c>
      <c r="P364" s="164" t="s">
        <v>78</v>
      </c>
      <c r="Q364" s="164" t="s">
        <v>79</v>
      </c>
      <c r="R364" s="164" t="s">
        <v>80</v>
      </c>
      <c r="S364" s="164" t="s">
        <v>81</v>
      </c>
      <c r="T364" s="164" t="s">
        <v>86</v>
      </c>
      <c r="U364" s="164" t="s">
        <v>91</v>
      </c>
      <c r="V364" s="164" t="s">
        <v>92</v>
      </c>
      <c r="W364" s="186"/>
      <c r="X364" s="121" t="s">
        <v>272</v>
      </c>
    </row>
    <row r="365" spans="3:24" s="196" customFormat="1" ht="21.95" customHeight="1">
      <c r="C365" s="320"/>
      <c r="D365" s="321"/>
      <c r="E365" s="323"/>
      <c r="F365" s="323"/>
      <c r="G365" s="323"/>
      <c r="H365" s="223" t="s">
        <v>399</v>
      </c>
      <c r="I365" s="223" t="s">
        <v>399</v>
      </c>
      <c r="J365" s="223" t="s">
        <v>399</v>
      </c>
      <c r="K365" s="223" t="s">
        <v>399</v>
      </c>
      <c r="L365" s="223" t="s">
        <v>399</v>
      </c>
      <c r="M365" s="223" t="s">
        <v>399</v>
      </c>
      <c r="N365" s="23"/>
      <c r="O365" s="223" t="s">
        <v>399</v>
      </c>
      <c r="P365" s="223" t="s">
        <v>399</v>
      </c>
      <c r="Q365" s="223" t="s">
        <v>399</v>
      </c>
      <c r="R365" s="223" t="s">
        <v>399</v>
      </c>
      <c r="S365" s="223" t="s">
        <v>399</v>
      </c>
      <c r="T365" s="223" t="s">
        <v>399</v>
      </c>
      <c r="U365" s="166"/>
      <c r="V365" s="166"/>
      <c r="W365" s="186"/>
      <c r="X365" s="121" t="s">
        <v>273</v>
      </c>
    </row>
    <row r="366" spans="3:24" s="152" customFormat="1" ht="37.5" customHeight="1">
      <c r="C366" s="327" t="s">
        <v>102</v>
      </c>
      <c r="D366" s="327" t="s">
        <v>103</v>
      </c>
      <c r="E366" s="352"/>
      <c r="F366" s="354"/>
      <c r="G366" s="149" t="s">
        <v>265</v>
      </c>
      <c r="H366" s="184"/>
      <c r="I366" s="184"/>
      <c r="J366" s="184"/>
      <c r="K366" s="184"/>
      <c r="L366" s="184"/>
      <c r="M366" s="184"/>
      <c r="N366" s="151"/>
      <c r="O366" s="184"/>
      <c r="P366" s="184"/>
      <c r="Q366" s="184"/>
      <c r="R366" s="184"/>
      <c r="S366" s="184"/>
      <c r="T366" s="184"/>
      <c r="U366" s="151"/>
      <c r="V366" s="151"/>
    </row>
    <row r="367" spans="3:24" s="152" customFormat="1" ht="37.5" customHeight="1">
      <c r="C367" s="328"/>
      <c r="D367" s="328"/>
      <c r="E367" s="353"/>
      <c r="F367" s="355"/>
      <c r="G367" s="149" t="s">
        <v>268</v>
      </c>
      <c r="H367" s="184"/>
      <c r="I367" s="184"/>
      <c r="J367" s="184"/>
      <c r="K367" s="184"/>
      <c r="L367" s="184"/>
      <c r="M367" s="184"/>
      <c r="N367" s="150" t="str">
        <f>IF(COUNT(H367:M367)=0,"",SUM(H367:M367))</f>
        <v/>
      </c>
      <c r="O367" s="184"/>
      <c r="P367" s="184"/>
      <c r="Q367" s="184"/>
      <c r="R367" s="184"/>
      <c r="S367" s="184"/>
      <c r="T367" s="184"/>
      <c r="U367" s="150" t="str">
        <f>IF(COUNT(O367:T367)=0,"",SUM(O367:T367))</f>
        <v/>
      </c>
      <c r="V367" s="150" t="str">
        <f>IF(COUNT(N367,U367)=0,"",SUM(N367,U367))</f>
        <v/>
      </c>
    </row>
    <row r="368" spans="3:24" s="152" customFormat="1" ht="37.5" customHeight="1">
      <c r="C368" s="328"/>
      <c r="D368" s="328"/>
      <c r="E368" s="352"/>
      <c r="F368" s="354"/>
      <c r="G368" s="149" t="s">
        <v>265</v>
      </c>
      <c r="H368" s="184"/>
      <c r="I368" s="184"/>
      <c r="J368" s="184"/>
      <c r="K368" s="184"/>
      <c r="L368" s="184"/>
      <c r="M368" s="184"/>
      <c r="N368" s="151"/>
      <c r="O368" s="184"/>
      <c r="P368" s="184"/>
      <c r="Q368" s="184"/>
      <c r="R368" s="184"/>
      <c r="S368" s="184"/>
      <c r="T368" s="184"/>
      <c r="U368" s="151"/>
      <c r="V368" s="151"/>
    </row>
    <row r="369" spans="3:24" s="152" customFormat="1" ht="37.5" customHeight="1">
      <c r="C369" s="328"/>
      <c r="D369" s="328"/>
      <c r="E369" s="353"/>
      <c r="F369" s="355"/>
      <c r="G369" s="149" t="s">
        <v>268</v>
      </c>
      <c r="H369" s="184"/>
      <c r="I369" s="184"/>
      <c r="J369" s="184"/>
      <c r="K369" s="184"/>
      <c r="L369" s="184"/>
      <c r="M369" s="184"/>
      <c r="N369" s="150" t="str">
        <f t="shared" ref="N369" si="399">IF(COUNT(H369:M369)=0,"",SUM(H369:M369))</f>
        <v/>
      </c>
      <c r="O369" s="184"/>
      <c r="P369" s="184"/>
      <c r="Q369" s="184"/>
      <c r="R369" s="184"/>
      <c r="S369" s="184"/>
      <c r="T369" s="184"/>
      <c r="U369" s="150" t="str">
        <f t="shared" ref="U369" si="400">IF(COUNT(O369:T369)=0,"",SUM(O369:T369))</f>
        <v/>
      </c>
      <c r="V369" s="150" t="str">
        <f t="shared" ref="V369" si="401">IF(COUNT(N369,U369)=0,"",SUM(N369,U369))</f>
        <v/>
      </c>
    </row>
    <row r="370" spans="3:24" s="152" customFormat="1" ht="37.5" customHeight="1">
      <c r="C370" s="328"/>
      <c r="D370" s="328"/>
      <c r="E370" s="352"/>
      <c r="F370" s="354"/>
      <c r="G370" s="149" t="s">
        <v>265</v>
      </c>
      <c r="H370" s="184"/>
      <c r="I370" s="184"/>
      <c r="J370" s="184"/>
      <c r="K370" s="184"/>
      <c r="L370" s="184"/>
      <c r="M370" s="184"/>
      <c r="N370" s="151"/>
      <c r="O370" s="184"/>
      <c r="P370" s="184"/>
      <c r="Q370" s="184"/>
      <c r="R370" s="184"/>
      <c r="S370" s="184"/>
      <c r="T370" s="184"/>
      <c r="U370" s="151"/>
      <c r="V370" s="151"/>
    </row>
    <row r="371" spans="3:24" s="152" customFormat="1" ht="37.5" customHeight="1">
      <c r="C371" s="328"/>
      <c r="D371" s="328"/>
      <c r="E371" s="353"/>
      <c r="F371" s="355"/>
      <c r="G371" s="149" t="s">
        <v>268</v>
      </c>
      <c r="H371" s="184"/>
      <c r="I371" s="184"/>
      <c r="J371" s="184"/>
      <c r="K371" s="184"/>
      <c r="L371" s="184"/>
      <c r="M371" s="184"/>
      <c r="N371" s="150" t="str">
        <f t="shared" ref="N371" si="402">IF(COUNT(H371:M371)=0,"",SUM(H371:M371))</f>
        <v/>
      </c>
      <c r="O371" s="184"/>
      <c r="P371" s="184"/>
      <c r="Q371" s="184"/>
      <c r="R371" s="184"/>
      <c r="S371" s="184"/>
      <c r="T371" s="184"/>
      <c r="U371" s="150" t="str">
        <f t="shared" ref="U371" si="403">IF(COUNT(O371:T371)=0,"",SUM(O371:T371))</f>
        <v/>
      </c>
      <c r="V371" s="150" t="str">
        <f t="shared" ref="V371" si="404">IF(COUNT(N371,U371)=0,"",SUM(N371,U371))</f>
        <v/>
      </c>
    </row>
    <row r="372" spans="3:24" s="152" customFormat="1" ht="37.5" customHeight="1">
      <c r="C372" s="328"/>
      <c r="D372" s="328"/>
      <c r="E372" s="332" t="s">
        <v>104</v>
      </c>
      <c r="F372" s="333"/>
      <c r="G372" s="154" t="s">
        <v>265</v>
      </c>
      <c r="H372" s="155" t="str">
        <f t="shared" ref="H372:M372" si="405">IF(COUNTIFS($G366:$G371,$G372,H366:H371,"&lt;&gt;")=0,"",SUMIF($G366:$G371,$G372,H366:H371))</f>
        <v/>
      </c>
      <c r="I372" s="155" t="str">
        <f t="shared" si="405"/>
        <v/>
      </c>
      <c r="J372" s="155" t="str">
        <f t="shared" si="405"/>
        <v/>
      </c>
      <c r="K372" s="155" t="str">
        <f t="shared" si="405"/>
        <v/>
      </c>
      <c r="L372" s="155" t="str">
        <f t="shared" si="405"/>
        <v/>
      </c>
      <c r="M372" s="155" t="str">
        <f t="shared" si="405"/>
        <v/>
      </c>
      <c r="N372" s="123"/>
      <c r="O372" s="155" t="str">
        <f t="shared" ref="O372:T372" si="406">IF(COUNTIFS($G366:$G371,$G372,O366:O371,"&lt;&gt;")=0,"",SUMIF($G366:$G371,$G372,O366:O371))</f>
        <v/>
      </c>
      <c r="P372" s="155" t="str">
        <f t="shared" si="406"/>
        <v/>
      </c>
      <c r="Q372" s="155" t="str">
        <f t="shared" si="406"/>
        <v/>
      </c>
      <c r="R372" s="155" t="str">
        <f t="shared" si="406"/>
        <v/>
      </c>
      <c r="S372" s="155" t="str">
        <f t="shared" si="406"/>
        <v/>
      </c>
      <c r="T372" s="155" t="str">
        <f t="shared" si="406"/>
        <v/>
      </c>
      <c r="U372" s="123"/>
      <c r="V372" s="123"/>
      <c r="X372" s="153" t="s">
        <v>271</v>
      </c>
    </row>
    <row r="373" spans="3:24" s="152" customFormat="1" ht="37.5" customHeight="1">
      <c r="C373" s="328"/>
      <c r="D373" s="329"/>
      <c r="E373" s="334"/>
      <c r="F373" s="335"/>
      <c r="G373" s="154" t="s">
        <v>268</v>
      </c>
      <c r="H373" s="155" t="str">
        <f t="shared" ref="H373:M373" si="407">IF(COUNTIFS($G366:$G371,$G373,H366:H371,"&lt;&gt;")=0,"",SUMIF($G366:$G371,$G373,H366:H371))</f>
        <v/>
      </c>
      <c r="I373" s="155" t="str">
        <f t="shared" si="407"/>
        <v/>
      </c>
      <c r="J373" s="155" t="str">
        <f t="shared" si="407"/>
        <v/>
      </c>
      <c r="K373" s="155" t="str">
        <f t="shared" si="407"/>
        <v/>
      </c>
      <c r="L373" s="155" t="str">
        <f t="shared" si="407"/>
        <v/>
      </c>
      <c r="M373" s="155" t="str">
        <f t="shared" si="407"/>
        <v/>
      </c>
      <c r="N373" s="124" t="str">
        <f t="shared" ref="N373" si="408">IF(COUNT(H373:M373)=0,"",SUM(H373:M373))</f>
        <v/>
      </c>
      <c r="O373" s="155" t="str">
        <f t="shared" ref="O373:T373" si="409">IF(COUNTIFS($G366:$G371,$G373,O366:O371,"&lt;&gt;")=0,"",SUMIF($G366:$G371,$G373,O366:O371))</f>
        <v/>
      </c>
      <c r="P373" s="155" t="str">
        <f t="shared" si="409"/>
        <v/>
      </c>
      <c r="Q373" s="155" t="str">
        <f t="shared" si="409"/>
        <v/>
      </c>
      <c r="R373" s="155" t="str">
        <f t="shared" si="409"/>
        <v/>
      </c>
      <c r="S373" s="155" t="str">
        <f t="shared" si="409"/>
        <v/>
      </c>
      <c r="T373" s="155" t="str">
        <f t="shared" si="409"/>
        <v/>
      </c>
      <c r="U373" s="124" t="str">
        <f t="shared" ref="U373" si="410">IF(COUNT(O373:T373)=0,"",SUM(O373:T373))</f>
        <v/>
      </c>
      <c r="V373" s="124" t="str">
        <f t="shared" ref="V373" si="411">IF(COUNT(N373,U373)=0,"",SUM(N373,U373))</f>
        <v/>
      </c>
      <c r="X373" s="153" t="s">
        <v>271</v>
      </c>
    </row>
    <row r="374" spans="3:24" s="152" customFormat="1" ht="37.5" customHeight="1">
      <c r="C374" s="328"/>
      <c r="D374" s="327" t="s">
        <v>211</v>
      </c>
      <c r="E374" s="352"/>
      <c r="F374" s="354"/>
      <c r="G374" s="149" t="s">
        <v>265</v>
      </c>
      <c r="H374" s="184"/>
      <c r="I374" s="184"/>
      <c r="J374" s="184"/>
      <c r="K374" s="184"/>
      <c r="L374" s="184"/>
      <c r="M374" s="184"/>
      <c r="N374" s="151"/>
      <c r="O374" s="184"/>
      <c r="P374" s="184"/>
      <c r="Q374" s="184"/>
      <c r="R374" s="184"/>
      <c r="S374" s="184"/>
      <c r="T374" s="184"/>
      <c r="U374" s="151"/>
      <c r="V374" s="151"/>
    </row>
    <row r="375" spans="3:24" s="152" customFormat="1" ht="37.5" customHeight="1">
      <c r="C375" s="328"/>
      <c r="D375" s="328"/>
      <c r="E375" s="353"/>
      <c r="F375" s="355"/>
      <c r="G375" s="149" t="s">
        <v>268</v>
      </c>
      <c r="H375" s="184"/>
      <c r="I375" s="184"/>
      <c r="J375" s="184"/>
      <c r="K375" s="184"/>
      <c r="L375" s="184"/>
      <c r="M375" s="184"/>
      <c r="N375" s="150" t="str">
        <f>IF(COUNT(H375:M375)=0,"",SUM(H375:M375))</f>
        <v/>
      </c>
      <c r="O375" s="184"/>
      <c r="P375" s="184"/>
      <c r="Q375" s="184"/>
      <c r="R375" s="184"/>
      <c r="S375" s="184"/>
      <c r="T375" s="184"/>
      <c r="U375" s="150" t="str">
        <f>IF(COUNT(O375:T375)=0,"",SUM(O375:T375))</f>
        <v/>
      </c>
      <c r="V375" s="150" t="str">
        <f>IF(COUNT(N375,U375)=0,"",SUM(N375,U375))</f>
        <v/>
      </c>
    </row>
    <row r="376" spans="3:24" s="152" customFormat="1" ht="37.5" customHeight="1">
      <c r="C376" s="328"/>
      <c r="D376" s="328"/>
      <c r="E376" s="352"/>
      <c r="F376" s="354"/>
      <c r="G376" s="149" t="s">
        <v>265</v>
      </c>
      <c r="H376" s="184"/>
      <c r="I376" s="184"/>
      <c r="J376" s="184"/>
      <c r="K376" s="184"/>
      <c r="L376" s="184"/>
      <c r="M376" s="184"/>
      <c r="N376" s="151"/>
      <c r="O376" s="184"/>
      <c r="P376" s="184"/>
      <c r="Q376" s="184"/>
      <c r="R376" s="184"/>
      <c r="S376" s="184"/>
      <c r="T376" s="184"/>
      <c r="U376" s="151"/>
      <c r="V376" s="151"/>
    </row>
    <row r="377" spans="3:24" s="152" customFormat="1" ht="37.5" customHeight="1">
      <c r="C377" s="328"/>
      <c r="D377" s="328"/>
      <c r="E377" s="353"/>
      <c r="F377" s="355"/>
      <c r="G377" s="149" t="s">
        <v>268</v>
      </c>
      <c r="H377" s="184"/>
      <c r="I377" s="184"/>
      <c r="J377" s="184"/>
      <c r="K377" s="184"/>
      <c r="L377" s="184"/>
      <c r="M377" s="184"/>
      <c r="N377" s="150" t="str">
        <f t="shared" ref="N377" si="412">IF(COUNT(H377:M377)=0,"",SUM(H377:M377))</f>
        <v/>
      </c>
      <c r="O377" s="184"/>
      <c r="P377" s="184"/>
      <c r="Q377" s="184"/>
      <c r="R377" s="184"/>
      <c r="S377" s="184"/>
      <c r="T377" s="184"/>
      <c r="U377" s="150" t="str">
        <f t="shared" ref="U377" si="413">IF(COUNT(O377:T377)=0,"",SUM(O377:T377))</f>
        <v/>
      </c>
      <c r="V377" s="150" t="str">
        <f t="shared" ref="V377" si="414">IF(COUNT(N377,U377)=0,"",SUM(N377,U377))</f>
        <v/>
      </c>
    </row>
    <row r="378" spans="3:24" s="152" customFormat="1" ht="37.5" customHeight="1">
      <c r="C378" s="328"/>
      <c r="D378" s="328"/>
      <c r="E378" s="352"/>
      <c r="F378" s="354"/>
      <c r="G378" s="149" t="s">
        <v>265</v>
      </c>
      <c r="H378" s="184"/>
      <c r="I378" s="184"/>
      <c r="J378" s="184"/>
      <c r="K378" s="184"/>
      <c r="L378" s="184"/>
      <c r="M378" s="184"/>
      <c r="N378" s="151"/>
      <c r="O378" s="184"/>
      <c r="P378" s="184"/>
      <c r="Q378" s="184"/>
      <c r="R378" s="184"/>
      <c r="S378" s="184"/>
      <c r="T378" s="184"/>
      <c r="U378" s="151"/>
      <c r="V378" s="151"/>
    </row>
    <row r="379" spans="3:24" s="152" customFormat="1" ht="37.5" customHeight="1">
      <c r="C379" s="328"/>
      <c r="D379" s="328"/>
      <c r="E379" s="353"/>
      <c r="F379" s="355"/>
      <c r="G379" s="149" t="s">
        <v>268</v>
      </c>
      <c r="H379" s="184"/>
      <c r="I379" s="184"/>
      <c r="J379" s="184"/>
      <c r="K379" s="184"/>
      <c r="L379" s="184"/>
      <c r="M379" s="184"/>
      <c r="N379" s="150" t="str">
        <f t="shared" ref="N379" si="415">IF(COUNT(H379:M379)=0,"",SUM(H379:M379))</f>
        <v/>
      </c>
      <c r="O379" s="184"/>
      <c r="P379" s="184"/>
      <c r="Q379" s="184"/>
      <c r="R379" s="184"/>
      <c r="S379" s="184"/>
      <c r="T379" s="184"/>
      <c r="U379" s="150" t="str">
        <f t="shared" ref="U379" si="416">IF(COUNT(O379:T379)=0,"",SUM(O379:T379))</f>
        <v/>
      </c>
      <c r="V379" s="150" t="str">
        <f t="shared" ref="V379" si="417">IF(COUNT(N379,U379)=0,"",SUM(N379,U379))</f>
        <v/>
      </c>
    </row>
    <row r="380" spans="3:24" s="152" customFormat="1" ht="37.5" customHeight="1">
      <c r="C380" s="328"/>
      <c r="D380" s="328"/>
      <c r="E380" s="332" t="s">
        <v>104</v>
      </c>
      <c r="F380" s="333"/>
      <c r="G380" s="154" t="s">
        <v>265</v>
      </c>
      <c r="H380" s="155" t="str">
        <f>IF(COUNTIFS($G374:$G379,$G380,H374:H379,"&lt;&gt;")=0,"",SUMIF($G374:$G379,$G380,H374:H379))</f>
        <v/>
      </c>
      <c r="I380" s="155" t="str">
        <f t="shared" ref="I380:M380" si="418">IF(COUNTIFS($G374:$G379,$G380,I374:I379,"&lt;&gt;")=0,"",SUMIF($G374:$G379,$G380,I374:I379))</f>
        <v/>
      </c>
      <c r="J380" s="155" t="str">
        <f t="shared" si="418"/>
        <v/>
      </c>
      <c r="K380" s="155" t="str">
        <f t="shared" si="418"/>
        <v/>
      </c>
      <c r="L380" s="155" t="str">
        <f t="shared" si="418"/>
        <v/>
      </c>
      <c r="M380" s="155" t="str">
        <f t="shared" si="418"/>
        <v/>
      </c>
      <c r="N380" s="123"/>
      <c r="O380" s="155" t="str">
        <f>IF(COUNTIFS($G374:$G379,$G380,O374:O379,"&lt;&gt;")=0,"",SUMIF($G374:$G379,$G380,O374:O379))</f>
        <v/>
      </c>
      <c r="P380" s="155" t="str">
        <f t="shared" ref="P380:T380" si="419">IF(COUNTIFS($G374:$G379,$G380,P374:P379,"&lt;&gt;")=0,"",SUMIF($G374:$G379,$G380,P374:P379))</f>
        <v/>
      </c>
      <c r="Q380" s="155" t="str">
        <f t="shared" si="419"/>
        <v/>
      </c>
      <c r="R380" s="155" t="str">
        <f t="shared" si="419"/>
        <v/>
      </c>
      <c r="S380" s="155" t="str">
        <f t="shared" si="419"/>
        <v/>
      </c>
      <c r="T380" s="155" t="str">
        <f t="shared" si="419"/>
        <v/>
      </c>
      <c r="U380" s="123"/>
      <c r="V380" s="123"/>
      <c r="X380" s="153" t="s">
        <v>271</v>
      </c>
    </row>
    <row r="381" spans="3:24" s="152" customFormat="1" ht="37.5" customHeight="1">
      <c r="C381" s="328"/>
      <c r="D381" s="329"/>
      <c r="E381" s="334"/>
      <c r="F381" s="335"/>
      <c r="G381" s="154" t="s">
        <v>268</v>
      </c>
      <c r="H381" s="155" t="str">
        <f>IF(COUNTIFS($G374:$G379,$G381,H374:H379,"&lt;&gt;")=0,"",SUMIF($G374:$G379,$G381,H374:H379))</f>
        <v/>
      </c>
      <c r="I381" s="155" t="str">
        <f t="shared" ref="I381:M381" si="420">IF(COUNTIFS($G374:$G379,$G381,I374:I379,"&lt;&gt;")=0,"",SUMIF($G374:$G379,$G381,I374:I379))</f>
        <v/>
      </c>
      <c r="J381" s="155" t="str">
        <f t="shared" si="420"/>
        <v/>
      </c>
      <c r="K381" s="155" t="str">
        <f t="shared" si="420"/>
        <v/>
      </c>
      <c r="L381" s="155" t="str">
        <f t="shared" si="420"/>
        <v/>
      </c>
      <c r="M381" s="155" t="str">
        <f t="shared" si="420"/>
        <v/>
      </c>
      <c r="N381" s="124" t="str">
        <f t="shared" ref="N381" si="421">IF(COUNT(H381:M381)=0,"",SUM(H381:M381))</f>
        <v/>
      </c>
      <c r="O381" s="155" t="str">
        <f>IF(COUNTIFS($G374:$G379,$G381,O374:O379,"&lt;&gt;")=0,"",SUMIF($G374:$G379,$G381,O374:O379))</f>
        <v/>
      </c>
      <c r="P381" s="155" t="str">
        <f t="shared" ref="P381:T381" si="422">IF(COUNTIFS($G374:$G379,$G381,P374:P379,"&lt;&gt;")=0,"",SUMIF($G374:$G379,$G381,P374:P379))</f>
        <v/>
      </c>
      <c r="Q381" s="155" t="str">
        <f t="shared" si="422"/>
        <v/>
      </c>
      <c r="R381" s="155" t="str">
        <f t="shared" si="422"/>
        <v/>
      </c>
      <c r="S381" s="155" t="str">
        <f t="shared" si="422"/>
        <v/>
      </c>
      <c r="T381" s="155" t="str">
        <f t="shared" si="422"/>
        <v/>
      </c>
      <c r="U381" s="124" t="str">
        <f t="shared" ref="U381" si="423">IF(COUNT(O381:T381)=0,"",SUM(O381:T381))</f>
        <v/>
      </c>
      <c r="V381" s="124" t="str">
        <f t="shared" ref="V381" si="424">IF(COUNT(N381,U381)=0,"",SUM(N381,U381))</f>
        <v/>
      </c>
      <c r="X381" s="153" t="s">
        <v>271</v>
      </c>
    </row>
    <row r="382" spans="3:24" s="152" customFormat="1" ht="37.5" customHeight="1">
      <c r="C382" s="328"/>
      <c r="D382" s="327" t="s">
        <v>105</v>
      </c>
      <c r="E382" s="352"/>
      <c r="F382" s="354"/>
      <c r="G382" s="149" t="s">
        <v>265</v>
      </c>
      <c r="H382" s="184"/>
      <c r="I382" s="184"/>
      <c r="J382" s="184"/>
      <c r="K382" s="184"/>
      <c r="L382" s="184"/>
      <c r="M382" s="184"/>
      <c r="N382" s="151"/>
      <c r="O382" s="184"/>
      <c r="P382" s="184"/>
      <c r="Q382" s="184"/>
      <c r="R382" s="184"/>
      <c r="S382" s="184"/>
      <c r="T382" s="184"/>
      <c r="U382" s="151"/>
      <c r="V382" s="151"/>
    </row>
    <row r="383" spans="3:24" s="152" customFormat="1" ht="34.5">
      <c r="C383" s="328"/>
      <c r="D383" s="328"/>
      <c r="E383" s="353"/>
      <c r="F383" s="355"/>
      <c r="G383" s="149" t="s">
        <v>268</v>
      </c>
      <c r="H383" s="184"/>
      <c r="I383" s="184"/>
      <c r="J383" s="184"/>
      <c r="K383" s="184"/>
      <c r="L383" s="184"/>
      <c r="M383" s="184"/>
      <c r="N383" s="150" t="str">
        <f>IF(COUNT(H383:M383)=0,"",SUM(H383:M383))</f>
        <v/>
      </c>
      <c r="O383" s="184"/>
      <c r="P383" s="184"/>
      <c r="Q383" s="184"/>
      <c r="R383" s="184"/>
      <c r="S383" s="184"/>
      <c r="T383" s="184"/>
      <c r="U383" s="150" t="str">
        <f>IF(COUNT(O383:T383)=0,"",SUM(O383:T383))</f>
        <v/>
      </c>
      <c r="V383" s="150" t="str">
        <f>IF(COUNT(N383,U383)=0,"",SUM(N383,U383))</f>
        <v/>
      </c>
    </row>
    <row r="384" spans="3:24" s="152" customFormat="1" ht="34.5">
      <c r="C384" s="328"/>
      <c r="D384" s="328"/>
      <c r="E384" s="352"/>
      <c r="F384" s="354"/>
      <c r="G384" s="149" t="s">
        <v>265</v>
      </c>
      <c r="H384" s="184"/>
      <c r="I384" s="184"/>
      <c r="J384" s="184"/>
      <c r="K384" s="184"/>
      <c r="L384" s="184"/>
      <c r="M384" s="184"/>
      <c r="N384" s="151"/>
      <c r="O384" s="184"/>
      <c r="P384" s="184"/>
      <c r="Q384" s="184"/>
      <c r="R384" s="184"/>
      <c r="S384" s="184"/>
      <c r="T384" s="184"/>
      <c r="U384" s="151"/>
      <c r="V384" s="151"/>
    </row>
    <row r="385" spans="3:24" s="152" customFormat="1" ht="34.5">
      <c r="C385" s="328"/>
      <c r="D385" s="328"/>
      <c r="E385" s="353"/>
      <c r="F385" s="355"/>
      <c r="G385" s="149" t="s">
        <v>268</v>
      </c>
      <c r="H385" s="184"/>
      <c r="I385" s="184"/>
      <c r="J385" s="184"/>
      <c r="K385" s="184"/>
      <c r="L385" s="184"/>
      <c r="M385" s="184"/>
      <c r="N385" s="150" t="str">
        <f t="shared" ref="N385" si="425">IF(COUNT(H385:M385)=0,"",SUM(H385:M385))</f>
        <v/>
      </c>
      <c r="O385" s="184"/>
      <c r="P385" s="184"/>
      <c r="Q385" s="184"/>
      <c r="R385" s="184"/>
      <c r="S385" s="184"/>
      <c r="T385" s="184"/>
      <c r="U385" s="150" t="str">
        <f t="shared" ref="U385" si="426">IF(COUNT(O385:T385)=0,"",SUM(O385:T385))</f>
        <v/>
      </c>
      <c r="V385" s="150" t="str">
        <f t="shared" ref="V385" si="427">IF(COUNT(N385,U385)=0,"",SUM(N385,U385))</f>
        <v/>
      </c>
    </row>
    <row r="386" spans="3:24" s="152" customFormat="1" ht="34.5">
      <c r="C386" s="328"/>
      <c r="D386" s="328"/>
      <c r="E386" s="352"/>
      <c r="F386" s="354"/>
      <c r="G386" s="149" t="s">
        <v>265</v>
      </c>
      <c r="H386" s="184"/>
      <c r="I386" s="184"/>
      <c r="J386" s="184"/>
      <c r="K386" s="184"/>
      <c r="L386" s="184"/>
      <c r="M386" s="184"/>
      <c r="N386" s="151"/>
      <c r="O386" s="184"/>
      <c r="P386" s="184"/>
      <c r="Q386" s="184"/>
      <c r="R386" s="184"/>
      <c r="S386" s="184"/>
      <c r="T386" s="184"/>
      <c r="U386" s="151"/>
      <c r="V386" s="151"/>
    </row>
    <row r="387" spans="3:24" s="152" customFormat="1" ht="34.5">
      <c r="C387" s="328"/>
      <c r="D387" s="328"/>
      <c r="E387" s="353"/>
      <c r="F387" s="355"/>
      <c r="G387" s="149" t="s">
        <v>268</v>
      </c>
      <c r="H387" s="184"/>
      <c r="I387" s="184"/>
      <c r="J387" s="184"/>
      <c r="K387" s="184"/>
      <c r="L387" s="184"/>
      <c r="M387" s="184"/>
      <c r="N387" s="150" t="str">
        <f t="shared" ref="N387" si="428">IF(COUNT(H387:M387)=0,"",SUM(H387:M387))</f>
        <v/>
      </c>
      <c r="O387" s="184"/>
      <c r="P387" s="184"/>
      <c r="Q387" s="184"/>
      <c r="R387" s="184"/>
      <c r="S387" s="184"/>
      <c r="T387" s="184"/>
      <c r="U387" s="150" t="str">
        <f t="shared" ref="U387" si="429">IF(COUNT(O387:T387)=0,"",SUM(O387:T387))</f>
        <v/>
      </c>
      <c r="V387" s="150" t="str">
        <f t="shared" ref="V387" si="430">IF(COUNT(N387,U387)=0,"",SUM(N387,U387))</f>
        <v/>
      </c>
    </row>
    <row r="388" spans="3:24" s="152" customFormat="1" ht="34.5">
      <c r="C388" s="328"/>
      <c r="D388" s="328"/>
      <c r="E388" s="332" t="s">
        <v>104</v>
      </c>
      <c r="F388" s="333"/>
      <c r="G388" s="154" t="s">
        <v>265</v>
      </c>
      <c r="H388" s="155" t="str">
        <f>IF(COUNTIFS($G382:$G387,$G388,H382:H387,"&lt;&gt;")=0,"",SUMIF($G382:$G387,$G388,H382:H387))</f>
        <v/>
      </c>
      <c r="I388" s="155" t="str">
        <f t="shared" ref="I388:M388" si="431">IF(COUNTIFS($G382:$G387,$G388,I382:I387,"&lt;&gt;")=0,"",SUMIF($G382:$G387,$G388,I382:I387))</f>
        <v/>
      </c>
      <c r="J388" s="155" t="str">
        <f t="shared" si="431"/>
        <v/>
      </c>
      <c r="K388" s="155" t="str">
        <f t="shared" si="431"/>
        <v/>
      </c>
      <c r="L388" s="155" t="str">
        <f t="shared" si="431"/>
        <v/>
      </c>
      <c r="M388" s="155" t="str">
        <f t="shared" si="431"/>
        <v/>
      </c>
      <c r="N388" s="123"/>
      <c r="O388" s="155" t="str">
        <f>IF(COUNTIFS($G382:$G387,$G388,O382:O387,"&lt;&gt;")=0,"",SUMIF($G382:$G387,$G388,O382:O387))</f>
        <v/>
      </c>
      <c r="P388" s="155" t="str">
        <f t="shared" ref="P388:T388" si="432">IF(COUNTIFS($G382:$G387,$G388,P382:P387,"&lt;&gt;")=0,"",SUMIF($G382:$G387,$G388,P382:P387))</f>
        <v/>
      </c>
      <c r="Q388" s="155" t="str">
        <f t="shared" si="432"/>
        <v/>
      </c>
      <c r="R388" s="155" t="str">
        <f t="shared" si="432"/>
        <v/>
      </c>
      <c r="S388" s="155" t="str">
        <f t="shared" si="432"/>
        <v/>
      </c>
      <c r="T388" s="155" t="str">
        <f t="shared" si="432"/>
        <v/>
      </c>
      <c r="U388" s="123"/>
      <c r="V388" s="123"/>
      <c r="X388" s="153" t="s">
        <v>271</v>
      </c>
    </row>
    <row r="389" spans="3:24" s="152" customFormat="1" ht="34.5">
      <c r="C389" s="328"/>
      <c r="D389" s="329"/>
      <c r="E389" s="334"/>
      <c r="F389" s="335"/>
      <c r="G389" s="154" t="s">
        <v>268</v>
      </c>
      <c r="H389" s="155" t="str">
        <f>IF(COUNTIFS($G382:$G387,$G389,H382:H387,"&lt;&gt;")=0,"",SUMIF($G382:$G387,$G389,H382:H387))</f>
        <v/>
      </c>
      <c r="I389" s="155" t="str">
        <f t="shared" ref="I389:M389" si="433">IF(COUNTIFS($G382:$G387,$G389,I382:I387,"&lt;&gt;")=0,"",SUMIF($G382:$G387,$G389,I382:I387))</f>
        <v/>
      </c>
      <c r="J389" s="155" t="str">
        <f t="shared" si="433"/>
        <v/>
      </c>
      <c r="K389" s="155" t="str">
        <f t="shared" si="433"/>
        <v/>
      </c>
      <c r="L389" s="155" t="str">
        <f t="shared" si="433"/>
        <v/>
      </c>
      <c r="M389" s="155" t="str">
        <f t="shared" si="433"/>
        <v/>
      </c>
      <c r="N389" s="124" t="str">
        <f t="shared" ref="N389" si="434">IF(COUNT(H389:M389)=0,"",SUM(H389:M389))</f>
        <v/>
      </c>
      <c r="O389" s="155" t="str">
        <f>IF(COUNTIFS($G382:$G387,$G389,O382:O387,"&lt;&gt;")=0,"",SUMIF($G382:$G387,$G389,O382:O387))</f>
        <v/>
      </c>
      <c r="P389" s="155" t="str">
        <f t="shared" ref="P389:T389" si="435">IF(COUNTIFS($G382:$G387,$G389,P382:P387,"&lt;&gt;")=0,"",SUMIF($G382:$G387,$G389,P382:P387))</f>
        <v/>
      </c>
      <c r="Q389" s="155" t="str">
        <f t="shared" si="435"/>
        <v/>
      </c>
      <c r="R389" s="155" t="str">
        <f t="shared" si="435"/>
        <v/>
      </c>
      <c r="S389" s="155" t="str">
        <f t="shared" si="435"/>
        <v/>
      </c>
      <c r="T389" s="155" t="str">
        <f t="shared" si="435"/>
        <v/>
      </c>
      <c r="U389" s="124" t="str">
        <f t="shared" ref="U389" si="436">IF(COUNT(O389:T389)=0,"",SUM(O389:T389))</f>
        <v/>
      </c>
      <c r="V389" s="124" t="str">
        <f t="shared" ref="V389" si="437">IF(COUNT(N389,U389)=0,"",SUM(N389,U389))</f>
        <v/>
      </c>
      <c r="X389" s="153" t="s">
        <v>271</v>
      </c>
    </row>
    <row r="390" spans="3:24" s="152" customFormat="1" ht="37.5" customHeight="1">
      <c r="C390" s="328"/>
      <c r="D390" s="327" t="s">
        <v>106</v>
      </c>
      <c r="E390" s="352"/>
      <c r="F390" s="354"/>
      <c r="G390" s="149" t="s">
        <v>265</v>
      </c>
      <c r="H390" s="184"/>
      <c r="I390" s="184"/>
      <c r="J390" s="184"/>
      <c r="K390" s="184"/>
      <c r="L390" s="184"/>
      <c r="M390" s="184"/>
      <c r="N390" s="151"/>
      <c r="O390" s="184"/>
      <c r="P390" s="184"/>
      <c r="Q390" s="184"/>
      <c r="R390" s="184"/>
      <c r="S390" s="184"/>
      <c r="T390" s="184"/>
      <c r="U390" s="151"/>
      <c r="V390" s="151"/>
    </row>
    <row r="391" spans="3:24" s="152" customFormat="1" ht="34.5">
      <c r="C391" s="328"/>
      <c r="D391" s="328"/>
      <c r="E391" s="353"/>
      <c r="F391" s="355"/>
      <c r="G391" s="149" t="s">
        <v>268</v>
      </c>
      <c r="H391" s="184"/>
      <c r="I391" s="184"/>
      <c r="J391" s="184"/>
      <c r="K391" s="184"/>
      <c r="L391" s="184"/>
      <c r="M391" s="184"/>
      <c r="N391" s="150" t="str">
        <f>IF(COUNT(H391:M391)=0,"",SUM(H391:M391))</f>
        <v/>
      </c>
      <c r="O391" s="184"/>
      <c r="P391" s="184"/>
      <c r="Q391" s="184"/>
      <c r="R391" s="184"/>
      <c r="S391" s="184"/>
      <c r="T391" s="184"/>
      <c r="U391" s="150" t="str">
        <f>IF(COUNT(O391:T391)=0,"",SUM(O391:T391))</f>
        <v/>
      </c>
      <c r="V391" s="150" t="str">
        <f>IF(COUNT(N391,U391)=0,"",SUM(N391,U391))</f>
        <v/>
      </c>
    </row>
    <row r="392" spans="3:24" s="152" customFormat="1" ht="34.5">
      <c r="C392" s="328"/>
      <c r="D392" s="328"/>
      <c r="E392" s="352"/>
      <c r="F392" s="354"/>
      <c r="G392" s="149" t="s">
        <v>265</v>
      </c>
      <c r="H392" s="184"/>
      <c r="I392" s="184"/>
      <c r="J392" s="184"/>
      <c r="K392" s="184"/>
      <c r="L392" s="184"/>
      <c r="M392" s="184"/>
      <c r="N392" s="151"/>
      <c r="O392" s="184"/>
      <c r="P392" s="184"/>
      <c r="Q392" s="184"/>
      <c r="R392" s="184"/>
      <c r="S392" s="184"/>
      <c r="T392" s="184"/>
      <c r="U392" s="151"/>
      <c r="V392" s="151"/>
    </row>
    <row r="393" spans="3:24" s="152" customFormat="1" ht="34.5">
      <c r="C393" s="328"/>
      <c r="D393" s="328"/>
      <c r="E393" s="353"/>
      <c r="F393" s="355"/>
      <c r="G393" s="149" t="s">
        <v>268</v>
      </c>
      <c r="H393" s="184"/>
      <c r="I393" s="184"/>
      <c r="J393" s="184"/>
      <c r="K393" s="184"/>
      <c r="L393" s="184"/>
      <c r="M393" s="184"/>
      <c r="N393" s="150" t="str">
        <f t="shared" ref="N393" si="438">IF(COUNT(H393:M393)=0,"",SUM(H393:M393))</f>
        <v/>
      </c>
      <c r="O393" s="184"/>
      <c r="P393" s="184"/>
      <c r="Q393" s="184"/>
      <c r="R393" s="184"/>
      <c r="S393" s="184"/>
      <c r="T393" s="184"/>
      <c r="U393" s="150" t="str">
        <f t="shared" ref="U393" si="439">IF(COUNT(O393:T393)=0,"",SUM(O393:T393))</f>
        <v/>
      </c>
      <c r="V393" s="150" t="str">
        <f t="shared" ref="V393" si="440">IF(COUNT(N393,U393)=0,"",SUM(N393,U393))</f>
        <v/>
      </c>
    </row>
    <row r="394" spans="3:24" s="152" customFormat="1" ht="34.5">
      <c r="C394" s="328"/>
      <c r="D394" s="328"/>
      <c r="E394" s="352"/>
      <c r="F394" s="354"/>
      <c r="G394" s="149" t="s">
        <v>265</v>
      </c>
      <c r="H394" s="184"/>
      <c r="I394" s="184"/>
      <c r="J394" s="184"/>
      <c r="K394" s="184"/>
      <c r="L394" s="184"/>
      <c r="M394" s="184"/>
      <c r="N394" s="151"/>
      <c r="O394" s="184"/>
      <c r="P394" s="184"/>
      <c r="Q394" s="184"/>
      <c r="R394" s="184"/>
      <c r="S394" s="184"/>
      <c r="T394" s="184"/>
      <c r="U394" s="151"/>
      <c r="V394" s="151"/>
    </row>
    <row r="395" spans="3:24" s="152" customFormat="1" ht="34.5">
      <c r="C395" s="328"/>
      <c r="D395" s="328"/>
      <c r="E395" s="353"/>
      <c r="F395" s="355"/>
      <c r="G395" s="149" t="s">
        <v>268</v>
      </c>
      <c r="H395" s="184"/>
      <c r="I395" s="184"/>
      <c r="J395" s="184"/>
      <c r="K395" s="184"/>
      <c r="L395" s="184"/>
      <c r="M395" s="184"/>
      <c r="N395" s="150" t="str">
        <f t="shared" ref="N395" si="441">IF(COUNT(H395:M395)=0,"",SUM(H395:M395))</f>
        <v/>
      </c>
      <c r="O395" s="184"/>
      <c r="P395" s="184"/>
      <c r="Q395" s="184"/>
      <c r="R395" s="184"/>
      <c r="S395" s="184"/>
      <c r="T395" s="184"/>
      <c r="U395" s="150" t="str">
        <f t="shared" ref="U395" si="442">IF(COUNT(O395:T395)=0,"",SUM(O395:T395))</f>
        <v/>
      </c>
      <c r="V395" s="150" t="str">
        <f t="shared" ref="V395" si="443">IF(COUNT(N395,U395)=0,"",SUM(N395,U395))</f>
        <v/>
      </c>
    </row>
    <row r="396" spans="3:24" s="152" customFormat="1" ht="34.5">
      <c r="C396" s="328"/>
      <c r="D396" s="328"/>
      <c r="E396" s="332" t="s">
        <v>104</v>
      </c>
      <c r="F396" s="333"/>
      <c r="G396" s="154" t="s">
        <v>265</v>
      </c>
      <c r="H396" s="155" t="str">
        <f>IF(COUNTIFS($G390:$G395,$G396,H390:H395,"&lt;&gt;")=0,"",SUMIF($G390:$G395,$G396,H390:H395))</f>
        <v/>
      </c>
      <c r="I396" s="155" t="str">
        <f t="shared" ref="I396:M396" si="444">IF(COUNTIFS($G390:$G395,$G396,I390:I395,"&lt;&gt;")=0,"",SUMIF($G390:$G395,$G396,I390:I395))</f>
        <v/>
      </c>
      <c r="J396" s="155" t="str">
        <f t="shared" si="444"/>
        <v/>
      </c>
      <c r="K396" s="155" t="str">
        <f t="shared" si="444"/>
        <v/>
      </c>
      <c r="L396" s="155" t="str">
        <f t="shared" si="444"/>
        <v/>
      </c>
      <c r="M396" s="155" t="str">
        <f t="shared" si="444"/>
        <v/>
      </c>
      <c r="N396" s="123"/>
      <c r="O396" s="155" t="str">
        <f>IF(COUNTIFS($G390:$G395,$G396,O390:O395,"&lt;&gt;")=0,"",SUMIF($G390:$G395,$G396,O390:O395))</f>
        <v/>
      </c>
      <c r="P396" s="155" t="str">
        <f t="shared" ref="P396:T396" si="445">IF(COUNTIFS($G390:$G395,$G396,P390:P395,"&lt;&gt;")=0,"",SUMIF($G390:$G395,$G396,P390:P395))</f>
        <v/>
      </c>
      <c r="Q396" s="155" t="str">
        <f t="shared" si="445"/>
        <v/>
      </c>
      <c r="R396" s="155" t="str">
        <f t="shared" si="445"/>
        <v/>
      </c>
      <c r="S396" s="155" t="str">
        <f t="shared" si="445"/>
        <v/>
      </c>
      <c r="T396" s="155" t="str">
        <f t="shared" si="445"/>
        <v/>
      </c>
      <c r="U396" s="123"/>
      <c r="V396" s="123"/>
      <c r="X396" s="153" t="s">
        <v>271</v>
      </c>
    </row>
    <row r="397" spans="3:24" s="152" customFormat="1" ht="34.5">
      <c r="C397" s="328"/>
      <c r="D397" s="329"/>
      <c r="E397" s="334"/>
      <c r="F397" s="335"/>
      <c r="G397" s="154" t="s">
        <v>268</v>
      </c>
      <c r="H397" s="155" t="str">
        <f>IF(COUNTIFS($G390:$G395,$G397,H390:H395,"&lt;&gt;")=0,"",SUMIF($G390:$G395,$G397,H390:H395))</f>
        <v/>
      </c>
      <c r="I397" s="155" t="str">
        <f t="shared" ref="I397:M397" si="446">IF(COUNTIFS($G390:$G395,$G397,I390:I395,"&lt;&gt;")=0,"",SUMIF($G390:$G395,$G397,I390:I395))</f>
        <v/>
      </c>
      <c r="J397" s="155" t="str">
        <f t="shared" si="446"/>
        <v/>
      </c>
      <c r="K397" s="155" t="str">
        <f t="shared" si="446"/>
        <v/>
      </c>
      <c r="L397" s="155" t="str">
        <f t="shared" si="446"/>
        <v/>
      </c>
      <c r="M397" s="155" t="str">
        <f t="shared" si="446"/>
        <v/>
      </c>
      <c r="N397" s="124" t="str">
        <f t="shared" ref="N397" si="447">IF(COUNT(H397:M397)=0,"",SUM(H397:M397))</f>
        <v/>
      </c>
      <c r="O397" s="155" t="str">
        <f>IF(COUNTIFS($G390:$G395,$G397,O390:O395,"&lt;&gt;")=0,"",SUMIF($G390:$G395,$G397,O390:O395))</f>
        <v/>
      </c>
      <c r="P397" s="155" t="str">
        <f t="shared" ref="P397:T397" si="448">IF(COUNTIFS($G390:$G395,$G397,P390:P395,"&lt;&gt;")=0,"",SUMIF($G390:$G395,$G397,P390:P395))</f>
        <v/>
      </c>
      <c r="Q397" s="155" t="str">
        <f t="shared" si="448"/>
        <v/>
      </c>
      <c r="R397" s="155" t="str">
        <f t="shared" si="448"/>
        <v/>
      </c>
      <c r="S397" s="155" t="str">
        <f t="shared" si="448"/>
        <v/>
      </c>
      <c r="T397" s="155" t="str">
        <f t="shared" si="448"/>
        <v/>
      </c>
      <c r="U397" s="124" t="str">
        <f t="shared" ref="U397" si="449">IF(COUNT(O397:T397)=0,"",SUM(O397:T397))</f>
        <v/>
      </c>
      <c r="V397" s="124" t="str">
        <f t="shared" ref="V397" si="450">IF(COUNT(N397,U397)=0,"",SUM(N397,U397))</f>
        <v/>
      </c>
      <c r="X397" s="153" t="s">
        <v>271</v>
      </c>
    </row>
    <row r="398" spans="3:24" s="152" customFormat="1" ht="34.5">
      <c r="C398" s="328"/>
      <c r="D398" s="326" t="s">
        <v>107</v>
      </c>
      <c r="E398" s="326"/>
      <c r="F398" s="326"/>
      <c r="G398" s="154" t="s">
        <v>265</v>
      </c>
      <c r="H398" s="155" t="str">
        <f>IF(COUNT(H372,H380,H388,H396)=0,"",SUM(H372,H380,H388,H396))</f>
        <v/>
      </c>
      <c r="I398" s="155" t="str">
        <f t="shared" ref="I398:M399" si="451">IF(COUNT(I372,I380,I388,I396)=0,"",SUM(I372,I380,I388,I396))</f>
        <v/>
      </c>
      <c r="J398" s="155" t="str">
        <f t="shared" si="451"/>
        <v/>
      </c>
      <c r="K398" s="155" t="str">
        <f t="shared" si="451"/>
        <v/>
      </c>
      <c r="L398" s="155" t="str">
        <f t="shared" si="451"/>
        <v/>
      </c>
      <c r="M398" s="155" t="str">
        <f t="shared" si="451"/>
        <v/>
      </c>
      <c r="N398" s="123"/>
      <c r="O398" s="155" t="str">
        <f>IF(COUNT(O372,O380,O388,O396)=0,"",SUM(O372,O380,O388,O396))</f>
        <v/>
      </c>
      <c r="P398" s="155" t="str">
        <f t="shared" ref="P398:T399" si="452">IF(COUNT(P372,P380,P388,P396)=0,"",SUM(P372,P380,P388,P396))</f>
        <v/>
      </c>
      <c r="Q398" s="155" t="str">
        <f t="shared" si="452"/>
        <v/>
      </c>
      <c r="R398" s="155" t="str">
        <f t="shared" si="452"/>
        <v/>
      </c>
      <c r="S398" s="155" t="str">
        <f t="shared" si="452"/>
        <v/>
      </c>
      <c r="T398" s="155" t="str">
        <f t="shared" si="452"/>
        <v/>
      </c>
      <c r="U398" s="123"/>
      <c r="V398" s="123"/>
      <c r="X398" s="153" t="s">
        <v>271</v>
      </c>
    </row>
    <row r="399" spans="3:24" s="152" customFormat="1" ht="34.5">
      <c r="C399" s="329"/>
      <c r="D399" s="326"/>
      <c r="E399" s="326"/>
      <c r="F399" s="326"/>
      <c r="G399" s="154" t="s">
        <v>268</v>
      </c>
      <c r="H399" s="155" t="str">
        <f>IF(COUNT(H373,H381,H389,H397)=0,"",SUM(H373,H381,H389,H397))</f>
        <v/>
      </c>
      <c r="I399" s="155" t="str">
        <f t="shared" si="451"/>
        <v/>
      </c>
      <c r="J399" s="155" t="str">
        <f t="shared" si="451"/>
        <v/>
      </c>
      <c r="K399" s="155" t="str">
        <f t="shared" si="451"/>
        <v/>
      </c>
      <c r="L399" s="155" t="str">
        <f t="shared" si="451"/>
        <v/>
      </c>
      <c r="M399" s="155" t="str">
        <f t="shared" si="451"/>
        <v/>
      </c>
      <c r="N399" s="124" t="str">
        <f t="shared" ref="N399" si="453">IF(COUNT(H399:M399)=0,"",SUM(H399:M399))</f>
        <v/>
      </c>
      <c r="O399" s="155" t="str">
        <f>IF(COUNT(O373,O381,O389,O397)=0,"",SUM(O373,O381,O389,O397))</f>
        <v/>
      </c>
      <c r="P399" s="155" t="str">
        <f t="shared" si="452"/>
        <v/>
      </c>
      <c r="Q399" s="155" t="str">
        <f t="shared" si="452"/>
        <v/>
      </c>
      <c r="R399" s="155" t="str">
        <f t="shared" si="452"/>
        <v/>
      </c>
      <c r="S399" s="155" t="str">
        <f t="shared" si="452"/>
        <v/>
      </c>
      <c r="T399" s="155" t="str">
        <f t="shared" si="452"/>
        <v/>
      </c>
      <c r="U399" s="124" t="str">
        <f t="shared" ref="U399" si="454">IF(COUNT(O399:T399)=0,"",SUM(O399:T399))</f>
        <v/>
      </c>
      <c r="V399" s="124" t="str">
        <f t="shared" ref="V399" si="455">IF(COUNT(N399,U399)=0,"",SUM(N399,U399))</f>
        <v/>
      </c>
      <c r="X399" s="153" t="s">
        <v>271</v>
      </c>
    </row>
    <row r="400" spans="3:24" s="205" customFormat="1" ht="18.75" customHeight="1">
      <c r="C400" s="201" t="s">
        <v>178</v>
      </c>
      <c r="D400" s="202"/>
      <c r="E400" s="202"/>
      <c r="F400" s="202"/>
      <c r="G400" s="203"/>
      <c r="H400" s="202"/>
      <c r="I400" s="202"/>
      <c r="J400" s="202"/>
      <c r="K400" s="202"/>
      <c r="L400" s="202"/>
      <c r="M400" s="202"/>
      <c r="N400" s="202"/>
      <c r="O400" s="202"/>
      <c r="P400" s="202"/>
      <c r="Q400" s="202"/>
      <c r="R400" s="202"/>
      <c r="S400" s="202"/>
      <c r="T400" s="202"/>
      <c r="U400" s="202"/>
      <c r="V400" s="202"/>
    </row>
    <row r="401" spans="3:24" s="205" customFormat="1" ht="18.75" customHeight="1">
      <c r="C401" s="230"/>
      <c r="D401" s="231"/>
      <c r="E401" s="231"/>
      <c r="F401" s="231"/>
      <c r="G401" s="232"/>
      <c r="H401" s="231"/>
      <c r="I401" s="231"/>
      <c r="J401" s="231"/>
      <c r="K401" s="231"/>
      <c r="L401" s="231"/>
      <c r="M401" s="231"/>
      <c r="N401" s="231"/>
      <c r="O401" s="231"/>
      <c r="P401" s="231"/>
      <c r="Q401" s="231"/>
      <c r="R401" s="231"/>
      <c r="S401" s="231"/>
      <c r="T401" s="231"/>
      <c r="U401" s="231"/>
      <c r="V401" s="231"/>
    </row>
    <row r="402" spans="3:24" s="205" customFormat="1" ht="18.75" customHeight="1">
      <c r="C402" s="230"/>
      <c r="D402" s="231"/>
      <c r="E402" s="231"/>
      <c r="F402" s="231"/>
      <c r="G402" s="232"/>
      <c r="H402" s="231"/>
      <c r="I402" s="231"/>
      <c r="J402" s="231"/>
      <c r="K402" s="231"/>
      <c r="L402" s="231"/>
      <c r="M402" s="231"/>
      <c r="N402" s="231"/>
      <c r="O402" s="231"/>
      <c r="P402" s="231"/>
      <c r="Q402" s="231"/>
      <c r="R402" s="231"/>
      <c r="S402" s="231"/>
      <c r="T402" s="231"/>
      <c r="U402" s="231"/>
      <c r="V402" s="231"/>
    </row>
    <row r="403" spans="3:24" s="205" customFormat="1" ht="18.75" customHeight="1">
      <c r="C403" s="230"/>
      <c r="D403" s="231"/>
      <c r="E403" s="231"/>
      <c r="F403" s="231"/>
      <c r="G403" s="232"/>
      <c r="H403" s="231"/>
      <c r="I403" s="231"/>
      <c r="J403" s="231"/>
      <c r="K403" s="231"/>
      <c r="L403" s="231"/>
      <c r="M403" s="231"/>
      <c r="N403" s="231"/>
      <c r="O403" s="231"/>
      <c r="P403" s="231"/>
      <c r="Q403" s="231"/>
      <c r="R403" s="231"/>
      <c r="S403" s="231"/>
      <c r="T403" s="231"/>
      <c r="U403" s="231"/>
      <c r="V403" s="231"/>
    </row>
    <row r="404" spans="3:24" s="205" customFormat="1" ht="18.75" customHeight="1">
      <c r="C404" s="230"/>
      <c r="D404" s="231"/>
      <c r="E404" s="231"/>
      <c r="F404" s="231"/>
      <c r="G404" s="232"/>
      <c r="H404" s="231"/>
      <c r="I404" s="231"/>
      <c r="J404" s="231"/>
      <c r="K404" s="231"/>
      <c r="L404" s="231"/>
      <c r="M404" s="231"/>
      <c r="N404" s="231"/>
      <c r="O404" s="231"/>
      <c r="P404" s="231"/>
      <c r="Q404" s="231"/>
      <c r="R404" s="231"/>
      <c r="S404" s="231"/>
      <c r="T404" s="231"/>
      <c r="U404" s="231"/>
      <c r="V404" s="231"/>
    </row>
    <row r="405" spans="3:24" s="205" customFormat="1" ht="18.75" customHeight="1">
      <c r="C405" s="230"/>
      <c r="D405" s="231"/>
      <c r="E405" s="231"/>
      <c r="F405" s="231"/>
      <c r="G405" s="232"/>
      <c r="H405" s="231"/>
      <c r="I405" s="231"/>
      <c r="J405" s="231"/>
      <c r="K405" s="231"/>
      <c r="L405" s="231"/>
      <c r="M405" s="231"/>
      <c r="N405" s="231"/>
      <c r="O405" s="231"/>
      <c r="P405" s="231"/>
      <c r="Q405" s="231"/>
      <c r="R405" s="231"/>
      <c r="S405" s="231"/>
      <c r="T405" s="231"/>
      <c r="U405" s="231"/>
      <c r="V405" s="231"/>
    </row>
    <row r="406" spans="3:24" s="205" customFormat="1" ht="18.75" customHeight="1">
      <c r="C406" s="230"/>
      <c r="D406" s="231"/>
      <c r="E406" s="231"/>
      <c r="F406" s="231"/>
      <c r="G406" s="232"/>
      <c r="H406" s="231"/>
      <c r="I406" s="231"/>
      <c r="J406" s="231"/>
      <c r="K406" s="231"/>
      <c r="L406" s="231"/>
      <c r="M406" s="231"/>
      <c r="N406" s="231"/>
      <c r="O406" s="231"/>
      <c r="P406" s="231"/>
      <c r="Q406" s="231"/>
      <c r="R406" s="231"/>
      <c r="S406" s="231"/>
      <c r="T406" s="231"/>
      <c r="U406" s="231"/>
      <c r="V406" s="231"/>
    </row>
    <row r="407" spans="3:24" s="205" customFormat="1" ht="18.75" customHeight="1">
      <c r="C407" s="230"/>
      <c r="D407" s="231"/>
      <c r="E407" s="231"/>
      <c r="F407" s="231"/>
      <c r="G407" s="232"/>
      <c r="H407" s="231"/>
      <c r="I407" s="231"/>
      <c r="J407" s="231"/>
      <c r="K407" s="231"/>
      <c r="L407" s="231"/>
      <c r="M407" s="231"/>
      <c r="N407" s="231"/>
      <c r="O407" s="231"/>
      <c r="P407" s="231"/>
      <c r="Q407" s="231"/>
      <c r="R407" s="231"/>
      <c r="S407" s="231"/>
      <c r="T407" s="231"/>
      <c r="U407" s="231"/>
      <c r="V407" s="231"/>
    </row>
    <row r="408" spans="3:24" s="205" customFormat="1" ht="18.75" customHeight="1">
      <c r="C408" s="230"/>
      <c r="D408" s="231"/>
      <c r="E408" s="231"/>
      <c r="F408" s="231"/>
      <c r="G408" s="232"/>
      <c r="H408" s="231"/>
      <c r="I408" s="231"/>
      <c r="J408" s="231"/>
      <c r="K408" s="231"/>
      <c r="L408" s="231"/>
      <c r="M408" s="231"/>
      <c r="N408" s="231"/>
      <c r="O408" s="231"/>
      <c r="P408" s="231"/>
      <c r="Q408" s="231"/>
      <c r="R408" s="231"/>
      <c r="S408" s="231"/>
      <c r="T408" s="231"/>
      <c r="U408" s="231"/>
      <c r="V408" s="231"/>
    </row>
    <row r="409" spans="3:24" s="205" customFormat="1" ht="18.75" customHeight="1">
      <c r="C409" s="230"/>
      <c r="D409" s="231"/>
      <c r="E409" s="231"/>
      <c r="F409" s="231"/>
      <c r="G409" s="232"/>
      <c r="H409" s="231"/>
      <c r="I409" s="231"/>
      <c r="J409" s="231"/>
      <c r="K409" s="231"/>
      <c r="L409" s="231"/>
      <c r="M409" s="231"/>
      <c r="N409" s="231"/>
      <c r="O409" s="231"/>
      <c r="P409" s="231"/>
      <c r="Q409" s="231"/>
      <c r="R409" s="231"/>
      <c r="S409" s="231"/>
      <c r="T409" s="231"/>
      <c r="U409" s="231"/>
      <c r="V409" s="231"/>
    </row>
    <row r="410" spans="3:24" ht="18.75" customHeight="1">
      <c r="C410" s="234"/>
      <c r="D410" s="234"/>
      <c r="E410" s="234"/>
      <c r="F410" s="234"/>
      <c r="G410" s="234"/>
      <c r="H410" s="235"/>
      <c r="I410" s="235"/>
      <c r="J410" s="235"/>
      <c r="K410" s="235"/>
      <c r="L410" s="235"/>
      <c r="M410" s="235"/>
      <c r="N410" s="235"/>
      <c r="O410" s="235"/>
      <c r="P410" s="235"/>
      <c r="Q410" s="235"/>
      <c r="R410" s="235"/>
      <c r="S410" s="235"/>
      <c r="T410" s="235"/>
      <c r="U410" s="235"/>
      <c r="V410" s="235"/>
    </row>
    <row r="411" spans="3:24" ht="21.95" customHeight="1">
      <c r="C411" s="187" t="s">
        <v>212</v>
      </c>
    </row>
    <row r="412" spans="3:24" ht="21.95" customHeight="1">
      <c r="C412" s="187"/>
    </row>
    <row r="413" spans="3:24" ht="21.95" customHeight="1">
      <c r="C413" s="190" t="s">
        <v>97</v>
      </c>
      <c r="D413" s="191"/>
      <c r="E413" s="191"/>
      <c r="F413" s="191"/>
      <c r="G413" s="191"/>
      <c r="H413" s="191"/>
      <c r="I413" s="191"/>
      <c r="J413" s="191"/>
      <c r="K413" s="191"/>
    </row>
    <row r="414" spans="3:24" ht="21.95" customHeight="1">
      <c r="C414" s="193" t="s">
        <v>22</v>
      </c>
      <c r="E414" s="209" t="s">
        <v>221</v>
      </c>
      <c r="F414" s="7" t="s">
        <v>398</v>
      </c>
    </row>
    <row r="415" spans="3:24" s="196" customFormat="1" ht="21.95" customHeight="1">
      <c r="C415" s="318" t="s">
        <v>94</v>
      </c>
      <c r="D415" s="319"/>
      <c r="E415" s="322" t="s">
        <v>18</v>
      </c>
      <c r="F415" s="322" t="s">
        <v>98</v>
      </c>
      <c r="G415" s="322" t="s">
        <v>99</v>
      </c>
      <c r="H415" s="164" t="s">
        <v>71</v>
      </c>
      <c r="I415" s="164" t="s">
        <v>72</v>
      </c>
      <c r="J415" s="164" t="s">
        <v>73</v>
      </c>
      <c r="K415" s="164" t="s">
        <v>74</v>
      </c>
      <c r="L415" s="164" t="s">
        <v>75</v>
      </c>
      <c r="M415" s="164" t="s">
        <v>76</v>
      </c>
      <c r="N415" s="164" t="s">
        <v>90</v>
      </c>
      <c r="O415" s="164" t="s">
        <v>77</v>
      </c>
      <c r="P415" s="164" t="s">
        <v>78</v>
      </c>
      <c r="Q415" s="164" t="s">
        <v>79</v>
      </c>
      <c r="R415" s="164" t="s">
        <v>80</v>
      </c>
      <c r="S415" s="164" t="s">
        <v>81</v>
      </c>
      <c r="T415" s="164" t="s">
        <v>86</v>
      </c>
      <c r="U415" s="164" t="s">
        <v>91</v>
      </c>
      <c r="V415" s="164" t="s">
        <v>92</v>
      </c>
      <c r="W415" s="186"/>
      <c r="X415" s="121" t="s">
        <v>272</v>
      </c>
    </row>
    <row r="416" spans="3:24" s="196" customFormat="1" ht="21.95" customHeight="1">
      <c r="C416" s="320"/>
      <c r="D416" s="321"/>
      <c r="E416" s="323"/>
      <c r="F416" s="323"/>
      <c r="G416" s="323"/>
      <c r="H416" s="223" t="s">
        <v>399</v>
      </c>
      <c r="I416" s="223" t="s">
        <v>399</v>
      </c>
      <c r="J416" s="223" t="s">
        <v>399</v>
      </c>
      <c r="K416" s="223" t="s">
        <v>399</v>
      </c>
      <c r="L416" s="223" t="s">
        <v>399</v>
      </c>
      <c r="M416" s="223" t="s">
        <v>399</v>
      </c>
      <c r="N416" s="23"/>
      <c r="O416" s="223" t="s">
        <v>399</v>
      </c>
      <c r="P416" s="223" t="s">
        <v>399</v>
      </c>
      <c r="Q416" s="223" t="s">
        <v>399</v>
      </c>
      <c r="R416" s="223" t="s">
        <v>399</v>
      </c>
      <c r="S416" s="223" t="s">
        <v>399</v>
      </c>
      <c r="T416" s="223" t="s">
        <v>399</v>
      </c>
      <c r="U416" s="166"/>
      <c r="V416" s="166"/>
      <c r="W416" s="186"/>
      <c r="X416" s="121" t="s">
        <v>273</v>
      </c>
    </row>
    <row r="417" spans="3:24" s="152" customFormat="1" ht="37.5" customHeight="1">
      <c r="C417" s="327" t="s">
        <v>102</v>
      </c>
      <c r="D417" s="327" t="s">
        <v>103</v>
      </c>
      <c r="E417" s="352"/>
      <c r="F417" s="354"/>
      <c r="G417" s="149" t="s">
        <v>265</v>
      </c>
      <c r="H417" s="184"/>
      <c r="I417" s="184"/>
      <c r="J417" s="184"/>
      <c r="K417" s="184"/>
      <c r="L417" s="184"/>
      <c r="M417" s="184"/>
      <c r="N417" s="151"/>
      <c r="O417" s="184"/>
      <c r="P417" s="184"/>
      <c r="Q417" s="184"/>
      <c r="R417" s="184"/>
      <c r="S417" s="184"/>
      <c r="T417" s="184"/>
      <c r="U417" s="151"/>
      <c r="V417" s="151"/>
    </row>
    <row r="418" spans="3:24" s="152" customFormat="1" ht="37.5" customHeight="1">
      <c r="C418" s="328"/>
      <c r="D418" s="328"/>
      <c r="E418" s="353"/>
      <c r="F418" s="355"/>
      <c r="G418" s="149" t="s">
        <v>268</v>
      </c>
      <c r="H418" s="184"/>
      <c r="I418" s="184"/>
      <c r="J418" s="184"/>
      <c r="K418" s="184"/>
      <c r="L418" s="184"/>
      <c r="M418" s="184"/>
      <c r="N418" s="150" t="str">
        <f>IF(COUNT(H418:M418)=0,"",SUM(H418:M418))</f>
        <v/>
      </c>
      <c r="O418" s="184"/>
      <c r="P418" s="184"/>
      <c r="Q418" s="184"/>
      <c r="R418" s="184"/>
      <c r="S418" s="184"/>
      <c r="T418" s="184"/>
      <c r="U418" s="150" t="str">
        <f>IF(COUNT(O418:T418)=0,"",SUM(O418:T418))</f>
        <v/>
      </c>
      <c r="V418" s="150" t="str">
        <f>IF(COUNT(N418,U418)=0,"",SUM(N418,U418))</f>
        <v/>
      </c>
    </row>
    <row r="419" spans="3:24" s="152" customFormat="1" ht="37.5" customHeight="1">
      <c r="C419" s="328"/>
      <c r="D419" s="328"/>
      <c r="E419" s="352"/>
      <c r="F419" s="354"/>
      <c r="G419" s="149" t="s">
        <v>265</v>
      </c>
      <c r="H419" s="184"/>
      <c r="I419" s="184"/>
      <c r="J419" s="184"/>
      <c r="K419" s="184"/>
      <c r="L419" s="184"/>
      <c r="M419" s="184"/>
      <c r="N419" s="151"/>
      <c r="O419" s="184"/>
      <c r="P419" s="184"/>
      <c r="Q419" s="184"/>
      <c r="R419" s="184"/>
      <c r="S419" s="184"/>
      <c r="T419" s="184"/>
      <c r="U419" s="151"/>
      <c r="V419" s="151"/>
    </row>
    <row r="420" spans="3:24" s="152" customFormat="1" ht="37.5" customHeight="1">
      <c r="C420" s="328"/>
      <c r="D420" s="328"/>
      <c r="E420" s="353"/>
      <c r="F420" s="355"/>
      <c r="G420" s="149" t="s">
        <v>268</v>
      </c>
      <c r="H420" s="184"/>
      <c r="I420" s="184"/>
      <c r="J420" s="184"/>
      <c r="K420" s="184"/>
      <c r="L420" s="184"/>
      <c r="M420" s="184"/>
      <c r="N420" s="150" t="str">
        <f t="shared" ref="N420" si="456">IF(COUNT(H420:M420)=0,"",SUM(H420:M420))</f>
        <v/>
      </c>
      <c r="O420" s="184"/>
      <c r="P420" s="184"/>
      <c r="Q420" s="184"/>
      <c r="R420" s="184"/>
      <c r="S420" s="184"/>
      <c r="T420" s="184"/>
      <c r="U420" s="150" t="str">
        <f t="shared" ref="U420" si="457">IF(COUNT(O420:T420)=0,"",SUM(O420:T420))</f>
        <v/>
      </c>
      <c r="V420" s="150" t="str">
        <f t="shared" ref="V420" si="458">IF(COUNT(N420,U420)=0,"",SUM(N420,U420))</f>
        <v/>
      </c>
    </row>
    <row r="421" spans="3:24" s="152" customFormat="1" ht="37.5" customHeight="1">
      <c r="C421" s="328"/>
      <c r="D421" s="328"/>
      <c r="E421" s="352"/>
      <c r="F421" s="354"/>
      <c r="G421" s="149" t="s">
        <v>265</v>
      </c>
      <c r="H421" s="184"/>
      <c r="I421" s="184"/>
      <c r="J421" s="184"/>
      <c r="K421" s="184"/>
      <c r="L421" s="184"/>
      <c r="M421" s="184"/>
      <c r="N421" s="151"/>
      <c r="O421" s="184"/>
      <c r="P421" s="184"/>
      <c r="Q421" s="184"/>
      <c r="R421" s="184"/>
      <c r="S421" s="184"/>
      <c r="T421" s="184"/>
      <c r="U421" s="151"/>
      <c r="V421" s="151"/>
    </row>
    <row r="422" spans="3:24" s="152" customFormat="1" ht="37.5" customHeight="1">
      <c r="C422" s="328"/>
      <c r="D422" s="328"/>
      <c r="E422" s="353"/>
      <c r="F422" s="355"/>
      <c r="G422" s="149" t="s">
        <v>268</v>
      </c>
      <c r="H422" s="184"/>
      <c r="I422" s="184"/>
      <c r="J422" s="184"/>
      <c r="K422" s="184"/>
      <c r="L422" s="184"/>
      <c r="M422" s="184"/>
      <c r="N422" s="150" t="str">
        <f t="shared" ref="N422" si="459">IF(COUNT(H422:M422)=0,"",SUM(H422:M422))</f>
        <v/>
      </c>
      <c r="O422" s="184"/>
      <c r="P422" s="184"/>
      <c r="Q422" s="184"/>
      <c r="R422" s="184"/>
      <c r="S422" s="184"/>
      <c r="T422" s="184"/>
      <c r="U422" s="150" t="str">
        <f t="shared" ref="U422" si="460">IF(COUNT(O422:T422)=0,"",SUM(O422:T422))</f>
        <v/>
      </c>
      <c r="V422" s="150" t="str">
        <f t="shared" ref="V422" si="461">IF(COUNT(N422,U422)=0,"",SUM(N422,U422))</f>
        <v/>
      </c>
    </row>
    <row r="423" spans="3:24" s="152" customFormat="1" ht="37.5" customHeight="1">
      <c r="C423" s="328"/>
      <c r="D423" s="328"/>
      <c r="E423" s="332" t="s">
        <v>104</v>
      </c>
      <c r="F423" s="333"/>
      <c r="G423" s="154" t="s">
        <v>265</v>
      </c>
      <c r="H423" s="155" t="str">
        <f t="shared" ref="H423:M423" si="462">IF(COUNTIFS($G417:$G422,$G423,H417:H422,"&lt;&gt;")=0,"",SUMIF($G417:$G422,$G423,H417:H422))</f>
        <v/>
      </c>
      <c r="I423" s="155" t="str">
        <f t="shared" si="462"/>
        <v/>
      </c>
      <c r="J423" s="155" t="str">
        <f t="shared" si="462"/>
        <v/>
      </c>
      <c r="K423" s="155" t="str">
        <f t="shared" si="462"/>
        <v/>
      </c>
      <c r="L423" s="155" t="str">
        <f t="shared" si="462"/>
        <v/>
      </c>
      <c r="M423" s="155" t="str">
        <f t="shared" si="462"/>
        <v/>
      </c>
      <c r="N423" s="123"/>
      <c r="O423" s="155" t="str">
        <f t="shared" ref="O423:T423" si="463">IF(COUNTIFS($G417:$G422,$G423,O417:O422,"&lt;&gt;")=0,"",SUMIF($G417:$G422,$G423,O417:O422))</f>
        <v/>
      </c>
      <c r="P423" s="155" t="str">
        <f t="shared" si="463"/>
        <v/>
      </c>
      <c r="Q423" s="155" t="str">
        <f t="shared" si="463"/>
        <v/>
      </c>
      <c r="R423" s="155" t="str">
        <f t="shared" si="463"/>
        <v/>
      </c>
      <c r="S423" s="155" t="str">
        <f t="shared" si="463"/>
        <v/>
      </c>
      <c r="T423" s="155" t="str">
        <f t="shared" si="463"/>
        <v/>
      </c>
      <c r="U423" s="123"/>
      <c r="V423" s="123"/>
      <c r="X423" s="153" t="s">
        <v>271</v>
      </c>
    </row>
    <row r="424" spans="3:24" s="152" customFormat="1" ht="37.5" customHeight="1">
      <c r="C424" s="328"/>
      <c r="D424" s="329"/>
      <c r="E424" s="334"/>
      <c r="F424" s="335"/>
      <c r="G424" s="154" t="s">
        <v>268</v>
      </c>
      <c r="H424" s="155" t="str">
        <f t="shared" ref="H424:M424" si="464">IF(COUNTIFS($G417:$G422,$G424,H417:H422,"&lt;&gt;")=0,"",SUMIF($G417:$G422,$G424,H417:H422))</f>
        <v/>
      </c>
      <c r="I424" s="155" t="str">
        <f t="shared" si="464"/>
        <v/>
      </c>
      <c r="J424" s="155" t="str">
        <f t="shared" si="464"/>
        <v/>
      </c>
      <c r="K424" s="155" t="str">
        <f t="shared" si="464"/>
        <v/>
      </c>
      <c r="L424" s="155" t="str">
        <f t="shared" si="464"/>
        <v/>
      </c>
      <c r="M424" s="155" t="str">
        <f t="shared" si="464"/>
        <v/>
      </c>
      <c r="N424" s="124" t="str">
        <f t="shared" ref="N424" si="465">IF(COUNT(H424:M424)=0,"",SUM(H424:M424))</f>
        <v/>
      </c>
      <c r="O424" s="155" t="str">
        <f t="shared" ref="O424:T424" si="466">IF(COUNTIFS($G417:$G422,$G424,O417:O422,"&lt;&gt;")=0,"",SUMIF($G417:$G422,$G424,O417:O422))</f>
        <v/>
      </c>
      <c r="P424" s="155" t="str">
        <f t="shared" si="466"/>
        <v/>
      </c>
      <c r="Q424" s="155" t="str">
        <f t="shared" si="466"/>
        <v/>
      </c>
      <c r="R424" s="155" t="str">
        <f t="shared" si="466"/>
        <v/>
      </c>
      <c r="S424" s="155" t="str">
        <f t="shared" si="466"/>
        <v/>
      </c>
      <c r="T424" s="155" t="str">
        <f t="shared" si="466"/>
        <v/>
      </c>
      <c r="U424" s="124" t="str">
        <f t="shared" ref="U424" si="467">IF(COUNT(O424:T424)=0,"",SUM(O424:T424))</f>
        <v/>
      </c>
      <c r="V424" s="124" t="str">
        <f t="shared" ref="V424" si="468">IF(COUNT(N424,U424)=0,"",SUM(N424,U424))</f>
        <v/>
      </c>
      <c r="X424" s="153" t="s">
        <v>271</v>
      </c>
    </row>
    <row r="425" spans="3:24" s="152" customFormat="1" ht="37.5" customHeight="1">
      <c r="C425" s="328"/>
      <c r="D425" s="327" t="s">
        <v>211</v>
      </c>
      <c r="E425" s="352"/>
      <c r="F425" s="354"/>
      <c r="G425" s="149" t="s">
        <v>265</v>
      </c>
      <c r="H425" s="184"/>
      <c r="I425" s="184"/>
      <c r="J425" s="184"/>
      <c r="K425" s="184"/>
      <c r="L425" s="184"/>
      <c r="M425" s="184"/>
      <c r="N425" s="151"/>
      <c r="O425" s="184"/>
      <c r="P425" s="184"/>
      <c r="Q425" s="184"/>
      <c r="R425" s="184"/>
      <c r="S425" s="184"/>
      <c r="T425" s="184"/>
      <c r="U425" s="151"/>
      <c r="V425" s="151"/>
    </row>
    <row r="426" spans="3:24" s="152" customFormat="1" ht="37.5" customHeight="1">
      <c r="C426" s="328"/>
      <c r="D426" s="328"/>
      <c r="E426" s="353"/>
      <c r="F426" s="355"/>
      <c r="G426" s="149" t="s">
        <v>268</v>
      </c>
      <c r="H426" s="184"/>
      <c r="I426" s="184"/>
      <c r="J426" s="184"/>
      <c r="K426" s="184"/>
      <c r="L426" s="184"/>
      <c r="M426" s="184"/>
      <c r="N426" s="150" t="str">
        <f>IF(COUNT(H426:M426)=0,"",SUM(H426:M426))</f>
        <v/>
      </c>
      <c r="O426" s="184"/>
      <c r="P426" s="184"/>
      <c r="Q426" s="184"/>
      <c r="R426" s="184"/>
      <c r="S426" s="184"/>
      <c r="T426" s="184"/>
      <c r="U426" s="150" t="str">
        <f>IF(COUNT(O426:T426)=0,"",SUM(O426:T426))</f>
        <v/>
      </c>
      <c r="V426" s="150" t="str">
        <f>IF(COUNT(N426,U426)=0,"",SUM(N426,U426))</f>
        <v/>
      </c>
    </row>
    <row r="427" spans="3:24" s="152" customFormat="1" ht="37.5" customHeight="1">
      <c r="C427" s="328"/>
      <c r="D427" s="328"/>
      <c r="E427" s="352"/>
      <c r="F427" s="354"/>
      <c r="G427" s="149" t="s">
        <v>265</v>
      </c>
      <c r="H427" s="184"/>
      <c r="I427" s="184"/>
      <c r="J427" s="184"/>
      <c r="K427" s="184"/>
      <c r="L427" s="184"/>
      <c r="M427" s="184"/>
      <c r="N427" s="151"/>
      <c r="O427" s="184"/>
      <c r="P427" s="184"/>
      <c r="Q427" s="184"/>
      <c r="R427" s="184"/>
      <c r="S427" s="184"/>
      <c r="T427" s="184"/>
      <c r="U427" s="151"/>
      <c r="V427" s="151"/>
    </row>
    <row r="428" spans="3:24" s="152" customFormat="1" ht="37.5" customHeight="1">
      <c r="C428" s="328"/>
      <c r="D428" s="328"/>
      <c r="E428" s="353"/>
      <c r="F428" s="355"/>
      <c r="G428" s="149" t="s">
        <v>268</v>
      </c>
      <c r="H428" s="184"/>
      <c r="I428" s="184"/>
      <c r="J428" s="184"/>
      <c r="K428" s="184"/>
      <c r="L428" s="184"/>
      <c r="M428" s="184"/>
      <c r="N428" s="150" t="str">
        <f t="shared" ref="N428" si="469">IF(COUNT(H428:M428)=0,"",SUM(H428:M428))</f>
        <v/>
      </c>
      <c r="O428" s="184"/>
      <c r="P428" s="184"/>
      <c r="Q428" s="184"/>
      <c r="R428" s="184"/>
      <c r="S428" s="184"/>
      <c r="T428" s="184"/>
      <c r="U428" s="150" t="str">
        <f t="shared" ref="U428" si="470">IF(COUNT(O428:T428)=0,"",SUM(O428:T428))</f>
        <v/>
      </c>
      <c r="V428" s="150" t="str">
        <f t="shared" ref="V428" si="471">IF(COUNT(N428,U428)=0,"",SUM(N428,U428))</f>
        <v/>
      </c>
    </row>
    <row r="429" spans="3:24" s="152" customFormat="1" ht="37.5" customHeight="1">
      <c r="C429" s="328"/>
      <c r="D429" s="328"/>
      <c r="E429" s="352"/>
      <c r="F429" s="354"/>
      <c r="G429" s="149" t="s">
        <v>265</v>
      </c>
      <c r="H429" s="184"/>
      <c r="I429" s="184"/>
      <c r="J429" s="184"/>
      <c r="K429" s="184"/>
      <c r="L429" s="184"/>
      <c r="M429" s="184"/>
      <c r="N429" s="151"/>
      <c r="O429" s="184"/>
      <c r="P429" s="184"/>
      <c r="Q429" s="184"/>
      <c r="R429" s="184"/>
      <c r="S429" s="184"/>
      <c r="T429" s="184"/>
      <c r="U429" s="151"/>
      <c r="V429" s="151"/>
    </row>
    <row r="430" spans="3:24" s="152" customFormat="1" ht="37.5" customHeight="1">
      <c r="C430" s="328"/>
      <c r="D430" s="328"/>
      <c r="E430" s="353"/>
      <c r="F430" s="355"/>
      <c r="G430" s="149" t="s">
        <v>268</v>
      </c>
      <c r="H430" s="184"/>
      <c r="I430" s="184"/>
      <c r="J430" s="184"/>
      <c r="K430" s="184"/>
      <c r="L430" s="184"/>
      <c r="M430" s="184"/>
      <c r="N430" s="150" t="str">
        <f t="shared" ref="N430" si="472">IF(COUNT(H430:M430)=0,"",SUM(H430:M430))</f>
        <v/>
      </c>
      <c r="O430" s="184"/>
      <c r="P430" s="184"/>
      <c r="Q430" s="184"/>
      <c r="R430" s="184"/>
      <c r="S430" s="184"/>
      <c r="T430" s="184"/>
      <c r="U430" s="150" t="str">
        <f t="shared" ref="U430" si="473">IF(COUNT(O430:T430)=0,"",SUM(O430:T430))</f>
        <v/>
      </c>
      <c r="V430" s="150" t="str">
        <f t="shared" ref="V430" si="474">IF(COUNT(N430,U430)=0,"",SUM(N430,U430))</f>
        <v/>
      </c>
    </row>
    <row r="431" spans="3:24" s="152" customFormat="1" ht="37.5" customHeight="1">
      <c r="C431" s="328"/>
      <c r="D431" s="328"/>
      <c r="E431" s="332" t="s">
        <v>104</v>
      </c>
      <c r="F431" s="333"/>
      <c r="G431" s="154" t="s">
        <v>265</v>
      </c>
      <c r="H431" s="155" t="str">
        <f>IF(COUNTIFS($G425:$G430,$G431,H425:H430,"&lt;&gt;")=0,"",SUMIF($G425:$G430,$G431,H425:H430))</f>
        <v/>
      </c>
      <c r="I431" s="155" t="str">
        <f t="shared" ref="I431:M431" si="475">IF(COUNTIFS($G425:$G430,$G431,I425:I430,"&lt;&gt;")=0,"",SUMIF($G425:$G430,$G431,I425:I430))</f>
        <v/>
      </c>
      <c r="J431" s="155" t="str">
        <f t="shared" si="475"/>
        <v/>
      </c>
      <c r="K431" s="155" t="str">
        <f t="shared" si="475"/>
        <v/>
      </c>
      <c r="L431" s="155" t="str">
        <f t="shared" si="475"/>
        <v/>
      </c>
      <c r="M431" s="155" t="str">
        <f t="shared" si="475"/>
        <v/>
      </c>
      <c r="N431" s="123"/>
      <c r="O431" s="155" t="str">
        <f>IF(COUNTIFS($G425:$G430,$G431,O425:O430,"&lt;&gt;")=0,"",SUMIF($G425:$G430,$G431,O425:O430))</f>
        <v/>
      </c>
      <c r="P431" s="155" t="str">
        <f t="shared" ref="P431:T431" si="476">IF(COUNTIFS($G425:$G430,$G431,P425:P430,"&lt;&gt;")=0,"",SUMIF($G425:$G430,$G431,P425:P430))</f>
        <v/>
      </c>
      <c r="Q431" s="155" t="str">
        <f t="shared" si="476"/>
        <v/>
      </c>
      <c r="R431" s="155" t="str">
        <f t="shared" si="476"/>
        <v/>
      </c>
      <c r="S431" s="155" t="str">
        <f t="shared" si="476"/>
        <v/>
      </c>
      <c r="T431" s="155" t="str">
        <f t="shared" si="476"/>
        <v/>
      </c>
      <c r="U431" s="123"/>
      <c r="V431" s="123"/>
      <c r="X431" s="153" t="s">
        <v>271</v>
      </c>
    </row>
    <row r="432" spans="3:24" s="152" customFormat="1" ht="37.5" customHeight="1">
      <c r="C432" s="328"/>
      <c r="D432" s="329"/>
      <c r="E432" s="334"/>
      <c r="F432" s="335"/>
      <c r="G432" s="154" t="s">
        <v>268</v>
      </c>
      <c r="H432" s="155" t="str">
        <f>IF(COUNTIFS($G425:$G430,$G432,H425:H430,"&lt;&gt;")=0,"",SUMIF($G425:$G430,$G432,H425:H430))</f>
        <v/>
      </c>
      <c r="I432" s="155" t="str">
        <f t="shared" ref="I432:M432" si="477">IF(COUNTIFS($G425:$G430,$G432,I425:I430,"&lt;&gt;")=0,"",SUMIF($G425:$G430,$G432,I425:I430))</f>
        <v/>
      </c>
      <c r="J432" s="155" t="str">
        <f t="shared" si="477"/>
        <v/>
      </c>
      <c r="K432" s="155" t="str">
        <f t="shared" si="477"/>
        <v/>
      </c>
      <c r="L432" s="155" t="str">
        <f t="shared" si="477"/>
        <v/>
      </c>
      <c r="M432" s="155" t="str">
        <f t="shared" si="477"/>
        <v/>
      </c>
      <c r="N432" s="124" t="str">
        <f t="shared" ref="N432" si="478">IF(COUNT(H432:M432)=0,"",SUM(H432:M432))</f>
        <v/>
      </c>
      <c r="O432" s="155" t="str">
        <f>IF(COUNTIFS($G425:$G430,$G432,O425:O430,"&lt;&gt;")=0,"",SUMIF($G425:$G430,$G432,O425:O430))</f>
        <v/>
      </c>
      <c r="P432" s="155" t="str">
        <f t="shared" ref="P432:T432" si="479">IF(COUNTIFS($G425:$G430,$G432,P425:P430,"&lt;&gt;")=0,"",SUMIF($G425:$G430,$G432,P425:P430))</f>
        <v/>
      </c>
      <c r="Q432" s="155" t="str">
        <f t="shared" si="479"/>
        <v/>
      </c>
      <c r="R432" s="155" t="str">
        <f t="shared" si="479"/>
        <v/>
      </c>
      <c r="S432" s="155" t="str">
        <f t="shared" si="479"/>
        <v/>
      </c>
      <c r="T432" s="155" t="str">
        <f t="shared" si="479"/>
        <v/>
      </c>
      <c r="U432" s="124" t="str">
        <f t="shared" ref="U432" si="480">IF(COUNT(O432:T432)=0,"",SUM(O432:T432))</f>
        <v/>
      </c>
      <c r="V432" s="124" t="str">
        <f t="shared" ref="V432" si="481">IF(COUNT(N432,U432)=0,"",SUM(N432,U432))</f>
        <v/>
      </c>
      <c r="X432" s="153" t="s">
        <v>271</v>
      </c>
    </row>
    <row r="433" spans="3:24" s="152" customFormat="1" ht="37.5" customHeight="1">
      <c r="C433" s="328"/>
      <c r="D433" s="327" t="s">
        <v>105</v>
      </c>
      <c r="E433" s="352"/>
      <c r="F433" s="354"/>
      <c r="G433" s="149" t="s">
        <v>265</v>
      </c>
      <c r="H433" s="184"/>
      <c r="I433" s="184"/>
      <c r="J433" s="184"/>
      <c r="K433" s="184"/>
      <c r="L433" s="184"/>
      <c r="M433" s="184"/>
      <c r="N433" s="151"/>
      <c r="O433" s="184"/>
      <c r="P433" s="184"/>
      <c r="Q433" s="184"/>
      <c r="R433" s="184"/>
      <c r="S433" s="184"/>
      <c r="T433" s="184"/>
      <c r="U433" s="151"/>
      <c r="V433" s="151"/>
    </row>
    <row r="434" spans="3:24" s="152" customFormat="1" ht="34.5">
      <c r="C434" s="328"/>
      <c r="D434" s="328"/>
      <c r="E434" s="353"/>
      <c r="F434" s="355"/>
      <c r="G434" s="149" t="s">
        <v>268</v>
      </c>
      <c r="H434" s="184"/>
      <c r="I434" s="184"/>
      <c r="J434" s="184"/>
      <c r="K434" s="184"/>
      <c r="L434" s="184"/>
      <c r="M434" s="184"/>
      <c r="N434" s="150" t="str">
        <f>IF(COUNT(H434:M434)=0,"",SUM(H434:M434))</f>
        <v/>
      </c>
      <c r="O434" s="184"/>
      <c r="P434" s="184"/>
      <c r="Q434" s="184"/>
      <c r="R434" s="184"/>
      <c r="S434" s="184"/>
      <c r="T434" s="184"/>
      <c r="U434" s="150" t="str">
        <f>IF(COUNT(O434:T434)=0,"",SUM(O434:T434))</f>
        <v/>
      </c>
      <c r="V434" s="150" t="str">
        <f>IF(COUNT(N434,U434)=0,"",SUM(N434,U434))</f>
        <v/>
      </c>
    </row>
    <row r="435" spans="3:24" s="152" customFormat="1" ht="34.5">
      <c r="C435" s="328"/>
      <c r="D435" s="328"/>
      <c r="E435" s="352"/>
      <c r="F435" s="354"/>
      <c r="G435" s="149" t="s">
        <v>265</v>
      </c>
      <c r="H435" s="184"/>
      <c r="I435" s="184"/>
      <c r="J435" s="184"/>
      <c r="K435" s="184"/>
      <c r="L435" s="184"/>
      <c r="M435" s="184"/>
      <c r="N435" s="151"/>
      <c r="O435" s="184"/>
      <c r="P435" s="184"/>
      <c r="Q435" s="184"/>
      <c r="R435" s="184"/>
      <c r="S435" s="184"/>
      <c r="T435" s="184"/>
      <c r="U435" s="151"/>
      <c r="V435" s="151"/>
    </row>
    <row r="436" spans="3:24" s="152" customFormat="1" ht="34.5">
      <c r="C436" s="328"/>
      <c r="D436" s="328"/>
      <c r="E436" s="353"/>
      <c r="F436" s="355"/>
      <c r="G436" s="149" t="s">
        <v>268</v>
      </c>
      <c r="H436" s="184"/>
      <c r="I436" s="184"/>
      <c r="J436" s="184"/>
      <c r="K436" s="184"/>
      <c r="L436" s="184"/>
      <c r="M436" s="184"/>
      <c r="N436" s="150" t="str">
        <f t="shared" ref="N436" si="482">IF(COUNT(H436:M436)=0,"",SUM(H436:M436))</f>
        <v/>
      </c>
      <c r="O436" s="184"/>
      <c r="P436" s="184"/>
      <c r="Q436" s="184"/>
      <c r="R436" s="184"/>
      <c r="S436" s="184"/>
      <c r="T436" s="184"/>
      <c r="U436" s="150" t="str">
        <f t="shared" ref="U436" si="483">IF(COUNT(O436:T436)=0,"",SUM(O436:T436))</f>
        <v/>
      </c>
      <c r="V436" s="150" t="str">
        <f t="shared" ref="V436" si="484">IF(COUNT(N436,U436)=0,"",SUM(N436,U436))</f>
        <v/>
      </c>
    </row>
    <row r="437" spans="3:24" s="152" customFormat="1" ht="34.5">
      <c r="C437" s="328"/>
      <c r="D437" s="328"/>
      <c r="E437" s="352"/>
      <c r="F437" s="354"/>
      <c r="G437" s="149" t="s">
        <v>265</v>
      </c>
      <c r="H437" s="184"/>
      <c r="I437" s="184"/>
      <c r="J437" s="184"/>
      <c r="K437" s="184"/>
      <c r="L437" s="184"/>
      <c r="M437" s="184"/>
      <c r="N437" s="151"/>
      <c r="O437" s="184"/>
      <c r="P437" s="184"/>
      <c r="Q437" s="184"/>
      <c r="R437" s="184"/>
      <c r="S437" s="184"/>
      <c r="T437" s="184"/>
      <c r="U437" s="151"/>
      <c r="V437" s="151"/>
    </row>
    <row r="438" spans="3:24" s="152" customFormat="1" ht="34.5">
      <c r="C438" s="328"/>
      <c r="D438" s="328"/>
      <c r="E438" s="353"/>
      <c r="F438" s="355"/>
      <c r="G438" s="149" t="s">
        <v>268</v>
      </c>
      <c r="H438" s="184"/>
      <c r="I438" s="184"/>
      <c r="J438" s="184"/>
      <c r="K438" s="184"/>
      <c r="L438" s="184"/>
      <c r="M438" s="184"/>
      <c r="N438" s="150" t="str">
        <f t="shared" ref="N438" si="485">IF(COUNT(H438:M438)=0,"",SUM(H438:M438))</f>
        <v/>
      </c>
      <c r="O438" s="184"/>
      <c r="P438" s="184"/>
      <c r="Q438" s="184"/>
      <c r="R438" s="184"/>
      <c r="S438" s="184"/>
      <c r="T438" s="184"/>
      <c r="U438" s="150" t="str">
        <f t="shared" ref="U438" si="486">IF(COUNT(O438:T438)=0,"",SUM(O438:T438))</f>
        <v/>
      </c>
      <c r="V438" s="150" t="str">
        <f t="shared" ref="V438" si="487">IF(COUNT(N438,U438)=0,"",SUM(N438,U438))</f>
        <v/>
      </c>
    </row>
    <row r="439" spans="3:24" s="152" customFormat="1" ht="34.5">
      <c r="C439" s="328"/>
      <c r="D439" s="328"/>
      <c r="E439" s="332" t="s">
        <v>104</v>
      </c>
      <c r="F439" s="333"/>
      <c r="G439" s="154" t="s">
        <v>265</v>
      </c>
      <c r="H439" s="155" t="str">
        <f>IF(COUNTIFS($G433:$G438,$G439,H433:H438,"&lt;&gt;")=0,"",SUMIF($G433:$G438,$G439,H433:H438))</f>
        <v/>
      </c>
      <c r="I439" s="155" t="str">
        <f t="shared" ref="I439:M439" si="488">IF(COUNTIFS($G433:$G438,$G439,I433:I438,"&lt;&gt;")=0,"",SUMIF($G433:$G438,$G439,I433:I438))</f>
        <v/>
      </c>
      <c r="J439" s="155" t="str">
        <f t="shared" si="488"/>
        <v/>
      </c>
      <c r="K439" s="155" t="str">
        <f t="shared" si="488"/>
        <v/>
      </c>
      <c r="L439" s="155" t="str">
        <f t="shared" si="488"/>
        <v/>
      </c>
      <c r="M439" s="155" t="str">
        <f t="shared" si="488"/>
        <v/>
      </c>
      <c r="N439" s="123"/>
      <c r="O439" s="155" t="str">
        <f>IF(COUNTIFS($G433:$G438,$G439,O433:O438,"&lt;&gt;")=0,"",SUMIF($G433:$G438,$G439,O433:O438))</f>
        <v/>
      </c>
      <c r="P439" s="155" t="str">
        <f t="shared" ref="P439:T439" si="489">IF(COUNTIFS($G433:$G438,$G439,P433:P438,"&lt;&gt;")=0,"",SUMIF($G433:$G438,$G439,P433:P438))</f>
        <v/>
      </c>
      <c r="Q439" s="155" t="str">
        <f t="shared" si="489"/>
        <v/>
      </c>
      <c r="R439" s="155" t="str">
        <f t="shared" si="489"/>
        <v/>
      </c>
      <c r="S439" s="155" t="str">
        <f t="shared" si="489"/>
        <v/>
      </c>
      <c r="T439" s="155" t="str">
        <f t="shared" si="489"/>
        <v/>
      </c>
      <c r="U439" s="123"/>
      <c r="V439" s="123"/>
      <c r="X439" s="153" t="s">
        <v>271</v>
      </c>
    </row>
    <row r="440" spans="3:24" s="152" customFormat="1" ht="34.5">
      <c r="C440" s="328"/>
      <c r="D440" s="329"/>
      <c r="E440" s="334"/>
      <c r="F440" s="335"/>
      <c r="G440" s="154" t="s">
        <v>268</v>
      </c>
      <c r="H440" s="155" t="str">
        <f>IF(COUNTIFS($G433:$G438,$G440,H433:H438,"&lt;&gt;")=0,"",SUMIF($G433:$G438,$G440,H433:H438))</f>
        <v/>
      </c>
      <c r="I440" s="155" t="str">
        <f t="shared" ref="I440:M440" si="490">IF(COUNTIFS($G433:$G438,$G440,I433:I438,"&lt;&gt;")=0,"",SUMIF($G433:$G438,$G440,I433:I438))</f>
        <v/>
      </c>
      <c r="J440" s="155" t="str">
        <f t="shared" si="490"/>
        <v/>
      </c>
      <c r="K440" s="155" t="str">
        <f t="shared" si="490"/>
        <v/>
      </c>
      <c r="L440" s="155" t="str">
        <f t="shared" si="490"/>
        <v/>
      </c>
      <c r="M440" s="155" t="str">
        <f t="shared" si="490"/>
        <v/>
      </c>
      <c r="N440" s="124" t="str">
        <f t="shared" ref="N440" si="491">IF(COUNT(H440:M440)=0,"",SUM(H440:M440))</f>
        <v/>
      </c>
      <c r="O440" s="155" t="str">
        <f>IF(COUNTIFS($G433:$G438,$G440,O433:O438,"&lt;&gt;")=0,"",SUMIF($G433:$G438,$G440,O433:O438))</f>
        <v/>
      </c>
      <c r="P440" s="155" t="str">
        <f t="shared" ref="P440:T440" si="492">IF(COUNTIFS($G433:$G438,$G440,P433:P438,"&lt;&gt;")=0,"",SUMIF($G433:$G438,$G440,P433:P438))</f>
        <v/>
      </c>
      <c r="Q440" s="155" t="str">
        <f t="shared" si="492"/>
        <v/>
      </c>
      <c r="R440" s="155" t="str">
        <f t="shared" si="492"/>
        <v/>
      </c>
      <c r="S440" s="155" t="str">
        <f t="shared" si="492"/>
        <v/>
      </c>
      <c r="T440" s="155" t="str">
        <f t="shared" si="492"/>
        <v/>
      </c>
      <c r="U440" s="124" t="str">
        <f t="shared" ref="U440" si="493">IF(COUNT(O440:T440)=0,"",SUM(O440:T440))</f>
        <v/>
      </c>
      <c r="V440" s="124" t="str">
        <f t="shared" ref="V440" si="494">IF(COUNT(N440,U440)=0,"",SUM(N440,U440))</f>
        <v/>
      </c>
      <c r="X440" s="153" t="s">
        <v>271</v>
      </c>
    </row>
    <row r="441" spans="3:24" s="152" customFormat="1" ht="37.5" customHeight="1">
      <c r="C441" s="328"/>
      <c r="D441" s="327" t="s">
        <v>106</v>
      </c>
      <c r="E441" s="352"/>
      <c r="F441" s="354"/>
      <c r="G441" s="149" t="s">
        <v>265</v>
      </c>
      <c r="H441" s="184"/>
      <c r="I441" s="184"/>
      <c r="J441" s="184"/>
      <c r="K441" s="184"/>
      <c r="L441" s="184"/>
      <c r="M441" s="184"/>
      <c r="N441" s="151"/>
      <c r="O441" s="184"/>
      <c r="P441" s="184"/>
      <c r="Q441" s="184"/>
      <c r="R441" s="184"/>
      <c r="S441" s="184"/>
      <c r="T441" s="184"/>
      <c r="U441" s="151"/>
      <c r="V441" s="151"/>
    </row>
    <row r="442" spans="3:24" s="152" customFormat="1" ht="34.5">
      <c r="C442" s="328"/>
      <c r="D442" s="328"/>
      <c r="E442" s="353"/>
      <c r="F442" s="355"/>
      <c r="G442" s="149" t="s">
        <v>268</v>
      </c>
      <c r="H442" s="184"/>
      <c r="I442" s="184"/>
      <c r="J442" s="184"/>
      <c r="K442" s="184"/>
      <c r="L442" s="184"/>
      <c r="M442" s="184"/>
      <c r="N442" s="150" t="str">
        <f>IF(COUNT(H442:M442)=0,"",SUM(H442:M442))</f>
        <v/>
      </c>
      <c r="O442" s="184"/>
      <c r="P442" s="184"/>
      <c r="Q442" s="184"/>
      <c r="R442" s="184"/>
      <c r="S442" s="184"/>
      <c r="T442" s="184"/>
      <c r="U442" s="150" t="str">
        <f>IF(COUNT(O442:T442)=0,"",SUM(O442:T442))</f>
        <v/>
      </c>
      <c r="V442" s="150" t="str">
        <f>IF(COUNT(N442,U442)=0,"",SUM(N442,U442))</f>
        <v/>
      </c>
    </row>
    <row r="443" spans="3:24" s="152" customFormat="1" ht="34.5">
      <c r="C443" s="328"/>
      <c r="D443" s="328"/>
      <c r="E443" s="352"/>
      <c r="F443" s="354"/>
      <c r="G443" s="149" t="s">
        <v>265</v>
      </c>
      <c r="H443" s="184"/>
      <c r="I443" s="184"/>
      <c r="J443" s="184"/>
      <c r="K443" s="184"/>
      <c r="L443" s="184"/>
      <c r="M443" s="184"/>
      <c r="N443" s="151"/>
      <c r="O443" s="184"/>
      <c r="P443" s="184"/>
      <c r="Q443" s="184"/>
      <c r="R443" s="184"/>
      <c r="S443" s="184"/>
      <c r="T443" s="184"/>
      <c r="U443" s="151"/>
      <c r="V443" s="151"/>
    </row>
    <row r="444" spans="3:24" s="152" customFormat="1" ht="34.5">
      <c r="C444" s="328"/>
      <c r="D444" s="328"/>
      <c r="E444" s="353"/>
      <c r="F444" s="355"/>
      <c r="G444" s="149" t="s">
        <v>268</v>
      </c>
      <c r="H444" s="184"/>
      <c r="I444" s="184"/>
      <c r="J444" s="184"/>
      <c r="K444" s="184"/>
      <c r="L444" s="184"/>
      <c r="M444" s="184"/>
      <c r="N444" s="150" t="str">
        <f t="shared" ref="N444" si="495">IF(COUNT(H444:M444)=0,"",SUM(H444:M444))</f>
        <v/>
      </c>
      <c r="O444" s="184"/>
      <c r="P444" s="184"/>
      <c r="Q444" s="184"/>
      <c r="R444" s="184"/>
      <c r="S444" s="184"/>
      <c r="T444" s="184"/>
      <c r="U444" s="150" t="str">
        <f t="shared" ref="U444" si="496">IF(COUNT(O444:T444)=0,"",SUM(O444:T444))</f>
        <v/>
      </c>
      <c r="V444" s="150" t="str">
        <f t="shared" ref="V444" si="497">IF(COUNT(N444,U444)=0,"",SUM(N444,U444))</f>
        <v/>
      </c>
    </row>
    <row r="445" spans="3:24" s="152" customFormat="1" ht="34.5">
      <c r="C445" s="328"/>
      <c r="D445" s="328"/>
      <c r="E445" s="352"/>
      <c r="F445" s="354"/>
      <c r="G445" s="149" t="s">
        <v>265</v>
      </c>
      <c r="H445" s="184"/>
      <c r="I445" s="184"/>
      <c r="J445" s="184"/>
      <c r="K445" s="184"/>
      <c r="L445" s="184"/>
      <c r="M445" s="184"/>
      <c r="N445" s="151"/>
      <c r="O445" s="184"/>
      <c r="P445" s="184"/>
      <c r="Q445" s="184"/>
      <c r="R445" s="184"/>
      <c r="S445" s="184"/>
      <c r="T445" s="184"/>
      <c r="U445" s="151"/>
      <c r="V445" s="151"/>
    </row>
    <row r="446" spans="3:24" s="152" customFormat="1" ht="34.5">
      <c r="C446" s="328"/>
      <c r="D446" s="328"/>
      <c r="E446" s="353"/>
      <c r="F446" s="355"/>
      <c r="G446" s="149" t="s">
        <v>268</v>
      </c>
      <c r="H446" s="184"/>
      <c r="I446" s="184"/>
      <c r="J446" s="184"/>
      <c r="K446" s="184"/>
      <c r="L446" s="184"/>
      <c r="M446" s="184"/>
      <c r="N446" s="150" t="str">
        <f t="shared" ref="N446" si="498">IF(COUNT(H446:M446)=0,"",SUM(H446:M446))</f>
        <v/>
      </c>
      <c r="O446" s="184"/>
      <c r="P446" s="184"/>
      <c r="Q446" s="184"/>
      <c r="R446" s="184"/>
      <c r="S446" s="184"/>
      <c r="T446" s="184"/>
      <c r="U446" s="150" t="str">
        <f t="shared" ref="U446" si="499">IF(COUNT(O446:T446)=0,"",SUM(O446:T446))</f>
        <v/>
      </c>
      <c r="V446" s="150" t="str">
        <f t="shared" ref="V446" si="500">IF(COUNT(N446,U446)=0,"",SUM(N446,U446))</f>
        <v/>
      </c>
    </row>
    <row r="447" spans="3:24" s="152" customFormat="1" ht="34.5">
      <c r="C447" s="328"/>
      <c r="D447" s="328"/>
      <c r="E447" s="332" t="s">
        <v>104</v>
      </c>
      <c r="F447" s="333"/>
      <c r="G447" s="154" t="s">
        <v>265</v>
      </c>
      <c r="H447" s="155" t="str">
        <f>IF(COUNTIFS($G441:$G446,$G447,H441:H446,"&lt;&gt;")=0,"",SUMIF($G441:$G446,$G447,H441:H446))</f>
        <v/>
      </c>
      <c r="I447" s="155" t="str">
        <f t="shared" ref="I447:M447" si="501">IF(COUNTIFS($G441:$G446,$G447,I441:I446,"&lt;&gt;")=0,"",SUMIF($G441:$G446,$G447,I441:I446))</f>
        <v/>
      </c>
      <c r="J447" s="155" t="str">
        <f t="shared" si="501"/>
        <v/>
      </c>
      <c r="K447" s="155" t="str">
        <f t="shared" si="501"/>
        <v/>
      </c>
      <c r="L447" s="155" t="str">
        <f t="shared" si="501"/>
        <v/>
      </c>
      <c r="M447" s="155" t="str">
        <f t="shared" si="501"/>
        <v/>
      </c>
      <c r="N447" s="123"/>
      <c r="O447" s="155" t="str">
        <f>IF(COUNTIFS($G441:$G446,$G447,O441:O446,"&lt;&gt;")=0,"",SUMIF($G441:$G446,$G447,O441:O446))</f>
        <v/>
      </c>
      <c r="P447" s="155" t="str">
        <f t="shared" ref="P447:T447" si="502">IF(COUNTIFS($G441:$G446,$G447,P441:P446,"&lt;&gt;")=0,"",SUMIF($G441:$G446,$G447,P441:P446))</f>
        <v/>
      </c>
      <c r="Q447" s="155" t="str">
        <f t="shared" si="502"/>
        <v/>
      </c>
      <c r="R447" s="155" t="str">
        <f t="shared" si="502"/>
        <v/>
      </c>
      <c r="S447" s="155" t="str">
        <f t="shared" si="502"/>
        <v/>
      </c>
      <c r="T447" s="155" t="str">
        <f t="shared" si="502"/>
        <v/>
      </c>
      <c r="U447" s="123"/>
      <c r="V447" s="123"/>
      <c r="X447" s="153" t="s">
        <v>271</v>
      </c>
    </row>
    <row r="448" spans="3:24" s="152" customFormat="1" ht="34.5">
      <c r="C448" s="328"/>
      <c r="D448" s="329"/>
      <c r="E448" s="334"/>
      <c r="F448" s="335"/>
      <c r="G448" s="154" t="s">
        <v>268</v>
      </c>
      <c r="H448" s="155" t="str">
        <f>IF(COUNTIFS($G441:$G446,$G448,H441:H446,"&lt;&gt;")=0,"",SUMIF($G441:$G446,$G448,H441:H446))</f>
        <v/>
      </c>
      <c r="I448" s="155" t="str">
        <f t="shared" ref="I448:M448" si="503">IF(COUNTIFS($G441:$G446,$G448,I441:I446,"&lt;&gt;")=0,"",SUMIF($G441:$G446,$G448,I441:I446))</f>
        <v/>
      </c>
      <c r="J448" s="155" t="str">
        <f t="shared" si="503"/>
        <v/>
      </c>
      <c r="K448" s="155" t="str">
        <f t="shared" si="503"/>
        <v/>
      </c>
      <c r="L448" s="155" t="str">
        <f t="shared" si="503"/>
        <v/>
      </c>
      <c r="M448" s="155" t="str">
        <f t="shared" si="503"/>
        <v/>
      </c>
      <c r="N448" s="124" t="str">
        <f t="shared" ref="N448" si="504">IF(COUNT(H448:M448)=0,"",SUM(H448:M448))</f>
        <v/>
      </c>
      <c r="O448" s="155" t="str">
        <f>IF(COUNTIFS($G441:$G446,$G448,O441:O446,"&lt;&gt;")=0,"",SUMIF($G441:$G446,$G448,O441:O446))</f>
        <v/>
      </c>
      <c r="P448" s="155" t="str">
        <f t="shared" ref="P448:T448" si="505">IF(COUNTIFS($G441:$G446,$G448,P441:P446,"&lt;&gt;")=0,"",SUMIF($G441:$G446,$G448,P441:P446))</f>
        <v/>
      </c>
      <c r="Q448" s="155" t="str">
        <f t="shared" si="505"/>
        <v/>
      </c>
      <c r="R448" s="155" t="str">
        <f t="shared" si="505"/>
        <v/>
      </c>
      <c r="S448" s="155" t="str">
        <f t="shared" si="505"/>
        <v/>
      </c>
      <c r="T448" s="155" t="str">
        <f t="shared" si="505"/>
        <v/>
      </c>
      <c r="U448" s="124" t="str">
        <f t="shared" ref="U448" si="506">IF(COUNT(O448:T448)=0,"",SUM(O448:T448))</f>
        <v/>
      </c>
      <c r="V448" s="124" t="str">
        <f t="shared" ref="V448" si="507">IF(COUNT(N448,U448)=0,"",SUM(N448,U448))</f>
        <v/>
      </c>
      <c r="X448" s="153" t="s">
        <v>271</v>
      </c>
    </row>
    <row r="449" spans="3:24" s="152" customFormat="1" ht="34.5">
      <c r="C449" s="328"/>
      <c r="D449" s="326" t="s">
        <v>107</v>
      </c>
      <c r="E449" s="326"/>
      <c r="F449" s="326"/>
      <c r="G449" s="154" t="s">
        <v>265</v>
      </c>
      <c r="H449" s="155" t="str">
        <f>IF(COUNT(H423,H431,H439,H447)=0,"",SUM(H423,H431,H439,H447))</f>
        <v/>
      </c>
      <c r="I449" s="155" t="str">
        <f t="shared" ref="I449:M450" si="508">IF(COUNT(I423,I431,I439,I447)=0,"",SUM(I423,I431,I439,I447))</f>
        <v/>
      </c>
      <c r="J449" s="155" t="str">
        <f t="shared" si="508"/>
        <v/>
      </c>
      <c r="K449" s="155" t="str">
        <f t="shared" si="508"/>
        <v/>
      </c>
      <c r="L449" s="155" t="str">
        <f t="shared" si="508"/>
        <v/>
      </c>
      <c r="M449" s="155" t="str">
        <f t="shared" si="508"/>
        <v/>
      </c>
      <c r="N449" s="123"/>
      <c r="O449" s="155" t="str">
        <f>IF(COUNT(O423,O431,O439,O447)=0,"",SUM(O423,O431,O439,O447))</f>
        <v/>
      </c>
      <c r="P449" s="155" t="str">
        <f t="shared" ref="P449:T450" si="509">IF(COUNT(P423,P431,P439,P447)=0,"",SUM(P423,P431,P439,P447))</f>
        <v/>
      </c>
      <c r="Q449" s="155" t="str">
        <f t="shared" si="509"/>
        <v/>
      </c>
      <c r="R449" s="155" t="str">
        <f t="shared" si="509"/>
        <v/>
      </c>
      <c r="S449" s="155" t="str">
        <f t="shared" si="509"/>
        <v/>
      </c>
      <c r="T449" s="155" t="str">
        <f t="shared" si="509"/>
        <v/>
      </c>
      <c r="U449" s="123"/>
      <c r="V449" s="123"/>
      <c r="X449" s="153" t="s">
        <v>271</v>
      </c>
    </row>
    <row r="450" spans="3:24" s="152" customFormat="1" ht="34.5">
      <c r="C450" s="329"/>
      <c r="D450" s="326"/>
      <c r="E450" s="326"/>
      <c r="F450" s="326"/>
      <c r="G450" s="154" t="s">
        <v>268</v>
      </c>
      <c r="H450" s="155" t="str">
        <f>IF(COUNT(H424,H432,H440,H448)=0,"",SUM(H424,H432,H440,H448))</f>
        <v/>
      </c>
      <c r="I450" s="155" t="str">
        <f t="shared" si="508"/>
        <v/>
      </c>
      <c r="J450" s="155" t="str">
        <f t="shared" si="508"/>
        <v/>
      </c>
      <c r="K450" s="155" t="str">
        <f t="shared" si="508"/>
        <v/>
      </c>
      <c r="L450" s="155" t="str">
        <f t="shared" si="508"/>
        <v/>
      </c>
      <c r="M450" s="155" t="str">
        <f t="shared" si="508"/>
        <v/>
      </c>
      <c r="N450" s="124" t="str">
        <f t="shared" ref="N450" si="510">IF(COUNT(H450:M450)=0,"",SUM(H450:M450))</f>
        <v/>
      </c>
      <c r="O450" s="155" t="str">
        <f>IF(COUNT(O424,O432,O440,O448)=0,"",SUM(O424,O432,O440,O448))</f>
        <v/>
      </c>
      <c r="P450" s="155" t="str">
        <f t="shared" si="509"/>
        <v/>
      </c>
      <c r="Q450" s="155" t="str">
        <f t="shared" si="509"/>
        <v/>
      </c>
      <c r="R450" s="155" t="str">
        <f t="shared" si="509"/>
        <v/>
      </c>
      <c r="S450" s="155" t="str">
        <f t="shared" si="509"/>
        <v/>
      </c>
      <c r="T450" s="155" t="str">
        <f t="shared" si="509"/>
        <v/>
      </c>
      <c r="U450" s="124" t="str">
        <f t="shared" ref="U450" si="511">IF(COUNT(O450:T450)=0,"",SUM(O450:T450))</f>
        <v/>
      </c>
      <c r="V450" s="124" t="str">
        <f t="shared" ref="V450" si="512">IF(COUNT(N450,U450)=0,"",SUM(N450,U450))</f>
        <v/>
      </c>
      <c r="X450" s="153" t="s">
        <v>271</v>
      </c>
    </row>
    <row r="451" spans="3:24" s="205" customFormat="1" ht="18.75" customHeight="1">
      <c r="C451" s="201" t="s">
        <v>178</v>
      </c>
      <c r="D451" s="202"/>
      <c r="E451" s="202"/>
      <c r="F451" s="202"/>
      <c r="G451" s="203"/>
      <c r="H451" s="202"/>
      <c r="I451" s="202"/>
      <c r="J451" s="202"/>
      <c r="K451" s="202"/>
      <c r="L451" s="202"/>
      <c r="M451" s="202"/>
      <c r="N451" s="202"/>
      <c r="O451" s="202"/>
      <c r="P451" s="202"/>
      <c r="Q451" s="202"/>
      <c r="R451" s="202"/>
      <c r="S451" s="202"/>
      <c r="T451" s="202"/>
      <c r="U451" s="202"/>
      <c r="V451" s="202"/>
    </row>
    <row r="452" spans="3:24" s="205" customFormat="1" ht="18.75" customHeight="1">
      <c r="C452" s="230"/>
      <c r="D452" s="231"/>
      <c r="E452" s="231"/>
      <c r="F452" s="231"/>
      <c r="G452" s="232"/>
      <c r="H452" s="231"/>
      <c r="I452" s="231"/>
      <c r="J452" s="231"/>
      <c r="K452" s="231"/>
      <c r="L452" s="231"/>
      <c r="M452" s="231"/>
      <c r="N452" s="231"/>
      <c r="O452" s="231"/>
      <c r="P452" s="231"/>
      <c r="Q452" s="231"/>
      <c r="R452" s="231"/>
      <c r="S452" s="231"/>
      <c r="T452" s="231"/>
      <c r="U452" s="231"/>
      <c r="V452" s="231"/>
    </row>
    <row r="453" spans="3:24" s="205" customFormat="1" ht="18.75" customHeight="1">
      <c r="C453" s="230"/>
      <c r="D453" s="231"/>
      <c r="E453" s="231"/>
      <c r="F453" s="231"/>
      <c r="G453" s="232"/>
      <c r="H453" s="231"/>
      <c r="I453" s="231"/>
      <c r="J453" s="231"/>
      <c r="K453" s="231"/>
      <c r="L453" s="231"/>
      <c r="M453" s="231"/>
      <c r="N453" s="231"/>
      <c r="O453" s="231"/>
      <c r="P453" s="231"/>
      <c r="Q453" s="231"/>
      <c r="R453" s="231"/>
      <c r="S453" s="231"/>
      <c r="T453" s="231"/>
      <c r="U453" s="231"/>
      <c r="V453" s="231"/>
    </row>
    <row r="454" spans="3:24" s="205" customFormat="1" ht="18.75" customHeight="1">
      <c r="C454" s="230"/>
      <c r="D454" s="231"/>
      <c r="E454" s="231"/>
      <c r="F454" s="231"/>
      <c r="G454" s="232"/>
      <c r="H454" s="231"/>
      <c r="I454" s="231"/>
      <c r="J454" s="231"/>
      <c r="K454" s="231"/>
      <c r="L454" s="231"/>
      <c r="M454" s="231"/>
      <c r="N454" s="231"/>
      <c r="O454" s="231"/>
      <c r="P454" s="231"/>
      <c r="Q454" s="231"/>
      <c r="R454" s="231"/>
      <c r="S454" s="231"/>
      <c r="T454" s="231"/>
      <c r="U454" s="231"/>
      <c r="V454" s="231"/>
    </row>
    <row r="455" spans="3:24" s="205" customFormat="1" ht="18.75" customHeight="1">
      <c r="C455" s="230"/>
      <c r="D455" s="231"/>
      <c r="E455" s="231"/>
      <c r="F455" s="231"/>
      <c r="G455" s="232"/>
      <c r="H455" s="231"/>
      <c r="I455" s="231"/>
      <c r="J455" s="231"/>
      <c r="K455" s="231"/>
      <c r="L455" s="231"/>
      <c r="M455" s="231"/>
      <c r="N455" s="231"/>
      <c r="O455" s="231"/>
      <c r="P455" s="231"/>
      <c r="Q455" s="231"/>
      <c r="R455" s="231"/>
      <c r="S455" s="231"/>
      <c r="T455" s="231"/>
      <c r="U455" s="231"/>
      <c r="V455" s="231"/>
    </row>
    <row r="456" spans="3:24" s="205" customFormat="1" ht="18.75" customHeight="1">
      <c r="C456" s="230"/>
      <c r="D456" s="231"/>
      <c r="E456" s="231"/>
      <c r="F456" s="231"/>
      <c r="G456" s="232"/>
      <c r="H456" s="231"/>
      <c r="I456" s="231"/>
      <c r="J456" s="231"/>
      <c r="K456" s="231"/>
      <c r="L456" s="231"/>
      <c r="M456" s="231"/>
      <c r="N456" s="231"/>
      <c r="O456" s="231"/>
      <c r="P456" s="231"/>
      <c r="Q456" s="231"/>
      <c r="R456" s="231"/>
      <c r="S456" s="231"/>
      <c r="T456" s="231"/>
      <c r="U456" s="231"/>
      <c r="V456" s="231"/>
    </row>
    <row r="457" spans="3:24" s="205" customFormat="1" ht="18.75" customHeight="1">
      <c r="C457" s="230"/>
      <c r="D457" s="231"/>
      <c r="E457" s="231"/>
      <c r="F457" s="231"/>
      <c r="G457" s="232"/>
      <c r="H457" s="231"/>
      <c r="I457" s="231"/>
      <c r="J457" s="231"/>
      <c r="K457" s="231"/>
      <c r="L457" s="231"/>
      <c r="M457" s="231"/>
      <c r="N457" s="231"/>
      <c r="O457" s="231"/>
      <c r="P457" s="231"/>
      <c r="Q457" s="231"/>
      <c r="R457" s="231"/>
      <c r="S457" s="231"/>
      <c r="T457" s="231"/>
      <c r="U457" s="231"/>
      <c r="V457" s="231"/>
    </row>
    <row r="458" spans="3:24" s="205" customFormat="1" ht="18.75" customHeight="1">
      <c r="C458" s="230"/>
      <c r="D458" s="231"/>
      <c r="E458" s="231"/>
      <c r="F458" s="231"/>
      <c r="G458" s="232"/>
      <c r="H458" s="231"/>
      <c r="I458" s="231"/>
      <c r="J458" s="231"/>
      <c r="K458" s="231"/>
      <c r="L458" s="231"/>
      <c r="M458" s="231"/>
      <c r="N458" s="231"/>
      <c r="O458" s="231"/>
      <c r="P458" s="231"/>
      <c r="Q458" s="231"/>
      <c r="R458" s="231"/>
      <c r="S458" s="231"/>
      <c r="T458" s="231"/>
      <c r="U458" s="231"/>
      <c r="V458" s="231"/>
    </row>
    <row r="459" spans="3:24" s="205" customFormat="1" ht="18.75" customHeight="1">
      <c r="C459" s="230"/>
      <c r="D459" s="231"/>
      <c r="E459" s="231"/>
      <c r="F459" s="231"/>
      <c r="G459" s="232"/>
      <c r="H459" s="231"/>
      <c r="I459" s="231"/>
      <c r="J459" s="231"/>
      <c r="K459" s="231"/>
      <c r="L459" s="231"/>
      <c r="M459" s="231"/>
      <c r="N459" s="231"/>
      <c r="O459" s="231"/>
      <c r="P459" s="231"/>
      <c r="Q459" s="231"/>
      <c r="R459" s="231"/>
      <c r="S459" s="231"/>
      <c r="T459" s="231"/>
      <c r="U459" s="231"/>
      <c r="V459" s="231"/>
    </row>
    <row r="460" spans="3:24" s="205" customFormat="1" ht="18.75" customHeight="1">
      <c r="C460" s="230"/>
      <c r="D460" s="231"/>
      <c r="E460" s="231"/>
      <c r="F460" s="231"/>
      <c r="G460" s="232"/>
      <c r="H460" s="231"/>
      <c r="I460" s="231"/>
      <c r="J460" s="231"/>
      <c r="K460" s="231"/>
      <c r="L460" s="231"/>
      <c r="M460" s="231"/>
      <c r="N460" s="231"/>
      <c r="O460" s="231"/>
      <c r="P460" s="231"/>
      <c r="Q460" s="231"/>
      <c r="R460" s="231"/>
      <c r="S460" s="231"/>
      <c r="T460" s="231"/>
      <c r="U460" s="231"/>
      <c r="V460" s="231"/>
    </row>
    <row r="461" spans="3:24" ht="18.75" customHeight="1">
      <c r="C461" s="234"/>
      <c r="D461" s="234"/>
      <c r="E461" s="234"/>
      <c r="F461" s="234"/>
      <c r="G461" s="234"/>
      <c r="H461" s="235"/>
      <c r="I461" s="235"/>
      <c r="J461" s="235"/>
      <c r="K461" s="235"/>
      <c r="L461" s="235"/>
      <c r="M461" s="235"/>
      <c r="N461" s="235"/>
      <c r="O461" s="235"/>
      <c r="P461" s="235"/>
      <c r="Q461" s="235"/>
      <c r="R461" s="235"/>
      <c r="S461" s="235"/>
      <c r="T461" s="235"/>
      <c r="U461" s="235"/>
      <c r="V461" s="235"/>
    </row>
    <row r="462" spans="3:24" ht="21.95" customHeight="1">
      <c r="C462" s="187" t="s">
        <v>212</v>
      </c>
    </row>
    <row r="463" spans="3:24" ht="21.95" customHeight="1">
      <c r="C463" s="187"/>
    </row>
    <row r="464" spans="3:24" ht="21.95" customHeight="1">
      <c r="C464" s="190" t="s">
        <v>97</v>
      </c>
      <c r="D464" s="191"/>
      <c r="E464" s="191"/>
      <c r="F464" s="191"/>
      <c r="G464" s="191"/>
      <c r="H464" s="191"/>
      <c r="I464" s="191"/>
      <c r="J464" s="191"/>
      <c r="K464" s="191"/>
    </row>
    <row r="465" spans="3:24" ht="21.95" customHeight="1">
      <c r="C465" s="193" t="s">
        <v>22</v>
      </c>
      <c r="E465" s="209" t="s">
        <v>222</v>
      </c>
      <c r="F465" s="7" t="s">
        <v>398</v>
      </c>
    </row>
    <row r="466" spans="3:24" s="196" customFormat="1" ht="21.95" customHeight="1">
      <c r="C466" s="318" t="s">
        <v>94</v>
      </c>
      <c r="D466" s="319"/>
      <c r="E466" s="322" t="s">
        <v>18</v>
      </c>
      <c r="F466" s="322" t="s">
        <v>98</v>
      </c>
      <c r="G466" s="322" t="s">
        <v>99</v>
      </c>
      <c r="H466" s="164" t="s">
        <v>71</v>
      </c>
      <c r="I466" s="164" t="s">
        <v>72</v>
      </c>
      <c r="J466" s="164" t="s">
        <v>73</v>
      </c>
      <c r="K466" s="164" t="s">
        <v>74</v>
      </c>
      <c r="L466" s="164" t="s">
        <v>75</v>
      </c>
      <c r="M466" s="164" t="s">
        <v>76</v>
      </c>
      <c r="N466" s="164" t="s">
        <v>90</v>
      </c>
      <c r="O466" s="164" t="s">
        <v>77</v>
      </c>
      <c r="P466" s="164" t="s">
        <v>78</v>
      </c>
      <c r="Q466" s="164" t="s">
        <v>79</v>
      </c>
      <c r="R466" s="164" t="s">
        <v>80</v>
      </c>
      <c r="S466" s="164" t="s">
        <v>81</v>
      </c>
      <c r="T466" s="164" t="s">
        <v>86</v>
      </c>
      <c r="U466" s="164" t="s">
        <v>91</v>
      </c>
      <c r="V466" s="164" t="s">
        <v>92</v>
      </c>
      <c r="W466" s="186"/>
      <c r="X466" s="121" t="s">
        <v>272</v>
      </c>
    </row>
    <row r="467" spans="3:24" s="196" customFormat="1" ht="21.95" customHeight="1">
      <c r="C467" s="320"/>
      <c r="D467" s="321"/>
      <c r="E467" s="323"/>
      <c r="F467" s="323"/>
      <c r="G467" s="323"/>
      <c r="H467" s="223" t="s">
        <v>399</v>
      </c>
      <c r="I467" s="223" t="s">
        <v>399</v>
      </c>
      <c r="J467" s="223" t="s">
        <v>399</v>
      </c>
      <c r="K467" s="223" t="s">
        <v>399</v>
      </c>
      <c r="L467" s="223" t="s">
        <v>399</v>
      </c>
      <c r="M467" s="223" t="s">
        <v>399</v>
      </c>
      <c r="N467" s="23"/>
      <c r="O467" s="223" t="s">
        <v>399</v>
      </c>
      <c r="P467" s="223" t="s">
        <v>399</v>
      </c>
      <c r="Q467" s="223" t="s">
        <v>399</v>
      </c>
      <c r="R467" s="223" t="s">
        <v>399</v>
      </c>
      <c r="S467" s="223" t="s">
        <v>399</v>
      </c>
      <c r="T467" s="223" t="s">
        <v>399</v>
      </c>
      <c r="U467" s="166"/>
      <c r="V467" s="166"/>
      <c r="W467" s="186"/>
      <c r="X467" s="121" t="s">
        <v>273</v>
      </c>
    </row>
    <row r="468" spans="3:24" s="152" customFormat="1" ht="37.5" customHeight="1">
      <c r="C468" s="327" t="s">
        <v>102</v>
      </c>
      <c r="D468" s="327" t="s">
        <v>103</v>
      </c>
      <c r="E468" s="352"/>
      <c r="F468" s="354"/>
      <c r="G468" s="149" t="s">
        <v>265</v>
      </c>
      <c r="H468" s="184"/>
      <c r="I468" s="184"/>
      <c r="J468" s="184"/>
      <c r="K468" s="184"/>
      <c r="L468" s="184"/>
      <c r="M468" s="184"/>
      <c r="N468" s="151"/>
      <c r="O468" s="184"/>
      <c r="P468" s="184"/>
      <c r="Q468" s="184"/>
      <c r="R468" s="184"/>
      <c r="S468" s="184"/>
      <c r="T468" s="184"/>
      <c r="U468" s="151"/>
      <c r="V468" s="151"/>
    </row>
    <row r="469" spans="3:24" s="152" customFormat="1" ht="37.5" customHeight="1">
      <c r="C469" s="328"/>
      <c r="D469" s="328"/>
      <c r="E469" s="353"/>
      <c r="F469" s="355"/>
      <c r="G469" s="149" t="s">
        <v>268</v>
      </c>
      <c r="H469" s="184"/>
      <c r="I469" s="184"/>
      <c r="J469" s="184"/>
      <c r="K469" s="184"/>
      <c r="L469" s="184"/>
      <c r="M469" s="184"/>
      <c r="N469" s="150" t="str">
        <f>IF(COUNT(H469:M469)=0,"",SUM(H469:M469))</f>
        <v/>
      </c>
      <c r="O469" s="184"/>
      <c r="P469" s="184"/>
      <c r="Q469" s="184"/>
      <c r="R469" s="184"/>
      <c r="S469" s="184"/>
      <c r="T469" s="184"/>
      <c r="U469" s="150" t="str">
        <f>IF(COUNT(O469:T469)=0,"",SUM(O469:T469))</f>
        <v/>
      </c>
      <c r="V469" s="150" t="str">
        <f>IF(COUNT(N469,U469)=0,"",SUM(N469,U469))</f>
        <v/>
      </c>
    </row>
    <row r="470" spans="3:24" s="152" customFormat="1" ht="37.5" customHeight="1">
      <c r="C470" s="328"/>
      <c r="D470" s="328"/>
      <c r="E470" s="352"/>
      <c r="F470" s="354"/>
      <c r="G470" s="149" t="s">
        <v>265</v>
      </c>
      <c r="H470" s="184"/>
      <c r="I470" s="184"/>
      <c r="J470" s="184"/>
      <c r="K470" s="184"/>
      <c r="L470" s="184"/>
      <c r="M470" s="184"/>
      <c r="N470" s="151"/>
      <c r="O470" s="184"/>
      <c r="P470" s="184"/>
      <c r="Q470" s="184"/>
      <c r="R470" s="184"/>
      <c r="S470" s="184"/>
      <c r="T470" s="184"/>
      <c r="U470" s="151"/>
      <c r="V470" s="151"/>
    </row>
    <row r="471" spans="3:24" s="152" customFormat="1" ht="37.5" customHeight="1">
      <c r="C471" s="328"/>
      <c r="D471" s="328"/>
      <c r="E471" s="353"/>
      <c r="F471" s="355"/>
      <c r="G471" s="149" t="s">
        <v>268</v>
      </c>
      <c r="H471" s="184"/>
      <c r="I471" s="184"/>
      <c r="J471" s="184"/>
      <c r="K471" s="184"/>
      <c r="L471" s="184"/>
      <c r="M471" s="184"/>
      <c r="N471" s="150" t="str">
        <f t="shared" ref="N471" si="513">IF(COUNT(H471:M471)=0,"",SUM(H471:M471))</f>
        <v/>
      </c>
      <c r="O471" s="184"/>
      <c r="P471" s="184"/>
      <c r="Q471" s="184"/>
      <c r="R471" s="184"/>
      <c r="S471" s="184"/>
      <c r="T471" s="184"/>
      <c r="U471" s="150" t="str">
        <f t="shared" ref="U471" si="514">IF(COUNT(O471:T471)=0,"",SUM(O471:T471))</f>
        <v/>
      </c>
      <c r="V471" s="150" t="str">
        <f t="shared" ref="V471" si="515">IF(COUNT(N471,U471)=0,"",SUM(N471,U471))</f>
        <v/>
      </c>
    </row>
    <row r="472" spans="3:24" s="152" customFormat="1" ht="37.5" customHeight="1">
      <c r="C472" s="328"/>
      <c r="D472" s="328"/>
      <c r="E472" s="352"/>
      <c r="F472" s="354"/>
      <c r="G472" s="149" t="s">
        <v>265</v>
      </c>
      <c r="H472" s="184"/>
      <c r="I472" s="184"/>
      <c r="J472" s="184"/>
      <c r="K472" s="184"/>
      <c r="L472" s="184"/>
      <c r="M472" s="184"/>
      <c r="N472" s="151"/>
      <c r="O472" s="184"/>
      <c r="P472" s="184"/>
      <c r="Q472" s="184"/>
      <c r="R472" s="184"/>
      <c r="S472" s="184"/>
      <c r="T472" s="184"/>
      <c r="U472" s="151"/>
      <c r="V472" s="151"/>
    </row>
    <row r="473" spans="3:24" s="152" customFormat="1" ht="37.5" customHeight="1">
      <c r="C473" s="328"/>
      <c r="D473" s="328"/>
      <c r="E473" s="353"/>
      <c r="F473" s="355"/>
      <c r="G473" s="149" t="s">
        <v>268</v>
      </c>
      <c r="H473" s="184"/>
      <c r="I473" s="184"/>
      <c r="J473" s="184"/>
      <c r="K473" s="184"/>
      <c r="L473" s="184"/>
      <c r="M473" s="184"/>
      <c r="N473" s="150" t="str">
        <f t="shared" ref="N473" si="516">IF(COUNT(H473:M473)=0,"",SUM(H473:M473))</f>
        <v/>
      </c>
      <c r="O473" s="184"/>
      <c r="P473" s="184"/>
      <c r="Q473" s="184"/>
      <c r="R473" s="184"/>
      <c r="S473" s="184"/>
      <c r="T473" s="184"/>
      <c r="U473" s="150" t="str">
        <f t="shared" ref="U473" si="517">IF(COUNT(O473:T473)=0,"",SUM(O473:T473))</f>
        <v/>
      </c>
      <c r="V473" s="150" t="str">
        <f t="shared" ref="V473" si="518">IF(COUNT(N473,U473)=0,"",SUM(N473,U473))</f>
        <v/>
      </c>
    </row>
    <row r="474" spans="3:24" s="152" customFormat="1" ht="37.5" customHeight="1">
      <c r="C474" s="328"/>
      <c r="D474" s="328"/>
      <c r="E474" s="332" t="s">
        <v>104</v>
      </c>
      <c r="F474" s="333"/>
      <c r="G474" s="154" t="s">
        <v>265</v>
      </c>
      <c r="H474" s="155" t="str">
        <f t="shared" ref="H474:M474" si="519">IF(COUNTIFS($G468:$G473,$G474,H468:H473,"&lt;&gt;")=0,"",SUMIF($G468:$G473,$G474,H468:H473))</f>
        <v/>
      </c>
      <c r="I474" s="155" t="str">
        <f t="shared" si="519"/>
        <v/>
      </c>
      <c r="J474" s="155" t="str">
        <f t="shared" si="519"/>
        <v/>
      </c>
      <c r="K474" s="155" t="str">
        <f t="shared" si="519"/>
        <v/>
      </c>
      <c r="L474" s="155" t="str">
        <f t="shared" si="519"/>
        <v/>
      </c>
      <c r="M474" s="155" t="str">
        <f t="shared" si="519"/>
        <v/>
      </c>
      <c r="N474" s="123"/>
      <c r="O474" s="155" t="str">
        <f t="shared" ref="O474:T474" si="520">IF(COUNTIFS($G468:$G473,$G474,O468:O473,"&lt;&gt;")=0,"",SUMIF($G468:$G473,$G474,O468:O473))</f>
        <v/>
      </c>
      <c r="P474" s="155" t="str">
        <f t="shared" si="520"/>
        <v/>
      </c>
      <c r="Q474" s="155" t="str">
        <f t="shared" si="520"/>
        <v/>
      </c>
      <c r="R474" s="155" t="str">
        <f t="shared" si="520"/>
        <v/>
      </c>
      <c r="S474" s="155" t="str">
        <f t="shared" si="520"/>
        <v/>
      </c>
      <c r="T474" s="155" t="str">
        <f t="shared" si="520"/>
        <v/>
      </c>
      <c r="U474" s="123"/>
      <c r="V474" s="123"/>
      <c r="X474" s="153" t="s">
        <v>271</v>
      </c>
    </row>
    <row r="475" spans="3:24" s="152" customFormat="1" ht="37.5" customHeight="1">
      <c r="C475" s="328"/>
      <c r="D475" s="329"/>
      <c r="E475" s="334"/>
      <c r="F475" s="335"/>
      <c r="G475" s="154" t="s">
        <v>268</v>
      </c>
      <c r="H475" s="155" t="str">
        <f t="shared" ref="H475:M475" si="521">IF(COUNTIFS($G468:$G473,$G475,H468:H473,"&lt;&gt;")=0,"",SUMIF($G468:$G473,$G475,H468:H473))</f>
        <v/>
      </c>
      <c r="I475" s="155" t="str">
        <f t="shared" si="521"/>
        <v/>
      </c>
      <c r="J475" s="155" t="str">
        <f t="shared" si="521"/>
        <v/>
      </c>
      <c r="K475" s="155" t="str">
        <f t="shared" si="521"/>
        <v/>
      </c>
      <c r="L475" s="155" t="str">
        <f t="shared" si="521"/>
        <v/>
      </c>
      <c r="M475" s="155" t="str">
        <f t="shared" si="521"/>
        <v/>
      </c>
      <c r="N475" s="124" t="str">
        <f t="shared" ref="N475" si="522">IF(COUNT(H475:M475)=0,"",SUM(H475:M475))</f>
        <v/>
      </c>
      <c r="O475" s="155" t="str">
        <f t="shared" ref="O475:T475" si="523">IF(COUNTIFS($G468:$G473,$G475,O468:O473,"&lt;&gt;")=0,"",SUMIF($G468:$G473,$G475,O468:O473))</f>
        <v/>
      </c>
      <c r="P475" s="155" t="str">
        <f t="shared" si="523"/>
        <v/>
      </c>
      <c r="Q475" s="155" t="str">
        <f t="shared" si="523"/>
        <v/>
      </c>
      <c r="R475" s="155" t="str">
        <f t="shared" si="523"/>
        <v/>
      </c>
      <c r="S475" s="155" t="str">
        <f t="shared" si="523"/>
        <v/>
      </c>
      <c r="T475" s="155" t="str">
        <f t="shared" si="523"/>
        <v/>
      </c>
      <c r="U475" s="124" t="str">
        <f t="shared" ref="U475" si="524">IF(COUNT(O475:T475)=0,"",SUM(O475:T475))</f>
        <v/>
      </c>
      <c r="V475" s="124" t="str">
        <f t="shared" ref="V475" si="525">IF(COUNT(N475,U475)=0,"",SUM(N475,U475))</f>
        <v/>
      </c>
      <c r="X475" s="153" t="s">
        <v>271</v>
      </c>
    </row>
    <row r="476" spans="3:24" s="152" customFormat="1" ht="37.5" customHeight="1">
      <c r="C476" s="328"/>
      <c r="D476" s="327" t="s">
        <v>211</v>
      </c>
      <c r="E476" s="352"/>
      <c r="F476" s="354"/>
      <c r="G476" s="149" t="s">
        <v>265</v>
      </c>
      <c r="H476" s="184"/>
      <c r="I476" s="184"/>
      <c r="J476" s="184"/>
      <c r="K476" s="184"/>
      <c r="L476" s="184"/>
      <c r="M476" s="184"/>
      <c r="N476" s="151"/>
      <c r="O476" s="184"/>
      <c r="P476" s="184"/>
      <c r="Q476" s="184"/>
      <c r="R476" s="184"/>
      <c r="S476" s="184"/>
      <c r="T476" s="184"/>
      <c r="U476" s="151"/>
      <c r="V476" s="151"/>
    </row>
    <row r="477" spans="3:24" s="152" customFormat="1" ht="37.5" customHeight="1">
      <c r="C477" s="328"/>
      <c r="D477" s="328"/>
      <c r="E477" s="353"/>
      <c r="F477" s="355"/>
      <c r="G477" s="149" t="s">
        <v>268</v>
      </c>
      <c r="H477" s="184"/>
      <c r="I477" s="184"/>
      <c r="J477" s="184"/>
      <c r="K477" s="184"/>
      <c r="L477" s="184"/>
      <c r="M477" s="184"/>
      <c r="N477" s="150" t="str">
        <f>IF(COUNT(H477:M477)=0,"",SUM(H477:M477))</f>
        <v/>
      </c>
      <c r="O477" s="184"/>
      <c r="P477" s="184"/>
      <c r="Q477" s="184"/>
      <c r="R477" s="184"/>
      <c r="S477" s="184"/>
      <c r="T477" s="184"/>
      <c r="U477" s="150" t="str">
        <f>IF(COUNT(O477:T477)=0,"",SUM(O477:T477))</f>
        <v/>
      </c>
      <c r="V477" s="150" t="str">
        <f>IF(COUNT(N477,U477)=0,"",SUM(N477,U477))</f>
        <v/>
      </c>
    </row>
    <row r="478" spans="3:24" s="152" customFormat="1" ht="37.5" customHeight="1">
      <c r="C478" s="328"/>
      <c r="D478" s="328"/>
      <c r="E478" s="352"/>
      <c r="F478" s="354"/>
      <c r="G478" s="149" t="s">
        <v>265</v>
      </c>
      <c r="H478" s="184"/>
      <c r="I478" s="184"/>
      <c r="J478" s="184"/>
      <c r="K478" s="184"/>
      <c r="L478" s="184"/>
      <c r="M478" s="184"/>
      <c r="N478" s="151"/>
      <c r="O478" s="184"/>
      <c r="P478" s="184"/>
      <c r="Q478" s="184"/>
      <c r="R478" s="184"/>
      <c r="S478" s="184"/>
      <c r="T478" s="184"/>
      <c r="U478" s="151"/>
      <c r="V478" s="151"/>
    </row>
    <row r="479" spans="3:24" s="152" customFormat="1" ht="37.5" customHeight="1">
      <c r="C479" s="328"/>
      <c r="D479" s="328"/>
      <c r="E479" s="353"/>
      <c r="F479" s="355"/>
      <c r="G479" s="149" t="s">
        <v>268</v>
      </c>
      <c r="H479" s="184"/>
      <c r="I479" s="184"/>
      <c r="J479" s="184"/>
      <c r="K479" s="184"/>
      <c r="L479" s="184"/>
      <c r="M479" s="184"/>
      <c r="N479" s="150" t="str">
        <f t="shared" ref="N479" si="526">IF(COUNT(H479:M479)=0,"",SUM(H479:M479))</f>
        <v/>
      </c>
      <c r="O479" s="184"/>
      <c r="P479" s="184"/>
      <c r="Q479" s="184"/>
      <c r="R479" s="184"/>
      <c r="S479" s="184"/>
      <c r="T479" s="184"/>
      <c r="U479" s="150" t="str">
        <f t="shared" ref="U479" si="527">IF(COUNT(O479:T479)=0,"",SUM(O479:T479))</f>
        <v/>
      </c>
      <c r="V479" s="150" t="str">
        <f t="shared" ref="V479" si="528">IF(COUNT(N479,U479)=0,"",SUM(N479,U479))</f>
        <v/>
      </c>
    </row>
    <row r="480" spans="3:24" s="152" customFormat="1" ht="37.5" customHeight="1">
      <c r="C480" s="328"/>
      <c r="D480" s="328"/>
      <c r="E480" s="352"/>
      <c r="F480" s="354"/>
      <c r="G480" s="149" t="s">
        <v>265</v>
      </c>
      <c r="H480" s="184"/>
      <c r="I480" s="184"/>
      <c r="J480" s="184"/>
      <c r="K480" s="184"/>
      <c r="L480" s="184"/>
      <c r="M480" s="184"/>
      <c r="N480" s="151"/>
      <c r="O480" s="184"/>
      <c r="P480" s="184"/>
      <c r="Q480" s="184"/>
      <c r="R480" s="184"/>
      <c r="S480" s="184"/>
      <c r="T480" s="184"/>
      <c r="U480" s="151"/>
      <c r="V480" s="151"/>
    </row>
    <row r="481" spans="3:24" s="152" customFormat="1" ht="37.5" customHeight="1">
      <c r="C481" s="328"/>
      <c r="D481" s="328"/>
      <c r="E481" s="353"/>
      <c r="F481" s="355"/>
      <c r="G481" s="149" t="s">
        <v>268</v>
      </c>
      <c r="H481" s="184"/>
      <c r="I481" s="184"/>
      <c r="J481" s="184"/>
      <c r="K481" s="184"/>
      <c r="L481" s="184"/>
      <c r="M481" s="184"/>
      <c r="N481" s="150" t="str">
        <f t="shared" ref="N481" si="529">IF(COUNT(H481:M481)=0,"",SUM(H481:M481))</f>
        <v/>
      </c>
      <c r="O481" s="184"/>
      <c r="P481" s="184"/>
      <c r="Q481" s="184"/>
      <c r="R481" s="184"/>
      <c r="S481" s="184"/>
      <c r="T481" s="184"/>
      <c r="U481" s="150" t="str">
        <f t="shared" ref="U481" si="530">IF(COUNT(O481:T481)=0,"",SUM(O481:T481))</f>
        <v/>
      </c>
      <c r="V481" s="150" t="str">
        <f t="shared" ref="V481" si="531">IF(COUNT(N481,U481)=0,"",SUM(N481,U481))</f>
        <v/>
      </c>
    </row>
    <row r="482" spans="3:24" s="152" customFormat="1" ht="37.5" customHeight="1">
      <c r="C482" s="328"/>
      <c r="D482" s="328"/>
      <c r="E482" s="332" t="s">
        <v>104</v>
      </c>
      <c r="F482" s="333"/>
      <c r="G482" s="154" t="s">
        <v>265</v>
      </c>
      <c r="H482" s="155" t="str">
        <f>IF(COUNTIFS($G476:$G481,$G482,H476:H481,"&lt;&gt;")=0,"",SUMIF($G476:$G481,$G482,H476:H481))</f>
        <v/>
      </c>
      <c r="I482" s="155" t="str">
        <f t="shared" ref="I482:M482" si="532">IF(COUNTIFS($G476:$G481,$G482,I476:I481,"&lt;&gt;")=0,"",SUMIF($G476:$G481,$G482,I476:I481))</f>
        <v/>
      </c>
      <c r="J482" s="155" t="str">
        <f t="shared" si="532"/>
        <v/>
      </c>
      <c r="K482" s="155" t="str">
        <f t="shared" si="532"/>
        <v/>
      </c>
      <c r="L482" s="155" t="str">
        <f t="shared" si="532"/>
        <v/>
      </c>
      <c r="M482" s="155" t="str">
        <f t="shared" si="532"/>
        <v/>
      </c>
      <c r="N482" s="123"/>
      <c r="O482" s="155" t="str">
        <f>IF(COUNTIFS($G476:$G481,$G482,O476:O481,"&lt;&gt;")=0,"",SUMIF($G476:$G481,$G482,O476:O481))</f>
        <v/>
      </c>
      <c r="P482" s="155" t="str">
        <f t="shared" ref="P482:T482" si="533">IF(COUNTIFS($G476:$G481,$G482,P476:P481,"&lt;&gt;")=0,"",SUMIF($G476:$G481,$G482,P476:P481))</f>
        <v/>
      </c>
      <c r="Q482" s="155" t="str">
        <f t="shared" si="533"/>
        <v/>
      </c>
      <c r="R482" s="155" t="str">
        <f t="shared" si="533"/>
        <v/>
      </c>
      <c r="S482" s="155" t="str">
        <f t="shared" si="533"/>
        <v/>
      </c>
      <c r="T482" s="155" t="str">
        <f t="shared" si="533"/>
        <v/>
      </c>
      <c r="U482" s="123"/>
      <c r="V482" s="123"/>
      <c r="X482" s="153" t="s">
        <v>271</v>
      </c>
    </row>
    <row r="483" spans="3:24" s="152" customFormat="1" ht="37.5" customHeight="1">
      <c r="C483" s="328"/>
      <c r="D483" s="329"/>
      <c r="E483" s="334"/>
      <c r="F483" s="335"/>
      <c r="G483" s="154" t="s">
        <v>268</v>
      </c>
      <c r="H483" s="155" t="str">
        <f>IF(COUNTIFS($G476:$G481,$G483,H476:H481,"&lt;&gt;")=0,"",SUMIF($G476:$G481,$G483,H476:H481))</f>
        <v/>
      </c>
      <c r="I483" s="155" t="str">
        <f t="shared" ref="I483:M483" si="534">IF(COUNTIFS($G476:$G481,$G483,I476:I481,"&lt;&gt;")=0,"",SUMIF($G476:$G481,$G483,I476:I481))</f>
        <v/>
      </c>
      <c r="J483" s="155" t="str">
        <f t="shared" si="534"/>
        <v/>
      </c>
      <c r="K483" s="155" t="str">
        <f t="shared" si="534"/>
        <v/>
      </c>
      <c r="L483" s="155" t="str">
        <f t="shared" si="534"/>
        <v/>
      </c>
      <c r="M483" s="155" t="str">
        <f t="shared" si="534"/>
        <v/>
      </c>
      <c r="N483" s="124" t="str">
        <f t="shared" ref="N483" si="535">IF(COUNT(H483:M483)=0,"",SUM(H483:M483))</f>
        <v/>
      </c>
      <c r="O483" s="155" t="str">
        <f>IF(COUNTIFS($G476:$G481,$G483,O476:O481,"&lt;&gt;")=0,"",SUMIF($G476:$G481,$G483,O476:O481))</f>
        <v/>
      </c>
      <c r="P483" s="155" t="str">
        <f t="shared" ref="P483:T483" si="536">IF(COUNTIFS($G476:$G481,$G483,P476:P481,"&lt;&gt;")=0,"",SUMIF($G476:$G481,$G483,P476:P481))</f>
        <v/>
      </c>
      <c r="Q483" s="155" t="str">
        <f t="shared" si="536"/>
        <v/>
      </c>
      <c r="R483" s="155" t="str">
        <f t="shared" si="536"/>
        <v/>
      </c>
      <c r="S483" s="155" t="str">
        <f t="shared" si="536"/>
        <v/>
      </c>
      <c r="T483" s="155" t="str">
        <f t="shared" si="536"/>
        <v/>
      </c>
      <c r="U483" s="124" t="str">
        <f t="shared" ref="U483" si="537">IF(COUNT(O483:T483)=0,"",SUM(O483:T483))</f>
        <v/>
      </c>
      <c r="V483" s="124" t="str">
        <f t="shared" ref="V483" si="538">IF(COUNT(N483,U483)=0,"",SUM(N483,U483))</f>
        <v/>
      </c>
      <c r="X483" s="153" t="s">
        <v>271</v>
      </c>
    </row>
    <row r="484" spans="3:24" s="152" customFormat="1" ht="37.5" customHeight="1">
      <c r="C484" s="328"/>
      <c r="D484" s="327" t="s">
        <v>105</v>
      </c>
      <c r="E484" s="352"/>
      <c r="F484" s="354"/>
      <c r="G484" s="149" t="s">
        <v>265</v>
      </c>
      <c r="H484" s="184"/>
      <c r="I484" s="184"/>
      <c r="J484" s="184"/>
      <c r="K484" s="184"/>
      <c r="L484" s="184"/>
      <c r="M484" s="184"/>
      <c r="N484" s="151"/>
      <c r="O484" s="184"/>
      <c r="P484" s="184"/>
      <c r="Q484" s="184"/>
      <c r="R484" s="184"/>
      <c r="S484" s="184"/>
      <c r="T484" s="184"/>
      <c r="U484" s="151"/>
      <c r="V484" s="151"/>
    </row>
    <row r="485" spans="3:24" s="152" customFormat="1" ht="34.5">
      <c r="C485" s="328"/>
      <c r="D485" s="328"/>
      <c r="E485" s="353"/>
      <c r="F485" s="355"/>
      <c r="G485" s="149" t="s">
        <v>268</v>
      </c>
      <c r="H485" s="184"/>
      <c r="I485" s="184"/>
      <c r="J485" s="184"/>
      <c r="K485" s="184"/>
      <c r="L485" s="184"/>
      <c r="M485" s="184"/>
      <c r="N485" s="150" t="str">
        <f>IF(COUNT(H485:M485)=0,"",SUM(H485:M485))</f>
        <v/>
      </c>
      <c r="O485" s="184"/>
      <c r="P485" s="184"/>
      <c r="Q485" s="184"/>
      <c r="R485" s="184"/>
      <c r="S485" s="184"/>
      <c r="T485" s="184"/>
      <c r="U485" s="150" t="str">
        <f>IF(COUNT(O485:T485)=0,"",SUM(O485:T485))</f>
        <v/>
      </c>
      <c r="V485" s="150" t="str">
        <f>IF(COUNT(N485,U485)=0,"",SUM(N485,U485))</f>
        <v/>
      </c>
    </row>
    <row r="486" spans="3:24" s="152" customFormat="1" ht="34.5">
      <c r="C486" s="328"/>
      <c r="D486" s="328"/>
      <c r="E486" s="352"/>
      <c r="F486" s="354"/>
      <c r="G486" s="149" t="s">
        <v>265</v>
      </c>
      <c r="H486" s="184"/>
      <c r="I486" s="184"/>
      <c r="J486" s="184"/>
      <c r="K486" s="184"/>
      <c r="L486" s="184"/>
      <c r="M486" s="184"/>
      <c r="N486" s="151"/>
      <c r="O486" s="184"/>
      <c r="P486" s="184"/>
      <c r="Q486" s="184"/>
      <c r="R486" s="184"/>
      <c r="S486" s="184"/>
      <c r="T486" s="184"/>
      <c r="U486" s="151"/>
      <c r="V486" s="151"/>
    </row>
    <row r="487" spans="3:24" s="152" customFormat="1" ht="34.5">
      <c r="C487" s="328"/>
      <c r="D487" s="328"/>
      <c r="E487" s="353"/>
      <c r="F487" s="355"/>
      <c r="G487" s="149" t="s">
        <v>268</v>
      </c>
      <c r="H487" s="184"/>
      <c r="I487" s="184"/>
      <c r="J487" s="184"/>
      <c r="K487" s="184"/>
      <c r="L487" s="184"/>
      <c r="M487" s="184"/>
      <c r="N487" s="150" t="str">
        <f t="shared" ref="N487" si="539">IF(COUNT(H487:M487)=0,"",SUM(H487:M487))</f>
        <v/>
      </c>
      <c r="O487" s="184"/>
      <c r="P487" s="184"/>
      <c r="Q487" s="184"/>
      <c r="R487" s="184"/>
      <c r="S487" s="184"/>
      <c r="T487" s="184"/>
      <c r="U487" s="150" t="str">
        <f t="shared" ref="U487" si="540">IF(COUNT(O487:T487)=0,"",SUM(O487:T487))</f>
        <v/>
      </c>
      <c r="V487" s="150" t="str">
        <f t="shared" ref="V487" si="541">IF(COUNT(N487,U487)=0,"",SUM(N487,U487))</f>
        <v/>
      </c>
    </row>
    <row r="488" spans="3:24" s="152" customFormat="1" ht="34.5">
      <c r="C488" s="328"/>
      <c r="D488" s="328"/>
      <c r="E488" s="352"/>
      <c r="F488" s="354"/>
      <c r="G488" s="149" t="s">
        <v>265</v>
      </c>
      <c r="H488" s="184"/>
      <c r="I488" s="184"/>
      <c r="J488" s="184"/>
      <c r="K488" s="184"/>
      <c r="L488" s="184"/>
      <c r="M488" s="184"/>
      <c r="N488" s="151"/>
      <c r="O488" s="184"/>
      <c r="P488" s="184"/>
      <c r="Q488" s="184"/>
      <c r="R488" s="184"/>
      <c r="S488" s="184"/>
      <c r="T488" s="184"/>
      <c r="U488" s="151"/>
      <c r="V488" s="151"/>
    </row>
    <row r="489" spans="3:24" s="152" customFormat="1" ht="34.5">
      <c r="C489" s="328"/>
      <c r="D489" s="328"/>
      <c r="E489" s="353"/>
      <c r="F489" s="355"/>
      <c r="G489" s="149" t="s">
        <v>268</v>
      </c>
      <c r="H489" s="184"/>
      <c r="I489" s="184"/>
      <c r="J489" s="184"/>
      <c r="K489" s="184"/>
      <c r="L489" s="184"/>
      <c r="M489" s="184"/>
      <c r="N489" s="150" t="str">
        <f t="shared" ref="N489" si="542">IF(COUNT(H489:M489)=0,"",SUM(H489:M489))</f>
        <v/>
      </c>
      <c r="O489" s="184"/>
      <c r="P489" s="184"/>
      <c r="Q489" s="184"/>
      <c r="R489" s="184"/>
      <c r="S489" s="184"/>
      <c r="T489" s="184"/>
      <c r="U489" s="150" t="str">
        <f t="shared" ref="U489" si="543">IF(COUNT(O489:T489)=0,"",SUM(O489:T489))</f>
        <v/>
      </c>
      <c r="V489" s="150" t="str">
        <f t="shared" ref="V489" si="544">IF(COUNT(N489,U489)=0,"",SUM(N489,U489))</f>
        <v/>
      </c>
    </row>
    <row r="490" spans="3:24" s="152" customFormat="1" ht="34.5">
      <c r="C490" s="328"/>
      <c r="D490" s="328"/>
      <c r="E490" s="332" t="s">
        <v>104</v>
      </c>
      <c r="F490" s="333"/>
      <c r="G490" s="154" t="s">
        <v>265</v>
      </c>
      <c r="H490" s="155" t="str">
        <f>IF(COUNTIFS($G484:$G489,$G490,H484:H489,"&lt;&gt;")=0,"",SUMIF($G484:$G489,$G490,H484:H489))</f>
        <v/>
      </c>
      <c r="I490" s="155" t="str">
        <f t="shared" ref="I490:M490" si="545">IF(COUNTIFS($G484:$G489,$G490,I484:I489,"&lt;&gt;")=0,"",SUMIF($G484:$G489,$G490,I484:I489))</f>
        <v/>
      </c>
      <c r="J490" s="155" t="str">
        <f t="shared" si="545"/>
        <v/>
      </c>
      <c r="K490" s="155" t="str">
        <f t="shared" si="545"/>
        <v/>
      </c>
      <c r="L490" s="155" t="str">
        <f t="shared" si="545"/>
        <v/>
      </c>
      <c r="M490" s="155" t="str">
        <f t="shared" si="545"/>
        <v/>
      </c>
      <c r="N490" s="123"/>
      <c r="O490" s="155" t="str">
        <f>IF(COUNTIFS($G484:$G489,$G490,O484:O489,"&lt;&gt;")=0,"",SUMIF($G484:$G489,$G490,O484:O489))</f>
        <v/>
      </c>
      <c r="P490" s="155" t="str">
        <f t="shared" ref="P490:T490" si="546">IF(COUNTIFS($G484:$G489,$G490,P484:P489,"&lt;&gt;")=0,"",SUMIF($G484:$G489,$G490,P484:P489))</f>
        <v/>
      </c>
      <c r="Q490" s="155" t="str">
        <f t="shared" si="546"/>
        <v/>
      </c>
      <c r="R490" s="155" t="str">
        <f t="shared" si="546"/>
        <v/>
      </c>
      <c r="S490" s="155" t="str">
        <f t="shared" si="546"/>
        <v/>
      </c>
      <c r="T490" s="155" t="str">
        <f t="shared" si="546"/>
        <v/>
      </c>
      <c r="U490" s="123"/>
      <c r="V490" s="123"/>
      <c r="X490" s="153" t="s">
        <v>271</v>
      </c>
    </row>
    <row r="491" spans="3:24" s="152" customFormat="1" ht="34.5">
      <c r="C491" s="328"/>
      <c r="D491" s="329"/>
      <c r="E491" s="334"/>
      <c r="F491" s="335"/>
      <c r="G491" s="154" t="s">
        <v>268</v>
      </c>
      <c r="H491" s="155" t="str">
        <f>IF(COUNTIFS($G484:$G489,$G491,H484:H489,"&lt;&gt;")=0,"",SUMIF($G484:$G489,$G491,H484:H489))</f>
        <v/>
      </c>
      <c r="I491" s="155" t="str">
        <f t="shared" ref="I491:M491" si="547">IF(COUNTIFS($G484:$G489,$G491,I484:I489,"&lt;&gt;")=0,"",SUMIF($G484:$G489,$G491,I484:I489))</f>
        <v/>
      </c>
      <c r="J491" s="155" t="str">
        <f t="shared" si="547"/>
        <v/>
      </c>
      <c r="K491" s="155" t="str">
        <f t="shared" si="547"/>
        <v/>
      </c>
      <c r="L491" s="155" t="str">
        <f t="shared" si="547"/>
        <v/>
      </c>
      <c r="M491" s="155" t="str">
        <f t="shared" si="547"/>
        <v/>
      </c>
      <c r="N491" s="124" t="str">
        <f t="shared" ref="N491" si="548">IF(COUNT(H491:M491)=0,"",SUM(H491:M491))</f>
        <v/>
      </c>
      <c r="O491" s="155" t="str">
        <f>IF(COUNTIFS($G484:$G489,$G491,O484:O489,"&lt;&gt;")=0,"",SUMIF($G484:$G489,$G491,O484:O489))</f>
        <v/>
      </c>
      <c r="P491" s="155" t="str">
        <f t="shared" ref="P491:T491" si="549">IF(COUNTIFS($G484:$G489,$G491,P484:P489,"&lt;&gt;")=0,"",SUMIF($G484:$G489,$G491,P484:P489))</f>
        <v/>
      </c>
      <c r="Q491" s="155" t="str">
        <f t="shared" si="549"/>
        <v/>
      </c>
      <c r="R491" s="155" t="str">
        <f t="shared" si="549"/>
        <v/>
      </c>
      <c r="S491" s="155" t="str">
        <f t="shared" si="549"/>
        <v/>
      </c>
      <c r="T491" s="155" t="str">
        <f t="shared" si="549"/>
        <v/>
      </c>
      <c r="U491" s="124" t="str">
        <f t="shared" ref="U491" si="550">IF(COUNT(O491:T491)=0,"",SUM(O491:T491))</f>
        <v/>
      </c>
      <c r="V491" s="124" t="str">
        <f t="shared" ref="V491" si="551">IF(COUNT(N491,U491)=0,"",SUM(N491,U491))</f>
        <v/>
      </c>
      <c r="X491" s="153" t="s">
        <v>271</v>
      </c>
    </row>
    <row r="492" spans="3:24" s="152" customFormat="1" ht="37.5" customHeight="1">
      <c r="C492" s="328"/>
      <c r="D492" s="327" t="s">
        <v>106</v>
      </c>
      <c r="E492" s="352"/>
      <c r="F492" s="354"/>
      <c r="G492" s="149" t="s">
        <v>265</v>
      </c>
      <c r="H492" s="184"/>
      <c r="I492" s="184"/>
      <c r="J492" s="184"/>
      <c r="K492" s="184"/>
      <c r="L492" s="184"/>
      <c r="M492" s="184"/>
      <c r="N492" s="151"/>
      <c r="O492" s="184"/>
      <c r="P492" s="184"/>
      <c r="Q492" s="184"/>
      <c r="R492" s="184"/>
      <c r="S492" s="184"/>
      <c r="T492" s="184"/>
      <c r="U492" s="151"/>
      <c r="V492" s="151"/>
    </row>
    <row r="493" spans="3:24" s="152" customFormat="1" ht="34.5">
      <c r="C493" s="328"/>
      <c r="D493" s="328"/>
      <c r="E493" s="353"/>
      <c r="F493" s="355"/>
      <c r="G493" s="149" t="s">
        <v>268</v>
      </c>
      <c r="H493" s="184"/>
      <c r="I493" s="184"/>
      <c r="J493" s="184"/>
      <c r="K493" s="184"/>
      <c r="L493" s="184"/>
      <c r="M493" s="184"/>
      <c r="N493" s="150" t="str">
        <f>IF(COUNT(H493:M493)=0,"",SUM(H493:M493))</f>
        <v/>
      </c>
      <c r="O493" s="184"/>
      <c r="P493" s="184"/>
      <c r="Q493" s="184"/>
      <c r="R493" s="184"/>
      <c r="S493" s="184"/>
      <c r="T493" s="184"/>
      <c r="U493" s="150" t="str">
        <f>IF(COUNT(O493:T493)=0,"",SUM(O493:T493))</f>
        <v/>
      </c>
      <c r="V493" s="150" t="str">
        <f>IF(COUNT(N493,U493)=0,"",SUM(N493,U493))</f>
        <v/>
      </c>
    </row>
    <row r="494" spans="3:24" s="152" customFormat="1" ht="34.5">
      <c r="C494" s="328"/>
      <c r="D494" s="328"/>
      <c r="E494" s="352"/>
      <c r="F494" s="354"/>
      <c r="G494" s="149" t="s">
        <v>265</v>
      </c>
      <c r="H494" s="184"/>
      <c r="I494" s="184"/>
      <c r="J494" s="184"/>
      <c r="K494" s="184"/>
      <c r="L494" s="184"/>
      <c r="M494" s="184"/>
      <c r="N494" s="151"/>
      <c r="O494" s="184"/>
      <c r="P494" s="184"/>
      <c r="Q494" s="184"/>
      <c r="R494" s="184"/>
      <c r="S494" s="184"/>
      <c r="T494" s="184"/>
      <c r="U494" s="151"/>
      <c r="V494" s="151"/>
    </row>
    <row r="495" spans="3:24" s="152" customFormat="1" ht="34.5">
      <c r="C495" s="328"/>
      <c r="D495" s="328"/>
      <c r="E495" s="353"/>
      <c r="F495" s="355"/>
      <c r="G495" s="149" t="s">
        <v>268</v>
      </c>
      <c r="H495" s="184"/>
      <c r="I495" s="184"/>
      <c r="J495" s="184"/>
      <c r="K495" s="184"/>
      <c r="L495" s="184"/>
      <c r="M495" s="184"/>
      <c r="N495" s="150" t="str">
        <f t="shared" ref="N495" si="552">IF(COUNT(H495:M495)=0,"",SUM(H495:M495))</f>
        <v/>
      </c>
      <c r="O495" s="184"/>
      <c r="P495" s="184"/>
      <c r="Q495" s="184"/>
      <c r="R495" s="184"/>
      <c r="S495" s="184"/>
      <c r="T495" s="184"/>
      <c r="U495" s="150" t="str">
        <f t="shared" ref="U495" si="553">IF(COUNT(O495:T495)=0,"",SUM(O495:T495))</f>
        <v/>
      </c>
      <c r="V495" s="150" t="str">
        <f t="shared" ref="V495" si="554">IF(COUNT(N495,U495)=0,"",SUM(N495,U495))</f>
        <v/>
      </c>
    </row>
    <row r="496" spans="3:24" s="152" customFormat="1" ht="34.5">
      <c r="C496" s="328"/>
      <c r="D496" s="328"/>
      <c r="E496" s="352"/>
      <c r="F496" s="354"/>
      <c r="G496" s="149" t="s">
        <v>265</v>
      </c>
      <c r="H496" s="184"/>
      <c r="I496" s="184"/>
      <c r="J496" s="184"/>
      <c r="K496" s="184"/>
      <c r="L496" s="184"/>
      <c r="M496" s="184"/>
      <c r="N496" s="151"/>
      <c r="O496" s="184"/>
      <c r="P496" s="184"/>
      <c r="Q496" s="184"/>
      <c r="R496" s="184"/>
      <c r="S496" s="184"/>
      <c r="T496" s="184"/>
      <c r="U496" s="151"/>
      <c r="V496" s="151"/>
    </row>
    <row r="497" spans="3:24" s="152" customFormat="1" ht="34.5">
      <c r="C497" s="328"/>
      <c r="D497" s="328"/>
      <c r="E497" s="353"/>
      <c r="F497" s="355"/>
      <c r="G497" s="149" t="s">
        <v>268</v>
      </c>
      <c r="H497" s="184"/>
      <c r="I497" s="184"/>
      <c r="J497" s="184"/>
      <c r="K497" s="184"/>
      <c r="L497" s="184"/>
      <c r="M497" s="184"/>
      <c r="N497" s="150" t="str">
        <f t="shared" ref="N497" si="555">IF(COUNT(H497:M497)=0,"",SUM(H497:M497))</f>
        <v/>
      </c>
      <c r="O497" s="184"/>
      <c r="P497" s="184"/>
      <c r="Q497" s="184"/>
      <c r="R497" s="184"/>
      <c r="S497" s="184"/>
      <c r="T497" s="184"/>
      <c r="U497" s="150" t="str">
        <f t="shared" ref="U497" si="556">IF(COUNT(O497:T497)=0,"",SUM(O497:T497))</f>
        <v/>
      </c>
      <c r="V497" s="150" t="str">
        <f t="shared" ref="V497" si="557">IF(COUNT(N497,U497)=0,"",SUM(N497,U497))</f>
        <v/>
      </c>
    </row>
    <row r="498" spans="3:24" s="152" customFormat="1" ht="34.5">
      <c r="C498" s="328"/>
      <c r="D498" s="328"/>
      <c r="E498" s="332" t="s">
        <v>104</v>
      </c>
      <c r="F498" s="333"/>
      <c r="G498" s="154" t="s">
        <v>265</v>
      </c>
      <c r="H498" s="155" t="str">
        <f>IF(COUNTIFS($G492:$G497,$G498,H492:H497,"&lt;&gt;")=0,"",SUMIF($G492:$G497,$G498,H492:H497))</f>
        <v/>
      </c>
      <c r="I498" s="155" t="str">
        <f t="shared" ref="I498:M498" si="558">IF(COUNTIFS($G492:$G497,$G498,I492:I497,"&lt;&gt;")=0,"",SUMIF($G492:$G497,$G498,I492:I497))</f>
        <v/>
      </c>
      <c r="J498" s="155" t="str">
        <f t="shared" si="558"/>
        <v/>
      </c>
      <c r="K498" s="155" t="str">
        <f t="shared" si="558"/>
        <v/>
      </c>
      <c r="L498" s="155" t="str">
        <f t="shared" si="558"/>
        <v/>
      </c>
      <c r="M498" s="155" t="str">
        <f t="shared" si="558"/>
        <v/>
      </c>
      <c r="N498" s="123"/>
      <c r="O498" s="155" t="str">
        <f>IF(COUNTIFS($G492:$G497,$G498,O492:O497,"&lt;&gt;")=0,"",SUMIF($G492:$G497,$G498,O492:O497))</f>
        <v/>
      </c>
      <c r="P498" s="155" t="str">
        <f t="shared" ref="P498:T498" si="559">IF(COUNTIFS($G492:$G497,$G498,P492:P497,"&lt;&gt;")=0,"",SUMIF($G492:$G497,$G498,P492:P497))</f>
        <v/>
      </c>
      <c r="Q498" s="155" t="str">
        <f t="shared" si="559"/>
        <v/>
      </c>
      <c r="R498" s="155" t="str">
        <f t="shared" si="559"/>
        <v/>
      </c>
      <c r="S498" s="155" t="str">
        <f t="shared" si="559"/>
        <v/>
      </c>
      <c r="T498" s="155" t="str">
        <f t="shared" si="559"/>
        <v/>
      </c>
      <c r="U498" s="123"/>
      <c r="V498" s="123"/>
      <c r="X498" s="153" t="s">
        <v>271</v>
      </c>
    </row>
    <row r="499" spans="3:24" s="152" customFormat="1" ht="34.5">
      <c r="C499" s="328"/>
      <c r="D499" s="329"/>
      <c r="E499" s="334"/>
      <c r="F499" s="335"/>
      <c r="G499" s="154" t="s">
        <v>268</v>
      </c>
      <c r="H499" s="155" t="str">
        <f>IF(COUNTIFS($G492:$G497,$G499,H492:H497,"&lt;&gt;")=0,"",SUMIF($G492:$G497,$G499,H492:H497))</f>
        <v/>
      </c>
      <c r="I499" s="155" t="str">
        <f t="shared" ref="I499:M499" si="560">IF(COUNTIFS($G492:$G497,$G499,I492:I497,"&lt;&gt;")=0,"",SUMIF($G492:$G497,$G499,I492:I497))</f>
        <v/>
      </c>
      <c r="J499" s="155" t="str">
        <f t="shared" si="560"/>
        <v/>
      </c>
      <c r="K499" s="155" t="str">
        <f t="shared" si="560"/>
        <v/>
      </c>
      <c r="L499" s="155" t="str">
        <f t="shared" si="560"/>
        <v/>
      </c>
      <c r="M499" s="155" t="str">
        <f t="shared" si="560"/>
        <v/>
      </c>
      <c r="N499" s="124" t="str">
        <f t="shared" ref="N499" si="561">IF(COUNT(H499:M499)=0,"",SUM(H499:M499))</f>
        <v/>
      </c>
      <c r="O499" s="155" t="str">
        <f>IF(COUNTIFS($G492:$G497,$G499,O492:O497,"&lt;&gt;")=0,"",SUMIF($G492:$G497,$G499,O492:O497))</f>
        <v/>
      </c>
      <c r="P499" s="155" t="str">
        <f t="shared" ref="P499:T499" si="562">IF(COUNTIFS($G492:$G497,$G499,P492:P497,"&lt;&gt;")=0,"",SUMIF($G492:$G497,$G499,P492:P497))</f>
        <v/>
      </c>
      <c r="Q499" s="155" t="str">
        <f t="shared" si="562"/>
        <v/>
      </c>
      <c r="R499" s="155" t="str">
        <f t="shared" si="562"/>
        <v/>
      </c>
      <c r="S499" s="155" t="str">
        <f t="shared" si="562"/>
        <v/>
      </c>
      <c r="T499" s="155" t="str">
        <f t="shared" si="562"/>
        <v/>
      </c>
      <c r="U499" s="124" t="str">
        <f t="shared" ref="U499" si="563">IF(COUNT(O499:T499)=0,"",SUM(O499:T499))</f>
        <v/>
      </c>
      <c r="V499" s="124" t="str">
        <f t="shared" ref="V499" si="564">IF(COUNT(N499,U499)=0,"",SUM(N499,U499))</f>
        <v/>
      </c>
      <c r="X499" s="153" t="s">
        <v>271</v>
      </c>
    </row>
    <row r="500" spans="3:24" s="152" customFormat="1" ht="34.5">
      <c r="C500" s="328"/>
      <c r="D500" s="326" t="s">
        <v>107</v>
      </c>
      <c r="E500" s="326"/>
      <c r="F500" s="326"/>
      <c r="G500" s="154" t="s">
        <v>265</v>
      </c>
      <c r="H500" s="155" t="str">
        <f>IF(COUNT(H474,H482,H490,H498)=0,"",SUM(H474,H482,H490,H498))</f>
        <v/>
      </c>
      <c r="I500" s="155" t="str">
        <f t="shared" ref="I500:M501" si="565">IF(COUNT(I474,I482,I490,I498)=0,"",SUM(I474,I482,I490,I498))</f>
        <v/>
      </c>
      <c r="J500" s="155" t="str">
        <f t="shared" si="565"/>
        <v/>
      </c>
      <c r="K500" s="155" t="str">
        <f t="shared" si="565"/>
        <v/>
      </c>
      <c r="L500" s="155" t="str">
        <f t="shared" si="565"/>
        <v/>
      </c>
      <c r="M500" s="155" t="str">
        <f t="shared" si="565"/>
        <v/>
      </c>
      <c r="N500" s="123"/>
      <c r="O500" s="155" t="str">
        <f>IF(COUNT(O474,O482,O490,O498)=0,"",SUM(O474,O482,O490,O498))</f>
        <v/>
      </c>
      <c r="P500" s="155" t="str">
        <f t="shared" ref="P500:T501" si="566">IF(COUNT(P474,P482,P490,P498)=0,"",SUM(P474,P482,P490,P498))</f>
        <v/>
      </c>
      <c r="Q500" s="155" t="str">
        <f t="shared" si="566"/>
        <v/>
      </c>
      <c r="R500" s="155" t="str">
        <f t="shared" si="566"/>
        <v/>
      </c>
      <c r="S500" s="155" t="str">
        <f t="shared" si="566"/>
        <v/>
      </c>
      <c r="T500" s="155" t="str">
        <f t="shared" si="566"/>
        <v/>
      </c>
      <c r="U500" s="123"/>
      <c r="V500" s="123"/>
      <c r="X500" s="153" t="s">
        <v>271</v>
      </c>
    </row>
    <row r="501" spans="3:24" s="152" customFormat="1" ht="34.5">
      <c r="C501" s="329"/>
      <c r="D501" s="326"/>
      <c r="E501" s="326"/>
      <c r="F501" s="326"/>
      <c r="G501" s="154" t="s">
        <v>268</v>
      </c>
      <c r="H501" s="155" t="str">
        <f>IF(COUNT(H475,H483,H491,H499)=0,"",SUM(H475,H483,H491,H499))</f>
        <v/>
      </c>
      <c r="I501" s="155" t="str">
        <f t="shared" si="565"/>
        <v/>
      </c>
      <c r="J501" s="155" t="str">
        <f t="shared" si="565"/>
        <v/>
      </c>
      <c r="K501" s="155" t="str">
        <f t="shared" si="565"/>
        <v/>
      </c>
      <c r="L501" s="155" t="str">
        <f t="shared" si="565"/>
        <v/>
      </c>
      <c r="M501" s="155" t="str">
        <f t="shared" si="565"/>
        <v/>
      </c>
      <c r="N501" s="124" t="str">
        <f t="shared" ref="N501" si="567">IF(COUNT(H501:M501)=0,"",SUM(H501:M501))</f>
        <v/>
      </c>
      <c r="O501" s="155" t="str">
        <f>IF(COUNT(O475,O483,O491,O499)=0,"",SUM(O475,O483,O491,O499))</f>
        <v/>
      </c>
      <c r="P501" s="155" t="str">
        <f t="shared" si="566"/>
        <v/>
      </c>
      <c r="Q501" s="155" t="str">
        <f t="shared" si="566"/>
        <v/>
      </c>
      <c r="R501" s="155" t="str">
        <f t="shared" si="566"/>
        <v/>
      </c>
      <c r="S501" s="155" t="str">
        <f t="shared" si="566"/>
        <v/>
      </c>
      <c r="T501" s="155" t="str">
        <f t="shared" si="566"/>
        <v/>
      </c>
      <c r="U501" s="124" t="str">
        <f t="shared" ref="U501" si="568">IF(COUNT(O501:T501)=0,"",SUM(O501:T501))</f>
        <v/>
      </c>
      <c r="V501" s="124" t="str">
        <f t="shared" ref="V501" si="569">IF(COUNT(N501,U501)=0,"",SUM(N501,U501))</f>
        <v/>
      </c>
      <c r="X501" s="153" t="s">
        <v>271</v>
      </c>
    </row>
    <row r="502" spans="3:24" s="205" customFormat="1" ht="18.75" customHeight="1">
      <c r="C502" s="201" t="s">
        <v>178</v>
      </c>
      <c r="D502" s="202"/>
      <c r="E502" s="202"/>
      <c r="F502" s="202"/>
      <c r="G502" s="203"/>
      <c r="H502" s="202"/>
      <c r="I502" s="202"/>
      <c r="J502" s="202"/>
      <c r="K502" s="202"/>
      <c r="L502" s="202"/>
      <c r="M502" s="202"/>
      <c r="N502" s="202"/>
      <c r="O502" s="202"/>
      <c r="P502" s="202"/>
      <c r="Q502" s="202"/>
      <c r="R502" s="202"/>
      <c r="S502" s="202"/>
      <c r="T502" s="202"/>
      <c r="U502" s="202"/>
      <c r="V502" s="202"/>
    </row>
    <row r="503" spans="3:24" s="205" customFormat="1" ht="18.75" customHeight="1">
      <c r="C503" s="230"/>
      <c r="D503" s="231"/>
      <c r="E503" s="231"/>
      <c r="F503" s="231"/>
      <c r="G503" s="232"/>
      <c r="H503" s="231"/>
      <c r="I503" s="231"/>
      <c r="J503" s="231"/>
      <c r="K503" s="231"/>
      <c r="L503" s="231"/>
      <c r="M503" s="231"/>
      <c r="N503" s="231"/>
      <c r="O503" s="231"/>
      <c r="P503" s="231"/>
      <c r="Q503" s="231"/>
      <c r="R503" s="231"/>
      <c r="S503" s="231"/>
      <c r="T503" s="231"/>
      <c r="U503" s="231"/>
      <c r="V503" s="231"/>
    </row>
    <row r="504" spans="3:24" s="205" customFormat="1" ht="18.75" customHeight="1">
      <c r="C504" s="230"/>
      <c r="D504" s="231"/>
      <c r="E504" s="231"/>
      <c r="F504" s="231"/>
      <c r="G504" s="232"/>
      <c r="H504" s="231"/>
      <c r="I504" s="231"/>
      <c r="J504" s="231"/>
      <c r="K504" s="231"/>
      <c r="L504" s="231"/>
      <c r="M504" s="231"/>
      <c r="N504" s="231"/>
      <c r="O504" s="231"/>
      <c r="P504" s="231"/>
      <c r="Q504" s="231"/>
      <c r="R504" s="231"/>
      <c r="S504" s="231"/>
      <c r="T504" s="231"/>
      <c r="U504" s="231"/>
      <c r="V504" s="231"/>
    </row>
    <row r="505" spans="3:24" s="205" customFormat="1" ht="18.75" customHeight="1">
      <c r="C505" s="230"/>
      <c r="D505" s="231"/>
      <c r="E505" s="231"/>
      <c r="F505" s="231"/>
      <c r="G505" s="232"/>
      <c r="H505" s="231"/>
      <c r="I505" s="231"/>
      <c r="J505" s="231"/>
      <c r="K505" s="231"/>
      <c r="L505" s="231"/>
      <c r="M505" s="231"/>
      <c r="N505" s="231"/>
      <c r="O505" s="231"/>
      <c r="P505" s="231"/>
      <c r="Q505" s="231"/>
      <c r="R505" s="231"/>
      <c r="S505" s="231"/>
      <c r="T505" s="231"/>
      <c r="U505" s="231"/>
      <c r="V505" s="231"/>
    </row>
    <row r="506" spans="3:24" s="205" customFormat="1" ht="18.75" customHeight="1">
      <c r="C506" s="230"/>
      <c r="D506" s="231"/>
      <c r="E506" s="231"/>
      <c r="F506" s="231"/>
      <c r="G506" s="232"/>
      <c r="H506" s="231"/>
      <c r="I506" s="231"/>
      <c r="J506" s="231"/>
      <c r="K506" s="231"/>
      <c r="L506" s="231"/>
      <c r="M506" s="231"/>
      <c r="N506" s="231"/>
      <c r="O506" s="231"/>
      <c r="P506" s="231"/>
      <c r="Q506" s="231"/>
      <c r="R506" s="231"/>
      <c r="S506" s="231"/>
      <c r="T506" s="231"/>
      <c r="U506" s="231"/>
      <c r="V506" s="231"/>
    </row>
    <row r="507" spans="3:24" s="205" customFormat="1" ht="18.75" customHeight="1">
      <c r="C507" s="230"/>
      <c r="D507" s="231"/>
      <c r="E507" s="231"/>
      <c r="F507" s="231"/>
      <c r="G507" s="232"/>
      <c r="H507" s="231"/>
      <c r="I507" s="231"/>
      <c r="J507" s="231"/>
      <c r="K507" s="231"/>
      <c r="L507" s="231"/>
      <c r="M507" s="231"/>
      <c r="N507" s="231"/>
      <c r="O507" s="231"/>
      <c r="P507" s="231"/>
      <c r="Q507" s="231"/>
      <c r="R507" s="231"/>
      <c r="S507" s="231"/>
      <c r="T507" s="231"/>
      <c r="U507" s="231"/>
      <c r="V507" s="231"/>
    </row>
    <row r="508" spans="3:24" s="205" customFormat="1" ht="18.75" customHeight="1">
      <c r="C508" s="230"/>
      <c r="D508" s="231"/>
      <c r="E508" s="231"/>
      <c r="F508" s="231"/>
      <c r="G508" s="232"/>
      <c r="H508" s="231"/>
      <c r="I508" s="231"/>
      <c r="J508" s="231"/>
      <c r="K508" s="231"/>
      <c r="L508" s="231"/>
      <c r="M508" s="231"/>
      <c r="N508" s="231"/>
      <c r="O508" s="231"/>
      <c r="P508" s="231"/>
      <c r="Q508" s="231"/>
      <c r="R508" s="231"/>
      <c r="S508" s="231"/>
      <c r="T508" s="231"/>
      <c r="U508" s="231"/>
      <c r="V508" s="231"/>
    </row>
    <row r="509" spans="3:24" s="205" customFormat="1" ht="18.75" customHeight="1">
      <c r="C509" s="230"/>
      <c r="D509" s="231"/>
      <c r="E509" s="231"/>
      <c r="F509" s="231"/>
      <c r="G509" s="232"/>
      <c r="H509" s="231"/>
      <c r="I509" s="231"/>
      <c r="J509" s="231"/>
      <c r="K509" s="231"/>
      <c r="L509" s="231"/>
      <c r="M509" s="231"/>
      <c r="N509" s="231"/>
      <c r="O509" s="231"/>
      <c r="P509" s="231"/>
      <c r="Q509" s="231"/>
      <c r="R509" s="231"/>
      <c r="S509" s="231"/>
      <c r="T509" s="231"/>
      <c r="U509" s="231"/>
      <c r="V509" s="231"/>
    </row>
    <row r="510" spans="3:24" s="205" customFormat="1" ht="18.75" customHeight="1">
      <c r="C510" s="230"/>
      <c r="D510" s="231"/>
      <c r="E510" s="231"/>
      <c r="F510" s="231"/>
      <c r="G510" s="232"/>
      <c r="H510" s="231"/>
      <c r="I510" s="231"/>
      <c r="J510" s="231"/>
      <c r="K510" s="231"/>
      <c r="L510" s="231"/>
      <c r="M510" s="231"/>
      <c r="N510" s="231"/>
      <c r="O510" s="231"/>
      <c r="P510" s="231"/>
      <c r="Q510" s="231"/>
      <c r="R510" s="231"/>
      <c r="S510" s="231"/>
      <c r="T510" s="231"/>
      <c r="U510" s="231"/>
      <c r="V510" s="231"/>
    </row>
    <row r="511" spans="3:24" s="205" customFormat="1" ht="18.75" customHeight="1">
      <c r="C511" s="230"/>
      <c r="D511" s="231"/>
      <c r="E511" s="231"/>
      <c r="F511" s="231"/>
      <c r="G511" s="232"/>
      <c r="H511" s="231"/>
      <c r="I511" s="231"/>
      <c r="J511" s="231"/>
      <c r="K511" s="231"/>
      <c r="L511" s="231"/>
      <c r="M511" s="231"/>
      <c r="N511" s="231"/>
      <c r="O511" s="231"/>
      <c r="P511" s="231"/>
      <c r="Q511" s="231"/>
      <c r="R511" s="231"/>
      <c r="S511" s="231"/>
      <c r="T511" s="231"/>
      <c r="U511" s="231"/>
      <c r="V511" s="231"/>
    </row>
    <row r="512" spans="3:24" ht="18.75" customHeight="1">
      <c r="C512" s="234"/>
      <c r="D512" s="234"/>
      <c r="E512" s="234"/>
      <c r="F512" s="234"/>
      <c r="G512" s="234"/>
      <c r="H512" s="235"/>
      <c r="I512" s="235"/>
      <c r="J512" s="235"/>
      <c r="K512" s="235"/>
      <c r="L512" s="235"/>
      <c r="M512" s="235"/>
      <c r="N512" s="235"/>
      <c r="O512" s="235"/>
      <c r="P512" s="235"/>
      <c r="Q512" s="235"/>
      <c r="R512" s="235"/>
      <c r="S512" s="235"/>
      <c r="T512" s="235"/>
      <c r="U512" s="235"/>
      <c r="V512" s="235"/>
    </row>
  </sheetData>
  <sheetProtection algorithmName="SHA-512" hashValue="PyDFeoGUsqQf3ZSYbo7xS9GlsD8xM2MxHk5a6V1BFwk8/xZL+Yq91QN5Jol5ZLED9u9EpQL/whSJbC4Q1hQ3CQ==" saltValue="Ke2nCAZbBw9vP8EautzWdw==" spinCount="100000" sheet="1" objects="1" scenarios="1" formatRows="0" insertRows="0" deleteRows="0"/>
  <mergeCells count="380">
    <mergeCell ref="C7:D8"/>
    <mergeCell ref="E7:E8"/>
    <mergeCell ref="F7:F8"/>
    <mergeCell ref="G7:G8"/>
    <mergeCell ref="C9:C42"/>
    <mergeCell ref="D9:D16"/>
    <mergeCell ref="E9:E10"/>
    <mergeCell ref="F9:F10"/>
    <mergeCell ref="E11:E12"/>
    <mergeCell ref="F11:F12"/>
    <mergeCell ref="E13:E14"/>
    <mergeCell ref="F13:F14"/>
    <mergeCell ref="E15:F16"/>
    <mergeCell ref="D17:D24"/>
    <mergeCell ref="E17:E18"/>
    <mergeCell ref="F17:F18"/>
    <mergeCell ref="E19:E20"/>
    <mergeCell ref="F19:F20"/>
    <mergeCell ref="E21:E22"/>
    <mergeCell ref="D33:D40"/>
    <mergeCell ref="E33:E34"/>
    <mergeCell ref="F33:F34"/>
    <mergeCell ref="E35:E36"/>
    <mergeCell ref="F35:F36"/>
    <mergeCell ref="E37:E38"/>
    <mergeCell ref="F37:F38"/>
    <mergeCell ref="E39:F40"/>
    <mergeCell ref="F21:F22"/>
    <mergeCell ref="E23:F24"/>
    <mergeCell ref="D25:D32"/>
    <mergeCell ref="E25:E26"/>
    <mergeCell ref="F25:F26"/>
    <mergeCell ref="E27:E28"/>
    <mergeCell ref="F27:F28"/>
    <mergeCell ref="E29:E30"/>
    <mergeCell ref="F29:F30"/>
    <mergeCell ref="E31:F32"/>
    <mergeCell ref="D41:F42"/>
    <mergeCell ref="C58:D59"/>
    <mergeCell ref="E58:E59"/>
    <mergeCell ref="F58:F59"/>
    <mergeCell ref="G58:G59"/>
    <mergeCell ref="C60:C93"/>
    <mergeCell ref="D60:D67"/>
    <mergeCell ref="E60:E61"/>
    <mergeCell ref="F60:F61"/>
    <mergeCell ref="E62:E63"/>
    <mergeCell ref="F62:F63"/>
    <mergeCell ref="E64:E65"/>
    <mergeCell ref="F64:F65"/>
    <mergeCell ref="E66:F67"/>
    <mergeCell ref="D68:D75"/>
    <mergeCell ref="E68:E69"/>
    <mergeCell ref="F68:F69"/>
    <mergeCell ref="E70:E71"/>
    <mergeCell ref="F70:F71"/>
    <mergeCell ref="E72:E73"/>
    <mergeCell ref="D84:D91"/>
    <mergeCell ref="E84:E85"/>
    <mergeCell ref="F84:F85"/>
    <mergeCell ref="E86:E87"/>
    <mergeCell ref="F86:F87"/>
    <mergeCell ref="E88:E89"/>
    <mergeCell ref="F88:F89"/>
    <mergeCell ref="E90:F91"/>
    <mergeCell ref="F72:F73"/>
    <mergeCell ref="E74:F75"/>
    <mergeCell ref="D76:D83"/>
    <mergeCell ref="E76:E77"/>
    <mergeCell ref="F76:F77"/>
    <mergeCell ref="E78:E79"/>
    <mergeCell ref="F78:F79"/>
    <mergeCell ref="E80:E81"/>
    <mergeCell ref="F80:F81"/>
    <mergeCell ref="E82:F83"/>
    <mergeCell ref="D92:F93"/>
    <mergeCell ref="C109:D110"/>
    <mergeCell ref="E109:E110"/>
    <mergeCell ref="F109:F110"/>
    <mergeCell ref="G109:G110"/>
    <mergeCell ref="C111:C144"/>
    <mergeCell ref="D111:D118"/>
    <mergeCell ref="E111:E112"/>
    <mergeCell ref="F111:F112"/>
    <mergeCell ref="E113:E114"/>
    <mergeCell ref="F113:F114"/>
    <mergeCell ref="E115:E116"/>
    <mergeCell ref="F115:F116"/>
    <mergeCell ref="E117:F118"/>
    <mergeCell ref="D119:D126"/>
    <mergeCell ref="E119:E120"/>
    <mergeCell ref="F119:F120"/>
    <mergeCell ref="E121:E122"/>
    <mergeCell ref="F121:F122"/>
    <mergeCell ref="E123:E124"/>
    <mergeCell ref="D135:D142"/>
    <mergeCell ref="E135:E136"/>
    <mergeCell ref="F135:F136"/>
    <mergeCell ref="E137:E138"/>
    <mergeCell ref="F137:F138"/>
    <mergeCell ref="E139:E140"/>
    <mergeCell ref="F139:F140"/>
    <mergeCell ref="E141:F142"/>
    <mergeCell ref="F123:F124"/>
    <mergeCell ref="E125:F126"/>
    <mergeCell ref="D127:D134"/>
    <mergeCell ref="E127:E128"/>
    <mergeCell ref="F127:F128"/>
    <mergeCell ref="E129:E130"/>
    <mergeCell ref="F129:F130"/>
    <mergeCell ref="E131:E132"/>
    <mergeCell ref="F131:F132"/>
    <mergeCell ref="E133:F134"/>
    <mergeCell ref="D143:F144"/>
    <mergeCell ref="C160:D161"/>
    <mergeCell ref="E160:E161"/>
    <mergeCell ref="F160:F161"/>
    <mergeCell ref="G160:G161"/>
    <mergeCell ref="C162:C195"/>
    <mergeCell ref="D162:D169"/>
    <mergeCell ref="E162:E163"/>
    <mergeCell ref="F162:F163"/>
    <mergeCell ref="E164:E165"/>
    <mergeCell ref="F164:F165"/>
    <mergeCell ref="E166:E167"/>
    <mergeCell ref="F166:F167"/>
    <mergeCell ref="E168:F169"/>
    <mergeCell ref="D170:D177"/>
    <mergeCell ref="E170:E171"/>
    <mergeCell ref="F170:F171"/>
    <mergeCell ref="E172:E173"/>
    <mergeCell ref="F172:F173"/>
    <mergeCell ref="E174:E175"/>
    <mergeCell ref="D186:D193"/>
    <mergeCell ref="E186:E187"/>
    <mergeCell ref="F186:F187"/>
    <mergeCell ref="E188:E189"/>
    <mergeCell ref="F188:F189"/>
    <mergeCell ref="E190:E191"/>
    <mergeCell ref="F190:F191"/>
    <mergeCell ref="E192:F193"/>
    <mergeCell ref="F174:F175"/>
    <mergeCell ref="E176:F177"/>
    <mergeCell ref="D178:D185"/>
    <mergeCell ref="E178:E179"/>
    <mergeCell ref="F178:F179"/>
    <mergeCell ref="E180:E181"/>
    <mergeCell ref="F180:F181"/>
    <mergeCell ref="E182:E183"/>
    <mergeCell ref="F182:F183"/>
    <mergeCell ref="E184:F185"/>
    <mergeCell ref="D194:F195"/>
    <mergeCell ref="C211:D212"/>
    <mergeCell ref="E211:E212"/>
    <mergeCell ref="F211:F212"/>
    <mergeCell ref="G211:G212"/>
    <mergeCell ref="C213:C246"/>
    <mergeCell ref="D213:D220"/>
    <mergeCell ref="E213:E214"/>
    <mergeCell ref="F213:F214"/>
    <mergeCell ref="E215:E216"/>
    <mergeCell ref="F215:F216"/>
    <mergeCell ref="E217:E218"/>
    <mergeCell ref="F217:F218"/>
    <mergeCell ref="E219:F220"/>
    <mergeCell ref="D221:D228"/>
    <mergeCell ref="E221:E222"/>
    <mergeCell ref="F221:F222"/>
    <mergeCell ref="E223:E224"/>
    <mergeCell ref="F223:F224"/>
    <mergeCell ref="E225:E226"/>
    <mergeCell ref="D237:D244"/>
    <mergeCell ref="E237:E238"/>
    <mergeCell ref="F237:F238"/>
    <mergeCell ref="E239:E240"/>
    <mergeCell ref="F239:F240"/>
    <mergeCell ref="E241:E242"/>
    <mergeCell ref="F241:F242"/>
    <mergeCell ref="E243:F244"/>
    <mergeCell ref="F225:F226"/>
    <mergeCell ref="E227:F228"/>
    <mergeCell ref="D229:D236"/>
    <mergeCell ref="E229:E230"/>
    <mergeCell ref="F229:F230"/>
    <mergeCell ref="E231:E232"/>
    <mergeCell ref="F231:F232"/>
    <mergeCell ref="E233:E234"/>
    <mergeCell ref="F233:F234"/>
    <mergeCell ref="E235:F236"/>
    <mergeCell ref="D245:F246"/>
    <mergeCell ref="C262:D263"/>
    <mergeCell ref="E262:E263"/>
    <mergeCell ref="F262:F263"/>
    <mergeCell ref="G262:G263"/>
    <mergeCell ref="C264:C297"/>
    <mergeCell ref="D264:D271"/>
    <mergeCell ref="E264:E265"/>
    <mergeCell ref="F264:F265"/>
    <mergeCell ref="E266:E267"/>
    <mergeCell ref="F266:F267"/>
    <mergeCell ref="E268:E269"/>
    <mergeCell ref="F268:F269"/>
    <mergeCell ref="E270:F271"/>
    <mergeCell ref="D272:D279"/>
    <mergeCell ref="E272:E273"/>
    <mergeCell ref="F272:F273"/>
    <mergeCell ref="E274:E275"/>
    <mergeCell ref="F274:F275"/>
    <mergeCell ref="E276:E277"/>
    <mergeCell ref="D288:D295"/>
    <mergeCell ref="E288:E289"/>
    <mergeCell ref="F288:F289"/>
    <mergeCell ref="E290:E291"/>
    <mergeCell ref="F290:F291"/>
    <mergeCell ref="E292:E293"/>
    <mergeCell ref="F292:F293"/>
    <mergeCell ref="E294:F295"/>
    <mergeCell ref="F276:F277"/>
    <mergeCell ref="E278:F279"/>
    <mergeCell ref="D280:D287"/>
    <mergeCell ref="E280:E281"/>
    <mergeCell ref="F280:F281"/>
    <mergeCell ref="E282:E283"/>
    <mergeCell ref="F282:F283"/>
    <mergeCell ref="E284:E285"/>
    <mergeCell ref="F284:F285"/>
    <mergeCell ref="E286:F287"/>
    <mergeCell ref="D296:F297"/>
    <mergeCell ref="C313:D314"/>
    <mergeCell ref="E313:E314"/>
    <mergeCell ref="F313:F314"/>
    <mergeCell ref="G313:G314"/>
    <mergeCell ref="C315:C348"/>
    <mergeCell ref="D315:D322"/>
    <mergeCell ref="E315:E316"/>
    <mergeCell ref="F315:F316"/>
    <mergeCell ref="E317:E318"/>
    <mergeCell ref="F317:F318"/>
    <mergeCell ref="E319:E320"/>
    <mergeCell ref="F319:F320"/>
    <mergeCell ref="E321:F322"/>
    <mergeCell ref="D323:D330"/>
    <mergeCell ref="E323:E324"/>
    <mergeCell ref="F323:F324"/>
    <mergeCell ref="E325:E326"/>
    <mergeCell ref="F325:F326"/>
    <mergeCell ref="E327:E328"/>
    <mergeCell ref="D339:D346"/>
    <mergeCell ref="E339:E340"/>
    <mergeCell ref="F339:F340"/>
    <mergeCell ref="E341:E342"/>
    <mergeCell ref="F341:F342"/>
    <mergeCell ref="E343:E344"/>
    <mergeCell ref="F343:F344"/>
    <mergeCell ref="E345:F346"/>
    <mergeCell ref="F327:F328"/>
    <mergeCell ref="E329:F330"/>
    <mergeCell ref="D331:D338"/>
    <mergeCell ref="E331:E332"/>
    <mergeCell ref="F331:F332"/>
    <mergeCell ref="E333:E334"/>
    <mergeCell ref="F333:F334"/>
    <mergeCell ref="E335:E336"/>
    <mergeCell ref="F335:F336"/>
    <mergeCell ref="E337:F338"/>
    <mergeCell ref="D347:F348"/>
    <mergeCell ref="C364:D365"/>
    <mergeCell ref="E364:E365"/>
    <mergeCell ref="F364:F365"/>
    <mergeCell ref="G364:G365"/>
    <mergeCell ref="C366:C399"/>
    <mergeCell ref="D366:D373"/>
    <mergeCell ref="E366:E367"/>
    <mergeCell ref="F366:F367"/>
    <mergeCell ref="E368:E369"/>
    <mergeCell ref="F368:F369"/>
    <mergeCell ref="E370:E371"/>
    <mergeCell ref="F370:F371"/>
    <mergeCell ref="E372:F373"/>
    <mergeCell ref="D374:D381"/>
    <mergeCell ref="E374:E375"/>
    <mergeCell ref="F374:F375"/>
    <mergeCell ref="E376:E377"/>
    <mergeCell ref="F376:F377"/>
    <mergeCell ref="E378:E379"/>
    <mergeCell ref="D390:D397"/>
    <mergeCell ref="E390:E391"/>
    <mergeCell ref="F390:F391"/>
    <mergeCell ref="E392:E393"/>
    <mergeCell ref="F392:F393"/>
    <mergeCell ref="E394:E395"/>
    <mergeCell ref="F394:F395"/>
    <mergeCell ref="E396:F397"/>
    <mergeCell ref="F378:F379"/>
    <mergeCell ref="E380:F381"/>
    <mergeCell ref="D382:D389"/>
    <mergeCell ref="E382:E383"/>
    <mergeCell ref="F382:F383"/>
    <mergeCell ref="E384:E385"/>
    <mergeCell ref="F384:F385"/>
    <mergeCell ref="E386:E387"/>
    <mergeCell ref="F386:F387"/>
    <mergeCell ref="E388:F389"/>
    <mergeCell ref="D398:F399"/>
    <mergeCell ref="C415:D416"/>
    <mergeCell ref="E415:E416"/>
    <mergeCell ref="F415:F416"/>
    <mergeCell ref="G415:G416"/>
    <mergeCell ref="C417:C450"/>
    <mergeCell ref="D417:D424"/>
    <mergeCell ref="E417:E418"/>
    <mergeCell ref="F417:F418"/>
    <mergeCell ref="E419:E420"/>
    <mergeCell ref="F419:F420"/>
    <mergeCell ref="E421:E422"/>
    <mergeCell ref="F421:F422"/>
    <mergeCell ref="E423:F424"/>
    <mergeCell ref="D425:D432"/>
    <mergeCell ref="E425:E426"/>
    <mergeCell ref="F425:F426"/>
    <mergeCell ref="E427:E428"/>
    <mergeCell ref="F427:F428"/>
    <mergeCell ref="E429:E430"/>
    <mergeCell ref="D441:D448"/>
    <mergeCell ref="E441:E442"/>
    <mergeCell ref="F441:F442"/>
    <mergeCell ref="E443:E444"/>
    <mergeCell ref="F443:F444"/>
    <mergeCell ref="E445:E446"/>
    <mergeCell ref="F445:F446"/>
    <mergeCell ref="E447:F448"/>
    <mergeCell ref="F429:F430"/>
    <mergeCell ref="E431:F432"/>
    <mergeCell ref="D433:D440"/>
    <mergeCell ref="E433:E434"/>
    <mergeCell ref="F433:F434"/>
    <mergeCell ref="E435:E436"/>
    <mergeCell ref="F435:F436"/>
    <mergeCell ref="E437:E438"/>
    <mergeCell ref="F437:F438"/>
    <mergeCell ref="E439:F440"/>
    <mergeCell ref="D449:F450"/>
    <mergeCell ref="C466:D467"/>
    <mergeCell ref="E466:E467"/>
    <mergeCell ref="F466:F467"/>
    <mergeCell ref="G466:G467"/>
    <mergeCell ref="C468:C501"/>
    <mergeCell ref="D468:D475"/>
    <mergeCell ref="E468:E469"/>
    <mergeCell ref="F468:F469"/>
    <mergeCell ref="E470:E471"/>
    <mergeCell ref="F470:F471"/>
    <mergeCell ref="E472:E473"/>
    <mergeCell ref="F472:F473"/>
    <mergeCell ref="E474:F475"/>
    <mergeCell ref="D476:D483"/>
    <mergeCell ref="E476:E477"/>
    <mergeCell ref="F476:F477"/>
    <mergeCell ref="E478:E479"/>
    <mergeCell ref="F478:F479"/>
    <mergeCell ref="E480:E481"/>
    <mergeCell ref="F480:F481"/>
    <mergeCell ref="E482:F483"/>
    <mergeCell ref="D484:D491"/>
    <mergeCell ref="E484:E485"/>
    <mergeCell ref="F484:F485"/>
    <mergeCell ref="E486:E487"/>
    <mergeCell ref="F486:F487"/>
    <mergeCell ref="E488:E489"/>
    <mergeCell ref="F488:F489"/>
    <mergeCell ref="E490:F491"/>
    <mergeCell ref="D500:F501"/>
    <mergeCell ref="D492:D499"/>
    <mergeCell ref="E492:E493"/>
    <mergeCell ref="F492:F493"/>
    <mergeCell ref="E494:E495"/>
    <mergeCell ref="F494:F495"/>
    <mergeCell ref="E496:E497"/>
    <mergeCell ref="F496:F497"/>
    <mergeCell ref="E498:F499"/>
  </mergeCells>
  <phoneticPr fontId="11"/>
  <conditionalFormatting sqref="H145:Q145">
    <cfRule type="expression" dxfId="1719" priority="1901">
      <formula>H145&lt;0</formula>
    </cfRule>
  </conditionalFormatting>
  <conditionalFormatting sqref="H43:Q43">
    <cfRule type="expression" dxfId="1718" priority="1903">
      <formula>H43&lt;0</formula>
    </cfRule>
  </conditionalFormatting>
  <conditionalFormatting sqref="H94:Q94">
    <cfRule type="expression" dxfId="1717" priority="1902">
      <formula>H94&lt;0</formula>
    </cfRule>
  </conditionalFormatting>
  <conditionalFormatting sqref="H196:Q196">
    <cfRule type="expression" dxfId="1716" priority="1900">
      <formula>H196&lt;0</formula>
    </cfRule>
  </conditionalFormatting>
  <conditionalFormatting sqref="H247:Q247">
    <cfRule type="expression" dxfId="1715" priority="1899">
      <formula>H247&lt;0</formula>
    </cfRule>
  </conditionalFormatting>
  <conditionalFormatting sqref="H298:Q298">
    <cfRule type="expression" dxfId="1714" priority="1898">
      <formula>H298&lt;0</formula>
    </cfRule>
  </conditionalFormatting>
  <conditionalFormatting sqref="H349:Q349">
    <cfRule type="expression" dxfId="1713" priority="1897">
      <formula>H349&lt;0</formula>
    </cfRule>
  </conditionalFormatting>
  <conditionalFormatting sqref="H400:Q400">
    <cfRule type="expression" dxfId="1712" priority="1896">
      <formula>H400&lt;0</formula>
    </cfRule>
  </conditionalFormatting>
  <conditionalFormatting sqref="H451:Q451">
    <cfRule type="expression" dxfId="1711" priority="1895">
      <formula>H451&lt;0</formula>
    </cfRule>
  </conditionalFormatting>
  <conditionalFormatting sqref="H502:Q502">
    <cfRule type="expression" dxfId="1710" priority="1894">
      <formula>H502&lt;0</formula>
    </cfRule>
  </conditionalFormatting>
  <conditionalFormatting sqref="R43:S43">
    <cfRule type="expression" dxfId="1709" priority="1893">
      <formula>R43&lt;0</formula>
    </cfRule>
  </conditionalFormatting>
  <conditionalFormatting sqref="R145:S145">
    <cfRule type="expression" dxfId="1708" priority="1891">
      <formula>R145&lt;0</formula>
    </cfRule>
  </conditionalFormatting>
  <conditionalFormatting sqref="R94:S94">
    <cfRule type="expression" dxfId="1707" priority="1892">
      <formula>R94&lt;0</formula>
    </cfRule>
  </conditionalFormatting>
  <conditionalFormatting sqref="R196:S196">
    <cfRule type="expression" dxfId="1706" priority="1890">
      <formula>R196&lt;0</formula>
    </cfRule>
  </conditionalFormatting>
  <conditionalFormatting sqref="R247:S247">
    <cfRule type="expression" dxfId="1705" priority="1889">
      <formula>R247&lt;0</formula>
    </cfRule>
  </conditionalFormatting>
  <conditionalFormatting sqref="R298:S298">
    <cfRule type="expression" dxfId="1704" priority="1888">
      <formula>R298&lt;0</formula>
    </cfRule>
  </conditionalFormatting>
  <conditionalFormatting sqref="R349:S349">
    <cfRule type="expression" dxfId="1703" priority="1887">
      <formula>R349&lt;0</formula>
    </cfRule>
  </conditionalFormatting>
  <conditionalFormatting sqref="R400:S400">
    <cfRule type="expression" dxfId="1702" priority="1886">
      <formula>R400&lt;0</formula>
    </cfRule>
  </conditionalFormatting>
  <conditionalFormatting sqref="R451:S451">
    <cfRule type="expression" dxfId="1701" priority="1885">
      <formula>R451&lt;0</formula>
    </cfRule>
  </conditionalFormatting>
  <conditionalFormatting sqref="R502:S502">
    <cfRule type="expression" dxfId="1700" priority="1884">
      <formula>R502&lt;0</formula>
    </cfRule>
  </conditionalFormatting>
  <conditionalFormatting sqref="T43">
    <cfRule type="expression" dxfId="1699" priority="1883">
      <formula>T43&lt;0</formula>
    </cfRule>
  </conditionalFormatting>
  <conditionalFormatting sqref="T196">
    <cfRule type="expression" dxfId="1698" priority="1880">
      <formula>T196&lt;0</formula>
    </cfRule>
  </conditionalFormatting>
  <conditionalFormatting sqref="T94">
    <cfRule type="expression" dxfId="1697" priority="1882">
      <formula>T94&lt;0</formula>
    </cfRule>
  </conditionalFormatting>
  <conditionalFormatting sqref="T247">
    <cfRule type="expression" dxfId="1696" priority="1879">
      <formula>T247&lt;0</formula>
    </cfRule>
  </conditionalFormatting>
  <conditionalFormatting sqref="T145">
    <cfRule type="expression" dxfId="1695" priority="1881">
      <formula>T145&lt;0</formula>
    </cfRule>
  </conditionalFormatting>
  <conditionalFormatting sqref="T298">
    <cfRule type="expression" dxfId="1694" priority="1878">
      <formula>T298&lt;0</formula>
    </cfRule>
  </conditionalFormatting>
  <conditionalFormatting sqref="T349">
    <cfRule type="expression" dxfId="1693" priority="1877">
      <formula>T349&lt;0</formula>
    </cfRule>
  </conditionalFormatting>
  <conditionalFormatting sqref="T400">
    <cfRule type="expression" dxfId="1692" priority="1876">
      <formula>T400&lt;0</formula>
    </cfRule>
  </conditionalFormatting>
  <conditionalFormatting sqref="T451">
    <cfRule type="expression" dxfId="1691" priority="1875">
      <formula>T451&lt;0</formula>
    </cfRule>
  </conditionalFormatting>
  <conditionalFormatting sqref="T502">
    <cfRule type="expression" dxfId="1690" priority="1874">
      <formula>T502&lt;0</formula>
    </cfRule>
  </conditionalFormatting>
  <conditionalFormatting sqref="U43">
    <cfRule type="expression" dxfId="1689" priority="1873">
      <formula>U43&lt;0</formula>
    </cfRule>
  </conditionalFormatting>
  <conditionalFormatting sqref="U196">
    <cfRule type="expression" dxfId="1688" priority="1870">
      <formula>U196&lt;0</formula>
    </cfRule>
  </conditionalFormatting>
  <conditionalFormatting sqref="U94">
    <cfRule type="expression" dxfId="1687" priority="1872">
      <formula>U94&lt;0</formula>
    </cfRule>
  </conditionalFormatting>
  <conditionalFormatting sqref="U247">
    <cfRule type="expression" dxfId="1686" priority="1869">
      <formula>U247&lt;0</formula>
    </cfRule>
  </conditionalFormatting>
  <conditionalFormatting sqref="U145">
    <cfRule type="expression" dxfId="1685" priority="1871">
      <formula>U145&lt;0</formula>
    </cfRule>
  </conditionalFormatting>
  <conditionalFormatting sqref="U298">
    <cfRule type="expression" dxfId="1684" priority="1868">
      <formula>U298&lt;0</formula>
    </cfRule>
  </conditionalFormatting>
  <conditionalFormatting sqref="U349">
    <cfRule type="expression" dxfId="1683" priority="1867">
      <formula>U349&lt;0</formula>
    </cfRule>
  </conditionalFormatting>
  <conditionalFormatting sqref="U400">
    <cfRule type="expression" dxfId="1682" priority="1866">
      <formula>U400&lt;0</formula>
    </cfRule>
  </conditionalFormatting>
  <conditionalFormatting sqref="U451">
    <cfRule type="expression" dxfId="1681" priority="1865">
      <formula>U451&lt;0</formula>
    </cfRule>
  </conditionalFormatting>
  <conditionalFormatting sqref="U502">
    <cfRule type="expression" dxfId="1680" priority="1864">
      <formula>U502&lt;0</formula>
    </cfRule>
  </conditionalFormatting>
  <conditionalFormatting sqref="V43">
    <cfRule type="expression" dxfId="1679" priority="1863">
      <formula>V43&lt;0</formula>
    </cfRule>
  </conditionalFormatting>
  <conditionalFormatting sqref="V196">
    <cfRule type="expression" dxfId="1678" priority="1860">
      <formula>V196&lt;0</formula>
    </cfRule>
  </conditionalFormatting>
  <conditionalFormatting sqref="V94">
    <cfRule type="expression" dxfId="1677" priority="1862">
      <formula>V94&lt;0</formula>
    </cfRule>
  </conditionalFormatting>
  <conditionalFormatting sqref="V247">
    <cfRule type="expression" dxfId="1676" priority="1859">
      <formula>V247&lt;0</formula>
    </cfRule>
  </conditionalFormatting>
  <conditionalFormatting sqref="V145">
    <cfRule type="expression" dxfId="1675" priority="1861">
      <formula>V145&lt;0</formula>
    </cfRule>
  </conditionalFormatting>
  <conditionalFormatting sqref="V298">
    <cfRule type="expression" dxfId="1674" priority="1858">
      <formula>V298&lt;0</formula>
    </cfRule>
  </conditionalFormatting>
  <conditionalFormatting sqref="V349">
    <cfRule type="expression" dxfId="1673" priority="1857">
      <formula>V349&lt;0</formula>
    </cfRule>
  </conditionalFormatting>
  <conditionalFormatting sqref="V400">
    <cfRule type="expression" dxfId="1672" priority="1856">
      <formula>V400&lt;0</formula>
    </cfRule>
  </conditionalFormatting>
  <conditionalFormatting sqref="V451">
    <cfRule type="expression" dxfId="1671" priority="1855">
      <formula>V451&lt;0</formula>
    </cfRule>
  </conditionalFormatting>
  <conditionalFormatting sqref="V502">
    <cfRule type="expression" dxfId="1670" priority="1854">
      <formula>V502&lt;0</formula>
    </cfRule>
  </conditionalFormatting>
  <conditionalFormatting sqref="V37">
    <cfRule type="expression" dxfId="1669" priority="1738">
      <formula>V37&lt;0</formula>
    </cfRule>
  </conditionalFormatting>
  <conditionalFormatting sqref="U37">
    <cfRule type="expression" dxfId="1668" priority="1740">
      <formula>U37&lt;0</formula>
    </cfRule>
  </conditionalFormatting>
  <conditionalFormatting sqref="V21">
    <cfRule type="expression" dxfId="1667" priority="1766">
      <formula>V21&lt;0</formula>
    </cfRule>
  </conditionalFormatting>
  <conditionalFormatting sqref="U25:U26 U28 U30">
    <cfRule type="expression" dxfId="1666" priority="1762">
      <formula>U25&lt;0</formula>
    </cfRule>
  </conditionalFormatting>
  <conditionalFormatting sqref="V25:V26 V28 V30">
    <cfRule type="expression" dxfId="1665" priority="1760">
      <formula>V25&lt;0</formula>
    </cfRule>
  </conditionalFormatting>
  <conditionalFormatting sqref="U27">
    <cfRule type="expression" dxfId="1664" priority="1758">
      <formula>U27&lt;0</formula>
    </cfRule>
  </conditionalFormatting>
  <conditionalFormatting sqref="U33:U34 U36 U38">
    <cfRule type="expression" dxfId="1663" priority="1748">
      <formula>U33&lt;0</formula>
    </cfRule>
  </conditionalFormatting>
  <conditionalFormatting sqref="V27">
    <cfRule type="expression" dxfId="1662" priority="1756">
      <formula>V27&lt;0</formula>
    </cfRule>
  </conditionalFormatting>
  <conditionalFormatting sqref="U29">
    <cfRule type="expression" dxfId="1661" priority="1754">
      <formula>U29&lt;0</formula>
    </cfRule>
  </conditionalFormatting>
  <conditionalFormatting sqref="V29">
    <cfRule type="expression" dxfId="1660" priority="1752">
      <formula>V29&lt;0</formula>
    </cfRule>
  </conditionalFormatting>
  <conditionalFormatting sqref="V33:V34 V36 V38">
    <cfRule type="expression" dxfId="1659" priority="1746">
      <formula>V33&lt;0</formula>
    </cfRule>
  </conditionalFormatting>
  <conditionalFormatting sqref="U35">
    <cfRule type="expression" dxfId="1658" priority="1744">
      <formula>U35&lt;0</formula>
    </cfRule>
  </conditionalFormatting>
  <conditionalFormatting sqref="V35">
    <cfRule type="expression" dxfId="1657" priority="1742">
      <formula>V35&lt;0</formula>
    </cfRule>
  </conditionalFormatting>
  <conditionalFormatting sqref="N91 N93">
    <cfRule type="expression" dxfId="1656" priority="1735">
      <formula>N91&lt;0</formula>
    </cfRule>
  </conditionalFormatting>
  <conditionalFormatting sqref="V17:V18 V20 V22">
    <cfRule type="expression" dxfId="1655" priority="1774">
      <formula>V17&lt;0</formula>
    </cfRule>
  </conditionalFormatting>
  <conditionalFormatting sqref="V19">
    <cfRule type="expression" dxfId="1654" priority="1770">
      <formula>V19&lt;0</formula>
    </cfRule>
  </conditionalFormatting>
  <conditionalFormatting sqref="U19">
    <cfRule type="expression" dxfId="1653" priority="1772">
      <formula>U19&lt;0</formula>
    </cfRule>
  </conditionalFormatting>
  <conditionalFormatting sqref="O41:T42">
    <cfRule type="expression" dxfId="1652" priority="1780">
      <formula>O41&lt;0</formula>
    </cfRule>
  </conditionalFormatting>
  <conditionalFormatting sqref="U17:U18 U20 U22">
    <cfRule type="expression" dxfId="1651" priority="1776">
      <formula>U17&lt;0</formula>
    </cfRule>
  </conditionalFormatting>
  <conditionalFormatting sqref="H39:M40">
    <cfRule type="expression" dxfId="1650" priority="1783">
      <formula>H39&lt;0</formula>
    </cfRule>
  </conditionalFormatting>
  <conditionalFormatting sqref="O39:T40">
    <cfRule type="expression" dxfId="1649" priority="1782">
      <formula>O39&lt;0</formula>
    </cfRule>
  </conditionalFormatting>
  <conditionalFormatting sqref="H41:M42">
    <cfRule type="expression" dxfId="1648" priority="1781">
      <formula>H41&lt;0</formula>
    </cfRule>
  </conditionalFormatting>
  <conditionalFormatting sqref="V41">
    <cfRule type="expression" dxfId="1647" priority="1790">
      <formula>V41&lt;0</formula>
    </cfRule>
  </conditionalFormatting>
  <conditionalFormatting sqref="N39">
    <cfRule type="expression" dxfId="1646" priority="1795">
      <formula>N39&lt;0</formula>
    </cfRule>
  </conditionalFormatting>
  <conditionalFormatting sqref="U39">
    <cfRule type="expression" dxfId="1645" priority="1794">
      <formula>U39&lt;0</formula>
    </cfRule>
  </conditionalFormatting>
  <conditionalFormatting sqref="V39">
    <cfRule type="expression" dxfId="1644" priority="1793">
      <formula>V39&lt;0</formula>
    </cfRule>
  </conditionalFormatting>
  <conditionalFormatting sqref="N41">
    <cfRule type="expression" dxfId="1643" priority="1792">
      <formula>N41&lt;0</formula>
    </cfRule>
  </conditionalFormatting>
  <conditionalFormatting sqref="U41">
    <cfRule type="expression" dxfId="1642" priority="1791">
      <formula>U41&lt;0</formula>
    </cfRule>
  </conditionalFormatting>
  <conditionalFormatting sqref="U60:U61 U63 U65 U67 U75 U83 U91 U93">
    <cfRule type="expression" dxfId="1641" priority="1734">
      <formula>U60&lt;0</formula>
    </cfRule>
  </conditionalFormatting>
  <conditionalFormatting sqref="U21">
    <cfRule type="expression" dxfId="1640" priority="1768">
      <formula>U21&lt;0</formula>
    </cfRule>
  </conditionalFormatting>
  <conditionalFormatting sqref="V60:V61 V63 V65 V67 V75 V83 V91 V93">
    <cfRule type="expression" dxfId="1639" priority="1732">
      <formula>V60&lt;0</formula>
    </cfRule>
  </conditionalFormatting>
  <conditionalFormatting sqref="U64">
    <cfRule type="expression" dxfId="1638" priority="1726">
      <formula>U64&lt;0</formula>
    </cfRule>
  </conditionalFormatting>
  <conditionalFormatting sqref="V64">
    <cfRule type="expression" dxfId="1637" priority="1724">
      <formula>V64&lt;0</formula>
    </cfRule>
  </conditionalFormatting>
  <conditionalFormatting sqref="U62">
    <cfRule type="expression" dxfId="1636" priority="1730">
      <formula>U62&lt;0</formula>
    </cfRule>
  </conditionalFormatting>
  <conditionalFormatting sqref="V62">
    <cfRule type="expression" dxfId="1635" priority="1728">
      <formula>V62&lt;0</formula>
    </cfRule>
  </conditionalFormatting>
  <conditionalFormatting sqref="V441:V442 V444 V446">
    <cfRule type="expression" dxfId="1634" priority="1098">
      <formula>V441&lt;0</formula>
    </cfRule>
  </conditionalFormatting>
  <conditionalFormatting sqref="V474">
    <cfRule type="expression" dxfId="1633" priority="1073">
      <formula>V474&lt;0</formula>
    </cfRule>
  </conditionalFormatting>
  <conditionalFormatting sqref="U474">
    <cfRule type="expression" dxfId="1632" priority="1074">
      <formula>U474&lt;0</formula>
    </cfRule>
  </conditionalFormatting>
  <conditionalFormatting sqref="U443">
    <cfRule type="expression" dxfId="1631" priority="1096">
      <formula>U443&lt;0</formula>
    </cfRule>
  </conditionalFormatting>
  <conditionalFormatting sqref="V443">
    <cfRule type="expression" dxfId="1630" priority="1094">
      <formula>V443&lt;0</formula>
    </cfRule>
  </conditionalFormatting>
  <conditionalFormatting sqref="U470">
    <cfRule type="expression" dxfId="1629" priority="1082">
      <formula>U470&lt;0</formula>
    </cfRule>
  </conditionalFormatting>
  <conditionalFormatting sqref="V468:V469 V471 V473 V475 V483 V491 V499 V501">
    <cfRule type="expression" dxfId="1628" priority="1084">
      <formula>V468&lt;0</formula>
    </cfRule>
  </conditionalFormatting>
  <conditionalFormatting sqref="U445">
    <cfRule type="expression" dxfId="1627" priority="1092">
      <formula>U445&lt;0</formula>
    </cfRule>
  </conditionalFormatting>
  <conditionalFormatting sqref="V445">
    <cfRule type="expression" dxfId="1626" priority="1090">
      <formula>V445&lt;0</formula>
    </cfRule>
  </conditionalFormatting>
  <conditionalFormatting sqref="N499 N501">
    <cfRule type="expression" dxfId="1625" priority="1087">
      <formula>N499&lt;0</formula>
    </cfRule>
  </conditionalFormatting>
  <conditionalFormatting sqref="U468:U469 U471 U473 U475 U483 U491 U499 U501">
    <cfRule type="expression" dxfId="1624" priority="1086">
      <formula>U468&lt;0</formula>
    </cfRule>
  </conditionalFormatting>
  <conditionalFormatting sqref="N500">
    <cfRule type="expression" dxfId="1623" priority="1063">
      <formula>N500&lt;0</formula>
    </cfRule>
  </conditionalFormatting>
  <conditionalFormatting sqref="V470">
    <cfRule type="expression" dxfId="1622" priority="1080">
      <formula>V470&lt;0</formula>
    </cfRule>
  </conditionalFormatting>
  <conditionalFormatting sqref="U472">
    <cfRule type="expression" dxfId="1621" priority="1078">
      <formula>U472&lt;0</formula>
    </cfRule>
  </conditionalFormatting>
  <conditionalFormatting sqref="V472">
    <cfRule type="expression" dxfId="1620" priority="1076">
      <formula>V472&lt;0</formula>
    </cfRule>
  </conditionalFormatting>
  <conditionalFormatting sqref="V482">
    <cfRule type="expression" dxfId="1619" priority="1070">
      <formula>V482&lt;0</formula>
    </cfRule>
  </conditionalFormatting>
  <conditionalFormatting sqref="U482">
    <cfRule type="expression" dxfId="1618" priority="1071">
      <formula>U482&lt;0</formula>
    </cfRule>
  </conditionalFormatting>
  <conditionalFormatting sqref="V498">
    <cfRule type="expression" dxfId="1617" priority="1064">
      <formula>V498&lt;0</formula>
    </cfRule>
  </conditionalFormatting>
  <conditionalFormatting sqref="U500">
    <cfRule type="expression" dxfId="1616" priority="1062">
      <formula>U500&lt;0</formula>
    </cfRule>
  </conditionalFormatting>
  <conditionalFormatting sqref="V500">
    <cfRule type="expression" dxfId="1615" priority="1061">
      <formula>V500&lt;0</formula>
    </cfRule>
  </conditionalFormatting>
  <conditionalFormatting sqref="U490">
    <cfRule type="expression" dxfId="1614" priority="1068">
      <formula>U490&lt;0</formula>
    </cfRule>
  </conditionalFormatting>
  <conditionalFormatting sqref="V490">
    <cfRule type="expression" dxfId="1613" priority="1067">
      <formula>V490&lt;0</formula>
    </cfRule>
  </conditionalFormatting>
  <conditionalFormatting sqref="N498">
    <cfRule type="expression" dxfId="1612" priority="1066">
      <formula>N498&lt;0</formula>
    </cfRule>
  </conditionalFormatting>
  <conditionalFormatting sqref="U498">
    <cfRule type="expression" dxfId="1611" priority="1065">
      <formula>U498&lt;0</formula>
    </cfRule>
  </conditionalFormatting>
  <conditionalFormatting sqref="H498:M499">
    <cfRule type="expression" dxfId="1610" priority="1054">
      <formula>H498&lt;0</formula>
    </cfRule>
  </conditionalFormatting>
  <conditionalFormatting sqref="O498:T499">
    <cfRule type="expression" dxfId="1609" priority="1053">
      <formula>O498&lt;0</formula>
    </cfRule>
  </conditionalFormatting>
  <conditionalFormatting sqref="H500:M501">
    <cfRule type="expression" dxfId="1608" priority="1052">
      <formula>H500&lt;0</formula>
    </cfRule>
  </conditionalFormatting>
  <conditionalFormatting sqref="O500:T501">
    <cfRule type="expression" dxfId="1607" priority="1051">
      <formula>O500&lt;0</formula>
    </cfRule>
  </conditionalFormatting>
  <conditionalFormatting sqref="U476:U477 U479 U481">
    <cfRule type="expression" dxfId="1606" priority="1047">
      <formula>U476&lt;0</formula>
    </cfRule>
  </conditionalFormatting>
  <conditionalFormatting sqref="V476:V477 V479 V481">
    <cfRule type="expression" dxfId="1605" priority="1045">
      <formula>V476&lt;0</formula>
    </cfRule>
  </conditionalFormatting>
  <conditionalFormatting sqref="U478">
    <cfRule type="expression" dxfId="1604" priority="1043">
      <formula>U478&lt;0</formula>
    </cfRule>
  </conditionalFormatting>
  <conditionalFormatting sqref="V478">
    <cfRule type="expression" dxfId="1603" priority="1041">
      <formula>V478&lt;0</formula>
    </cfRule>
  </conditionalFormatting>
  <conditionalFormatting sqref="U480">
    <cfRule type="expression" dxfId="1602" priority="1039">
      <formula>U480&lt;0</formula>
    </cfRule>
  </conditionalFormatting>
  <conditionalFormatting sqref="V480">
    <cfRule type="expression" dxfId="1601" priority="1037">
      <formula>V480&lt;0</formula>
    </cfRule>
  </conditionalFormatting>
  <conditionalFormatting sqref="U484:U485 U487 U489">
    <cfRule type="expression" dxfId="1600" priority="1033">
      <formula>U484&lt;0</formula>
    </cfRule>
  </conditionalFormatting>
  <conditionalFormatting sqref="V484:V485 V487 V489">
    <cfRule type="expression" dxfId="1599" priority="1031">
      <formula>V484&lt;0</formula>
    </cfRule>
  </conditionalFormatting>
  <conditionalFormatting sqref="U486">
    <cfRule type="expression" dxfId="1598" priority="1029">
      <formula>U486&lt;0</formula>
    </cfRule>
  </conditionalFormatting>
  <conditionalFormatting sqref="V486">
    <cfRule type="expression" dxfId="1597" priority="1027">
      <formula>V486&lt;0</formula>
    </cfRule>
  </conditionalFormatting>
  <conditionalFormatting sqref="U488">
    <cfRule type="expression" dxfId="1596" priority="1025">
      <formula>U488&lt;0</formula>
    </cfRule>
  </conditionalFormatting>
  <conditionalFormatting sqref="V488">
    <cfRule type="expression" dxfId="1595" priority="1023">
      <formula>V488&lt;0</formula>
    </cfRule>
  </conditionalFormatting>
  <conditionalFormatting sqref="U492:U493 U495 U497">
    <cfRule type="expression" dxfId="1594" priority="1019">
      <formula>U492&lt;0</formula>
    </cfRule>
  </conditionalFormatting>
  <conditionalFormatting sqref="V492:V493 V495 V497">
    <cfRule type="expression" dxfId="1593" priority="1017">
      <formula>V492&lt;0</formula>
    </cfRule>
  </conditionalFormatting>
  <conditionalFormatting sqref="U494">
    <cfRule type="expression" dxfId="1592" priority="1015">
      <formula>U494&lt;0</formula>
    </cfRule>
  </conditionalFormatting>
  <conditionalFormatting sqref="V494">
    <cfRule type="expression" dxfId="1591" priority="1013">
      <formula>V494&lt;0</formula>
    </cfRule>
  </conditionalFormatting>
  <conditionalFormatting sqref="U496">
    <cfRule type="expression" dxfId="1590" priority="1011">
      <formula>U496&lt;0</formula>
    </cfRule>
  </conditionalFormatting>
  <conditionalFormatting sqref="V496">
    <cfRule type="expression" dxfId="1589" priority="1009">
      <formula>V496&lt;0</formula>
    </cfRule>
  </conditionalFormatting>
  <conditionalFormatting sqref="N40 N42">
    <cfRule type="expression" dxfId="1588" priority="1816">
      <formula>N40&lt;0</formula>
    </cfRule>
  </conditionalFormatting>
  <conditionalFormatting sqref="U9:U10 U12 U14 U16 U24 U32 U40 U42">
    <cfRule type="expression" dxfId="1587" priority="1815">
      <formula>U9&lt;0</formula>
    </cfRule>
  </conditionalFormatting>
  <conditionalFormatting sqref="V9:V10 V12 V14 V16 V24 V32 V40 V42">
    <cfRule type="expression" dxfId="1586" priority="1813">
      <formula>V9&lt;0</formula>
    </cfRule>
  </conditionalFormatting>
  <conditionalFormatting sqref="V15">
    <cfRule type="expression" dxfId="1585" priority="1802">
      <formula>V15&lt;0</formula>
    </cfRule>
  </conditionalFormatting>
  <conditionalFormatting sqref="U15">
    <cfRule type="expression" dxfId="1584" priority="1803">
      <formula>U15&lt;0</formula>
    </cfRule>
  </conditionalFormatting>
  <conditionalFormatting sqref="U11">
    <cfRule type="expression" dxfId="1583" priority="1811">
      <formula>U11&lt;0</formula>
    </cfRule>
  </conditionalFormatting>
  <conditionalFormatting sqref="V11">
    <cfRule type="expression" dxfId="1582" priority="1809">
      <formula>V11&lt;0</formula>
    </cfRule>
  </conditionalFormatting>
  <conditionalFormatting sqref="U13">
    <cfRule type="expression" dxfId="1581" priority="1807">
      <formula>U13&lt;0</formula>
    </cfRule>
  </conditionalFormatting>
  <conditionalFormatting sqref="V13">
    <cfRule type="expression" dxfId="1580" priority="1805">
      <formula>V13&lt;0</formula>
    </cfRule>
  </conditionalFormatting>
  <conditionalFormatting sqref="V23">
    <cfRule type="expression" dxfId="1579" priority="1799">
      <formula>V23&lt;0</formula>
    </cfRule>
  </conditionalFormatting>
  <conditionalFormatting sqref="U23">
    <cfRule type="expression" dxfId="1578" priority="1800">
      <formula>U23&lt;0</formula>
    </cfRule>
  </conditionalFormatting>
  <conditionalFormatting sqref="V31">
    <cfRule type="expression" dxfId="1577" priority="1796">
      <formula>V31&lt;0</formula>
    </cfRule>
  </conditionalFormatting>
  <conditionalFormatting sqref="U31">
    <cfRule type="expression" dxfId="1576" priority="1797">
      <formula>U31&lt;0</formula>
    </cfRule>
  </conditionalFormatting>
  <conditionalFormatting sqref="V90">
    <cfRule type="expression" dxfId="1575" priority="1712">
      <formula>V90&lt;0</formula>
    </cfRule>
  </conditionalFormatting>
  <conditionalFormatting sqref="N90">
    <cfRule type="expression" dxfId="1574" priority="1714">
      <formula>N90&lt;0</formula>
    </cfRule>
  </conditionalFormatting>
  <conditionalFormatting sqref="U90">
    <cfRule type="expression" dxfId="1573" priority="1713">
      <formula>U90&lt;0</formula>
    </cfRule>
  </conditionalFormatting>
  <conditionalFormatting sqref="V66">
    <cfRule type="expression" dxfId="1572" priority="1721">
      <formula>V66&lt;0</formula>
    </cfRule>
  </conditionalFormatting>
  <conditionalFormatting sqref="U66">
    <cfRule type="expression" dxfId="1571" priority="1722">
      <formula>U66&lt;0</formula>
    </cfRule>
  </conditionalFormatting>
  <conditionalFormatting sqref="H90:M91">
    <cfRule type="expression" dxfId="1570" priority="1702">
      <formula>H90&lt;0</formula>
    </cfRule>
  </conditionalFormatting>
  <conditionalFormatting sqref="V74">
    <cfRule type="expression" dxfId="1569" priority="1718">
      <formula>V74&lt;0</formula>
    </cfRule>
  </conditionalFormatting>
  <conditionalFormatting sqref="U74">
    <cfRule type="expression" dxfId="1568" priority="1719">
      <formula>U74&lt;0</formula>
    </cfRule>
  </conditionalFormatting>
  <conditionalFormatting sqref="V82">
    <cfRule type="expression" dxfId="1567" priority="1715">
      <formula>V82&lt;0</formula>
    </cfRule>
  </conditionalFormatting>
  <conditionalFormatting sqref="U82">
    <cfRule type="expression" dxfId="1566" priority="1716">
      <formula>U82&lt;0</formula>
    </cfRule>
  </conditionalFormatting>
  <conditionalFormatting sqref="N92">
    <cfRule type="expression" dxfId="1565" priority="1711">
      <formula>N92&lt;0</formula>
    </cfRule>
  </conditionalFormatting>
  <conditionalFormatting sqref="V92">
    <cfRule type="expression" dxfId="1564" priority="1709">
      <formula>V92&lt;0</formula>
    </cfRule>
  </conditionalFormatting>
  <conditionalFormatting sqref="U92">
    <cfRule type="expression" dxfId="1563" priority="1710">
      <formula>U92&lt;0</formula>
    </cfRule>
  </conditionalFormatting>
  <conditionalFormatting sqref="O90:T91">
    <cfRule type="expression" dxfId="1562" priority="1701">
      <formula>O90&lt;0</formula>
    </cfRule>
  </conditionalFormatting>
  <conditionalFormatting sqref="H92:M93">
    <cfRule type="expression" dxfId="1561" priority="1700">
      <formula>H92&lt;0</formula>
    </cfRule>
  </conditionalFormatting>
  <conditionalFormatting sqref="O92:T93">
    <cfRule type="expression" dxfId="1560" priority="1699">
      <formula>O92&lt;0</formula>
    </cfRule>
  </conditionalFormatting>
  <conditionalFormatting sqref="U68:U69 U71 U73">
    <cfRule type="expression" dxfId="1559" priority="1695">
      <formula>U68&lt;0</formula>
    </cfRule>
  </conditionalFormatting>
  <conditionalFormatting sqref="V68:V69 V71 V73">
    <cfRule type="expression" dxfId="1558" priority="1693">
      <formula>V68&lt;0</formula>
    </cfRule>
  </conditionalFormatting>
  <conditionalFormatting sqref="U70">
    <cfRule type="expression" dxfId="1557" priority="1691">
      <formula>U70&lt;0</formula>
    </cfRule>
  </conditionalFormatting>
  <conditionalFormatting sqref="V70">
    <cfRule type="expression" dxfId="1556" priority="1689">
      <formula>V70&lt;0</formula>
    </cfRule>
  </conditionalFormatting>
  <conditionalFormatting sqref="U72">
    <cfRule type="expression" dxfId="1555" priority="1687">
      <formula>U72&lt;0</formula>
    </cfRule>
  </conditionalFormatting>
  <conditionalFormatting sqref="V72">
    <cfRule type="expression" dxfId="1554" priority="1685">
      <formula>V72&lt;0</formula>
    </cfRule>
  </conditionalFormatting>
  <conditionalFormatting sqref="U76:U77 U79 U81">
    <cfRule type="expression" dxfId="1553" priority="1681">
      <formula>U76&lt;0</formula>
    </cfRule>
  </conditionalFormatting>
  <conditionalFormatting sqref="V76:V77 V79 V81">
    <cfRule type="expression" dxfId="1552" priority="1679">
      <formula>V76&lt;0</formula>
    </cfRule>
  </conditionalFormatting>
  <conditionalFormatting sqref="U78">
    <cfRule type="expression" dxfId="1551" priority="1677">
      <formula>U78&lt;0</formula>
    </cfRule>
  </conditionalFormatting>
  <conditionalFormatting sqref="V78">
    <cfRule type="expression" dxfId="1550" priority="1675">
      <formula>V78&lt;0</formula>
    </cfRule>
  </conditionalFormatting>
  <conditionalFormatting sqref="U80">
    <cfRule type="expression" dxfId="1549" priority="1673">
      <formula>U80&lt;0</formula>
    </cfRule>
  </conditionalFormatting>
  <conditionalFormatting sqref="V80">
    <cfRule type="expression" dxfId="1548" priority="1671">
      <formula>V80&lt;0</formula>
    </cfRule>
  </conditionalFormatting>
  <conditionalFormatting sqref="U84:U85 U87 U89">
    <cfRule type="expression" dxfId="1547" priority="1667">
      <formula>U84&lt;0</formula>
    </cfRule>
  </conditionalFormatting>
  <conditionalFormatting sqref="V84:V85 V87 V89">
    <cfRule type="expression" dxfId="1546" priority="1665">
      <formula>V84&lt;0</formula>
    </cfRule>
  </conditionalFormatting>
  <conditionalFormatting sqref="U86">
    <cfRule type="expression" dxfId="1545" priority="1663">
      <formula>U86&lt;0</formula>
    </cfRule>
  </conditionalFormatting>
  <conditionalFormatting sqref="V86">
    <cfRule type="expression" dxfId="1544" priority="1661">
      <formula>V86&lt;0</formula>
    </cfRule>
  </conditionalFormatting>
  <conditionalFormatting sqref="U88">
    <cfRule type="expression" dxfId="1543" priority="1659">
      <formula>U88&lt;0</formula>
    </cfRule>
  </conditionalFormatting>
  <conditionalFormatting sqref="V88">
    <cfRule type="expression" dxfId="1542" priority="1657">
      <formula>V88&lt;0</formula>
    </cfRule>
  </conditionalFormatting>
  <conditionalFormatting sqref="V141">
    <cfRule type="expression" dxfId="1541" priority="1631">
      <formula>V141&lt;0</formula>
    </cfRule>
  </conditionalFormatting>
  <conditionalFormatting sqref="N141">
    <cfRule type="expression" dxfId="1540" priority="1633">
      <formula>N141&lt;0</formula>
    </cfRule>
  </conditionalFormatting>
  <conditionalFormatting sqref="U141">
    <cfRule type="expression" dxfId="1539" priority="1632">
      <formula>U141&lt;0</formula>
    </cfRule>
  </conditionalFormatting>
  <conditionalFormatting sqref="N142 N144">
    <cfRule type="expression" dxfId="1538" priority="1654">
      <formula>N142&lt;0</formula>
    </cfRule>
  </conditionalFormatting>
  <conditionalFormatting sqref="U111:U112 U114 U116 U118 U126 U134 U142 U144">
    <cfRule type="expression" dxfId="1537" priority="1653">
      <formula>U111&lt;0</formula>
    </cfRule>
  </conditionalFormatting>
  <conditionalFormatting sqref="V111:V112 V114 V116 V118 V126 V134 V142 V144">
    <cfRule type="expression" dxfId="1536" priority="1651">
      <formula>V111&lt;0</formula>
    </cfRule>
  </conditionalFormatting>
  <conditionalFormatting sqref="V117">
    <cfRule type="expression" dxfId="1535" priority="1640">
      <formula>V117&lt;0</formula>
    </cfRule>
  </conditionalFormatting>
  <conditionalFormatting sqref="U117">
    <cfRule type="expression" dxfId="1534" priority="1641">
      <formula>U117&lt;0</formula>
    </cfRule>
  </conditionalFormatting>
  <conditionalFormatting sqref="U113">
    <cfRule type="expression" dxfId="1533" priority="1649">
      <formula>U113&lt;0</formula>
    </cfRule>
  </conditionalFormatting>
  <conditionalFormatting sqref="V113">
    <cfRule type="expression" dxfId="1532" priority="1647">
      <formula>V113&lt;0</formula>
    </cfRule>
  </conditionalFormatting>
  <conditionalFormatting sqref="U115">
    <cfRule type="expression" dxfId="1531" priority="1645">
      <formula>U115&lt;0</formula>
    </cfRule>
  </conditionalFormatting>
  <conditionalFormatting sqref="V115">
    <cfRule type="expression" dxfId="1530" priority="1643">
      <formula>V115&lt;0</formula>
    </cfRule>
  </conditionalFormatting>
  <conditionalFormatting sqref="H141:M142">
    <cfRule type="expression" dxfId="1529" priority="1621">
      <formula>H141&lt;0</formula>
    </cfRule>
  </conditionalFormatting>
  <conditionalFormatting sqref="V125">
    <cfRule type="expression" dxfId="1528" priority="1637">
      <formula>V125&lt;0</formula>
    </cfRule>
  </conditionalFormatting>
  <conditionalFormatting sqref="U125">
    <cfRule type="expression" dxfId="1527" priority="1638">
      <formula>U125&lt;0</formula>
    </cfRule>
  </conditionalFormatting>
  <conditionalFormatting sqref="V133">
    <cfRule type="expression" dxfId="1526" priority="1634">
      <formula>V133&lt;0</formula>
    </cfRule>
  </conditionalFormatting>
  <conditionalFormatting sqref="U133">
    <cfRule type="expression" dxfId="1525" priority="1635">
      <formula>U133&lt;0</formula>
    </cfRule>
  </conditionalFormatting>
  <conditionalFormatting sqref="N143">
    <cfRule type="expression" dxfId="1524" priority="1630">
      <formula>N143&lt;0</formula>
    </cfRule>
  </conditionalFormatting>
  <conditionalFormatting sqref="V143">
    <cfRule type="expression" dxfId="1523" priority="1628">
      <formula>V143&lt;0</formula>
    </cfRule>
  </conditionalFormatting>
  <conditionalFormatting sqref="U143">
    <cfRule type="expression" dxfId="1522" priority="1629">
      <formula>U143&lt;0</formula>
    </cfRule>
  </conditionalFormatting>
  <conditionalFormatting sqref="O141:T142">
    <cfRule type="expression" dxfId="1521" priority="1620">
      <formula>O141&lt;0</formula>
    </cfRule>
  </conditionalFormatting>
  <conditionalFormatting sqref="H143:M144">
    <cfRule type="expression" dxfId="1520" priority="1619">
      <formula>H143&lt;0</formula>
    </cfRule>
  </conditionalFormatting>
  <conditionalFormatting sqref="O143:T144">
    <cfRule type="expression" dxfId="1519" priority="1618">
      <formula>O143&lt;0</formula>
    </cfRule>
  </conditionalFormatting>
  <conditionalFormatting sqref="U119:U120 U122 U124">
    <cfRule type="expression" dxfId="1518" priority="1614">
      <formula>U119&lt;0</formula>
    </cfRule>
  </conditionalFormatting>
  <conditionalFormatting sqref="V119:V120 V122 V124">
    <cfRule type="expression" dxfId="1517" priority="1612">
      <formula>V119&lt;0</formula>
    </cfRule>
  </conditionalFormatting>
  <conditionalFormatting sqref="U121">
    <cfRule type="expression" dxfId="1516" priority="1610">
      <formula>U121&lt;0</formula>
    </cfRule>
  </conditionalFormatting>
  <conditionalFormatting sqref="V121">
    <cfRule type="expression" dxfId="1515" priority="1608">
      <formula>V121&lt;0</formula>
    </cfRule>
  </conditionalFormatting>
  <conditionalFormatting sqref="U123">
    <cfRule type="expression" dxfId="1514" priority="1606">
      <formula>U123&lt;0</formula>
    </cfRule>
  </conditionalFormatting>
  <conditionalFormatting sqref="V123">
    <cfRule type="expression" dxfId="1513" priority="1604">
      <formula>V123&lt;0</formula>
    </cfRule>
  </conditionalFormatting>
  <conditionalFormatting sqref="U127:U128 U130 U132">
    <cfRule type="expression" dxfId="1512" priority="1600">
      <formula>U127&lt;0</formula>
    </cfRule>
  </conditionalFormatting>
  <conditionalFormatting sqref="V127:V128 V130 V132">
    <cfRule type="expression" dxfId="1511" priority="1598">
      <formula>V127&lt;0</formula>
    </cfRule>
  </conditionalFormatting>
  <conditionalFormatting sqref="U129">
    <cfRule type="expression" dxfId="1510" priority="1596">
      <formula>U129&lt;0</formula>
    </cfRule>
  </conditionalFormatting>
  <conditionalFormatting sqref="V129">
    <cfRule type="expression" dxfId="1509" priority="1594">
      <formula>V129&lt;0</formula>
    </cfRule>
  </conditionalFormatting>
  <conditionalFormatting sqref="U131">
    <cfRule type="expression" dxfId="1508" priority="1592">
      <formula>U131&lt;0</formula>
    </cfRule>
  </conditionalFormatting>
  <conditionalFormatting sqref="V131">
    <cfRule type="expression" dxfId="1507" priority="1590">
      <formula>V131&lt;0</formula>
    </cfRule>
  </conditionalFormatting>
  <conditionalFormatting sqref="U135:U136 U138 U140">
    <cfRule type="expression" dxfId="1506" priority="1586">
      <formula>U135&lt;0</formula>
    </cfRule>
  </conditionalFormatting>
  <conditionalFormatting sqref="V135:V136 V138 V140">
    <cfRule type="expression" dxfId="1505" priority="1584">
      <formula>V135&lt;0</formula>
    </cfRule>
  </conditionalFormatting>
  <conditionalFormatting sqref="U137">
    <cfRule type="expression" dxfId="1504" priority="1582">
      <formula>U137&lt;0</formula>
    </cfRule>
  </conditionalFormatting>
  <conditionalFormatting sqref="V137">
    <cfRule type="expression" dxfId="1503" priority="1580">
      <formula>V137&lt;0</formula>
    </cfRule>
  </conditionalFormatting>
  <conditionalFormatting sqref="U139">
    <cfRule type="expression" dxfId="1502" priority="1578">
      <formula>U139&lt;0</formula>
    </cfRule>
  </conditionalFormatting>
  <conditionalFormatting sqref="V139">
    <cfRule type="expression" dxfId="1501" priority="1576">
      <formula>V139&lt;0</formula>
    </cfRule>
  </conditionalFormatting>
  <conditionalFormatting sqref="V192">
    <cfRule type="expression" dxfId="1500" priority="1550">
      <formula>V192&lt;0</formula>
    </cfRule>
  </conditionalFormatting>
  <conditionalFormatting sqref="N192">
    <cfRule type="expression" dxfId="1499" priority="1552">
      <formula>N192&lt;0</formula>
    </cfRule>
  </conditionalFormatting>
  <conditionalFormatting sqref="U192">
    <cfRule type="expression" dxfId="1498" priority="1551">
      <formula>U192&lt;0</formula>
    </cfRule>
  </conditionalFormatting>
  <conditionalFormatting sqref="N193 N195">
    <cfRule type="expression" dxfId="1497" priority="1573">
      <formula>N193&lt;0</formula>
    </cfRule>
  </conditionalFormatting>
  <conditionalFormatting sqref="U162:U163 U165 U167 U169 U177 U185 U193 U195">
    <cfRule type="expression" dxfId="1496" priority="1572">
      <formula>U162&lt;0</formula>
    </cfRule>
  </conditionalFormatting>
  <conditionalFormatting sqref="V162:V163 V165 V167 V169 V177 V185 V193 V195">
    <cfRule type="expression" dxfId="1495" priority="1570">
      <formula>V162&lt;0</formula>
    </cfRule>
  </conditionalFormatting>
  <conditionalFormatting sqref="V168">
    <cfRule type="expression" dxfId="1494" priority="1559">
      <formula>V168&lt;0</formula>
    </cfRule>
  </conditionalFormatting>
  <conditionalFormatting sqref="U168">
    <cfRule type="expression" dxfId="1493" priority="1560">
      <formula>U168&lt;0</formula>
    </cfRule>
  </conditionalFormatting>
  <conditionalFormatting sqref="U164">
    <cfRule type="expression" dxfId="1492" priority="1568">
      <formula>U164&lt;0</formula>
    </cfRule>
  </conditionalFormatting>
  <conditionalFormatting sqref="V164">
    <cfRule type="expression" dxfId="1491" priority="1566">
      <formula>V164&lt;0</formula>
    </cfRule>
  </conditionalFormatting>
  <conditionalFormatting sqref="U166">
    <cfRule type="expression" dxfId="1490" priority="1564">
      <formula>U166&lt;0</formula>
    </cfRule>
  </conditionalFormatting>
  <conditionalFormatting sqref="V166">
    <cfRule type="expression" dxfId="1489" priority="1562">
      <formula>V166&lt;0</formula>
    </cfRule>
  </conditionalFormatting>
  <conditionalFormatting sqref="H192:M193">
    <cfRule type="expression" dxfId="1488" priority="1540">
      <formula>H192&lt;0</formula>
    </cfRule>
  </conditionalFormatting>
  <conditionalFormatting sqref="V176">
    <cfRule type="expression" dxfId="1487" priority="1556">
      <formula>V176&lt;0</formula>
    </cfRule>
  </conditionalFormatting>
  <conditionalFormatting sqref="U176">
    <cfRule type="expression" dxfId="1486" priority="1557">
      <formula>U176&lt;0</formula>
    </cfRule>
  </conditionalFormatting>
  <conditionalFormatting sqref="V184">
    <cfRule type="expression" dxfId="1485" priority="1553">
      <formula>V184&lt;0</formula>
    </cfRule>
  </conditionalFormatting>
  <conditionalFormatting sqref="U184">
    <cfRule type="expression" dxfId="1484" priority="1554">
      <formula>U184&lt;0</formula>
    </cfRule>
  </conditionalFormatting>
  <conditionalFormatting sqref="N194">
    <cfRule type="expression" dxfId="1483" priority="1549">
      <formula>N194&lt;0</formula>
    </cfRule>
  </conditionalFormatting>
  <conditionalFormatting sqref="V194">
    <cfRule type="expression" dxfId="1482" priority="1547">
      <formula>V194&lt;0</formula>
    </cfRule>
  </conditionalFormatting>
  <conditionalFormatting sqref="U194">
    <cfRule type="expression" dxfId="1481" priority="1548">
      <formula>U194&lt;0</formula>
    </cfRule>
  </conditionalFormatting>
  <conditionalFormatting sqref="O192:T193">
    <cfRule type="expression" dxfId="1480" priority="1539">
      <formula>O192&lt;0</formula>
    </cfRule>
  </conditionalFormatting>
  <conditionalFormatting sqref="H194:M195">
    <cfRule type="expression" dxfId="1479" priority="1538">
      <formula>H194&lt;0</formula>
    </cfRule>
  </conditionalFormatting>
  <conditionalFormatting sqref="O194:T195">
    <cfRule type="expression" dxfId="1478" priority="1537">
      <formula>O194&lt;0</formula>
    </cfRule>
  </conditionalFormatting>
  <conditionalFormatting sqref="U170:U171 U173 U175">
    <cfRule type="expression" dxfId="1477" priority="1533">
      <formula>U170&lt;0</formula>
    </cfRule>
  </conditionalFormatting>
  <conditionalFormatting sqref="V170:V171 V173 V175">
    <cfRule type="expression" dxfId="1476" priority="1531">
      <formula>V170&lt;0</formula>
    </cfRule>
  </conditionalFormatting>
  <conditionalFormatting sqref="U172">
    <cfRule type="expression" dxfId="1475" priority="1529">
      <formula>U172&lt;0</formula>
    </cfRule>
  </conditionalFormatting>
  <conditionalFormatting sqref="V172">
    <cfRule type="expression" dxfId="1474" priority="1527">
      <formula>V172&lt;0</formula>
    </cfRule>
  </conditionalFormatting>
  <conditionalFormatting sqref="U174">
    <cfRule type="expression" dxfId="1473" priority="1525">
      <formula>U174&lt;0</formula>
    </cfRule>
  </conditionalFormatting>
  <conditionalFormatting sqref="V174">
    <cfRule type="expression" dxfId="1472" priority="1523">
      <formula>V174&lt;0</formula>
    </cfRule>
  </conditionalFormatting>
  <conditionalFormatting sqref="U178:U179 U181 U183">
    <cfRule type="expression" dxfId="1471" priority="1519">
      <formula>U178&lt;0</formula>
    </cfRule>
  </conditionalFormatting>
  <conditionalFormatting sqref="V178:V179 V181 V183">
    <cfRule type="expression" dxfId="1470" priority="1517">
      <formula>V178&lt;0</formula>
    </cfRule>
  </conditionalFormatting>
  <conditionalFormatting sqref="U180">
    <cfRule type="expression" dxfId="1469" priority="1515">
      <formula>U180&lt;0</formula>
    </cfRule>
  </conditionalFormatting>
  <conditionalFormatting sqref="V180">
    <cfRule type="expression" dxfId="1468" priority="1513">
      <formula>V180&lt;0</formula>
    </cfRule>
  </conditionalFormatting>
  <conditionalFormatting sqref="U182">
    <cfRule type="expression" dxfId="1467" priority="1511">
      <formula>U182&lt;0</formula>
    </cfRule>
  </conditionalFormatting>
  <conditionalFormatting sqref="V182">
    <cfRule type="expression" dxfId="1466" priority="1509">
      <formula>V182&lt;0</formula>
    </cfRule>
  </conditionalFormatting>
  <conditionalFormatting sqref="U186:U187 U189 U191">
    <cfRule type="expression" dxfId="1465" priority="1505">
      <formula>U186&lt;0</formula>
    </cfRule>
  </conditionalFormatting>
  <conditionalFormatting sqref="V186:V187 V189 V191">
    <cfRule type="expression" dxfId="1464" priority="1503">
      <formula>V186&lt;0</formula>
    </cfRule>
  </conditionalFormatting>
  <conditionalFormatting sqref="U188">
    <cfRule type="expression" dxfId="1463" priority="1501">
      <formula>U188&lt;0</formula>
    </cfRule>
  </conditionalFormatting>
  <conditionalFormatting sqref="V188">
    <cfRule type="expression" dxfId="1462" priority="1499">
      <formula>V188&lt;0</formula>
    </cfRule>
  </conditionalFormatting>
  <conditionalFormatting sqref="U190">
    <cfRule type="expression" dxfId="1461" priority="1497">
      <formula>U190&lt;0</formula>
    </cfRule>
  </conditionalFormatting>
  <conditionalFormatting sqref="V190">
    <cfRule type="expression" dxfId="1460" priority="1495">
      <formula>V190&lt;0</formula>
    </cfRule>
  </conditionalFormatting>
  <conditionalFormatting sqref="V243">
    <cfRule type="expression" dxfId="1459" priority="1469">
      <formula>V243&lt;0</formula>
    </cfRule>
  </conditionalFormatting>
  <conditionalFormatting sqref="N243">
    <cfRule type="expression" dxfId="1458" priority="1471">
      <formula>N243&lt;0</formula>
    </cfRule>
  </conditionalFormatting>
  <conditionalFormatting sqref="U243">
    <cfRule type="expression" dxfId="1457" priority="1470">
      <formula>U243&lt;0</formula>
    </cfRule>
  </conditionalFormatting>
  <conditionalFormatting sqref="N244 N246">
    <cfRule type="expression" dxfId="1456" priority="1492">
      <formula>N244&lt;0</formula>
    </cfRule>
  </conditionalFormatting>
  <conditionalFormatting sqref="U213:U214 U216 U218 U220 U228 U236 U244 U246">
    <cfRule type="expression" dxfId="1455" priority="1491">
      <formula>U213&lt;0</formula>
    </cfRule>
  </conditionalFormatting>
  <conditionalFormatting sqref="V213:V214 V216 V218 V220 V228 V236 V244 V246">
    <cfRule type="expression" dxfId="1454" priority="1489">
      <formula>V213&lt;0</formula>
    </cfRule>
  </conditionalFormatting>
  <conditionalFormatting sqref="V219">
    <cfRule type="expression" dxfId="1453" priority="1478">
      <formula>V219&lt;0</formula>
    </cfRule>
  </conditionalFormatting>
  <conditionalFormatting sqref="U219">
    <cfRule type="expression" dxfId="1452" priority="1479">
      <formula>U219&lt;0</formula>
    </cfRule>
  </conditionalFormatting>
  <conditionalFormatting sqref="U215">
    <cfRule type="expression" dxfId="1451" priority="1487">
      <formula>U215&lt;0</formula>
    </cfRule>
  </conditionalFormatting>
  <conditionalFormatting sqref="V215">
    <cfRule type="expression" dxfId="1450" priority="1485">
      <formula>V215&lt;0</formula>
    </cfRule>
  </conditionalFormatting>
  <conditionalFormatting sqref="U217">
    <cfRule type="expression" dxfId="1449" priority="1483">
      <formula>U217&lt;0</formula>
    </cfRule>
  </conditionalFormatting>
  <conditionalFormatting sqref="V217">
    <cfRule type="expression" dxfId="1448" priority="1481">
      <formula>V217&lt;0</formula>
    </cfRule>
  </conditionalFormatting>
  <conditionalFormatting sqref="H243:M244">
    <cfRule type="expression" dxfId="1447" priority="1459">
      <formula>H243&lt;0</formula>
    </cfRule>
  </conditionalFormatting>
  <conditionalFormatting sqref="V227">
    <cfRule type="expression" dxfId="1446" priority="1475">
      <formula>V227&lt;0</formula>
    </cfRule>
  </conditionalFormatting>
  <conditionalFormatting sqref="U227">
    <cfRule type="expression" dxfId="1445" priority="1476">
      <formula>U227&lt;0</formula>
    </cfRule>
  </conditionalFormatting>
  <conditionalFormatting sqref="V235">
    <cfRule type="expression" dxfId="1444" priority="1472">
      <formula>V235&lt;0</formula>
    </cfRule>
  </conditionalFormatting>
  <conditionalFormatting sqref="U235">
    <cfRule type="expression" dxfId="1443" priority="1473">
      <formula>U235&lt;0</formula>
    </cfRule>
  </conditionalFormatting>
  <conditionalFormatting sqref="N245">
    <cfRule type="expression" dxfId="1442" priority="1468">
      <formula>N245&lt;0</formula>
    </cfRule>
  </conditionalFormatting>
  <conditionalFormatting sqref="V245">
    <cfRule type="expression" dxfId="1441" priority="1466">
      <formula>V245&lt;0</formula>
    </cfRule>
  </conditionalFormatting>
  <conditionalFormatting sqref="U245">
    <cfRule type="expression" dxfId="1440" priority="1467">
      <formula>U245&lt;0</formula>
    </cfRule>
  </conditionalFormatting>
  <conditionalFormatting sqref="O243:T244">
    <cfRule type="expression" dxfId="1439" priority="1458">
      <formula>O243&lt;0</formula>
    </cfRule>
  </conditionalFormatting>
  <conditionalFormatting sqref="H245:M246">
    <cfRule type="expression" dxfId="1438" priority="1457">
      <formula>H245&lt;0</formula>
    </cfRule>
  </conditionalFormatting>
  <conditionalFormatting sqref="O245:T246">
    <cfRule type="expression" dxfId="1437" priority="1456">
      <formula>O245&lt;0</formula>
    </cfRule>
  </conditionalFormatting>
  <conditionalFormatting sqref="U221:U222 U224 U226">
    <cfRule type="expression" dxfId="1436" priority="1452">
      <formula>U221&lt;0</formula>
    </cfRule>
  </conditionalFormatting>
  <conditionalFormatting sqref="V221:V222 V224 V226">
    <cfRule type="expression" dxfId="1435" priority="1450">
      <formula>V221&lt;0</formula>
    </cfRule>
  </conditionalFormatting>
  <conditionalFormatting sqref="U223">
    <cfRule type="expression" dxfId="1434" priority="1448">
      <formula>U223&lt;0</formula>
    </cfRule>
  </conditionalFormatting>
  <conditionalFormatting sqref="V223">
    <cfRule type="expression" dxfId="1433" priority="1446">
      <formula>V223&lt;0</formula>
    </cfRule>
  </conditionalFormatting>
  <conditionalFormatting sqref="U225">
    <cfRule type="expression" dxfId="1432" priority="1444">
      <formula>U225&lt;0</formula>
    </cfRule>
  </conditionalFormatting>
  <conditionalFormatting sqref="V225">
    <cfRule type="expression" dxfId="1431" priority="1442">
      <formula>V225&lt;0</formula>
    </cfRule>
  </conditionalFormatting>
  <conditionalFormatting sqref="U229:U230 U232 U234">
    <cfRule type="expression" dxfId="1430" priority="1438">
      <formula>U229&lt;0</formula>
    </cfRule>
  </conditionalFormatting>
  <conditionalFormatting sqref="V229:V230 V232 V234">
    <cfRule type="expression" dxfId="1429" priority="1436">
      <formula>V229&lt;0</formula>
    </cfRule>
  </conditionalFormatting>
  <conditionalFormatting sqref="U231">
    <cfRule type="expression" dxfId="1428" priority="1434">
      <formula>U231&lt;0</formula>
    </cfRule>
  </conditionalFormatting>
  <conditionalFormatting sqref="V231">
    <cfRule type="expression" dxfId="1427" priority="1432">
      <formula>V231&lt;0</formula>
    </cfRule>
  </conditionalFormatting>
  <conditionalFormatting sqref="U233">
    <cfRule type="expression" dxfId="1426" priority="1430">
      <formula>U233&lt;0</formula>
    </cfRule>
  </conditionalFormatting>
  <conditionalFormatting sqref="V233">
    <cfRule type="expression" dxfId="1425" priority="1428">
      <formula>V233&lt;0</formula>
    </cfRule>
  </conditionalFormatting>
  <conditionalFormatting sqref="U237:U238 U240 U242">
    <cfRule type="expression" dxfId="1424" priority="1424">
      <formula>U237&lt;0</formula>
    </cfRule>
  </conditionalFormatting>
  <conditionalFormatting sqref="V237:V238 V240 V242">
    <cfRule type="expression" dxfId="1423" priority="1422">
      <formula>V237&lt;0</formula>
    </cfRule>
  </conditionalFormatting>
  <conditionalFormatting sqref="U239">
    <cfRule type="expression" dxfId="1422" priority="1420">
      <formula>U239&lt;0</formula>
    </cfRule>
  </conditionalFormatting>
  <conditionalFormatting sqref="V239">
    <cfRule type="expression" dxfId="1421" priority="1418">
      <formula>V239&lt;0</formula>
    </cfRule>
  </conditionalFormatting>
  <conditionalFormatting sqref="U241">
    <cfRule type="expression" dxfId="1420" priority="1416">
      <formula>U241&lt;0</formula>
    </cfRule>
  </conditionalFormatting>
  <conditionalFormatting sqref="V241">
    <cfRule type="expression" dxfId="1419" priority="1414">
      <formula>V241&lt;0</formula>
    </cfRule>
  </conditionalFormatting>
  <conditionalFormatting sqref="V294">
    <cfRule type="expression" dxfId="1418" priority="1388">
      <formula>V294&lt;0</formula>
    </cfRule>
  </conditionalFormatting>
  <conditionalFormatting sqref="N294">
    <cfRule type="expression" dxfId="1417" priority="1390">
      <formula>N294&lt;0</formula>
    </cfRule>
  </conditionalFormatting>
  <conditionalFormatting sqref="U294">
    <cfRule type="expression" dxfId="1416" priority="1389">
      <formula>U294&lt;0</formula>
    </cfRule>
  </conditionalFormatting>
  <conditionalFormatting sqref="N295 N297">
    <cfRule type="expression" dxfId="1415" priority="1411">
      <formula>N295&lt;0</formula>
    </cfRule>
  </conditionalFormatting>
  <conditionalFormatting sqref="U264:U265 U267 U269 U271 U279 U287 U295 U297">
    <cfRule type="expression" dxfId="1414" priority="1410">
      <formula>U264&lt;0</formula>
    </cfRule>
  </conditionalFormatting>
  <conditionalFormatting sqref="V264:V265 V267 V269 V271 V279 V287 V295 V297">
    <cfRule type="expression" dxfId="1413" priority="1408">
      <formula>V264&lt;0</formula>
    </cfRule>
  </conditionalFormatting>
  <conditionalFormatting sqref="V270">
    <cfRule type="expression" dxfId="1412" priority="1397">
      <formula>V270&lt;0</formula>
    </cfRule>
  </conditionalFormatting>
  <conditionalFormatting sqref="U270">
    <cfRule type="expression" dxfId="1411" priority="1398">
      <formula>U270&lt;0</formula>
    </cfRule>
  </conditionalFormatting>
  <conditionalFormatting sqref="U266">
    <cfRule type="expression" dxfId="1410" priority="1406">
      <formula>U266&lt;0</formula>
    </cfRule>
  </conditionalFormatting>
  <conditionalFormatting sqref="V266">
    <cfRule type="expression" dxfId="1409" priority="1404">
      <formula>V266&lt;0</formula>
    </cfRule>
  </conditionalFormatting>
  <conditionalFormatting sqref="U268">
    <cfRule type="expression" dxfId="1408" priority="1402">
      <formula>U268&lt;0</formula>
    </cfRule>
  </conditionalFormatting>
  <conditionalFormatting sqref="V268">
    <cfRule type="expression" dxfId="1407" priority="1400">
      <formula>V268&lt;0</formula>
    </cfRule>
  </conditionalFormatting>
  <conditionalFormatting sqref="H294:M295">
    <cfRule type="expression" dxfId="1406" priority="1378">
      <formula>H294&lt;0</formula>
    </cfRule>
  </conditionalFormatting>
  <conditionalFormatting sqref="V278">
    <cfRule type="expression" dxfId="1405" priority="1394">
      <formula>V278&lt;0</formula>
    </cfRule>
  </conditionalFormatting>
  <conditionalFormatting sqref="U278">
    <cfRule type="expression" dxfId="1404" priority="1395">
      <formula>U278&lt;0</formula>
    </cfRule>
  </conditionalFormatting>
  <conditionalFormatting sqref="V286">
    <cfRule type="expression" dxfId="1403" priority="1391">
      <formula>V286&lt;0</formula>
    </cfRule>
  </conditionalFormatting>
  <conditionalFormatting sqref="U286">
    <cfRule type="expression" dxfId="1402" priority="1392">
      <formula>U286&lt;0</formula>
    </cfRule>
  </conditionalFormatting>
  <conditionalFormatting sqref="N296">
    <cfRule type="expression" dxfId="1401" priority="1387">
      <formula>N296&lt;0</formula>
    </cfRule>
  </conditionalFormatting>
  <conditionalFormatting sqref="V296">
    <cfRule type="expression" dxfId="1400" priority="1385">
      <formula>V296&lt;0</formula>
    </cfRule>
  </conditionalFormatting>
  <conditionalFormatting sqref="U296">
    <cfRule type="expression" dxfId="1399" priority="1386">
      <formula>U296&lt;0</formula>
    </cfRule>
  </conditionalFormatting>
  <conditionalFormatting sqref="O294:T295">
    <cfRule type="expression" dxfId="1398" priority="1377">
      <formula>O294&lt;0</formula>
    </cfRule>
  </conditionalFormatting>
  <conditionalFormatting sqref="H296:M297">
    <cfRule type="expression" dxfId="1397" priority="1376">
      <formula>H296&lt;0</formula>
    </cfRule>
  </conditionalFormatting>
  <conditionalFormatting sqref="O296:T297">
    <cfRule type="expression" dxfId="1396" priority="1375">
      <formula>O296&lt;0</formula>
    </cfRule>
  </conditionalFormatting>
  <conditionalFormatting sqref="U272:U273 U275 U277">
    <cfRule type="expression" dxfId="1395" priority="1371">
      <formula>U272&lt;0</formula>
    </cfRule>
  </conditionalFormatting>
  <conditionalFormatting sqref="V272:V273 V275 V277">
    <cfRule type="expression" dxfId="1394" priority="1369">
      <formula>V272&lt;0</formula>
    </cfRule>
  </conditionalFormatting>
  <conditionalFormatting sqref="U274">
    <cfRule type="expression" dxfId="1393" priority="1367">
      <formula>U274&lt;0</formula>
    </cfRule>
  </conditionalFormatting>
  <conditionalFormatting sqref="V274">
    <cfRule type="expression" dxfId="1392" priority="1365">
      <formula>V274&lt;0</formula>
    </cfRule>
  </conditionalFormatting>
  <conditionalFormatting sqref="U276">
    <cfRule type="expression" dxfId="1391" priority="1363">
      <formula>U276&lt;0</formula>
    </cfRule>
  </conditionalFormatting>
  <conditionalFormatting sqref="V276">
    <cfRule type="expression" dxfId="1390" priority="1361">
      <formula>V276&lt;0</formula>
    </cfRule>
  </conditionalFormatting>
  <conditionalFormatting sqref="U280:U281 U283 U285">
    <cfRule type="expression" dxfId="1389" priority="1357">
      <formula>U280&lt;0</formula>
    </cfRule>
  </conditionalFormatting>
  <conditionalFormatting sqref="V280:V281 V283 V285">
    <cfRule type="expression" dxfId="1388" priority="1355">
      <formula>V280&lt;0</formula>
    </cfRule>
  </conditionalFormatting>
  <conditionalFormatting sqref="U282">
    <cfRule type="expression" dxfId="1387" priority="1353">
      <formula>U282&lt;0</formula>
    </cfRule>
  </conditionalFormatting>
  <conditionalFormatting sqref="V282">
    <cfRule type="expression" dxfId="1386" priority="1351">
      <formula>V282&lt;0</formula>
    </cfRule>
  </conditionalFormatting>
  <conditionalFormatting sqref="U284">
    <cfRule type="expression" dxfId="1385" priority="1349">
      <formula>U284&lt;0</formula>
    </cfRule>
  </conditionalFormatting>
  <conditionalFormatting sqref="V284">
    <cfRule type="expression" dxfId="1384" priority="1347">
      <formula>V284&lt;0</formula>
    </cfRule>
  </conditionalFormatting>
  <conditionalFormatting sqref="U288:U289 U291 U293">
    <cfRule type="expression" dxfId="1383" priority="1343">
      <formula>U288&lt;0</formula>
    </cfRule>
  </conditionalFormatting>
  <conditionalFormatting sqref="V288:V289 V291 V293">
    <cfRule type="expression" dxfId="1382" priority="1341">
      <formula>V288&lt;0</formula>
    </cfRule>
  </conditionalFormatting>
  <conditionalFormatting sqref="U290">
    <cfRule type="expression" dxfId="1381" priority="1339">
      <formula>U290&lt;0</formula>
    </cfRule>
  </conditionalFormatting>
  <conditionalFormatting sqref="V290">
    <cfRule type="expression" dxfId="1380" priority="1337">
      <formula>V290&lt;0</formula>
    </cfRule>
  </conditionalFormatting>
  <conditionalFormatting sqref="U292">
    <cfRule type="expression" dxfId="1379" priority="1335">
      <formula>U292&lt;0</formula>
    </cfRule>
  </conditionalFormatting>
  <conditionalFormatting sqref="V292">
    <cfRule type="expression" dxfId="1378" priority="1333">
      <formula>V292&lt;0</formula>
    </cfRule>
  </conditionalFormatting>
  <conditionalFormatting sqref="V345">
    <cfRule type="expression" dxfId="1377" priority="1307">
      <formula>V345&lt;0</formula>
    </cfRule>
  </conditionalFormatting>
  <conditionalFormatting sqref="N345">
    <cfRule type="expression" dxfId="1376" priority="1309">
      <formula>N345&lt;0</formula>
    </cfRule>
  </conditionalFormatting>
  <conditionalFormatting sqref="U345">
    <cfRule type="expression" dxfId="1375" priority="1308">
      <formula>U345&lt;0</formula>
    </cfRule>
  </conditionalFormatting>
  <conditionalFormatting sqref="N346 N348">
    <cfRule type="expression" dxfId="1374" priority="1330">
      <formula>N346&lt;0</formula>
    </cfRule>
  </conditionalFormatting>
  <conditionalFormatting sqref="U315:U316 U318 U320 U322 U330 U338 U346 U348">
    <cfRule type="expression" dxfId="1373" priority="1329">
      <formula>U315&lt;0</formula>
    </cfRule>
  </conditionalFormatting>
  <conditionalFormatting sqref="V315:V316 V318 V320 V322 V330 V338 V346 V348">
    <cfRule type="expression" dxfId="1372" priority="1327">
      <formula>V315&lt;0</formula>
    </cfRule>
  </conditionalFormatting>
  <conditionalFormatting sqref="V321">
    <cfRule type="expression" dxfId="1371" priority="1316">
      <formula>V321&lt;0</formula>
    </cfRule>
  </conditionalFormatting>
  <conditionalFormatting sqref="U321">
    <cfRule type="expression" dxfId="1370" priority="1317">
      <formula>U321&lt;0</formula>
    </cfRule>
  </conditionalFormatting>
  <conditionalFormatting sqref="U317">
    <cfRule type="expression" dxfId="1369" priority="1325">
      <formula>U317&lt;0</formula>
    </cfRule>
  </conditionalFormatting>
  <conditionalFormatting sqref="V317">
    <cfRule type="expression" dxfId="1368" priority="1323">
      <formula>V317&lt;0</formula>
    </cfRule>
  </conditionalFormatting>
  <conditionalFormatting sqref="U319">
    <cfRule type="expression" dxfId="1367" priority="1321">
      <formula>U319&lt;0</formula>
    </cfRule>
  </conditionalFormatting>
  <conditionalFormatting sqref="V319">
    <cfRule type="expression" dxfId="1366" priority="1319">
      <formula>V319&lt;0</formula>
    </cfRule>
  </conditionalFormatting>
  <conditionalFormatting sqref="H345:M346">
    <cfRule type="expression" dxfId="1365" priority="1297">
      <formula>H345&lt;0</formula>
    </cfRule>
  </conditionalFormatting>
  <conditionalFormatting sqref="V329">
    <cfRule type="expression" dxfId="1364" priority="1313">
      <formula>V329&lt;0</formula>
    </cfRule>
  </conditionalFormatting>
  <conditionalFormatting sqref="U329">
    <cfRule type="expression" dxfId="1363" priority="1314">
      <formula>U329&lt;0</formula>
    </cfRule>
  </conditionalFormatting>
  <conditionalFormatting sqref="V337">
    <cfRule type="expression" dxfId="1362" priority="1310">
      <formula>V337&lt;0</formula>
    </cfRule>
  </conditionalFormatting>
  <conditionalFormatting sqref="U337">
    <cfRule type="expression" dxfId="1361" priority="1311">
      <formula>U337&lt;0</formula>
    </cfRule>
  </conditionalFormatting>
  <conditionalFormatting sqref="N347">
    <cfRule type="expression" dxfId="1360" priority="1306">
      <formula>N347&lt;0</formula>
    </cfRule>
  </conditionalFormatting>
  <conditionalFormatting sqref="V347">
    <cfRule type="expression" dxfId="1359" priority="1304">
      <formula>V347&lt;0</formula>
    </cfRule>
  </conditionalFormatting>
  <conditionalFormatting sqref="U347">
    <cfRule type="expression" dxfId="1358" priority="1305">
      <formula>U347&lt;0</formula>
    </cfRule>
  </conditionalFormatting>
  <conditionalFormatting sqref="O345:T346">
    <cfRule type="expression" dxfId="1357" priority="1296">
      <formula>O345&lt;0</formula>
    </cfRule>
  </conditionalFormatting>
  <conditionalFormatting sqref="H347:M348">
    <cfRule type="expression" dxfId="1356" priority="1295">
      <formula>H347&lt;0</formula>
    </cfRule>
  </conditionalFormatting>
  <conditionalFormatting sqref="O347:T348">
    <cfRule type="expression" dxfId="1355" priority="1294">
      <formula>O347&lt;0</formula>
    </cfRule>
  </conditionalFormatting>
  <conditionalFormatting sqref="U323:U324 U326 U328">
    <cfRule type="expression" dxfId="1354" priority="1290">
      <formula>U323&lt;0</formula>
    </cfRule>
  </conditionalFormatting>
  <conditionalFormatting sqref="V323:V324 V326 V328">
    <cfRule type="expression" dxfId="1353" priority="1288">
      <formula>V323&lt;0</formula>
    </cfRule>
  </conditionalFormatting>
  <conditionalFormatting sqref="U325">
    <cfRule type="expression" dxfId="1352" priority="1286">
      <formula>U325&lt;0</formula>
    </cfRule>
  </conditionalFormatting>
  <conditionalFormatting sqref="V325">
    <cfRule type="expression" dxfId="1351" priority="1284">
      <formula>V325&lt;0</formula>
    </cfRule>
  </conditionalFormatting>
  <conditionalFormatting sqref="U327">
    <cfRule type="expression" dxfId="1350" priority="1282">
      <formula>U327&lt;0</formula>
    </cfRule>
  </conditionalFormatting>
  <conditionalFormatting sqref="V327">
    <cfRule type="expression" dxfId="1349" priority="1280">
      <formula>V327&lt;0</formula>
    </cfRule>
  </conditionalFormatting>
  <conditionalFormatting sqref="U331:U332 U334 U336">
    <cfRule type="expression" dxfId="1348" priority="1276">
      <formula>U331&lt;0</formula>
    </cfRule>
  </conditionalFormatting>
  <conditionalFormatting sqref="V331:V332 V334 V336">
    <cfRule type="expression" dxfId="1347" priority="1274">
      <formula>V331&lt;0</formula>
    </cfRule>
  </conditionalFormatting>
  <conditionalFormatting sqref="U333">
    <cfRule type="expression" dxfId="1346" priority="1272">
      <formula>U333&lt;0</formula>
    </cfRule>
  </conditionalFormatting>
  <conditionalFormatting sqref="V333">
    <cfRule type="expression" dxfId="1345" priority="1270">
      <formula>V333&lt;0</formula>
    </cfRule>
  </conditionalFormatting>
  <conditionalFormatting sqref="U335">
    <cfRule type="expression" dxfId="1344" priority="1268">
      <formula>U335&lt;0</formula>
    </cfRule>
  </conditionalFormatting>
  <conditionalFormatting sqref="V335">
    <cfRule type="expression" dxfId="1343" priority="1266">
      <formula>V335&lt;0</formula>
    </cfRule>
  </conditionalFormatting>
  <conditionalFormatting sqref="U339:U340 U342 U344">
    <cfRule type="expression" dxfId="1342" priority="1262">
      <formula>U339&lt;0</formula>
    </cfRule>
  </conditionalFormatting>
  <conditionalFormatting sqref="V339:V340 V342 V344">
    <cfRule type="expression" dxfId="1341" priority="1260">
      <formula>V339&lt;0</formula>
    </cfRule>
  </conditionalFormatting>
  <conditionalFormatting sqref="U341">
    <cfRule type="expression" dxfId="1340" priority="1258">
      <formula>U341&lt;0</formula>
    </cfRule>
  </conditionalFormatting>
  <conditionalFormatting sqref="V341">
    <cfRule type="expression" dxfId="1339" priority="1256">
      <formula>V341&lt;0</formula>
    </cfRule>
  </conditionalFormatting>
  <conditionalFormatting sqref="U343">
    <cfRule type="expression" dxfId="1338" priority="1254">
      <formula>U343&lt;0</formula>
    </cfRule>
  </conditionalFormatting>
  <conditionalFormatting sqref="V343">
    <cfRule type="expression" dxfId="1337" priority="1252">
      <formula>V343&lt;0</formula>
    </cfRule>
  </conditionalFormatting>
  <conditionalFormatting sqref="V396">
    <cfRule type="expression" dxfId="1336" priority="1226">
      <formula>V396&lt;0</formula>
    </cfRule>
  </conditionalFormatting>
  <conditionalFormatting sqref="N396">
    <cfRule type="expression" dxfId="1335" priority="1228">
      <formula>N396&lt;0</formula>
    </cfRule>
  </conditionalFormatting>
  <conditionalFormatting sqref="U396">
    <cfRule type="expression" dxfId="1334" priority="1227">
      <formula>U396&lt;0</formula>
    </cfRule>
  </conditionalFormatting>
  <conditionalFormatting sqref="N397 N399">
    <cfRule type="expression" dxfId="1333" priority="1249">
      <formula>N397&lt;0</formula>
    </cfRule>
  </conditionalFormatting>
  <conditionalFormatting sqref="U366:U367 U369 U371 U373 U381 U389 U397 U399">
    <cfRule type="expression" dxfId="1332" priority="1248">
      <formula>U366&lt;0</formula>
    </cfRule>
  </conditionalFormatting>
  <conditionalFormatting sqref="V366:V367 V369 V371 V373 V381 V389 V397 V399">
    <cfRule type="expression" dxfId="1331" priority="1246">
      <formula>V366&lt;0</formula>
    </cfRule>
  </conditionalFormatting>
  <conditionalFormatting sqref="V372">
    <cfRule type="expression" dxfId="1330" priority="1235">
      <formula>V372&lt;0</formula>
    </cfRule>
  </conditionalFormatting>
  <conditionalFormatting sqref="U372">
    <cfRule type="expression" dxfId="1329" priority="1236">
      <formula>U372&lt;0</formula>
    </cfRule>
  </conditionalFormatting>
  <conditionalFormatting sqref="U368">
    <cfRule type="expression" dxfId="1328" priority="1244">
      <formula>U368&lt;0</formula>
    </cfRule>
  </conditionalFormatting>
  <conditionalFormatting sqref="V368">
    <cfRule type="expression" dxfId="1327" priority="1242">
      <formula>V368&lt;0</formula>
    </cfRule>
  </conditionalFormatting>
  <conditionalFormatting sqref="U370">
    <cfRule type="expression" dxfId="1326" priority="1240">
      <formula>U370&lt;0</formula>
    </cfRule>
  </conditionalFormatting>
  <conditionalFormatting sqref="V370">
    <cfRule type="expression" dxfId="1325" priority="1238">
      <formula>V370&lt;0</formula>
    </cfRule>
  </conditionalFormatting>
  <conditionalFormatting sqref="H396:M397">
    <cfRule type="expression" dxfId="1324" priority="1216">
      <formula>H396&lt;0</formula>
    </cfRule>
  </conditionalFormatting>
  <conditionalFormatting sqref="V380">
    <cfRule type="expression" dxfId="1323" priority="1232">
      <formula>V380&lt;0</formula>
    </cfRule>
  </conditionalFormatting>
  <conditionalFormatting sqref="U380">
    <cfRule type="expression" dxfId="1322" priority="1233">
      <formula>U380&lt;0</formula>
    </cfRule>
  </conditionalFormatting>
  <conditionalFormatting sqref="V388">
    <cfRule type="expression" dxfId="1321" priority="1229">
      <formula>V388&lt;0</formula>
    </cfRule>
  </conditionalFormatting>
  <conditionalFormatting sqref="U388">
    <cfRule type="expression" dxfId="1320" priority="1230">
      <formula>U388&lt;0</formula>
    </cfRule>
  </conditionalFormatting>
  <conditionalFormatting sqref="N398">
    <cfRule type="expression" dxfId="1319" priority="1225">
      <formula>N398&lt;0</formula>
    </cfRule>
  </conditionalFormatting>
  <conditionalFormatting sqref="V398">
    <cfRule type="expression" dxfId="1318" priority="1223">
      <formula>V398&lt;0</formula>
    </cfRule>
  </conditionalFormatting>
  <conditionalFormatting sqref="U398">
    <cfRule type="expression" dxfId="1317" priority="1224">
      <formula>U398&lt;0</formula>
    </cfRule>
  </conditionalFormatting>
  <conditionalFormatting sqref="O396:T397">
    <cfRule type="expression" dxfId="1316" priority="1215">
      <formula>O396&lt;0</formula>
    </cfRule>
  </conditionalFormatting>
  <conditionalFormatting sqref="H398:M399">
    <cfRule type="expression" dxfId="1315" priority="1214">
      <formula>H398&lt;0</formula>
    </cfRule>
  </conditionalFormatting>
  <conditionalFormatting sqref="O398:T399">
    <cfRule type="expression" dxfId="1314" priority="1213">
      <formula>O398&lt;0</formula>
    </cfRule>
  </conditionalFormatting>
  <conditionalFormatting sqref="U374:U375 U377 U379">
    <cfRule type="expression" dxfId="1313" priority="1209">
      <formula>U374&lt;0</formula>
    </cfRule>
  </conditionalFormatting>
  <conditionalFormatting sqref="V374:V375 V377 V379">
    <cfRule type="expression" dxfId="1312" priority="1207">
      <formula>V374&lt;0</formula>
    </cfRule>
  </conditionalFormatting>
  <conditionalFormatting sqref="U376">
    <cfRule type="expression" dxfId="1311" priority="1205">
      <formula>U376&lt;0</formula>
    </cfRule>
  </conditionalFormatting>
  <conditionalFormatting sqref="V376">
    <cfRule type="expression" dxfId="1310" priority="1203">
      <formula>V376&lt;0</formula>
    </cfRule>
  </conditionalFormatting>
  <conditionalFormatting sqref="U378">
    <cfRule type="expression" dxfId="1309" priority="1201">
      <formula>U378&lt;0</formula>
    </cfRule>
  </conditionalFormatting>
  <conditionalFormatting sqref="V378">
    <cfRule type="expression" dxfId="1308" priority="1199">
      <formula>V378&lt;0</formula>
    </cfRule>
  </conditionalFormatting>
  <conditionalFormatting sqref="U382:U383 U385 U387">
    <cfRule type="expression" dxfId="1307" priority="1195">
      <formula>U382&lt;0</formula>
    </cfRule>
  </conditionalFormatting>
  <conditionalFormatting sqref="V382:V383 V385 V387">
    <cfRule type="expression" dxfId="1306" priority="1193">
      <formula>V382&lt;0</formula>
    </cfRule>
  </conditionalFormatting>
  <conditionalFormatting sqref="U384">
    <cfRule type="expression" dxfId="1305" priority="1191">
      <formula>U384&lt;0</formula>
    </cfRule>
  </conditionalFormatting>
  <conditionalFormatting sqref="V384">
    <cfRule type="expression" dxfId="1304" priority="1189">
      <formula>V384&lt;0</formula>
    </cfRule>
  </conditionalFormatting>
  <conditionalFormatting sqref="U386">
    <cfRule type="expression" dxfId="1303" priority="1187">
      <formula>U386&lt;0</formula>
    </cfRule>
  </conditionalFormatting>
  <conditionalFormatting sqref="V386">
    <cfRule type="expression" dxfId="1302" priority="1185">
      <formula>V386&lt;0</formula>
    </cfRule>
  </conditionalFormatting>
  <conditionalFormatting sqref="U390:U391 U393 U395">
    <cfRule type="expression" dxfId="1301" priority="1181">
      <formula>U390&lt;0</formula>
    </cfRule>
  </conditionalFormatting>
  <conditionalFormatting sqref="V390:V391 V393 V395">
    <cfRule type="expression" dxfId="1300" priority="1179">
      <formula>V390&lt;0</formula>
    </cfRule>
  </conditionalFormatting>
  <conditionalFormatting sqref="U392">
    <cfRule type="expression" dxfId="1299" priority="1177">
      <formula>U392&lt;0</formula>
    </cfRule>
  </conditionalFormatting>
  <conditionalFormatting sqref="V392">
    <cfRule type="expression" dxfId="1298" priority="1175">
      <formula>V392&lt;0</formula>
    </cfRule>
  </conditionalFormatting>
  <conditionalFormatting sqref="U394">
    <cfRule type="expression" dxfId="1297" priority="1173">
      <formula>U394&lt;0</formula>
    </cfRule>
  </conditionalFormatting>
  <conditionalFormatting sqref="V394">
    <cfRule type="expression" dxfId="1296" priority="1171">
      <formula>V394&lt;0</formula>
    </cfRule>
  </conditionalFormatting>
  <conditionalFormatting sqref="V447">
    <cfRule type="expression" dxfId="1295" priority="1145">
      <formula>V447&lt;0</formula>
    </cfRule>
  </conditionalFormatting>
  <conditionalFormatting sqref="N447">
    <cfRule type="expression" dxfId="1294" priority="1147">
      <formula>N447&lt;0</formula>
    </cfRule>
  </conditionalFormatting>
  <conditionalFormatting sqref="U447">
    <cfRule type="expression" dxfId="1293" priority="1146">
      <formula>U447&lt;0</formula>
    </cfRule>
  </conditionalFormatting>
  <conditionalFormatting sqref="N448 N450">
    <cfRule type="expression" dxfId="1292" priority="1168">
      <formula>N448&lt;0</formula>
    </cfRule>
  </conditionalFormatting>
  <conditionalFormatting sqref="U417:U418 U420 U422 U424 U432 U440 U448 U450">
    <cfRule type="expression" dxfId="1291" priority="1167">
      <formula>U417&lt;0</formula>
    </cfRule>
  </conditionalFormatting>
  <conditionalFormatting sqref="V417:V418 V420 V422 V424 V432 V440 V448 V450">
    <cfRule type="expression" dxfId="1290" priority="1165">
      <formula>V417&lt;0</formula>
    </cfRule>
  </conditionalFormatting>
  <conditionalFormatting sqref="V423">
    <cfRule type="expression" dxfId="1289" priority="1154">
      <formula>V423&lt;0</formula>
    </cfRule>
  </conditionalFormatting>
  <conditionalFormatting sqref="U423">
    <cfRule type="expression" dxfId="1288" priority="1155">
      <formula>U423&lt;0</formula>
    </cfRule>
  </conditionalFormatting>
  <conditionalFormatting sqref="U419">
    <cfRule type="expression" dxfId="1287" priority="1163">
      <formula>U419&lt;0</formula>
    </cfRule>
  </conditionalFormatting>
  <conditionalFormatting sqref="V419">
    <cfRule type="expression" dxfId="1286" priority="1161">
      <formula>V419&lt;0</formula>
    </cfRule>
  </conditionalFormatting>
  <conditionalFormatting sqref="U421">
    <cfRule type="expression" dxfId="1285" priority="1159">
      <formula>U421&lt;0</formula>
    </cfRule>
  </conditionalFormatting>
  <conditionalFormatting sqref="V421">
    <cfRule type="expression" dxfId="1284" priority="1157">
      <formula>V421&lt;0</formula>
    </cfRule>
  </conditionalFormatting>
  <conditionalFormatting sqref="H447:M448">
    <cfRule type="expression" dxfId="1283" priority="1135">
      <formula>H447&lt;0</formula>
    </cfRule>
  </conditionalFormatting>
  <conditionalFormatting sqref="V431">
    <cfRule type="expression" dxfId="1282" priority="1151">
      <formula>V431&lt;0</formula>
    </cfRule>
  </conditionalFormatting>
  <conditionalFormatting sqref="U431">
    <cfRule type="expression" dxfId="1281" priority="1152">
      <formula>U431&lt;0</formula>
    </cfRule>
  </conditionalFormatting>
  <conditionalFormatting sqref="V439">
    <cfRule type="expression" dxfId="1280" priority="1148">
      <formula>V439&lt;0</formula>
    </cfRule>
  </conditionalFormatting>
  <conditionalFormatting sqref="U439">
    <cfRule type="expression" dxfId="1279" priority="1149">
      <formula>U439&lt;0</formula>
    </cfRule>
  </conditionalFormatting>
  <conditionalFormatting sqref="N449">
    <cfRule type="expression" dxfId="1278" priority="1144">
      <formula>N449&lt;0</formula>
    </cfRule>
  </conditionalFormatting>
  <conditionalFormatting sqref="V449">
    <cfRule type="expression" dxfId="1277" priority="1142">
      <formula>V449&lt;0</formula>
    </cfRule>
  </conditionalFormatting>
  <conditionalFormatting sqref="U449">
    <cfRule type="expression" dxfId="1276" priority="1143">
      <formula>U449&lt;0</formula>
    </cfRule>
  </conditionalFormatting>
  <conditionalFormatting sqref="O447:T448">
    <cfRule type="expression" dxfId="1275" priority="1134">
      <formula>O447&lt;0</formula>
    </cfRule>
  </conditionalFormatting>
  <conditionalFormatting sqref="H449:M450">
    <cfRule type="expression" dxfId="1274" priority="1133">
      <formula>H449&lt;0</formula>
    </cfRule>
  </conditionalFormatting>
  <conditionalFormatting sqref="O449:T450">
    <cfRule type="expression" dxfId="1273" priority="1132">
      <formula>O449&lt;0</formula>
    </cfRule>
  </conditionalFormatting>
  <conditionalFormatting sqref="U425:U426 U428 U430">
    <cfRule type="expression" dxfId="1272" priority="1128">
      <formula>U425&lt;0</formula>
    </cfRule>
  </conditionalFormatting>
  <conditionalFormatting sqref="V425:V426 V428 V430">
    <cfRule type="expression" dxfId="1271" priority="1126">
      <formula>V425&lt;0</formula>
    </cfRule>
  </conditionalFormatting>
  <conditionalFormatting sqref="U427">
    <cfRule type="expression" dxfId="1270" priority="1124">
      <formula>U427&lt;0</formula>
    </cfRule>
  </conditionalFormatting>
  <conditionalFormatting sqref="V427">
    <cfRule type="expression" dxfId="1269" priority="1122">
      <formula>V427&lt;0</formula>
    </cfRule>
  </conditionalFormatting>
  <conditionalFormatting sqref="U429">
    <cfRule type="expression" dxfId="1268" priority="1120">
      <formula>U429&lt;0</formula>
    </cfRule>
  </conditionalFormatting>
  <conditionalFormatting sqref="V429">
    <cfRule type="expression" dxfId="1267" priority="1118">
      <formula>V429&lt;0</formula>
    </cfRule>
  </conditionalFormatting>
  <conditionalFormatting sqref="U433:U434 U436 U438">
    <cfRule type="expression" dxfId="1266" priority="1114">
      <formula>U433&lt;0</formula>
    </cfRule>
  </conditionalFormatting>
  <conditionalFormatting sqref="V433:V434 V436 V438">
    <cfRule type="expression" dxfId="1265" priority="1112">
      <formula>V433&lt;0</formula>
    </cfRule>
  </conditionalFormatting>
  <conditionalFormatting sqref="U435">
    <cfRule type="expression" dxfId="1264" priority="1110">
      <formula>U435&lt;0</formula>
    </cfRule>
  </conditionalFormatting>
  <conditionalFormatting sqref="V435">
    <cfRule type="expression" dxfId="1263" priority="1108">
      <formula>V435&lt;0</formula>
    </cfRule>
  </conditionalFormatting>
  <conditionalFormatting sqref="U437">
    <cfRule type="expression" dxfId="1262" priority="1106">
      <formula>U437&lt;0</formula>
    </cfRule>
  </conditionalFormatting>
  <conditionalFormatting sqref="V437">
    <cfRule type="expression" dxfId="1261" priority="1104">
      <formula>V437&lt;0</formula>
    </cfRule>
  </conditionalFormatting>
  <conditionalFormatting sqref="U441:U442 U444 U446">
    <cfRule type="expression" dxfId="1260" priority="1100">
      <formula>U441&lt;0</formula>
    </cfRule>
  </conditionalFormatting>
  <conditionalFormatting sqref="N31">
    <cfRule type="expression" dxfId="1259" priority="387">
      <formula>N31&lt;0</formula>
    </cfRule>
  </conditionalFormatting>
  <conditionalFormatting sqref="H15:M16">
    <cfRule type="expression" dxfId="1258" priority="386">
      <formula>H15&lt;0</formula>
    </cfRule>
  </conditionalFormatting>
  <conditionalFormatting sqref="O15:T16">
    <cfRule type="expression" dxfId="1257" priority="385">
      <formula>O15&lt;0</formula>
    </cfRule>
  </conditionalFormatting>
  <conditionalFormatting sqref="O23:T24">
    <cfRule type="expression" dxfId="1256" priority="383">
      <formula>O23&lt;0</formula>
    </cfRule>
  </conditionalFormatting>
  <conditionalFormatting sqref="H23:M24">
    <cfRule type="expression" dxfId="1255" priority="384">
      <formula>H23&lt;0</formula>
    </cfRule>
  </conditionalFormatting>
  <conditionalFormatting sqref="H31:M32">
    <cfRule type="expression" dxfId="1254" priority="382">
      <formula>H31&lt;0</formula>
    </cfRule>
  </conditionalFormatting>
  <conditionalFormatting sqref="O31:T32">
    <cfRule type="expression" dxfId="1253" priority="381">
      <formula>O31&lt;0</formula>
    </cfRule>
  </conditionalFormatting>
  <conditionalFormatting sqref="N16 N24 N32">
    <cfRule type="expression" dxfId="1252" priority="390">
      <formula>N16&lt;0</formula>
    </cfRule>
  </conditionalFormatting>
  <conditionalFormatting sqref="N15">
    <cfRule type="expression" dxfId="1251" priority="389">
      <formula>N15&lt;0</formula>
    </cfRule>
  </conditionalFormatting>
  <conditionalFormatting sqref="N23">
    <cfRule type="expression" dxfId="1250" priority="388">
      <formula>N23&lt;0</formula>
    </cfRule>
  </conditionalFormatting>
  <conditionalFormatting sqref="H11:M14">
    <cfRule type="expression" dxfId="1249" priority="380">
      <formula>H11&lt;0</formula>
    </cfRule>
  </conditionalFormatting>
  <conditionalFormatting sqref="N9:N10 N12 N14">
    <cfRule type="expression" dxfId="1248" priority="378">
      <formula>N9&lt;0</formula>
    </cfRule>
  </conditionalFormatting>
  <conditionalFormatting sqref="H9:M14">
    <cfRule type="expression" dxfId="1247" priority="379">
      <formula>H9&lt;0</formula>
    </cfRule>
  </conditionalFormatting>
  <conditionalFormatting sqref="N11">
    <cfRule type="expression" dxfId="1246" priority="377">
      <formula>N11&lt;0</formula>
    </cfRule>
  </conditionalFormatting>
  <conditionalFormatting sqref="N13">
    <cfRule type="expression" dxfId="1245" priority="376">
      <formula>N13&lt;0</formula>
    </cfRule>
  </conditionalFormatting>
  <conditionalFormatting sqref="O9:T14">
    <cfRule type="expression" dxfId="1244" priority="375">
      <formula>O9&lt;0</formula>
    </cfRule>
  </conditionalFormatting>
  <conditionalFormatting sqref="H19:M22">
    <cfRule type="expression" dxfId="1243" priority="374">
      <formula>H19&lt;0</formula>
    </cfRule>
  </conditionalFormatting>
  <conditionalFormatting sqref="N17:N18 N20 N22">
    <cfRule type="expression" dxfId="1242" priority="372">
      <formula>N17&lt;0</formula>
    </cfRule>
  </conditionalFormatting>
  <conditionalFormatting sqref="H17:M22">
    <cfRule type="expression" dxfId="1241" priority="373">
      <formula>H17&lt;0</formula>
    </cfRule>
  </conditionalFormatting>
  <conditionalFormatting sqref="N19">
    <cfRule type="expression" dxfId="1240" priority="371">
      <formula>N19&lt;0</formula>
    </cfRule>
  </conditionalFormatting>
  <conditionalFormatting sqref="N21">
    <cfRule type="expression" dxfId="1239" priority="370">
      <formula>N21&lt;0</formula>
    </cfRule>
  </conditionalFormatting>
  <conditionalFormatting sqref="O17:T22">
    <cfRule type="expression" dxfId="1238" priority="369">
      <formula>O17&lt;0</formula>
    </cfRule>
  </conditionalFormatting>
  <conditionalFormatting sqref="H27:M30">
    <cfRule type="expression" dxfId="1237" priority="368">
      <formula>H27&lt;0</formula>
    </cfRule>
  </conditionalFormatting>
  <conditionalFormatting sqref="N25:N26 N28 N30">
    <cfRule type="expression" dxfId="1236" priority="366">
      <formula>N25&lt;0</formula>
    </cfRule>
  </conditionalFormatting>
  <conditionalFormatting sqref="H25:M30">
    <cfRule type="expression" dxfId="1235" priority="367">
      <formula>H25&lt;0</formula>
    </cfRule>
  </conditionalFormatting>
  <conditionalFormatting sqref="N27">
    <cfRule type="expression" dxfId="1234" priority="365">
      <formula>N27&lt;0</formula>
    </cfRule>
  </conditionalFormatting>
  <conditionalFormatting sqref="N29">
    <cfRule type="expression" dxfId="1233" priority="364">
      <formula>N29&lt;0</formula>
    </cfRule>
  </conditionalFormatting>
  <conditionalFormatting sqref="O25:T30">
    <cfRule type="expression" dxfId="1232" priority="363">
      <formula>O25&lt;0</formula>
    </cfRule>
  </conditionalFormatting>
  <conditionalFormatting sqref="H35:M38">
    <cfRule type="expression" dxfId="1231" priority="362">
      <formula>H35&lt;0</formula>
    </cfRule>
  </conditionalFormatting>
  <conditionalFormatting sqref="N33:N34 N36 N38">
    <cfRule type="expression" dxfId="1230" priority="360">
      <formula>N33&lt;0</formula>
    </cfRule>
  </conditionalFormatting>
  <conditionalFormatting sqref="H33:M38">
    <cfRule type="expression" dxfId="1229" priority="361">
      <formula>H33&lt;0</formula>
    </cfRule>
  </conditionalFormatting>
  <conditionalFormatting sqref="N35">
    <cfRule type="expression" dxfId="1228" priority="359">
      <formula>N35&lt;0</formula>
    </cfRule>
  </conditionalFormatting>
  <conditionalFormatting sqref="N37">
    <cfRule type="expression" dxfId="1227" priority="358">
      <formula>N37&lt;0</formula>
    </cfRule>
  </conditionalFormatting>
  <conditionalFormatting sqref="O33:T38">
    <cfRule type="expression" dxfId="1226" priority="357">
      <formula>O33&lt;0</formula>
    </cfRule>
  </conditionalFormatting>
  <conditionalFormatting sqref="N82">
    <cfRule type="expression" dxfId="1225" priority="353">
      <formula>N82&lt;0</formula>
    </cfRule>
  </conditionalFormatting>
  <conditionalFormatting sqref="H66:M67">
    <cfRule type="expression" dxfId="1224" priority="352">
      <formula>H66&lt;0</formula>
    </cfRule>
  </conditionalFormatting>
  <conditionalFormatting sqref="O66:T67">
    <cfRule type="expression" dxfId="1223" priority="351">
      <formula>O66&lt;0</formula>
    </cfRule>
  </conditionalFormatting>
  <conditionalFormatting sqref="O74:T75">
    <cfRule type="expression" dxfId="1222" priority="349">
      <formula>O74&lt;0</formula>
    </cfRule>
  </conditionalFormatting>
  <conditionalFormatting sqref="H74:M75">
    <cfRule type="expression" dxfId="1221" priority="350">
      <formula>H74&lt;0</formula>
    </cfRule>
  </conditionalFormatting>
  <conditionalFormatting sqref="H82:M83">
    <cfRule type="expression" dxfId="1220" priority="348">
      <formula>H82&lt;0</formula>
    </cfRule>
  </conditionalFormatting>
  <conditionalFormatting sqref="O82:T83">
    <cfRule type="expression" dxfId="1219" priority="347">
      <formula>O82&lt;0</formula>
    </cfRule>
  </conditionalFormatting>
  <conditionalFormatting sqref="N67 N75 N83">
    <cfRule type="expression" dxfId="1218" priority="356">
      <formula>N67&lt;0</formula>
    </cfRule>
  </conditionalFormatting>
  <conditionalFormatting sqref="N66">
    <cfRule type="expression" dxfId="1217" priority="355">
      <formula>N66&lt;0</formula>
    </cfRule>
  </conditionalFormatting>
  <conditionalFormatting sqref="N74">
    <cfRule type="expression" dxfId="1216" priority="354">
      <formula>N74&lt;0</formula>
    </cfRule>
  </conditionalFormatting>
  <conditionalFormatting sqref="H62:M65">
    <cfRule type="expression" dxfId="1215" priority="346">
      <formula>H62&lt;0</formula>
    </cfRule>
  </conditionalFormatting>
  <conditionalFormatting sqref="N60:N61 N63 N65">
    <cfRule type="expression" dxfId="1214" priority="344">
      <formula>N60&lt;0</formula>
    </cfRule>
  </conditionalFormatting>
  <conditionalFormatting sqref="H60:M65">
    <cfRule type="expression" dxfId="1213" priority="345">
      <formula>H60&lt;0</formula>
    </cfRule>
  </conditionalFormatting>
  <conditionalFormatting sqref="N62">
    <cfRule type="expression" dxfId="1212" priority="343">
      <formula>N62&lt;0</formula>
    </cfRule>
  </conditionalFormatting>
  <conditionalFormatting sqref="N64">
    <cfRule type="expression" dxfId="1211" priority="342">
      <formula>N64&lt;0</formula>
    </cfRule>
  </conditionalFormatting>
  <conditionalFormatting sqref="O60:T65">
    <cfRule type="expression" dxfId="1210" priority="341">
      <formula>O60&lt;0</formula>
    </cfRule>
  </conditionalFormatting>
  <conditionalFormatting sqref="H70:M73">
    <cfRule type="expression" dxfId="1209" priority="340">
      <formula>H70&lt;0</formula>
    </cfRule>
  </conditionalFormatting>
  <conditionalFormatting sqref="N68:N69 N71 N73">
    <cfRule type="expression" dxfId="1208" priority="338">
      <formula>N68&lt;0</formula>
    </cfRule>
  </conditionalFormatting>
  <conditionalFormatting sqref="H68:M73">
    <cfRule type="expression" dxfId="1207" priority="339">
      <formula>H68&lt;0</formula>
    </cfRule>
  </conditionalFormatting>
  <conditionalFormatting sqref="N70">
    <cfRule type="expression" dxfId="1206" priority="337">
      <formula>N70&lt;0</formula>
    </cfRule>
  </conditionalFormatting>
  <conditionalFormatting sqref="N72">
    <cfRule type="expression" dxfId="1205" priority="336">
      <formula>N72&lt;0</formula>
    </cfRule>
  </conditionalFormatting>
  <conditionalFormatting sqref="O68:T73">
    <cfRule type="expression" dxfId="1204" priority="335">
      <formula>O68&lt;0</formula>
    </cfRule>
  </conditionalFormatting>
  <conditionalFormatting sqref="H78:M81">
    <cfRule type="expression" dxfId="1203" priority="334">
      <formula>H78&lt;0</formula>
    </cfRule>
  </conditionalFormatting>
  <conditionalFormatting sqref="N76:N77 N79 N81">
    <cfRule type="expression" dxfId="1202" priority="332">
      <formula>N76&lt;0</formula>
    </cfRule>
  </conditionalFormatting>
  <conditionalFormatting sqref="H76:M81">
    <cfRule type="expression" dxfId="1201" priority="333">
      <formula>H76&lt;0</formula>
    </cfRule>
  </conditionalFormatting>
  <conditionalFormatting sqref="N78">
    <cfRule type="expression" dxfId="1200" priority="331">
      <formula>N78&lt;0</formula>
    </cfRule>
  </conditionalFormatting>
  <conditionalFormatting sqref="N80">
    <cfRule type="expression" dxfId="1199" priority="330">
      <formula>N80&lt;0</formula>
    </cfRule>
  </conditionalFormatting>
  <conditionalFormatting sqref="O76:T81">
    <cfRule type="expression" dxfId="1198" priority="329">
      <formula>O76&lt;0</formula>
    </cfRule>
  </conditionalFormatting>
  <conditionalFormatting sqref="H86:M89">
    <cfRule type="expression" dxfId="1197" priority="328">
      <formula>H86&lt;0</formula>
    </cfRule>
  </conditionalFormatting>
  <conditionalFormatting sqref="N84:N85 N87 N89">
    <cfRule type="expression" dxfId="1196" priority="326">
      <formula>N84&lt;0</formula>
    </cfRule>
  </conditionalFormatting>
  <conditionalFormatting sqref="H84:M89">
    <cfRule type="expression" dxfId="1195" priority="327">
      <formula>H84&lt;0</formula>
    </cfRule>
  </conditionalFormatting>
  <conditionalFormatting sqref="N86">
    <cfRule type="expression" dxfId="1194" priority="325">
      <formula>N86&lt;0</formula>
    </cfRule>
  </conditionalFormatting>
  <conditionalFormatting sqref="N88">
    <cfRule type="expression" dxfId="1193" priority="324">
      <formula>N88&lt;0</formula>
    </cfRule>
  </conditionalFormatting>
  <conditionalFormatting sqref="O84:T89">
    <cfRule type="expression" dxfId="1192" priority="323">
      <formula>O84&lt;0</formula>
    </cfRule>
  </conditionalFormatting>
  <conditionalFormatting sqref="N133">
    <cfRule type="expression" dxfId="1191" priority="319">
      <formula>N133&lt;0</formula>
    </cfRule>
  </conditionalFormatting>
  <conditionalFormatting sqref="H117:M118">
    <cfRule type="expression" dxfId="1190" priority="318">
      <formula>H117&lt;0</formula>
    </cfRule>
  </conditionalFormatting>
  <conditionalFormatting sqref="O117:T118">
    <cfRule type="expression" dxfId="1189" priority="317">
      <formula>O117&lt;0</formula>
    </cfRule>
  </conditionalFormatting>
  <conditionalFormatting sqref="O125:T126">
    <cfRule type="expression" dxfId="1188" priority="315">
      <formula>O125&lt;0</formula>
    </cfRule>
  </conditionalFormatting>
  <conditionalFormatting sqref="H125:M126">
    <cfRule type="expression" dxfId="1187" priority="316">
      <formula>H125&lt;0</formula>
    </cfRule>
  </conditionalFormatting>
  <conditionalFormatting sqref="H133:M134">
    <cfRule type="expression" dxfId="1186" priority="314">
      <formula>H133&lt;0</formula>
    </cfRule>
  </conditionalFormatting>
  <conditionalFormatting sqref="O133:T134">
    <cfRule type="expression" dxfId="1185" priority="313">
      <formula>O133&lt;0</formula>
    </cfRule>
  </conditionalFormatting>
  <conditionalFormatting sqref="N118 N126 N134">
    <cfRule type="expression" dxfId="1184" priority="322">
      <formula>N118&lt;0</formula>
    </cfRule>
  </conditionalFormatting>
  <conditionalFormatting sqref="N117">
    <cfRule type="expression" dxfId="1183" priority="321">
      <formula>N117&lt;0</formula>
    </cfRule>
  </conditionalFormatting>
  <conditionalFormatting sqref="N125">
    <cfRule type="expression" dxfId="1182" priority="320">
      <formula>N125&lt;0</formula>
    </cfRule>
  </conditionalFormatting>
  <conditionalFormatting sqref="H113:M116">
    <cfRule type="expression" dxfId="1181" priority="312">
      <formula>H113&lt;0</formula>
    </cfRule>
  </conditionalFormatting>
  <conditionalFormatting sqref="N111:N112 N114 N116">
    <cfRule type="expression" dxfId="1180" priority="310">
      <formula>N111&lt;0</formula>
    </cfRule>
  </conditionalFormatting>
  <conditionalFormatting sqref="H111:M116">
    <cfRule type="expression" dxfId="1179" priority="311">
      <formula>H111&lt;0</formula>
    </cfRule>
  </conditionalFormatting>
  <conditionalFormatting sqref="N113">
    <cfRule type="expression" dxfId="1178" priority="309">
      <formula>N113&lt;0</formula>
    </cfRule>
  </conditionalFormatting>
  <conditionalFormatting sqref="N115">
    <cfRule type="expression" dxfId="1177" priority="308">
      <formula>N115&lt;0</formula>
    </cfRule>
  </conditionalFormatting>
  <conditionalFormatting sqref="O111:T116">
    <cfRule type="expression" dxfId="1176" priority="307">
      <formula>O111&lt;0</formula>
    </cfRule>
  </conditionalFormatting>
  <conditionalFormatting sqref="H121:M124">
    <cfRule type="expression" dxfId="1175" priority="306">
      <formula>H121&lt;0</formula>
    </cfRule>
  </conditionalFormatting>
  <conditionalFormatting sqref="N119:N120 N122 N124">
    <cfRule type="expression" dxfId="1174" priority="304">
      <formula>N119&lt;0</formula>
    </cfRule>
  </conditionalFormatting>
  <conditionalFormatting sqref="H119:M124">
    <cfRule type="expression" dxfId="1173" priority="305">
      <formula>H119&lt;0</formula>
    </cfRule>
  </conditionalFormatting>
  <conditionalFormatting sqref="N121">
    <cfRule type="expression" dxfId="1172" priority="303">
      <formula>N121&lt;0</formula>
    </cfRule>
  </conditionalFormatting>
  <conditionalFormatting sqref="N123">
    <cfRule type="expression" dxfId="1171" priority="302">
      <formula>N123&lt;0</formula>
    </cfRule>
  </conditionalFormatting>
  <conditionalFormatting sqref="O119:T124">
    <cfRule type="expression" dxfId="1170" priority="301">
      <formula>O119&lt;0</formula>
    </cfRule>
  </conditionalFormatting>
  <conditionalFormatting sqref="H129:M132">
    <cfRule type="expression" dxfId="1169" priority="300">
      <formula>H129&lt;0</formula>
    </cfRule>
  </conditionalFormatting>
  <conditionalFormatting sqref="N127:N128 N130 N132">
    <cfRule type="expression" dxfId="1168" priority="298">
      <formula>N127&lt;0</formula>
    </cfRule>
  </conditionalFormatting>
  <conditionalFormatting sqref="H127:M132">
    <cfRule type="expression" dxfId="1167" priority="299">
      <formula>H127&lt;0</formula>
    </cfRule>
  </conditionalFormatting>
  <conditionalFormatting sqref="N129">
    <cfRule type="expression" dxfId="1166" priority="297">
      <formula>N129&lt;0</formula>
    </cfRule>
  </conditionalFormatting>
  <conditionalFormatting sqref="N131">
    <cfRule type="expression" dxfId="1165" priority="296">
      <formula>N131&lt;0</formula>
    </cfRule>
  </conditionalFormatting>
  <conditionalFormatting sqref="O127:T132">
    <cfRule type="expression" dxfId="1164" priority="295">
      <formula>O127&lt;0</formula>
    </cfRule>
  </conditionalFormatting>
  <conditionalFormatting sqref="H137:M140">
    <cfRule type="expression" dxfId="1163" priority="294">
      <formula>H137&lt;0</formula>
    </cfRule>
  </conditionalFormatting>
  <conditionalFormatting sqref="N135:N136 N138 N140">
    <cfRule type="expression" dxfId="1162" priority="292">
      <formula>N135&lt;0</formula>
    </cfRule>
  </conditionalFormatting>
  <conditionalFormatting sqref="H135:M140">
    <cfRule type="expression" dxfId="1161" priority="293">
      <formula>H135&lt;0</formula>
    </cfRule>
  </conditionalFormatting>
  <conditionalFormatting sqref="N137">
    <cfRule type="expression" dxfId="1160" priority="291">
      <formula>N137&lt;0</formula>
    </cfRule>
  </conditionalFormatting>
  <conditionalFormatting sqref="N139">
    <cfRule type="expression" dxfId="1159" priority="290">
      <formula>N139&lt;0</formula>
    </cfRule>
  </conditionalFormatting>
  <conditionalFormatting sqref="O135:T140">
    <cfRule type="expression" dxfId="1158" priority="289">
      <formula>O135&lt;0</formula>
    </cfRule>
  </conditionalFormatting>
  <conditionalFormatting sqref="N184">
    <cfRule type="expression" dxfId="1157" priority="285">
      <formula>N184&lt;0</formula>
    </cfRule>
  </conditionalFormatting>
  <conditionalFormatting sqref="H168:M169">
    <cfRule type="expression" dxfId="1156" priority="284">
      <formula>H168&lt;0</formula>
    </cfRule>
  </conditionalFormatting>
  <conditionalFormatting sqref="O168:T169">
    <cfRule type="expression" dxfId="1155" priority="283">
      <formula>O168&lt;0</formula>
    </cfRule>
  </conditionalFormatting>
  <conditionalFormatting sqref="O176:T177">
    <cfRule type="expression" dxfId="1154" priority="281">
      <formula>O176&lt;0</formula>
    </cfRule>
  </conditionalFormatting>
  <conditionalFormatting sqref="H176:M177">
    <cfRule type="expression" dxfId="1153" priority="282">
      <formula>H176&lt;0</formula>
    </cfRule>
  </conditionalFormatting>
  <conditionalFormatting sqref="H184:M185">
    <cfRule type="expression" dxfId="1152" priority="280">
      <formula>H184&lt;0</formula>
    </cfRule>
  </conditionalFormatting>
  <conditionalFormatting sqref="O184:T185">
    <cfRule type="expression" dxfId="1151" priority="279">
      <formula>O184&lt;0</formula>
    </cfRule>
  </conditionalFormatting>
  <conditionalFormatting sqref="N169 N177 N185">
    <cfRule type="expression" dxfId="1150" priority="288">
      <formula>N169&lt;0</formula>
    </cfRule>
  </conditionalFormatting>
  <conditionalFormatting sqref="N168">
    <cfRule type="expression" dxfId="1149" priority="287">
      <formula>N168&lt;0</formula>
    </cfRule>
  </conditionalFormatting>
  <conditionalFormatting sqref="N176">
    <cfRule type="expression" dxfId="1148" priority="286">
      <formula>N176&lt;0</formula>
    </cfRule>
  </conditionalFormatting>
  <conditionalFormatting sqref="H164:M167">
    <cfRule type="expression" dxfId="1147" priority="278">
      <formula>H164&lt;0</formula>
    </cfRule>
  </conditionalFormatting>
  <conditionalFormatting sqref="N162:N163 N165 N167">
    <cfRule type="expression" dxfId="1146" priority="276">
      <formula>N162&lt;0</formula>
    </cfRule>
  </conditionalFormatting>
  <conditionalFormatting sqref="H162:M167">
    <cfRule type="expression" dxfId="1145" priority="277">
      <formula>H162&lt;0</formula>
    </cfRule>
  </conditionalFormatting>
  <conditionalFormatting sqref="N164">
    <cfRule type="expression" dxfId="1144" priority="275">
      <formula>N164&lt;0</formula>
    </cfRule>
  </conditionalFormatting>
  <conditionalFormatting sqref="N166">
    <cfRule type="expression" dxfId="1143" priority="274">
      <formula>N166&lt;0</formula>
    </cfRule>
  </conditionalFormatting>
  <conditionalFormatting sqref="O162:T167">
    <cfRule type="expression" dxfId="1142" priority="273">
      <formula>O162&lt;0</formula>
    </cfRule>
  </conditionalFormatting>
  <conditionalFormatting sqref="H172:M175">
    <cfRule type="expression" dxfId="1141" priority="272">
      <formula>H172&lt;0</formula>
    </cfRule>
  </conditionalFormatting>
  <conditionalFormatting sqref="N170:N171 N173 N175">
    <cfRule type="expression" dxfId="1140" priority="270">
      <formula>N170&lt;0</formula>
    </cfRule>
  </conditionalFormatting>
  <conditionalFormatting sqref="H170:M175">
    <cfRule type="expression" dxfId="1139" priority="271">
      <formula>H170&lt;0</formula>
    </cfRule>
  </conditionalFormatting>
  <conditionalFormatting sqref="N172">
    <cfRule type="expression" dxfId="1138" priority="269">
      <formula>N172&lt;0</formula>
    </cfRule>
  </conditionalFormatting>
  <conditionalFormatting sqref="N174">
    <cfRule type="expression" dxfId="1137" priority="268">
      <formula>N174&lt;0</formula>
    </cfRule>
  </conditionalFormatting>
  <conditionalFormatting sqref="O170:T175">
    <cfRule type="expression" dxfId="1136" priority="267">
      <formula>O170&lt;0</formula>
    </cfRule>
  </conditionalFormatting>
  <conditionalFormatting sqref="H180:M183">
    <cfRule type="expression" dxfId="1135" priority="266">
      <formula>H180&lt;0</formula>
    </cfRule>
  </conditionalFormatting>
  <conditionalFormatting sqref="N178:N179 N181 N183">
    <cfRule type="expression" dxfId="1134" priority="264">
      <formula>N178&lt;0</formula>
    </cfRule>
  </conditionalFormatting>
  <conditionalFormatting sqref="H178:M183">
    <cfRule type="expression" dxfId="1133" priority="265">
      <formula>H178&lt;0</formula>
    </cfRule>
  </conditionalFormatting>
  <conditionalFormatting sqref="N180">
    <cfRule type="expression" dxfId="1132" priority="263">
      <formula>N180&lt;0</formula>
    </cfRule>
  </conditionalFormatting>
  <conditionalFormatting sqref="N182">
    <cfRule type="expression" dxfId="1131" priority="262">
      <formula>N182&lt;0</formula>
    </cfRule>
  </conditionalFormatting>
  <conditionalFormatting sqref="O178:T183">
    <cfRule type="expression" dxfId="1130" priority="261">
      <formula>O178&lt;0</formula>
    </cfRule>
  </conditionalFormatting>
  <conditionalFormatting sqref="H188:M191">
    <cfRule type="expression" dxfId="1129" priority="260">
      <formula>H188&lt;0</formula>
    </cfRule>
  </conditionalFormatting>
  <conditionalFormatting sqref="N186:N187 N189 N191">
    <cfRule type="expression" dxfId="1128" priority="258">
      <formula>N186&lt;0</formula>
    </cfRule>
  </conditionalFormatting>
  <conditionalFormatting sqref="H186:M191">
    <cfRule type="expression" dxfId="1127" priority="259">
      <formula>H186&lt;0</formula>
    </cfRule>
  </conditionalFormatting>
  <conditionalFormatting sqref="N188">
    <cfRule type="expression" dxfId="1126" priority="257">
      <formula>N188&lt;0</formula>
    </cfRule>
  </conditionalFormatting>
  <conditionalFormatting sqref="N190">
    <cfRule type="expression" dxfId="1125" priority="256">
      <formula>N190&lt;0</formula>
    </cfRule>
  </conditionalFormatting>
  <conditionalFormatting sqref="O186:T191">
    <cfRule type="expression" dxfId="1124" priority="255">
      <formula>O186&lt;0</formula>
    </cfRule>
  </conditionalFormatting>
  <conditionalFormatting sqref="N235">
    <cfRule type="expression" dxfId="1123" priority="251">
      <formula>N235&lt;0</formula>
    </cfRule>
  </conditionalFormatting>
  <conditionalFormatting sqref="H219:M220">
    <cfRule type="expression" dxfId="1122" priority="250">
      <formula>H219&lt;0</formula>
    </cfRule>
  </conditionalFormatting>
  <conditionalFormatting sqref="O219:T220">
    <cfRule type="expression" dxfId="1121" priority="249">
      <formula>O219&lt;0</formula>
    </cfRule>
  </conditionalFormatting>
  <conditionalFormatting sqref="O227:T228">
    <cfRule type="expression" dxfId="1120" priority="247">
      <formula>O227&lt;0</formula>
    </cfRule>
  </conditionalFormatting>
  <conditionalFormatting sqref="H227:M228">
    <cfRule type="expression" dxfId="1119" priority="248">
      <formula>H227&lt;0</formula>
    </cfRule>
  </conditionalFormatting>
  <conditionalFormatting sqref="H235:M236">
    <cfRule type="expression" dxfId="1118" priority="246">
      <formula>H235&lt;0</formula>
    </cfRule>
  </conditionalFormatting>
  <conditionalFormatting sqref="O235:T236">
    <cfRule type="expression" dxfId="1117" priority="245">
      <formula>O235&lt;0</formula>
    </cfRule>
  </conditionalFormatting>
  <conditionalFormatting sqref="N220 N228 N236">
    <cfRule type="expression" dxfId="1116" priority="254">
      <formula>N220&lt;0</formula>
    </cfRule>
  </conditionalFormatting>
  <conditionalFormatting sqref="N219">
    <cfRule type="expression" dxfId="1115" priority="253">
      <formula>N219&lt;0</formula>
    </cfRule>
  </conditionalFormatting>
  <conditionalFormatting sqref="N227">
    <cfRule type="expression" dxfId="1114" priority="252">
      <formula>N227&lt;0</formula>
    </cfRule>
  </conditionalFormatting>
  <conditionalFormatting sqref="H215:M218">
    <cfRule type="expression" dxfId="1113" priority="244">
      <formula>H215&lt;0</formula>
    </cfRule>
  </conditionalFormatting>
  <conditionalFormatting sqref="N213:N214 N216 N218">
    <cfRule type="expression" dxfId="1112" priority="242">
      <formula>N213&lt;0</formula>
    </cfRule>
  </conditionalFormatting>
  <conditionalFormatting sqref="H213:M218">
    <cfRule type="expression" dxfId="1111" priority="243">
      <formula>H213&lt;0</formula>
    </cfRule>
  </conditionalFormatting>
  <conditionalFormatting sqref="N215">
    <cfRule type="expression" dxfId="1110" priority="241">
      <formula>N215&lt;0</formula>
    </cfRule>
  </conditionalFormatting>
  <conditionalFormatting sqref="N217">
    <cfRule type="expression" dxfId="1109" priority="240">
      <formula>N217&lt;0</formula>
    </cfRule>
  </conditionalFormatting>
  <conditionalFormatting sqref="O213:T218">
    <cfRule type="expression" dxfId="1108" priority="239">
      <formula>O213&lt;0</formula>
    </cfRule>
  </conditionalFormatting>
  <conditionalFormatting sqref="H223:M226">
    <cfRule type="expression" dxfId="1107" priority="238">
      <formula>H223&lt;0</formula>
    </cfRule>
  </conditionalFormatting>
  <conditionalFormatting sqref="N221:N222 N224 N226">
    <cfRule type="expression" dxfId="1106" priority="236">
      <formula>N221&lt;0</formula>
    </cfRule>
  </conditionalFormatting>
  <conditionalFormatting sqref="H221:M226">
    <cfRule type="expression" dxfId="1105" priority="237">
      <formula>H221&lt;0</formula>
    </cfRule>
  </conditionalFormatting>
  <conditionalFormatting sqref="N223">
    <cfRule type="expression" dxfId="1104" priority="235">
      <formula>N223&lt;0</formula>
    </cfRule>
  </conditionalFormatting>
  <conditionalFormatting sqref="N225">
    <cfRule type="expression" dxfId="1103" priority="234">
      <formula>N225&lt;0</formula>
    </cfRule>
  </conditionalFormatting>
  <conditionalFormatting sqref="O221:T226">
    <cfRule type="expression" dxfId="1102" priority="233">
      <formula>O221&lt;0</formula>
    </cfRule>
  </conditionalFormatting>
  <conditionalFormatting sqref="H231:M234">
    <cfRule type="expression" dxfId="1101" priority="232">
      <formula>H231&lt;0</formula>
    </cfRule>
  </conditionalFormatting>
  <conditionalFormatting sqref="N229:N230 N232 N234">
    <cfRule type="expression" dxfId="1100" priority="230">
      <formula>N229&lt;0</formula>
    </cfRule>
  </conditionalFormatting>
  <conditionalFormatting sqref="H229:M234">
    <cfRule type="expression" dxfId="1099" priority="231">
      <formula>H229&lt;0</formula>
    </cfRule>
  </conditionalFormatting>
  <conditionalFormatting sqref="N231">
    <cfRule type="expression" dxfId="1098" priority="229">
      <formula>N231&lt;0</formula>
    </cfRule>
  </conditionalFormatting>
  <conditionalFormatting sqref="N233">
    <cfRule type="expression" dxfId="1097" priority="228">
      <formula>N233&lt;0</formula>
    </cfRule>
  </conditionalFormatting>
  <conditionalFormatting sqref="O229:T234">
    <cfRule type="expression" dxfId="1096" priority="227">
      <formula>O229&lt;0</formula>
    </cfRule>
  </conditionalFormatting>
  <conditionalFormatting sqref="H239:M242">
    <cfRule type="expression" dxfId="1095" priority="226">
      <formula>H239&lt;0</formula>
    </cfRule>
  </conditionalFormatting>
  <conditionalFormatting sqref="N237:N238 N240 N242">
    <cfRule type="expression" dxfId="1094" priority="224">
      <formula>N237&lt;0</formula>
    </cfRule>
  </conditionalFormatting>
  <conditionalFormatting sqref="H237:M242">
    <cfRule type="expression" dxfId="1093" priority="225">
      <formula>H237&lt;0</formula>
    </cfRule>
  </conditionalFormatting>
  <conditionalFormatting sqref="N239">
    <cfRule type="expression" dxfId="1092" priority="223">
      <formula>N239&lt;0</formula>
    </cfRule>
  </conditionalFormatting>
  <conditionalFormatting sqref="N241">
    <cfRule type="expression" dxfId="1091" priority="222">
      <formula>N241&lt;0</formula>
    </cfRule>
  </conditionalFormatting>
  <conditionalFormatting sqref="O237:T242">
    <cfRule type="expression" dxfId="1090" priority="221">
      <formula>O237&lt;0</formula>
    </cfRule>
  </conditionalFormatting>
  <conditionalFormatting sqref="N286">
    <cfRule type="expression" dxfId="1089" priority="217">
      <formula>N286&lt;0</formula>
    </cfRule>
  </conditionalFormatting>
  <conditionalFormatting sqref="H270:M271">
    <cfRule type="expression" dxfId="1088" priority="216">
      <formula>H270&lt;0</formula>
    </cfRule>
  </conditionalFormatting>
  <conditionalFormatting sqref="O270:T271">
    <cfRule type="expression" dxfId="1087" priority="215">
      <formula>O270&lt;0</formula>
    </cfRule>
  </conditionalFormatting>
  <conditionalFormatting sqref="O278:T279">
    <cfRule type="expression" dxfId="1086" priority="213">
      <formula>O278&lt;0</formula>
    </cfRule>
  </conditionalFormatting>
  <conditionalFormatting sqref="H278:M279">
    <cfRule type="expression" dxfId="1085" priority="214">
      <formula>H278&lt;0</formula>
    </cfRule>
  </conditionalFormatting>
  <conditionalFormatting sqref="H286:M287">
    <cfRule type="expression" dxfId="1084" priority="212">
      <formula>H286&lt;0</formula>
    </cfRule>
  </conditionalFormatting>
  <conditionalFormatting sqref="O286:T287">
    <cfRule type="expression" dxfId="1083" priority="211">
      <formula>O286&lt;0</formula>
    </cfRule>
  </conditionalFormatting>
  <conditionalFormatting sqref="N271 N279 N287">
    <cfRule type="expression" dxfId="1082" priority="220">
      <formula>N271&lt;0</formula>
    </cfRule>
  </conditionalFormatting>
  <conditionalFormatting sqref="N270">
    <cfRule type="expression" dxfId="1081" priority="219">
      <formula>N270&lt;0</formula>
    </cfRule>
  </conditionalFormatting>
  <conditionalFormatting sqref="N278">
    <cfRule type="expression" dxfId="1080" priority="218">
      <formula>N278&lt;0</formula>
    </cfRule>
  </conditionalFormatting>
  <conditionalFormatting sqref="H266:M269">
    <cfRule type="expression" dxfId="1079" priority="210">
      <formula>H266&lt;0</formula>
    </cfRule>
  </conditionalFormatting>
  <conditionalFormatting sqref="N264:N265 N267 N269">
    <cfRule type="expression" dxfId="1078" priority="208">
      <formula>N264&lt;0</formula>
    </cfRule>
  </conditionalFormatting>
  <conditionalFormatting sqref="H264:M269">
    <cfRule type="expression" dxfId="1077" priority="209">
      <formula>H264&lt;0</formula>
    </cfRule>
  </conditionalFormatting>
  <conditionalFormatting sqref="N266">
    <cfRule type="expression" dxfId="1076" priority="207">
      <formula>N266&lt;0</formula>
    </cfRule>
  </conditionalFormatting>
  <conditionalFormatting sqref="N268">
    <cfRule type="expression" dxfId="1075" priority="206">
      <formula>N268&lt;0</formula>
    </cfRule>
  </conditionalFormatting>
  <conditionalFormatting sqref="O264:T269">
    <cfRule type="expression" dxfId="1074" priority="205">
      <formula>O264&lt;0</formula>
    </cfRule>
  </conditionalFormatting>
  <conditionalFormatting sqref="H274:M277">
    <cfRule type="expression" dxfId="1073" priority="204">
      <formula>H274&lt;0</formula>
    </cfRule>
  </conditionalFormatting>
  <conditionalFormatting sqref="N272:N273 N275 N277">
    <cfRule type="expression" dxfId="1072" priority="202">
      <formula>N272&lt;0</formula>
    </cfRule>
  </conditionalFormatting>
  <conditionalFormatting sqref="H272:M277">
    <cfRule type="expression" dxfId="1071" priority="203">
      <formula>H272&lt;0</formula>
    </cfRule>
  </conditionalFormatting>
  <conditionalFormatting sqref="N274">
    <cfRule type="expression" dxfId="1070" priority="201">
      <formula>N274&lt;0</formula>
    </cfRule>
  </conditionalFormatting>
  <conditionalFormatting sqref="N276">
    <cfRule type="expression" dxfId="1069" priority="200">
      <formula>N276&lt;0</formula>
    </cfRule>
  </conditionalFormatting>
  <conditionalFormatting sqref="O272:T277">
    <cfRule type="expression" dxfId="1068" priority="199">
      <formula>O272&lt;0</formula>
    </cfRule>
  </conditionalFormatting>
  <conditionalFormatting sqref="H282:M285">
    <cfRule type="expression" dxfId="1067" priority="198">
      <formula>H282&lt;0</formula>
    </cfRule>
  </conditionalFormatting>
  <conditionalFormatting sqref="N280:N281 N283 N285">
    <cfRule type="expression" dxfId="1066" priority="196">
      <formula>N280&lt;0</formula>
    </cfRule>
  </conditionalFormatting>
  <conditionalFormatting sqref="H280:M285">
    <cfRule type="expression" dxfId="1065" priority="197">
      <formula>H280&lt;0</formula>
    </cfRule>
  </conditionalFormatting>
  <conditionalFormatting sqref="N282">
    <cfRule type="expression" dxfId="1064" priority="195">
      <formula>N282&lt;0</formula>
    </cfRule>
  </conditionalFormatting>
  <conditionalFormatting sqref="N284">
    <cfRule type="expression" dxfId="1063" priority="194">
      <formula>N284&lt;0</formula>
    </cfRule>
  </conditionalFormatting>
  <conditionalFormatting sqref="O280:T285">
    <cfRule type="expression" dxfId="1062" priority="193">
      <formula>O280&lt;0</formula>
    </cfRule>
  </conditionalFormatting>
  <conditionalFormatting sqref="H290:M293">
    <cfRule type="expression" dxfId="1061" priority="192">
      <formula>H290&lt;0</formula>
    </cfRule>
  </conditionalFormatting>
  <conditionalFormatting sqref="N288:N289 N291 N293">
    <cfRule type="expression" dxfId="1060" priority="190">
      <formula>N288&lt;0</formula>
    </cfRule>
  </conditionalFormatting>
  <conditionalFormatting sqref="H288:M293">
    <cfRule type="expression" dxfId="1059" priority="191">
      <formula>H288&lt;0</formula>
    </cfRule>
  </conditionalFormatting>
  <conditionalFormatting sqref="N290">
    <cfRule type="expression" dxfId="1058" priority="189">
      <formula>N290&lt;0</formula>
    </cfRule>
  </conditionalFormatting>
  <conditionalFormatting sqref="N292">
    <cfRule type="expression" dxfId="1057" priority="188">
      <formula>N292&lt;0</formula>
    </cfRule>
  </conditionalFormatting>
  <conditionalFormatting sqref="O288:T293">
    <cfRule type="expression" dxfId="1056" priority="187">
      <formula>O288&lt;0</formula>
    </cfRule>
  </conditionalFormatting>
  <conditionalFormatting sqref="N337">
    <cfRule type="expression" dxfId="1055" priority="183">
      <formula>N337&lt;0</formula>
    </cfRule>
  </conditionalFormatting>
  <conditionalFormatting sqref="H321:M322">
    <cfRule type="expression" dxfId="1054" priority="182">
      <formula>H321&lt;0</formula>
    </cfRule>
  </conditionalFormatting>
  <conditionalFormatting sqref="O321:T322">
    <cfRule type="expression" dxfId="1053" priority="181">
      <formula>O321&lt;0</formula>
    </cfRule>
  </conditionalFormatting>
  <conditionalFormatting sqref="O329:T330">
    <cfRule type="expression" dxfId="1052" priority="179">
      <formula>O329&lt;0</formula>
    </cfRule>
  </conditionalFormatting>
  <conditionalFormatting sqref="H329:M330">
    <cfRule type="expression" dxfId="1051" priority="180">
      <formula>H329&lt;0</formula>
    </cfRule>
  </conditionalFormatting>
  <conditionalFormatting sqref="H337:M338">
    <cfRule type="expression" dxfId="1050" priority="178">
      <formula>H337&lt;0</formula>
    </cfRule>
  </conditionalFormatting>
  <conditionalFormatting sqref="O337:T338">
    <cfRule type="expression" dxfId="1049" priority="177">
      <formula>O337&lt;0</formula>
    </cfRule>
  </conditionalFormatting>
  <conditionalFormatting sqref="N322 N330 N338">
    <cfRule type="expression" dxfId="1048" priority="186">
      <formula>N322&lt;0</formula>
    </cfRule>
  </conditionalFormatting>
  <conditionalFormatting sqref="N321">
    <cfRule type="expression" dxfId="1047" priority="185">
      <formula>N321&lt;0</formula>
    </cfRule>
  </conditionalFormatting>
  <conditionalFormatting sqref="N329">
    <cfRule type="expression" dxfId="1046" priority="184">
      <formula>N329&lt;0</formula>
    </cfRule>
  </conditionalFormatting>
  <conditionalFormatting sqref="H317:M320">
    <cfRule type="expression" dxfId="1045" priority="176">
      <formula>H317&lt;0</formula>
    </cfRule>
  </conditionalFormatting>
  <conditionalFormatting sqref="N315:N316 N318 N320">
    <cfRule type="expression" dxfId="1044" priority="174">
      <formula>N315&lt;0</formula>
    </cfRule>
  </conditionalFormatting>
  <conditionalFormatting sqref="H315:M320">
    <cfRule type="expression" dxfId="1043" priority="175">
      <formula>H315&lt;0</formula>
    </cfRule>
  </conditionalFormatting>
  <conditionalFormatting sqref="N317">
    <cfRule type="expression" dxfId="1042" priority="173">
      <formula>N317&lt;0</formula>
    </cfRule>
  </conditionalFormatting>
  <conditionalFormatting sqref="N319">
    <cfRule type="expression" dxfId="1041" priority="172">
      <formula>N319&lt;0</formula>
    </cfRule>
  </conditionalFormatting>
  <conditionalFormatting sqref="O315:T320">
    <cfRule type="expression" dxfId="1040" priority="171">
      <formula>O315&lt;0</formula>
    </cfRule>
  </conditionalFormatting>
  <conditionalFormatting sqref="H325:M328">
    <cfRule type="expression" dxfId="1039" priority="170">
      <formula>H325&lt;0</formula>
    </cfRule>
  </conditionalFormatting>
  <conditionalFormatting sqref="N323:N324 N326 N328">
    <cfRule type="expression" dxfId="1038" priority="168">
      <formula>N323&lt;0</formula>
    </cfRule>
  </conditionalFormatting>
  <conditionalFormatting sqref="H323:M328">
    <cfRule type="expression" dxfId="1037" priority="169">
      <formula>H323&lt;0</formula>
    </cfRule>
  </conditionalFormatting>
  <conditionalFormatting sqref="N325">
    <cfRule type="expression" dxfId="1036" priority="167">
      <formula>N325&lt;0</formula>
    </cfRule>
  </conditionalFormatting>
  <conditionalFormatting sqref="N327">
    <cfRule type="expression" dxfId="1035" priority="166">
      <formula>N327&lt;0</formula>
    </cfRule>
  </conditionalFormatting>
  <conditionalFormatting sqref="O323:T328">
    <cfRule type="expression" dxfId="1034" priority="165">
      <formula>O323&lt;0</formula>
    </cfRule>
  </conditionalFormatting>
  <conditionalFormatting sqref="H333:M336">
    <cfRule type="expression" dxfId="1033" priority="164">
      <formula>H333&lt;0</formula>
    </cfRule>
  </conditionalFormatting>
  <conditionalFormatting sqref="N331:N332 N334 N336">
    <cfRule type="expression" dxfId="1032" priority="162">
      <formula>N331&lt;0</formula>
    </cfRule>
  </conditionalFormatting>
  <conditionalFormatting sqref="H331:M336">
    <cfRule type="expression" dxfId="1031" priority="163">
      <formula>H331&lt;0</formula>
    </cfRule>
  </conditionalFormatting>
  <conditionalFormatting sqref="N333">
    <cfRule type="expression" dxfId="1030" priority="161">
      <formula>N333&lt;0</formula>
    </cfRule>
  </conditionalFormatting>
  <conditionalFormatting sqref="N335">
    <cfRule type="expression" dxfId="1029" priority="160">
      <formula>N335&lt;0</formula>
    </cfRule>
  </conditionalFormatting>
  <conditionalFormatting sqref="O331:T336">
    <cfRule type="expression" dxfId="1028" priority="159">
      <formula>O331&lt;0</formula>
    </cfRule>
  </conditionalFormatting>
  <conditionalFormatting sqref="H341:M344">
    <cfRule type="expression" dxfId="1027" priority="158">
      <formula>H341&lt;0</formula>
    </cfRule>
  </conditionalFormatting>
  <conditionalFormatting sqref="N339:N340 N342 N344">
    <cfRule type="expression" dxfId="1026" priority="156">
      <formula>N339&lt;0</formula>
    </cfRule>
  </conditionalFormatting>
  <conditionalFormatting sqref="H339:M344">
    <cfRule type="expression" dxfId="1025" priority="157">
      <formula>H339&lt;0</formula>
    </cfRule>
  </conditionalFormatting>
  <conditionalFormatting sqref="N341">
    <cfRule type="expression" dxfId="1024" priority="155">
      <formula>N341&lt;0</formula>
    </cfRule>
  </conditionalFormatting>
  <conditionalFormatting sqref="N343">
    <cfRule type="expression" dxfId="1023" priority="154">
      <formula>N343&lt;0</formula>
    </cfRule>
  </conditionalFormatting>
  <conditionalFormatting sqref="O339:T344">
    <cfRule type="expression" dxfId="1022" priority="153">
      <formula>O339&lt;0</formula>
    </cfRule>
  </conditionalFormatting>
  <conditionalFormatting sqref="N388">
    <cfRule type="expression" dxfId="1021" priority="149">
      <formula>N388&lt;0</formula>
    </cfRule>
  </conditionalFormatting>
  <conditionalFormatting sqref="H372:M373">
    <cfRule type="expression" dxfId="1020" priority="148">
      <formula>H372&lt;0</formula>
    </cfRule>
  </conditionalFormatting>
  <conditionalFormatting sqref="O372:T373">
    <cfRule type="expression" dxfId="1019" priority="147">
      <formula>O372&lt;0</formula>
    </cfRule>
  </conditionalFormatting>
  <conditionalFormatting sqref="O380:T381">
    <cfRule type="expression" dxfId="1018" priority="145">
      <formula>O380&lt;0</formula>
    </cfRule>
  </conditionalFormatting>
  <conditionalFormatting sqref="H380:M381">
    <cfRule type="expression" dxfId="1017" priority="146">
      <formula>H380&lt;0</formula>
    </cfRule>
  </conditionalFormatting>
  <conditionalFormatting sqref="H388:M389">
    <cfRule type="expression" dxfId="1016" priority="144">
      <formula>H388&lt;0</formula>
    </cfRule>
  </conditionalFormatting>
  <conditionalFormatting sqref="O388:T389">
    <cfRule type="expression" dxfId="1015" priority="143">
      <formula>O388&lt;0</formula>
    </cfRule>
  </conditionalFormatting>
  <conditionalFormatting sqref="N373 N381 N389">
    <cfRule type="expression" dxfId="1014" priority="152">
      <formula>N373&lt;0</formula>
    </cfRule>
  </conditionalFormatting>
  <conditionalFormatting sqref="N372">
    <cfRule type="expression" dxfId="1013" priority="151">
      <formula>N372&lt;0</formula>
    </cfRule>
  </conditionalFormatting>
  <conditionalFormatting sqref="N380">
    <cfRule type="expression" dxfId="1012" priority="150">
      <formula>N380&lt;0</formula>
    </cfRule>
  </conditionalFormatting>
  <conditionalFormatting sqref="H368:M371">
    <cfRule type="expression" dxfId="1011" priority="142">
      <formula>H368&lt;0</formula>
    </cfRule>
  </conditionalFormatting>
  <conditionalFormatting sqref="N366:N367 N369 N371">
    <cfRule type="expression" dxfId="1010" priority="140">
      <formula>N366&lt;0</formula>
    </cfRule>
  </conditionalFormatting>
  <conditionalFormatting sqref="H366:M371">
    <cfRule type="expression" dxfId="1009" priority="141">
      <formula>H366&lt;0</formula>
    </cfRule>
  </conditionalFormatting>
  <conditionalFormatting sqref="N368">
    <cfRule type="expression" dxfId="1008" priority="139">
      <formula>N368&lt;0</formula>
    </cfRule>
  </conditionalFormatting>
  <conditionalFormatting sqref="N370">
    <cfRule type="expression" dxfId="1007" priority="138">
      <formula>N370&lt;0</formula>
    </cfRule>
  </conditionalFormatting>
  <conditionalFormatting sqref="O366:T371">
    <cfRule type="expression" dxfId="1006" priority="137">
      <formula>O366&lt;0</formula>
    </cfRule>
  </conditionalFormatting>
  <conditionalFormatting sqref="H376:M379">
    <cfRule type="expression" dxfId="1005" priority="136">
      <formula>H376&lt;0</formula>
    </cfRule>
  </conditionalFormatting>
  <conditionalFormatting sqref="N374:N375 N377 N379">
    <cfRule type="expression" dxfId="1004" priority="134">
      <formula>N374&lt;0</formula>
    </cfRule>
  </conditionalFormatting>
  <conditionalFormatting sqref="H374:M379">
    <cfRule type="expression" dxfId="1003" priority="135">
      <formula>H374&lt;0</formula>
    </cfRule>
  </conditionalFormatting>
  <conditionalFormatting sqref="N376">
    <cfRule type="expression" dxfId="1002" priority="133">
      <formula>N376&lt;0</formula>
    </cfRule>
  </conditionalFormatting>
  <conditionalFormatting sqref="N378">
    <cfRule type="expression" dxfId="1001" priority="132">
      <formula>N378&lt;0</formula>
    </cfRule>
  </conditionalFormatting>
  <conditionalFormatting sqref="O374:T379">
    <cfRule type="expression" dxfId="1000" priority="131">
      <formula>O374&lt;0</formula>
    </cfRule>
  </conditionalFormatting>
  <conditionalFormatting sqref="H384:M387">
    <cfRule type="expression" dxfId="999" priority="130">
      <formula>H384&lt;0</formula>
    </cfRule>
  </conditionalFormatting>
  <conditionalFormatting sqref="N382:N383 N385 N387">
    <cfRule type="expression" dxfId="998" priority="128">
      <formula>N382&lt;0</formula>
    </cfRule>
  </conditionalFormatting>
  <conditionalFormatting sqref="H382:M387">
    <cfRule type="expression" dxfId="997" priority="129">
      <formula>H382&lt;0</formula>
    </cfRule>
  </conditionalFormatting>
  <conditionalFormatting sqref="N384">
    <cfRule type="expression" dxfId="996" priority="127">
      <formula>N384&lt;0</formula>
    </cfRule>
  </conditionalFormatting>
  <conditionalFormatting sqref="N386">
    <cfRule type="expression" dxfId="995" priority="126">
      <formula>N386&lt;0</formula>
    </cfRule>
  </conditionalFormatting>
  <conditionalFormatting sqref="O382:T387">
    <cfRule type="expression" dxfId="994" priority="125">
      <formula>O382&lt;0</formula>
    </cfRule>
  </conditionalFormatting>
  <conditionalFormatting sqref="H392:M395">
    <cfRule type="expression" dxfId="993" priority="124">
      <formula>H392&lt;0</formula>
    </cfRule>
  </conditionalFormatting>
  <conditionalFormatting sqref="N390:N391 N393 N395">
    <cfRule type="expression" dxfId="992" priority="122">
      <formula>N390&lt;0</formula>
    </cfRule>
  </conditionalFormatting>
  <conditionalFormatting sqref="H390:M395">
    <cfRule type="expression" dxfId="991" priority="123">
      <formula>H390&lt;0</formula>
    </cfRule>
  </conditionalFormatting>
  <conditionalFormatting sqref="N392">
    <cfRule type="expression" dxfId="990" priority="121">
      <formula>N392&lt;0</formula>
    </cfRule>
  </conditionalFormatting>
  <conditionalFormatting sqref="N394">
    <cfRule type="expression" dxfId="989" priority="120">
      <formula>N394&lt;0</formula>
    </cfRule>
  </conditionalFormatting>
  <conditionalFormatting sqref="O390:T395">
    <cfRule type="expression" dxfId="988" priority="119">
      <formula>O390&lt;0</formula>
    </cfRule>
  </conditionalFormatting>
  <conditionalFormatting sqref="N439">
    <cfRule type="expression" dxfId="987" priority="115">
      <formula>N439&lt;0</formula>
    </cfRule>
  </conditionalFormatting>
  <conditionalFormatting sqref="H423:M424">
    <cfRule type="expression" dxfId="986" priority="114">
      <formula>H423&lt;0</formula>
    </cfRule>
  </conditionalFormatting>
  <conditionalFormatting sqref="O423:T424">
    <cfRule type="expression" dxfId="985" priority="113">
      <formula>O423&lt;0</formula>
    </cfRule>
  </conditionalFormatting>
  <conditionalFormatting sqref="O431:T432">
    <cfRule type="expression" dxfId="984" priority="111">
      <formula>O431&lt;0</formula>
    </cfRule>
  </conditionalFormatting>
  <conditionalFormatting sqref="H431:M432">
    <cfRule type="expression" dxfId="983" priority="112">
      <formula>H431&lt;0</formula>
    </cfRule>
  </conditionalFormatting>
  <conditionalFormatting sqref="H439:M440">
    <cfRule type="expression" dxfId="982" priority="110">
      <formula>H439&lt;0</formula>
    </cfRule>
  </conditionalFormatting>
  <conditionalFormatting sqref="O439:T440">
    <cfRule type="expression" dxfId="981" priority="109">
      <formula>O439&lt;0</formula>
    </cfRule>
  </conditionalFormatting>
  <conditionalFormatting sqref="N424 N432 N440">
    <cfRule type="expression" dxfId="980" priority="118">
      <formula>N424&lt;0</formula>
    </cfRule>
  </conditionalFormatting>
  <conditionalFormatting sqref="N423">
    <cfRule type="expression" dxfId="979" priority="117">
      <formula>N423&lt;0</formula>
    </cfRule>
  </conditionalFormatting>
  <conditionalFormatting sqref="N431">
    <cfRule type="expression" dxfId="978" priority="116">
      <formula>N431&lt;0</formula>
    </cfRule>
  </conditionalFormatting>
  <conditionalFormatting sqref="H419:M422">
    <cfRule type="expression" dxfId="977" priority="108">
      <formula>H419&lt;0</formula>
    </cfRule>
  </conditionalFormatting>
  <conditionalFormatting sqref="N417:N418 N420 N422">
    <cfRule type="expression" dxfId="976" priority="106">
      <formula>N417&lt;0</formula>
    </cfRule>
  </conditionalFormatting>
  <conditionalFormatting sqref="H417:M422">
    <cfRule type="expression" dxfId="975" priority="107">
      <formula>H417&lt;0</formula>
    </cfRule>
  </conditionalFormatting>
  <conditionalFormatting sqref="N419">
    <cfRule type="expression" dxfId="974" priority="105">
      <formula>N419&lt;0</formula>
    </cfRule>
  </conditionalFormatting>
  <conditionalFormatting sqref="N421">
    <cfRule type="expression" dxfId="973" priority="104">
      <formula>N421&lt;0</formula>
    </cfRule>
  </conditionalFormatting>
  <conditionalFormatting sqref="O417:T422">
    <cfRule type="expression" dxfId="972" priority="103">
      <formula>O417&lt;0</formula>
    </cfRule>
  </conditionalFormatting>
  <conditionalFormatting sqref="H427:M430">
    <cfRule type="expression" dxfId="971" priority="102">
      <formula>H427&lt;0</formula>
    </cfRule>
  </conditionalFormatting>
  <conditionalFormatting sqref="N425:N426 N428 N430">
    <cfRule type="expression" dxfId="970" priority="100">
      <formula>N425&lt;0</formula>
    </cfRule>
  </conditionalFormatting>
  <conditionalFormatting sqref="H425:M430">
    <cfRule type="expression" dxfId="969" priority="101">
      <formula>H425&lt;0</formula>
    </cfRule>
  </conditionalFormatting>
  <conditionalFormatting sqref="N427">
    <cfRule type="expression" dxfId="968" priority="99">
      <formula>N427&lt;0</formula>
    </cfRule>
  </conditionalFormatting>
  <conditionalFormatting sqref="N429">
    <cfRule type="expression" dxfId="967" priority="98">
      <formula>N429&lt;0</formula>
    </cfRule>
  </conditionalFormatting>
  <conditionalFormatting sqref="O425:T430">
    <cfRule type="expression" dxfId="966" priority="97">
      <formula>O425&lt;0</formula>
    </cfRule>
  </conditionalFormatting>
  <conditionalFormatting sqref="H435:M438">
    <cfRule type="expression" dxfId="965" priority="96">
      <formula>H435&lt;0</formula>
    </cfRule>
  </conditionalFormatting>
  <conditionalFormatting sqref="N433:N434 N436 N438">
    <cfRule type="expression" dxfId="964" priority="94">
      <formula>N433&lt;0</formula>
    </cfRule>
  </conditionalFormatting>
  <conditionalFormatting sqref="H433:M438">
    <cfRule type="expression" dxfId="963" priority="95">
      <formula>H433&lt;0</formula>
    </cfRule>
  </conditionalFormatting>
  <conditionalFormatting sqref="N435">
    <cfRule type="expression" dxfId="962" priority="93">
      <formula>N435&lt;0</formula>
    </cfRule>
  </conditionalFormatting>
  <conditionalFormatting sqref="N437">
    <cfRule type="expression" dxfId="961" priority="92">
      <formula>N437&lt;0</formula>
    </cfRule>
  </conditionalFormatting>
  <conditionalFormatting sqref="O433:T438">
    <cfRule type="expression" dxfId="960" priority="91">
      <formula>O433&lt;0</formula>
    </cfRule>
  </conditionalFormatting>
  <conditionalFormatting sqref="H443:M446">
    <cfRule type="expression" dxfId="959" priority="90">
      <formula>H443&lt;0</formula>
    </cfRule>
  </conditionalFormatting>
  <conditionalFormatting sqref="N441:N442 N444 N446">
    <cfRule type="expression" dxfId="958" priority="88">
      <formula>N441&lt;0</formula>
    </cfRule>
  </conditionalFormatting>
  <conditionalFormatting sqref="H441:M446">
    <cfRule type="expression" dxfId="957" priority="89">
      <formula>H441&lt;0</formula>
    </cfRule>
  </conditionalFormatting>
  <conditionalFormatting sqref="N443">
    <cfRule type="expression" dxfId="956" priority="87">
      <formula>N443&lt;0</formula>
    </cfRule>
  </conditionalFormatting>
  <conditionalFormatting sqref="N445">
    <cfRule type="expression" dxfId="955" priority="86">
      <formula>N445&lt;0</formula>
    </cfRule>
  </conditionalFormatting>
  <conditionalFormatting sqref="O441:T446">
    <cfRule type="expression" dxfId="954" priority="85">
      <formula>O441&lt;0</formula>
    </cfRule>
  </conditionalFormatting>
  <conditionalFormatting sqref="N490">
    <cfRule type="expression" dxfId="953" priority="81">
      <formula>N490&lt;0</formula>
    </cfRule>
  </conditionalFormatting>
  <conditionalFormatting sqref="H474:M475">
    <cfRule type="expression" dxfId="952" priority="80">
      <formula>H474&lt;0</formula>
    </cfRule>
  </conditionalFormatting>
  <conditionalFormatting sqref="O474:T475">
    <cfRule type="expression" dxfId="951" priority="79">
      <formula>O474&lt;0</formula>
    </cfRule>
  </conditionalFormatting>
  <conditionalFormatting sqref="O482:T483">
    <cfRule type="expression" dxfId="950" priority="77">
      <formula>O482&lt;0</formula>
    </cfRule>
  </conditionalFormatting>
  <conditionalFormatting sqref="H482:M483">
    <cfRule type="expression" dxfId="949" priority="78">
      <formula>H482&lt;0</formula>
    </cfRule>
  </conditionalFormatting>
  <conditionalFormatting sqref="H490:M491">
    <cfRule type="expression" dxfId="948" priority="76">
      <formula>H490&lt;0</formula>
    </cfRule>
  </conditionalFormatting>
  <conditionalFormatting sqref="O490:T491">
    <cfRule type="expression" dxfId="947" priority="75">
      <formula>O490&lt;0</formula>
    </cfRule>
  </conditionalFormatting>
  <conditionalFormatting sqref="N475 N483 N491">
    <cfRule type="expression" dxfId="946" priority="84">
      <formula>N475&lt;0</formula>
    </cfRule>
  </conditionalFormatting>
  <conditionalFormatting sqref="N474">
    <cfRule type="expression" dxfId="945" priority="83">
      <formula>N474&lt;0</formula>
    </cfRule>
  </conditionalFormatting>
  <conditionalFormatting sqref="N482">
    <cfRule type="expression" dxfId="944" priority="82">
      <formula>N482&lt;0</formula>
    </cfRule>
  </conditionalFormatting>
  <conditionalFormatting sqref="H470:M473">
    <cfRule type="expression" dxfId="943" priority="74">
      <formula>H470&lt;0</formula>
    </cfRule>
  </conditionalFormatting>
  <conditionalFormatting sqref="N468:N469 N471 N473">
    <cfRule type="expression" dxfId="942" priority="72">
      <formula>N468&lt;0</formula>
    </cfRule>
  </conditionalFormatting>
  <conditionalFormatting sqref="H468:M473">
    <cfRule type="expression" dxfId="941" priority="73">
      <formula>H468&lt;0</formula>
    </cfRule>
  </conditionalFormatting>
  <conditionalFormatting sqref="N470">
    <cfRule type="expression" dxfId="940" priority="71">
      <formula>N470&lt;0</formula>
    </cfRule>
  </conditionalFormatting>
  <conditionalFormatting sqref="N472">
    <cfRule type="expression" dxfId="939" priority="70">
      <formula>N472&lt;0</formula>
    </cfRule>
  </conditionalFormatting>
  <conditionalFormatting sqref="O468:T473">
    <cfRule type="expression" dxfId="938" priority="69">
      <formula>O468&lt;0</formula>
    </cfRule>
  </conditionalFormatting>
  <conditionalFormatting sqref="H478:M481">
    <cfRule type="expression" dxfId="937" priority="68">
      <formula>H478&lt;0</formula>
    </cfRule>
  </conditionalFormatting>
  <conditionalFormatting sqref="N476:N477 N479 N481">
    <cfRule type="expression" dxfId="936" priority="66">
      <formula>N476&lt;0</formula>
    </cfRule>
  </conditionalFormatting>
  <conditionalFormatting sqref="H476:M481">
    <cfRule type="expression" dxfId="935" priority="67">
      <formula>H476&lt;0</formula>
    </cfRule>
  </conditionalFormatting>
  <conditionalFormatting sqref="N478">
    <cfRule type="expression" dxfId="934" priority="65">
      <formula>N478&lt;0</formula>
    </cfRule>
  </conditionalFormatting>
  <conditionalFormatting sqref="N480">
    <cfRule type="expression" dxfId="933" priority="64">
      <formula>N480&lt;0</formula>
    </cfRule>
  </conditionalFormatting>
  <conditionalFormatting sqref="O476:T481">
    <cfRule type="expression" dxfId="932" priority="63">
      <formula>O476&lt;0</formula>
    </cfRule>
  </conditionalFormatting>
  <conditionalFormatting sqref="H486:M489">
    <cfRule type="expression" dxfId="931" priority="62">
      <formula>H486&lt;0</formula>
    </cfRule>
  </conditionalFormatting>
  <conditionalFormatting sqref="N484:N485 N487 N489">
    <cfRule type="expression" dxfId="930" priority="60">
      <formula>N484&lt;0</formula>
    </cfRule>
  </conditionalFormatting>
  <conditionalFormatting sqref="H484:M489">
    <cfRule type="expression" dxfId="929" priority="61">
      <formula>H484&lt;0</formula>
    </cfRule>
  </conditionalFormatting>
  <conditionalFormatting sqref="N486">
    <cfRule type="expression" dxfId="928" priority="59">
      <formula>N486&lt;0</formula>
    </cfRule>
  </conditionalFormatting>
  <conditionalFormatting sqref="N488">
    <cfRule type="expression" dxfId="927" priority="58">
      <formula>N488&lt;0</formula>
    </cfRule>
  </conditionalFormatting>
  <conditionalFormatting sqref="O484:T489">
    <cfRule type="expression" dxfId="926" priority="57">
      <formula>O484&lt;0</formula>
    </cfRule>
  </conditionalFormatting>
  <conditionalFormatting sqref="H494:M497">
    <cfRule type="expression" dxfId="925" priority="56">
      <formula>H494&lt;0</formula>
    </cfRule>
  </conditionalFormatting>
  <conditionalFormatting sqref="N492:N493 N495 N497">
    <cfRule type="expression" dxfId="924" priority="54">
      <formula>N492&lt;0</formula>
    </cfRule>
  </conditionalFormatting>
  <conditionalFormatting sqref="H492:M497">
    <cfRule type="expression" dxfId="923" priority="55">
      <formula>H492&lt;0</formula>
    </cfRule>
  </conditionalFormatting>
  <conditionalFormatting sqref="N494">
    <cfRule type="expression" dxfId="922" priority="53">
      <formula>N494&lt;0</formula>
    </cfRule>
  </conditionalFormatting>
  <conditionalFormatting sqref="N496">
    <cfRule type="expression" dxfId="921" priority="52">
      <formula>N496&lt;0</formula>
    </cfRule>
  </conditionalFormatting>
  <conditionalFormatting sqref="O492:T497">
    <cfRule type="expression" dxfId="920" priority="51">
      <formula>O492&lt;0</formula>
    </cfRule>
  </conditionalFormatting>
  <conditionalFormatting sqref="H44:Q52">
    <cfRule type="expression" dxfId="919" priority="50">
      <formula>H44&lt;0</formula>
    </cfRule>
  </conditionalFormatting>
  <conditionalFormatting sqref="R44:S52">
    <cfRule type="expression" dxfId="918" priority="49">
      <formula>R44&lt;0</formula>
    </cfRule>
  </conditionalFormatting>
  <conditionalFormatting sqref="T44:T52">
    <cfRule type="expression" dxfId="917" priority="48">
      <formula>T44&lt;0</formula>
    </cfRule>
  </conditionalFormatting>
  <conditionalFormatting sqref="U44:U52">
    <cfRule type="expression" dxfId="916" priority="47">
      <formula>U44&lt;0</formula>
    </cfRule>
  </conditionalFormatting>
  <conditionalFormatting sqref="V44:V52">
    <cfRule type="expression" dxfId="915" priority="46">
      <formula>V44&lt;0</formula>
    </cfRule>
  </conditionalFormatting>
  <conditionalFormatting sqref="H95:Q103">
    <cfRule type="expression" dxfId="914" priority="45">
      <formula>H95&lt;0</formula>
    </cfRule>
  </conditionalFormatting>
  <conditionalFormatting sqref="R95:S103">
    <cfRule type="expression" dxfId="913" priority="44">
      <formula>R95&lt;0</formula>
    </cfRule>
  </conditionalFormatting>
  <conditionalFormatting sqref="T95:T103">
    <cfRule type="expression" dxfId="912" priority="43">
      <formula>T95&lt;0</formula>
    </cfRule>
  </conditionalFormatting>
  <conditionalFormatting sqref="U95:U103">
    <cfRule type="expression" dxfId="911" priority="42">
      <formula>U95&lt;0</formula>
    </cfRule>
  </conditionalFormatting>
  <conditionalFormatting sqref="V95:V103">
    <cfRule type="expression" dxfId="910" priority="41">
      <formula>V95&lt;0</formula>
    </cfRule>
  </conditionalFormatting>
  <conditionalFormatting sqref="H146:Q154">
    <cfRule type="expression" dxfId="909" priority="40">
      <formula>H146&lt;0</formula>
    </cfRule>
  </conditionalFormatting>
  <conditionalFormatting sqref="R146:S154">
    <cfRule type="expression" dxfId="908" priority="39">
      <formula>R146&lt;0</formula>
    </cfRule>
  </conditionalFormatting>
  <conditionalFormatting sqref="T146:T154">
    <cfRule type="expression" dxfId="907" priority="38">
      <formula>T146&lt;0</formula>
    </cfRule>
  </conditionalFormatting>
  <conditionalFormatting sqref="U146:U154">
    <cfRule type="expression" dxfId="906" priority="37">
      <formula>U146&lt;0</formula>
    </cfRule>
  </conditionalFormatting>
  <conditionalFormatting sqref="V146:V154">
    <cfRule type="expression" dxfId="905" priority="36">
      <formula>V146&lt;0</formula>
    </cfRule>
  </conditionalFormatting>
  <conditionalFormatting sqref="H197:Q205">
    <cfRule type="expression" dxfId="904" priority="35">
      <formula>H197&lt;0</formula>
    </cfRule>
  </conditionalFormatting>
  <conditionalFormatting sqref="R197:S205">
    <cfRule type="expression" dxfId="903" priority="34">
      <formula>R197&lt;0</formula>
    </cfRule>
  </conditionalFormatting>
  <conditionalFormatting sqref="T197:T205">
    <cfRule type="expression" dxfId="902" priority="33">
      <formula>T197&lt;0</formula>
    </cfRule>
  </conditionalFormatting>
  <conditionalFormatting sqref="U197:U205">
    <cfRule type="expression" dxfId="901" priority="32">
      <formula>U197&lt;0</formula>
    </cfRule>
  </conditionalFormatting>
  <conditionalFormatting sqref="V197:V205">
    <cfRule type="expression" dxfId="900" priority="31">
      <formula>V197&lt;0</formula>
    </cfRule>
  </conditionalFormatting>
  <conditionalFormatting sqref="H248:Q256">
    <cfRule type="expression" dxfId="899" priority="30">
      <formula>H248&lt;0</formula>
    </cfRule>
  </conditionalFormatting>
  <conditionalFormatting sqref="R248:S256">
    <cfRule type="expression" dxfId="898" priority="29">
      <formula>R248&lt;0</formula>
    </cfRule>
  </conditionalFormatting>
  <conditionalFormatting sqref="T248:T256">
    <cfRule type="expression" dxfId="897" priority="28">
      <formula>T248&lt;0</formula>
    </cfRule>
  </conditionalFormatting>
  <conditionalFormatting sqref="U248:U256">
    <cfRule type="expression" dxfId="896" priority="27">
      <formula>U248&lt;0</formula>
    </cfRule>
  </conditionalFormatting>
  <conditionalFormatting sqref="V248:V256">
    <cfRule type="expression" dxfId="895" priority="26">
      <formula>V248&lt;0</formula>
    </cfRule>
  </conditionalFormatting>
  <conditionalFormatting sqref="H299:Q307">
    <cfRule type="expression" dxfId="894" priority="25">
      <formula>H299&lt;0</formula>
    </cfRule>
  </conditionalFormatting>
  <conditionalFormatting sqref="R299:S307">
    <cfRule type="expression" dxfId="893" priority="24">
      <formula>R299&lt;0</formula>
    </cfRule>
  </conditionalFormatting>
  <conditionalFormatting sqref="T299:T307">
    <cfRule type="expression" dxfId="892" priority="23">
      <formula>T299&lt;0</formula>
    </cfRule>
  </conditionalFormatting>
  <conditionalFormatting sqref="U299:U307">
    <cfRule type="expression" dxfId="891" priority="22">
      <formula>U299&lt;0</formula>
    </cfRule>
  </conditionalFormatting>
  <conditionalFormatting sqref="V299:V307">
    <cfRule type="expression" dxfId="890" priority="21">
      <formula>V299&lt;0</formula>
    </cfRule>
  </conditionalFormatting>
  <conditionalFormatting sqref="H350:Q358">
    <cfRule type="expression" dxfId="889" priority="20">
      <formula>H350&lt;0</formula>
    </cfRule>
  </conditionalFormatting>
  <conditionalFormatting sqref="R350:S358">
    <cfRule type="expression" dxfId="888" priority="19">
      <formula>R350&lt;0</formula>
    </cfRule>
  </conditionalFormatting>
  <conditionalFormatting sqref="T350:T358">
    <cfRule type="expression" dxfId="887" priority="18">
      <formula>T350&lt;0</formula>
    </cfRule>
  </conditionalFormatting>
  <conditionalFormatting sqref="U350:U358">
    <cfRule type="expression" dxfId="886" priority="17">
      <formula>U350&lt;0</formula>
    </cfRule>
  </conditionalFormatting>
  <conditionalFormatting sqref="V350:V358">
    <cfRule type="expression" dxfId="885" priority="16">
      <formula>V350&lt;0</formula>
    </cfRule>
  </conditionalFormatting>
  <conditionalFormatting sqref="H401:Q409">
    <cfRule type="expression" dxfId="884" priority="15">
      <formula>H401&lt;0</formula>
    </cfRule>
  </conditionalFormatting>
  <conditionalFormatting sqref="R401:S409">
    <cfRule type="expression" dxfId="883" priority="14">
      <formula>R401&lt;0</formula>
    </cfRule>
  </conditionalFormatting>
  <conditionalFormatting sqref="T401:T409">
    <cfRule type="expression" dxfId="882" priority="13">
      <formula>T401&lt;0</formula>
    </cfRule>
  </conditionalFormatting>
  <conditionalFormatting sqref="U401:U409">
    <cfRule type="expression" dxfId="881" priority="12">
      <formula>U401&lt;0</formula>
    </cfRule>
  </conditionalFormatting>
  <conditionalFormatting sqref="V401:V409">
    <cfRule type="expression" dxfId="880" priority="11">
      <formula>V401&lt;0</formula>
    </cfRule>
  </conditionalFormatting>
  <conditionalFormatting sqref="H452:Q460">
    <cfRule type="expression" dxfId="879" priority="10">
      <formula>H452&lt;0</formula>
    </cfRule>
  </conditionalFormatting>
  <conditionalFormatting sqref="R452:S460">
    <cfRule type="expression" dxfId="878" priority="9">
      <formula>R452&lt;0</formula>
    </cfRule>
  </conditionalFormatting>
  <conditionalFormatting sqref="T452:T460">
    <cfRule type="expression" dxfId="877" priority="8">
      <formula>T452&lt;0</formula>
    </cfRule>
  </conditionalFormatting>
  <conditionalFormatting sqref="U452:U460">
    <cfRule type="expression" dxfId="876" priority="7">
      <formula>U452&lt;0</formula>
    </cfRule>
  </conditionalFormatting>
  <conditionalFormatting sqref="V452:V460">
    <cfRule type="expression" dxfId="875" priority="6">
      <formula>V452&lt;0</formula>
    </cfRule>
  </conditionalFormatting>
  <conditionalFormatting sqref="H503:Q511">
    <cfRule type="expression" dxfId="874" priority="5">
      <formula>H503&lt;0</formula>
    </cfRule>
  </conditionalFormatting>
  <conditionalFormatting sqref="R503:S511">
    <cfRule type="expression" dxfId="873" priority="4">
      <formula>R503&lt;0</formula>
    </cfRule>
  </conditionalFormatting>
  <conditionalFormatting sqref="T503:T511">
    <cfRule type="expression" dxfId="872" priority="3">
      <formula>T503&lt;0</formula>
    </cfRule>
  </conditionalFormatting>
  <conditionalFormatting sqref="U503:U511">
    <cfRule type="expression" dxfId="871" priority="2">
      <formula>U503&lt;0</formula>
    </cfRule>
  </conditionalFormatting>
  <conditionalFormatting sqref="V503:V511">
    <cfRule type="expression" dxfId="870" priority="1">
      <formula>V503&lt;0</formula>
    </cfRule>
  </conditionalFormatting>
  <dataValidations count="1">
    <dataValidation type="custom" allowBlank="1" showInputMessage="1" showErrorMessage="1" errorTitle="小数点以下入力エラー" error="小数点以下は３桁までとして下さい。" sqref="H9:M14 O9:T14 H17:M22 O17:T22 H25:M30 O25:T30 H33:M38 O33:T38 H60:M65 O60:T65 H68:M73 O68:T73 H76:M81 O76:T81 H84:M89 O84:T89 H111:M116 O111:T116 H119:M124 O119:T124 H127:M132 O127:T132 H135:M140 O135:T140 H162:M167 O162:T167 H170:M175 O170:T175 H178:M183 O178:T183 H186:M191 O186:T191 H213:M218 O213:T218 H221:M226 O221:T226 H229:M234 O229:T234 H237:M242 O237:T242 H264:M269 O264:T269 H272:M277 O272:T277 H280:M285 O280:T285 H288:M293 O288:T293 H315:M320 O315:T320 H323:M328 O323:T328 H331:M336 O331:T336 H339:M344 O339:T344 H366:M371 O366:T371 H374:M379 O374:T379 H382:M387 O382:T387 H390:M395 O390:T395 H417:M422 O417:T422 H425:M430 O425:T430 H433:M438 O433:T438 H441:M446 O441:T446 H468:M473 O468:T473 H476:M481 O476:T481 H484:M489 O484:T489 H492:M497 O492:T497">
      <formula1>ROUND(H9,3)=H9</formula1>
    </dataValidation>
  </dataValidations>
  <printOptions horizontalCentered="1"/>
  <pageMargins left="0.59055118110236227" right="0.59055118110236227" top="0.78740157480314965" bottom="0.39370078740157483" header="0.19685039370078741" footer="0.19685039370078741"/>
  <pageSetup paperSize="9" scale="48" pageOrder="overThenDown" orientation="portrait" blackAndWhite="1" r:id="rId1"/>
  <headerFooter>
    <oddFooter>&amp;C&amp;"ＭＳ 明朝,標準"&amp;14- &amp;P-2 -</oddFooter>
  </headerFooter>
  <rowBreaks count="10" manualBreakCount="10">
    <brk id="2" min="1" max="22" man="1"/>
    <brk id="53" min="1" max="22" man="1"/>
    <brk id="104" min="1" max="22" man="1"/>
    <brk id="155" min="1" max="22" man="1"/>
    <brk id="206" min="1" max="22" man="1"/>
    <brk id="257" min="1" max="22" man="1"/>
    <brk id="308" min="1" max="22" man="1"/>
    <brk id="359" min="1" max="22" man="1"/>
    <brk id="410" min="1" max="22" man="1"/>
    <brk id="461" min="1" max="22" man="1"/>
  </rowBreaks>
  <colBreaks count="1" manualBreakCount="1">
    <brk id="12" min="2" max="511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リスト!$D$4:$D$13</xm:f>
          </x14:formula1>
          <xm:sqref>F425:F430 F374:F379 F382:F387 F390:F395 F17:F22 F25:F30 F33:F38 F9:F14 F366:F371 F433:F438 F441:F446 F417:F422 F68:F73 F76:F81 F84:F89 F60:F65 F119:F124 F127:F132 F135:F140 F111:F116 F170:F175 F178:F183 F186:F191 F162:F167 F221:F226 F229:F234 F237:F242 F213:F218 F272:F277 F280:F285 F288:F293 F264:F269 F323:F328 F331:F336 F339:F344 F315:F320 F476:F481 F484:F489 F492:F497 F468:F473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X512"/>
  <sheetViews>
    <sheetView showGridLines="0" view="pageBreakPreview" zoomScale="46" zoomScaleNormal="70" zoomScaleSheetLayoutView="46" workbookViewId="0">
      <selection activeCell="B3" sqref="B3"/>
    </sheetView>
  </sheetViews>
  <sheetFormatPr defaultRowHeight="13.5"/>
  <cols>
    <col min="1" max="2" width="2.83203125" style="40" customWidth="1"/>
    <col min="3" max="4" width="10.5" style="40" customWidth="1"/>
    <col min="5" max="5" width="29.83203125" style="40" customWidth="1"/>
    <col min="6" max="6" width="18.6640625" style="40" customWidth="1"/>
    <col min="7" max="7" width="26.83203125" style="40" customWidth="1"/>
    <col min="8" max="22" width="22.33203125" style="41" customWidth="1"/>
    <col min="23" max="23" width="2.83203125" style="40" customWidth="1"/>
    <col min="24" max="16384" width="9.33203125" style="40"/>
  </cols>
  <sheetData>
    <row r="1" spans="2:24" s="2" customFormat="1" ht="27.75" customHeight="1">
      <c r="B1" s="1" t="s">
        <v>397</v>
      </c>
      <c r="I1" s="15"/>
      <c r="J1" s="97"/>
    </row>
    <row r="2" spans="2:24" s="2" customFormat="1" ht="15" customHeight="1">
      <c r="C2" s="1"/>
      <c r="J2" s="15"/>
    </row>
    <row r="3" spans="2:24" ht="21.95" customHeight="1">
      <c r="C3" s="39" t="s">
        <v>212</v>
      </c>
    </row>
    <row r="4" spans="2:24" ht="21.95" customHeight="1">
      <c r="C4" s="39"/>
    </row>
    <row r="5" spans="2:24" ht="21.95" customHeight="1">
      <c r="C5" s="43" t="s">
        <v>112</v>
      </c>
      <c r="D5" s="44"/>
      <c r="E5" s="44"/>
      <c r="F5" s="44"/>
      <c r="G5" s="44"/>
      <c r="H5" s="44"/>
      <c r="I5" s="44"/>
      <c r="J5" s="44"/>
      <c r="K5" s="44"/>
    </row>
    <row r="6" spans="2:24" ht="21.95" customHeight="1">
      <c r="C6" s="38" t="s">
        <v>22</v>
      </c>
      <c r="E6" s="11" t="s">
        <v>213</v>
      </c>
      <c r="F6" s="7" t="s">
        <v>398</v>
      </c>
      <c r="G6" s="186"/>
      <c r="H6" s="188"/>
      <c r="I6" s="188"/>
      <c r="J6" s="188"/>
      <c r="K6" s="188"/>
      <c r="L6" s="188"/>
      <c r="M6" s="188"/>
      <c r="N6" s="188"/>
      <c r="O6" s="188"/>
      <c r="P6" s="188"/>
      <c r="Q6" s="188"/>
      <c r="R6" s="188"/>
      <c r="S6" s="188"/>
      <c r="T6" s="188"/>
      <c r="U6" s="188"/>
      <c r="V6" s="188"/>
    </row>
    <row r="7" spans="2:24" s="46" customFormat="1" ht="21.95" customHeight="1">
      <c r="C7" s="341" t="s">
        <v>94</v>
      </c>
      <c r="D7" s="342"/>
      <c r="E7" s="345" t="s">
        <v>18</v>
      </c>
      <c r="F7" s="322" t="s">
        <v>98</v>
      </c>
      <c r="G7" s="322" t="s">
        <v>99</v>
      </c>
      <c r="H7" s="164" t="s">
        <v>71</v>
      </c>
      <c r="I7" s="164" t="s">
        <v>72</v>
      </c>
      <c r="J7" s="164" t="s">
        <v>73</v>
      </c>
      <c r="K7" s="164" t="s">
        <v>74</v>
      </c>
      <c r="L7" s="164" t="s">
        <v>75</v>
      </c>
      <c r="M7" s="164" t="s">
        <v>76</v>
      </c>
      <c r="N7" s="164" t="s">
        <v>90</v>
      </c>
      <c r="O7" s="164" t="s">
        <v>77</v>
      </c>
      <c r="P7" s="164" t="s">
        <v>78</v>
      </c>
      <c r="Q7" s="164" t="s">
        <v>79</v>
      </c>
      <c r="R7" s="164" t="s">
        <v>80</v>
      </c>
      <c r="S7" s="164" t="s">
        <v>81</v>
      </c>
      <c r="T7" s="164" t="s">
        <v>86</v>
      </c>
      <c r="U7" s="164" t="s">
        <v>91</v>
      </c>
      <c r="V7" s="164" t="s">
        <v>92</v>
      </c>
      <c r="W7" s="40"/>
      <c r="X7" s="121" t="s">
        <v>272</v>
      </c>
    </row>
    <row r="8" spans="2:24" s="46" customFormat="1" ht="21.95" customHeight="1">
      <c r="C8" s="343"/>
      <c r="D8" s="344"/>
      <c r="E8" s="346"/>
      <c r="F8" s="323"/>
      <c r="G8" s="323"/>
      <c r="H8" s="23" t="str">
        <f>'様式第36(自社)_受電'!H8</f>
        <v>（○時）</v>
      </c>
      <c r="I8" s="23" t="str">
        <f>'様式第36(自社)_受電'!I8</f>
        <v>（○時）</v>
      </c>
      <c r="J8" s="23" t="str">
        <f>'様式第36(自社)_受電'!J8</f>
        <v>（○時）</v>
      </c>
      <c r="K8" s="23" t="str">
        <f>'様式第36(自社)_受電'!K8</f>
        <v>（○時）</v>
      </c>
      <c r="L8" s="23" t="str">
        <f>'様式第36(自社)_受電'!L8</f>
        <v>（○時）</v>
      </c>
      <c r="M8" s="23" t="str">
        <f>'様式第36(自社)_受電'!M8</f>
        <v>（○時）</v>
      </c>
      <c r="N8" s="23"/>
      <c r="O8" s="23" t="str">
        <f>'様式第36(自社)_受電'!O8</f>
        <v>（○時）</v>
      </c>
      <c r="P8" s="23" t="str">
        <f>'様式第36(自社)_受電'!P8</f>
        <v>（○時）</v>
      </c>
      <c r="Q8" s="23" t="str">
        <f>'様式第36(自社)_受電'!Q8</f>
        <v>（○時）</v>
      </c>
      <c r="R8" s="23" t="str">
        <f>'様式第36(自社)_受電'!R8</f>
        <v>（○時）</v>
      </c>
      <c r="S8" s="23" t="str">
        <f>'様式第36(自社)_受電'!S8</f>
        <v>（○時）</v>
      </c>
      <c r="T8" s="23" t="str">
        <f>'様式第36(自社)_受電'!T8</f>
        <v>（○時）</v>
      </c>
      <c r="U8" s="166"/>
      <c r="V8" s="166"/>
      <c r="W8" s="40"/>
      <c r="X8" s="121" t="s">
        <v>273</v>
      </c>
    </row>
    <row r="9" spans="2:24" s="152" customFormat="1" ht="37.5" customHeight="1">
      <c r="C9" s="327" t="s">
        <v>108</v>
      </c>
      <c r="D9" s="327" t="s">
        <v>103</v>
      </c>
      <c r="E9" s="352"/>
      <c r="F9" s="354"/>
      <c r="G9" s="149" t="s">
        <v>263</v>
      </c>
      <c r="H9" s="184"/>
      <c r="I9" s="184"/>
      <c r="J9" s="184"/>
      <c r="K9" s="184"/>
      <c r="L9" s="184"/>
      <c r="M9" s="184"/>
      <c r="N9" s="151"/>
      <c r="O9" s="184"/>
      <c r="P9" s="184"/>
      <c r="Q9" s="184"/>
      <c r="R9" s="184"/>
      <c r="S9" s="184"/>
      <c r="T9" s="184"/>
      <c r="U9" s="151"/>
      <c r="V9" s="151"/>
    </row>
    <row r="10" spans="2:24" s="152" customFormat="1" ht="37.5" customHeight="1">
      <c r="C10" s="328"/>
      <c r="D10" s="328"/>
      <c r="E10" s="353"/>
      <c r="F10" s="355"/>
      <c r="G10" s="149" t="s">
        <v>267</v>
      </c>
      <c r="H10" s="184"/>
      <c r="I10" s="184"/>
      <c r="J10" s="184"/>
      <c r="K10" s="184"/>
      <c r="L10" s="184"/>
      <c r="M10" s="184"/>
      <c r="N10" s="150" t="str">
        <f>IF(COUNT(H10:M10)=0,"",SUM(H10:M10))</f>
        <v/>
      </c>
      <c r="O10" s="184"/>
      <c r="P10" s="184"/>
      <c r="Q10" s="184"/>
      <c r="R10" s="184"/>
      <c r="S10" s="184"/>
      <c r="T10" s="184"/>
      <c r="U10" s="150" t="str">
        <f>IF(COUNT(O10:T10)=0,"",SUM(O10:T10))</f>
        <v/>
      </c>
      <c r="V10" s="150" t="str">
        <f>IF(COUNT(N10,U10)=0,"",SUM(N10,U10))</f>
        <v/>
      </c>
    </row>
    <row r="11" spans="2:24" s="152" customFormat="1" ht="37.5" customHeight="1">
      <c r="C11" s="328"/>
      <c r="D11" s="328"/>
      <c r="E11" s="352"/>
      <c r="F11" s="354"/>
      <c r="G11" s="149" t="s">
        <v>263</v>
      </c>
      <c r="H11" s="184"/>
      <c r="I11" s="184"/>
      <c r="J11" s="184"/>
      <c r="K11" s="184"/>
      <c r="L11" s="184"/>
      <c r="M11" s="184"/>
      <c r="N11" s="151"/>
      <c r="O11" s="184"/>
      <c r="P11" s="184"/>
      <c r="Q11" s="184"/>
      <c r="R11" s="184"/>
      <c r="S11" s="184"/>
      <c r="T11" s="184"/>
      <c r="U11" s="151"/>
      <c r="V11" s="151"/>
    </row>
    <row r="12" spans="2:24" s="152" customFormat="1" ht="37.5" customHeight="1">
      <c r="C12" s="328"/>
      <c r="D12" s="328"/>
      <c r="E12" s="353"/>
      <c r="F12" s="355"/>
      <c r="G12" s="149" t="s">
        <v>267</v>
      </c>
      <c r="H12" s="184"/>
      <c r="I12" s="184"/>
      <c r="J12" s="184"/>
      <c r="K12" s="184"/>
      <c r="L12" s="184"/>
      <c r="M12" s="184"/>
      <c r="N12" s="150" t="str">
        <f t="shared" ref="N12" si="0">IF(COUNT(H12:M12)=0,"",SUM(H12:M12))</f>
        <v/>
      </c>
      <c r="O12" s="184"/>
      <c r="P12" s="184"/>
      <c r="Q12" s="184"/>
      <c r="R12" s="184"/>
      <c r="S12" s="184"/>
      <c r="T12" s="184"/>
      <c r="U12" s="150" t="str">
        <f t="shared" ref="U12" si="1">IF(COUNT(O12:T12)=0,"",SUM(O12:T12))</f>
        <v/>
      </c>
      <c r="V12" s="150" t="str">
        <f t="shared" ref="V12" si="2">IF(COUNT(N12,U12)=0,"",SUM(N12,U12))</f>
        <v/>
      </c>
    </row>
    <row r="13" spans="2:24" s="152" customFormat="1" ht="37.5" customHeight="1">
      <c r="C13" s="328"/>
      <c r="D13" s="328"/>
      <c r="E13" s="352"/>
      <c r="F13" s="354"/>
      <c r="G13" s="149" t="s">
        <v>263</v>
      </c>
      <c r="H13" s="184"/>
      <c r="I13" s="184"/>
      <c r="J13" s="184"/>
      <c r="K13" s="184"/>
      <c r="L13" s="184"/>
      <c r="M13" s="184"/>
      <c r="N13" s="151"/>
      <c r="O13" s="184"/>
      <c r="P13" s="184"/>
      <c r="Q13" s="184"/>
      <c r="R13" s="184"/>
      <c r="S13" s="184"/>
      <c r="T13" s="184"/>
      <c r="U13" s="151"/>
      <c r="V13" s="151"/>
    </row>
    <row r="14" spans="2:24" s="152" customFormat="1" ht="37.5" customHeight="1">
      <c r="C14" s="328"/>
      <c r="D14" s="328"/>
      <c r="E14" s="353"/>
      <c r="F14" s="355"/>
      <c r="G14" s="149" t="s">
        <v>267</v>
      </c>
      <c r="H14" s="184"/>
      <c r="I14" s="184"/>
      <c r="J14" s="184"/>
      <c r="K14" s="184"/>
      <c r="L14" s="184"/>
      <c r="M14" s="184"/>
      <c r="N14" s="150" t="str">
        <f t="shared" ref="N14" si="3">IF(COUNT(H14:M14)=0,"",SUM(H14:M14))</f>
        <v/>
      </c>
      <c r="O14" s="184"/>
      <c r="P14" s="184"/>
      <c r="Q14" s="184"/>
      <c r="R14" s="184"/>
      <c r="S14" s="184"/>
      <c r="T14" s="184"/>
      <c r="U14" s="150" t="str">
        <f t="shared" ref="U14" si="4">IF(COUNT(O14:T14)=0,"",SUM(O14:T14))</f>
        <v/>
      </c>
      <c r="V14" s="150" t="str">
        <f t="shared" ref="V14" si="5">IF(COUNT(N14,U14)=0,"",SUM(N14,U14))</f>
        <v/>
      </c>
    </row>
    <row r="15" spans="2:24" s="152" customFormat="1" ht="37.5" customHeight="1">
      <c r="C15" s="328"/>
      <c r="D15" s="328"/>
      <c r="E15" s="332" t="s">
        <v>104</v>
      </c>
      <c r="F15" s="333"/>
      <c r="G15" s="154" t="s">
        <v>263</v>
      </c>
      <c r="H15" s="155" t="str">
        <f t="shared" ref="H15:M15" si="6">IF(COUNTIFS($G9:$G14,$G15,H9:H14,"&lt;&gt;")=0,"",SUMIF($G9:$G14,$G15,H9:H14))</f>
        <v/>
      </c>
      <c r="I15" s="155" t="str">
        <f t="shared" si="6"/>
        <v/>
      </c>
      <c r="J15" s="155" t="str">
        <f t="shared" si="6"/>
        <v/>
      </c>
      <c r="K15" s="155" t="str">
        <f t="shared" si="6"/>
        <v/>
      </c>
      <c r="L15" s="155" t="str">
        <f t="shared" si="6"/>
        <v/>
      </c>
      <c r="M15" s="155" t="str">
        <f t="shared" si="6"/>
        <v/>
      </c>
      <c r="N15" s="123"/>
      <c r="O15" s="155" t="str">
        <f t="shared" ref="O15:T15" si="7">IF(COUNTIFS($G9:$G14,$G15,O9:O14,"&lt;&gt;")=0,"",SUMIF($G9:$G14,$G15,O9:O14))</f>
        <v/>
      </c>
      <c r="P15" s="155" t="str">
        <f t="shared" si="7"/>
        <v/>
      </c>
      <c r="Q15" s="155" t="str">
        <f t="shared" si="7"/>
        <v/>
      </c>
      <c r="R15" s="155" t="str">
        <f t="shared" si="7"/>
        <v/>
      </c>
      <c r="S15" s="155" t="str">
        <f t="shared" si="7"/>
        <v/>
      </c>
      <c r="T15" s="155" t="str">
        <f t="shared" si="7"/>
        <v/>
      </c>
      <c r="U15" s="123"/>
      <c r="V15" s="123"/>
      <c r="X15" s="153" t="s">
        <v>271</v>
      </c>
    </row>
    <row r="16" spans="2:24" s="152" customFormat="1" ht="37.5" customHeight="1">
      <c r="C16" s="328"/>
      <c r="D16" s="329"/>
      <c r="E16" s="334"/>
      <c r="F16" s="335"/>
      <c r="G16" s="154" t="s">
        <v>267</v>
      </c>
      <c r="H16" s="155" t="str">
        <f t="shared" ref="H16:M16" si="8">IF(COUNTIFS($G9:$G14,$G16,H9:H14,"&lt;&gt;")=0,"",SUMIF($G9:$G14,$G16,H9:H14))</f>
        <v/>
      </c>
      <c r="I16" s="155" t="str">
        <f t="shared" si="8"/>
        <v/>
      </c>
      <c r="J16" s="155" t="str">
        <f t="shared" si="8"/>
        <v/>
      </c>
      <c r="K16" s="155" t="str">
        <f t="shared" si="8"/>
        <v/>
      </c>
      <c r="L16" s="155" t="str">
        <f t="shared" si="8"/>
        <v/>
      </c>
      <c r="M16" s="155" t="str">
        <f t="shared" si="8"/>
        <v/>
      </c>
      <c r="N16" s="124" t="str">
        <f t="shared" ref="N16" si="9">IF(COUNT(H16:M16)=0,"",SUM(H16:M16))</f>
        <v/>
      </c>
      <c r="O16" s="155" t="str">
        <f t="shared" ref="O16:T16" si="10">IF(COUNTIFS($G9:$G14,$G16,O9:O14,"&lt;&gt;")=0,"",SUMIF($G9:$G14,$G16,O9:O14))</f>
        <v/>
      </c>
      <c r="P16" s="155" t="str">
        <f t="shared" si="10"/>
        <v/>
      </c>
      <c r="Q16" s="155" t="str">
        <f t="shared" si="10"/>
        <v/>
      </c>
      <c r="R16" s="155" t="str">
        <f t="shared" si="10"/>
        <v/>
      </c>
      <c r="S16" s="155" t="str">
        <f t="shared" si="10"/>
        <v/>
      </c>
      <c r="T16" s="155" t="str">
        <f t="shared" si="10"/>
        <v/>
      </c>
      <c r="U16" s="124" t="str">
        <f t="shared" ref="U16" si="11">IF(COUNT(O16:T16)=0,"",SUM(O16:T16))</f>
        <v/>
      </c>
      <c r="V16" s="124" t="str">
        <f t="shared" ref="V16" si="12">IF(COUNT(N16,U16)=0,"",SUM(N16,U16))</f>
        <v/>
      </c>
      <c r="X16" s="153" t="s">
        <v>271</v>
      </c>
    </row>
    <row r="17" spans="3:24" s="152" customFormat="1" ht="37.5" customHeight="1">
      <c r="C17" s="328"/>
      <c r="D17" s="327" t="s">
        <v>211</v>
      </c>
      <c r="E17" s="352"/>
      <c r="F17" s="354"/>
      <c r="G17" s="149" t="s">
        <v>263</v>
      </c>
      <c r="H17" s="184"/>
      <c r="I17" s="184"/>
      <c r="J17" s="184"/>
      <c r="K17" s="184"/>
      <c r="L17" s="184"/>
      <c r="M17" s="184"/>
      <c r="N17" s="151"/>
      <c r="O17" s="184"/>
      <c r="P17" s="184"/>
      <c r="Q17" s="184"/>
      <c r="R17" s="184"/>
      <c r="S17" s="184"/>
      <c r="T17" s="184"/>
      <c r="U17" s="151"/>
      <c r="V17" s="151"/>
    </row>
    <row r="18" spans="3:24" s="152" customFormat="1" ht="37.5" customHeight="1">
      <c r="C18" s="328"/>
      <c r="D18" s="328"/>
      <c r="E18" s="353"/>
      <c r="F18" s="355"/>
      <c r="G18" s="149" t="s">
        <v>267</v>
      </c>
      <c r="H18" s="184"/>
      <c r="I18" s="184"/>
      <c r="J18" s="184"/>
      <c r="K18" s="184"/>
      <c r="L18" s="184"/>
      <c r="M18" s="184"/>
      <c r="N18" s="150" t="str">
        <f>IF(COUNT(H18:M18)=0,"",SUM(H18:M18))</f>
        <v/>
      </c>
      <c r="O18" s="184"/>
      <c r="P18" s="184"/>
      <c r="Q18" s="184"/>
      <c r="R18" s="184"/>
      <c r="S18" s="184"/>
      <c r="T18" s="184"/>
      <c r="U18" s="150" t="str">
        <f>IF(COUNT(O18:T18)=0,"",SUM(O18:T18))</f>
        <v/>
      </c>
      <c r="V18" s="150" t="str">
        <f>IF(COUNT(N18,U18)=0,"",SUM(N18,U18))</f>
        <v/>
      </c>
    </row>
    <row r="19" spans="3:24" s="152" customFormat="1" ht="37.5" customHeight="1">
      <c r="C19" s="328"/>
      <c r="D19" s="328"/>
      <c r="E19" s="352"/>
      <c r="F19" s="354"/>
      <c r="G19" s="149" t="s">
        <v>263</v>
      </c>
      <c r="H19" s="184"/>
      <c r="I19" s="184"/>
      <c r="J19" s="184"/>
      <c r="K19" s="184"/>
      <c r="L19" s="184"/>
      <c r="M19" s="184"/>
      <c r="N19" s="151"/>
      <c r="O19" s="184"/>
      <c r="P19" s="184"/>
      <c r="Q19" s="184"/>
      <c r="R19" s="184"/>
      <c r="S19" s="184"/>
      <c r="T19" s="184"/>
      <c r="U19" s="151"/>
      <c r="V19" s="151"/>
    </row>
    <row r="20" spans="3:24" s="152" customFormat="1" ht="37.5" customHeight="1">
      <c r="C20" s="328"/>
      <c r="D20" s="328"/>
      <c r="E20" s="353"/>
      <c r="F20" s="355"/>
      <c r="G20" s="149" t="s">
        <v>267</v>
      </c>
      <c r="H20" s="184"/>
      <c r="I20" s="184"/>
      <c r="J20" s="184"/>
      <c r="K20" s="184"/>
      <c r="L20" s="184"/>
      <c r="M20" s="184"/>
      <c r="N20" s="150" t="str">
        <f t="shared" ref="N20" si="13">IF(COUNT(H20:M20)=0,"",SUM(H20:M20))</f>
        <v/>
      </c>
      <c r="O20" s="184"/>
      <c r="P20" s="184"/>
      <c r="Q20" s="184"/>
      <c r="R20" s="184"/>
      <c r="S20" s="184"/>
      <c r="T20" s="184"/>
      <c r="U20" s="150" t="str">
        <f t="shared" ref="U20" si="14">IF(COUNT(O20:T20)=0,"",SUM(O20:T20))</f>
        <v/>
      </c>
      <c r="V20" s="150" t="str">
        <f t="shared" ref="V20" si="15">IF(COUNT(N20,U20)=0,"",SUM(N20,U20))</f>
        <v/>
      </c>
    </row>
    <row r="21" spans="3:24" s="152" customFormat="1" ht="37.5" customHeight="1">
      <c r="C21" s="328"/>
      <c r="D21" s="328"/>
      <c r="E21" s="352"/>
      <c r="F21" s="354"/>
      <c r="G21" s="149" t="s">
        <v>263</v>
      </c>
      <c r="H21" s="184"/>
      <c r="I21" s="184"/>
      <c r="J21" s="184"/>
      <c r="K21" s="184"/>
      <c r="L21" s="184"/>
      <c r="M21" s="184"/>
      <c r="N21" s="151"/>
      <c r="O21" s="184"/>
      <c r="P21" s="184"/>
      <c r="Q21" s="184"/>
      <c r="R21" s="184"/>
      <c r="S21" s="184"/>
      <c r="T21" s="184"/>
      <c r="U21" s="151"/>
      <c r="V21" s="151"/>
    </row>
    <row r="22" spans="3:24" s="152" customFormat="1" ht="37.5" customHeight="1">
      <c r="C22" s="328"/>
      <c r="D22" s="328"/>
      <c r="E22" s="353"/>
      <c r="F22" s="355"/>
      <c r="G22" s="149" t="s">
        <v>267</v>
      </c>
      <c r="H22" s="184"/>
      <c r="I22" s="184"/>
      <c r="J22" s="184"/>
      <c r="K22" s="184"/>
      <c r="L22" s="184"/>
      <c r="M22" s="184"/>
      <c r="N22" s="150" t="str">
        <f t="shared" ref="N22" si="16">IF(COUNT(H22:M22)=0,"",SUM(H22:M22))</f>
        <v/>
      </c>
      <c r="O22" s="184"/>
      <c r="P22" s="184"/>
      <c r="Q22" s="184"/>
      <c r="R22" s="184"/>
      <c r="S22" s="184"/>
      <c r="T22" s="184"/>
      <c r="U22" s="150" t="str">
        <f t="shared" ref="U22" si="17">IF(COUNT(O22:T22)=0,"",SUM(O22:T22))</f>
        <v/>
      </c>
      <c r="V22" s="150" t="str">
        <f t="shared" ref="V22" si="18">IF(COUNT(N22,U22)=0,"",SUM(N22,U22))</f>
        <v/>
      </c>
    </row>
    <row r="23" spans="3:24" s="152" customFormat="1" ht="37.5" customHeight="1">
      <c r="C23" s="328"/>
      <c r="D23" s="328"/>
      <c r="E23" s="332" t="s">
        <v>104</v>
      </c>
      <c r="F23" s="333"/>
      <c r="G23" s="154" t="s">
        <v>263</v>
      </c>
      <c r="H23" s="155" t="str">
        <f>IF(COUNTIFS($G17:$G22,$G23,H17:H22,"&lt;&gt;")=0,"",SUMIF($G17:$G22,$G23,H17:H22))</f>
        <v/>
      </c>
      <c r="I23" s="155" t="str">
        <f t="shared" ref="I23:M23" si="19">IF(COUNTIFS($G17:$G22,$G23,I17:I22,"&lt;&gt;")=0,"",SUMIF($G17:$G22,$G23,I17:I22))</f>
        <v/>
      </c>
      <c r="J23" s="155" t="str">
        <f t="shared" si="19"/>
        <v/>
      </c>
      <c r="K23" s="155" t="str">
        <f t="shared" si="19"/>
        <v/>
      </c>
      <c r="L23" s="155" t="str">
        <f t="shared" si="19"/>
        <v/>
      </c>
      <c r="M23" s="155" t="str">
        <f t="shared" si="19"/>
        <v/>
      </c>
      <c r="N23" s="123"/>
      <c r="O23" s="155" t="str">
        <f>IF(COUNTIFS($G17:$G22,$G23,O17:O22,"&lt;&gt;")=0,"",SUMIF($G17:$G22,$G23,O17:O22))</f>
        <v/>
      </c>
      <c r="P23" s="155" t="str">
        <f t="shared" ref="P23:T23" si="20">IF(COUNTIFS($G17:$G22,$G23,P17:P22,"&lt;&gt;")=0,"",SUMIF($G17:$G22,$G23,P17:P22))</f>
        <v/>
      </c>
      <c r="Q23" s="155" t="str">
        <f t="shared" si="20"/>
        <v/>
      </c>
      <c r="R23" s="155" t="str">
        <f t="shared" si="20"/>
        <v/>
      </c>
      <c r="S23" s="155" t="str">
        <f t="shared" si="20"/>
        <v/>
      </c>
      <c r="T23" s="155" t="str">
        <f t="shared" si="20"/>
        <v/>
      </c>
      <c r="U23" s="123"/>
      <c r="V23" s="123"/>
      <c r="X23" s="153" t="s">
        <v>271</v>
      </c>
    </row>
    <row r="24" spans="3:24" s="152" customFormat="1" ht="37.5" customHeight="1">
      <c r="C24" s="328"/>
      <c r="D24" s="329"/>
      <c r="E24" s="334"/>
      <c r="F24" s="335"/>
      <c r="G24" s="154" t="s">
        <v>267</v>
      </c>
      <c r="H24" s="155" t="str">
        <f>IF(COUNTIFS($G17:$G22,$G24,H17:H22,"&lt;&gt;")=0,"",SUMIF($G17:$G22,$G24,H17:H22))</f>
        <v/>
      </c>
      <c r="I24" s="155" t="str">
        <f t="shared" ref="I24:M24" si="21">IF(COUNTIFS($G17:$G22,$G24,I17:I22,"&lt;&gt;")=0,"",SUMIF($G17:$G22,$G24,I17:I22))</f>
        <v/>
      </c>
      <c r="J24" s="155" t="str">
        <f t="shared" si="21"/>
        <v/>
      </c>
      <c r="K24" s="155" t="str">
        <f t="shared" si="21"/>
        <v/>
      </c>
      <c r="L24" s="155" t="str">
        <f t="shared" si="21"/>
        <v/>
      </c>
      <c r="M24" s="155" t="str">
        <f t="shared" si="21"/>
        <v/>
      </c>
      <c r="N24" s="124" t="str">
        <f t="shared" ref="N24" si="22">IF(COUNT(H24:M24)=0,"",SUM(H24:M24))</f>
        <v/>
      </c>
      <c r="O24" s="155" t="str">
        <f>IF(COUNTIFS($G17:$G22,$G24,O17:O22,"&lt;&gt;")=0,"",SUMIF($G17:$G22,$G24,O17:O22))</f>
        <v/>
      </c>
      <c r="P24" s="155" t="str">
        <f t="shared" ref="P24:T24" si="23">IF(COUNTIFS($G17:$G22,$G24,P17:P22,"&lt;&gt;")=0,"",SUMIF($G17:$G22,$G24,P17:P22))</f>
        <v/>
      </c>
      <c r="Q24" s="155" t="str">
        <f t="shared" si="23"/>
        <v/>
      </c>
      <c r="R24" s="155" t="str">
        <f t="shared" si="23"/>
        <v/>
      </c>
      <c r="S24" s="155" t="str">
        <f t="shared" si="23"/>
        <v/>
      </c>
      <c r="T24" s="155" t="str">
        <f t="shared" si="23"/>
        <v/>
      </c>
      <c r="U24" s="124" t="str">
        <f t="shared" ref="U24" si="24">IF(COUNT(O24:T24)=0,"",SUM(O24:T24))</f>
        <v/>
      </c>
      <c r="V24" s="124" t="str">
        <f t="shared" ref="V24" si="25">IF(COUNT(N24,U24)=0,"",SUM(N24,U24))</f>
        <v/>
      </c>
      <c r="X24" s="153" t="s">
        <v>271</v>
      </c>
    </row>
    <row r="25" spans="3:24" s="152" customFormat="1" ht="37.5" customHeight="1">
      <c r="C25" s="328"/>
      <c r="D25" s="327" t="s">
        <v>105</v>
      </c>
      <c r="E25" s="352"/>
      <c r="F25" s="354"/>
      <c r="G25" s="149" t="s">
        <v>263</v>
      </c>
      <c r="H25" s="184"/>
      <c r="I25" s="184"/>
      <c r="J25" s="184"/>
      <c r="K25" s="184"/>
      <c r="L25" s="184"/>
      <c r="M25" s="184"/>
      <c r="N25" s="151"/>
      <c r="O25" s="184"/>
      <c r="P25" s="184"/>
      <c r="Q25" s="184"/>
      <c r="R25" s="184"/>
      <c r="S25" s="184"/>
      <c r="T25" s="184"/>
      <c r="U25" s="151"/>
      <c r="V25" s="151"/>
    </row>
    <row r="26" spans="3:24" s="152" customFormat="1" ht="34.5">
      <c r="C26" s="328"/>
      <c r="D26" s="328"/>
      <c r="E26" s="353"/>
      <c r="F26" s="355"/>
      <c r="G26" s="149" t="s">
        <v>267</v>
      </c>
      <c r="H26" s="184"/>
      <c r="I26" s="184"/>
      <c r="J26" s="184"/>
      <c r="K26" s="184"/>
      <c r="L26" s="184"/>
      <c r="M26" s="184"/>
      <c r="N26" s="150" t="str">
        <f>IF(COUNT(H26:M26)=0,"",SUM(H26:M26))</f>
        <v/>
      </c>
      <c r="O26" s="184"/>
      <c r="P26" s="184"/>
      <c r="Q26" s="184"/>
      <c r="R26" s="184"/>
      <c r="S26" s="184"/>
      <c r="T26" s="184"/>
      <c r="U26" s="150" t="str">
        <f>IF(COUNT(O26:T26)=0,"",SUM(O26:T26))</f>
        <v/>
      </c>
      <c r="V26" s="150" t="str">
        <f>IF(COUNT(N26,U26)=0,"",SUM(N26,U26))</f>
        <v/>
      </c>
    </row>
    <row r="27" spans="3:24" s="152" customFormat="1" ht="34.5">
      <c r="C27" s="328"/>
      <c r="D27" s="328"/>
      <c r="E27" s="352"/>
      <c r="F27" s="354"/>
      <c r="G27" s="149" t="s">
        <v>263</v>
      </c>
      <c r="H27" s="184"/>
      <c r="I27" s="184"/>
      <c r="J27" s="184"/>
      <c r="K27" s="184"/>
      <c r="L27" s="184"/>
      <c r="M27" s="184"/>
      <c r="N27" s="151"/>
      <c r="O27" s="184"/>
      <c r="P27" s="184"/>
      <c r="Q27" s="184"/>
      <c r="R27" s="184"/>
      <c r="S27" s="184"/>
      <c r="T27" s="184"/>
      <c r="U27" s="151"/>
      <c r="V27" s="151"/>
    </row>
    <row r="28" spans="3:24" s="152" customFormat="1" ht="34.5">
      <c r="C28" s="328"/>
      <c r="D28" s="328"/>
      <c r="E28" s="353"/>
      <c r="F28" s="355"/>
      <c r="G28" s="149" t="s">
        <v>267</v>
      </c>
      <c r="H28" s="184"/>
      <c r="I28" s="184"/>
      <c r="J28" s="184"/>
      <c r="K28" s="184"/>
      <c r="L28" s="184"/>
      <c r="M28" s="184"/>
      <c r="N28" s="150" t="str">
        <f t="shared" ref="N28" si="26">IF(COUNT(H28:M28)=0,"",SUM(H28:M28))</f>
        <v/>
      </c>
      <c r="O28" s="184"/>
      <c r="P28" s="184"/>
      <c r="Q28" s="184"/>
      <c r="R28" s="184"/>
      <c r="S28" s="184"/>
      <c r="T28" s="184"/>
      <c r="U28" s="150" t="str">
        <f t="shared" ref="U28" si="27">IF(COUNT(O28:T28)=0,"",SUM(O28:T28))</f>
        <v/>
      </c>
      <c r="V28" s="150" t="str">
        <f t="shared" ref="V28" si="28">IF(COUNT(N28,U28)=0,"",SUM(N28,U28))</f>
        <v/>
      </c>
    </row>
    <row r="29" spans="3:24" s="152" customFormat="1" ht="34.5">
      <c r="C29" s="328"/>
      <c r="D29" s="328"/>
      <c r="E29" s="352"/>
      <c r="F29" s="354"/>
      <c r="G29" s="149" t="s">
        <v>263</v>
      </c>
      <c r="H29" s="184"/>
      <c r="I29" s="184"/>
      <c r="J29" s="184"/>
      <c r="K29" s="184"/>
      <c r="L29" s="184"/>
      <c r="M29" s="184"/>
      <c r="N29" s="151"/>
      <c r="O29" s="184"/>
      <c r="P29" s="184"/>
      <c r="Q29" s="184"/>
      <c r="R29" s="184"/>
      <c r="S29" s="184"/>
      <c r="T29" s="184"/>
      <c r="U29" s="151"/>
      <c r="V29" s="151"/>
    </row>
    <row r="30" spans="3:24" s="152" customFormat="1" ht="34.5">
      <c r="C30" s="328"/>
      <c r="D30" s="328"/>
      <c r="E30" s="353"/>
      <c r="F30" s="355"/>
      <c r="G30" s="149" t="s">
        <v>267</v>
      </c>
      <c r="H30" s="184"/>
      <c r="I30" s="184"/>
      <c r="J30" s="184"/>
      <c r="K30" s="184"/>
      <c r="L30" s="184"/>
      <c r="M30" s="184"/>
      <c r="N30" s="150" t="str">
        <f t="shared" ref="N30" si="29">IF(COUNT(H30:M30)=0,"",SUM(H30:M30))</f>
        <v/>
      </c>
      <c r="O30" s="184"/>
      <c r="P30" s="184"/>
      <c r="Q30" s="184"/>
      <c r="R30" s="184"/>
      <c r="S30" s="184"/>
      <c r="T30" s="184"/>
      <c r="U30" s="150" t="str">
        <f t="shared" ref="U30" si="30">IF(COUNT(O30:T30)=0,"",SUM(O30:T30))</f>
        <v/>
      </c>
      <c r="V30" s="150" t="str">
        <f t="shared" ref="V30" si="31">IF(COUNT(N30,U30)=0,"",SUM(N30,U30))</f>
        <v/>
      </c>
    </row>
    <row r="31" spans="3:24" s="152" customFormat="1" ht="34.5">
      <c r="C31" s="328"/>
      <c r="D31" s="328"/>
      <c r="E31" s="332" t="s">
        <v>104</v>
      </c>
      <c r="F31" s="333"/>
      <c r="G31" s="154" t="s">
        <v>263</v>
      </c>
      <c r="H31" s="155" t="str">
        <f>IF(COUNTIFS($G25:$G30,$G31,H25:H30,"&lt;&gt;")=0,"",SUMIF($G25:$G30,$G31,H25:H30))</f>
        <v/>
      </c>
      <c r="I31" s="155" t="str">
        <f t="shared" ref="I31:M31" si="32">IF(COUNTIFS($G25:$G30,$G31,I25:I30,"&lt;&gt;")=0,"",SUMIF($G25:$G30,$G31,I25:I30))</f>
        <v/>
      </c>
      <c r="J31" s="155" t="str">
        <f t="shared" si="32"/>
        <v/>
      </c>
      <c r="K31" s="155" t="str">
        <f t="shared" si="32"/>
        <v/>
      </c>
      <c r="L31" s="155" t="str">
        <f t="shared" si="32"/>
        <v/>
      </c>
      <c r="M31" s="155" t="str">
        <f t="shared" si="32"/>
        <v/>
      </c>
      <c r="N31" s="123"/>
      <c r="O31" s="155" t="str">
        <f>IF(COUNTIFS($G25:$G30,$G31,O25:O30,"&lt;&gt;")=0,"",SUMIF($G25:$G30,$G31,O25:O30))</f>
        <v/>
      </c>
      <c r="P31" s="155" t="str">
        <f t="shared" ref="P31:T31" si="33">IF(COUNTIFS($G25:$G30,$G31,P25:P30,"&lt;&gt;")=0,"",SUMIF($G25:$G30,$G31,P25:P30))</f>
        <v/>
      </c>
      <c r="Q31" s="155" t="str">
        <f t="shared" si="33"/>
        <v/>
      </c>
      <c r="R31" s="155" t="str">
        <f t="shared" si="33"/>
        <v/>
      </c>
      <c r="S31" s="155" t="str">
        <f t="shared" si="33"/>
        <v/>
      </c>
      <c r="T31" s="155" t="str">
        <f t="shared" si="33"/>
        <v/>
      </c>
      <c r="U31" s="123"/>
      <c r="V31" s="123"/>
      <c r="X31" s="153" t="s">
        <v>271</v>
      </c>
    </row>
    <row r="32" spans="3:24" s="152" customFormat="1" ht="34.5">
      <c r="C32" s="328"/>
      <c r="D32" s="329"/>
      <c r="E32" s="334"/>
      <c r="F32" s="335"/>
      <c r="G32" s="154" t="s">
        <v>267</v>
      </c>
      <c r="H32" s="155" t="str">
        <f>IF(COUNTIFS($G25:$G30,$G32,H25:H30,"&lt;&gt;")=0,"",SUMIF($G25:$G30,$G32,H25:H30))</f>
        <v/>
      </c>
      <c r="I32" s="155" t="str">
        <f t="shared" ref="I32:M32" si="34">IF(COUNTIFS($G25:$G30,$G32,I25:I30,"&lt;&gt;")=0,"",SUMIF($G25:$G30,$G32,I25:I30))</f>
        <v/>
      </c>
      <c r="J32" s="155" t="str">
        <f t="shared" si="34"/>
        <v/>
      </c>
      <c r="K32" s="155" t="str">
        <f t="shared" si="34"/>
        <v/>
      </c>
      <c r="L32" s="155" t="str">
        <f t="shared" si="34"/>
        <v/>
      </c>
      <c r="M32" s="155" t="str">
        <f t="shared" si="34"/>
        <v/>
      </c>
      <c r="N32" s="124" t="str">
        <f t="shared" ref="N32" si="35">IF(COUNT(H32:M32)=0,"",SUM(H32:M32))</f>
        <v/>
      </c>
      <c r="O32" s="155" t="str">
        <f>IF(COUNTIFS($G25:$G30,$G32,O25:O30,"&lt;&gt;")=0,"",SUMIF($G25:$G30,$G32,O25:O30))</f>
        <v/>
      </c>
      <c r="P32" s="155" t="str">
        <f t="shared" ref="P32:T32" si="36">IF(COUNTIFS($G25:$G30,$G32,P25:P30,"&lt;&gt;")=0,"",SUMIF($G25:$G30,$G32,P25:P30))</f>
        <v/>
      </c>
      <c r="Q32" s="155" t="str">
        <f t="shared" si="36"/>
        <v/>
      </c>
      <c r="R32" s="155" t="str">
        <f t="shared" si="36"/>
        <v/>
      </c>
      <c r="S32" s="155" t="str">
        <f t="shared" si="36"/>
        <v/>
      </c>
      <c r="T32" s="155" t="str">
        <f t="shared" si="36"/>
        <v/>
      </c>
      <c r="U32" s="124" t="str">
        <f t="shared" ref="U32" si="37">IF(COUNT(O32:T32)=0,"",SUM(O32:T32))</f>
        <v/>
      </c>
      <c r="V32" s="124" t="str">
        <f t="shared" ref="V32" si="38">IF(COUNT(N32,U32)=0,"",SUM(N32,U32))</f>
        <v/>
      </c>
      <c r="X32" s="153" t="s">
        <v>271</v>
      </c>
    </row>
    <row r="33" spans="3:24" s="152" customFormat="1" ht="37.5" customHeight="1">
      <c r="C33" s="328"/>
      <c r="D33" s="327" t="s">
        <v>106</v>
      </c>
      <c r="E33" s="352"/>
      <c r="F33" s="354"/>
      <c r="G33" s="149" t="s">
        <v>263</v>
      </c>
      <c r="H33" s="184"/>
      <c r="I33" s="184"/>
      <c r="J33" s="184"/>
      <c r="K33" s="184"/>
      <c r="L33" s="184"/>
      <c r="M33" s="184"/>
      <c r="N33" s="151"/>
      <c r="O33" s="184"/>
      <c r="P33" s="184"/>
      <c r="Q33" s="184"/>
      <c r="R33" s="184"/>
      <c r="S33" s="184"/>
      <c r="T33" s="184"/>
      <c r="U33" s="151"/>
      <c r="V33" s="151"/>
    </row>
    <row r="34" spans="3:24" s="152" customFormat="1" ht="34.5">
      <c r="C34" s="328"/>
      <c r="D34" s="328"/>
      <c r="E34" s="353"/>
      <c r="F34" s="355"/>
      <c r="G34" s="149" t="s">
        <v>267</v>
      </c>
      <c r="H34" s="184"/>
      <c r="I34" s="184"/>
      <c r="J34" s="184"/>
      <c r="K34" s="184"/>
      <c r="L34" s="184"/>
      <c r="M34" s="184"/>
      <c r="N34" s="150" t="str">
        <f>IF(COUNT(H34:M34)=0,"",SUM(H34:M34))</f>
        <v/>
      </c>
      <c r="O34" s="184"/>
      <c r="P34" s="184"/>
      <c r="Q34" s="184"/>
      <c r="R34" s="184"/>
      <c r="S34" s="184"/>
      <c r="T34" s="184"/>
      <c r="U34" s="150" t="str">
        <f>IF(COUNT(O34:T34)=0,"",SUM(O34:T34))</f>
        <v/>
      </c>
      <c r="V34" s="150" t="str">
        <f>IF(COUNT(N34,U34)=0,"",SUM(N34,U34))</f>
        <v/>
      </c>
    </row>
    <row r="35" spans="3:24" s="152" customFormat="1" ht="34.5">
      <c r="C35" s="328"/>
      <c r="D35" s="328"/>
      <c r="E35" s="352"/>
      <c r="F35" s="354"/>
      <c r="G35" s="149" t="s">
        <v>263</v>
      </c>
      <c r="H35" s="184"/>
      <c r="I35" s="184"/>
      <c r="J35" s="184"/>
      <c r="K35" s="184"/>
      <c r="L35" s="184"/>
      <c r="M35" s="184"/>
      <c r="N35" s="151"/>
      <c r="O35" s="184"/>
      <c r="P35" s="184"/>
      <c r="Q35" s="184"/>
      <c r="R35" s="184"/>
      <c r="S35" s="184"/>
      <c r="T35" s="184"/>
      <c r="U35" s="151"/>
      <c r="V35" s="151"/>
    </row>
    <row r="36" spans="3:24" s="152" customFormat="1" ht="34.5">
      <c r="C36" s="328"/>
      <c r="D36" s="328"/>
      <c r="E36" s="353"/>
      <c r="F36" s="355"/>
      <c r="G36" s="149" t="s">
        <v>267</v>
      </c>
      <c r="H36" s="184"/>
      <c r="I36" s="184"/>
      <c r="J36" s="184"/>
      <c r="K36" s="184"/>
      <c r="L36" s="184"/>
      <c r="M36" s="184"/>
      <c r="N36" s="150" t="str">
        <f t="shared" ref="N36" si="39">IF(COUNT(H36:M36)=0,"",SUM(H36:M36))</f>
        <v/>
      </c>
      <c r="O36" s="184"/>
      <c r="P36" s="184"/>
      <c r="Q36" s="184"/>
      <c r="R36" s="184"/>
      <c r="S36" s="184"/>
      <c r="T36" s="184"/>
      <c r="U36" s="150" t="str">
        <f t="shared" ref="U36" si="40">IF(COUNT(O36:T36)=0,"",SUM(O36:T36))</f>
        <v/>
      </c>
      <c r="V36" s="150" t="str">
        <f t="shared" ref="V36" si="41">IF(COUNT(N36,U36)=0,"",SUM(N36,U36))</f>
        <v/>
      </c>
    </row>
    <row r="37" spans="3:24" s="152" customFormat="1" ht="34.5">
      <c r="C37" s="328"/>
      <c r="D37" s="328"/>
      <c r="E37" s="352"/>
      <c r="F37" s="354"/>
      <c r="G37" s="149" t="s">
        <v>263</v>
      </c>
      <c r="H37" s="184"/>
      <c r="I37" s="184"/>
      <c r="J37" s="184"/>
      <c r="K37" s="184"/>
      <c r="L37" s="184"/>
      <c r="M37" s="184"/>
      <c r="N37" s="151"/>
      <c r="O37" s="184"/>
      <c r="P37" s="184"/>
      <c r="Q37" s="184"/>
      <c r="R37" s="184"/>
      <c r="S37" s="184"/>
      <c r="T37" s="184"/>
      <c r="U37" s="151"/>
      <c r="V37" s="151"/>
    </row>
    <row r="38" spans="3:24" s="152" customFormat="1" ht="34.5">
      <c r="C38" s="328"/>
      <c r="D38" s="328"/>
      <c r="E38" s="353"/>
      <c r="F38" s="355"/>
      <c r="G38" s="149" t="s">
        <v>267</v>
      </c>
      <c r="H38" s="184"/>
      <c r="I38" s="184"/>
      <c r="J38" s="184"/>
      <c r="K38" s="184"/>
      <c r="L38" s="184"/>
      <c r="M38" s="184"/>
      <c r="N38" s="150" t="str">
        <f t="shared" ref="N38" si="42">IF(COUNT(H38:M38)=0,"",SUM(H38:M38))</f>
        <v/>
      </c>
      <c r="O38" s="184"/>
      <c r="P38" s="184"/>
      <c r="Q38" s="184"/>
      <c r="R38" s="184"/>
      <c r="S38" s="184"/>
      <c r="T38" s="184"/>
      <c r="U38" s="150" t="str">
        <f t="shared" ref="U38" si="43">IF(COUNT(O38:T38)=0,"",SUM(O38:T38))</f>
        <v/>
      </c>
      <c r="V38" s="150" t="str">
        <f t="shared" ref="V38" si="44">IF(COUNT(N38,U38)=0,"",SUM(N38,U38))</f>
        <v/>
      </c>
    </row>
    <row r="39" spans="3:24" s="152" customFormat="1" ht="34.5">
      <c r="C39" s="328"/>
      <c r="D39" s="328"/>
      <c r="E39" s="332" t="s">
        <v>104</v>
      </c>
      <c r="F39" s="333"/>
      <c r="G39" s="154" t="s">
        <v>263</v>
      </c>
      <c r="H39" s="155" t="str">
        <f>IF(COUNTIFS($G33:$G38,$G39,H33:H38,"&lt;&gt;")=0,"",SUMIF($G33:$G38,$G39,H33:H38))</f>
        <v/>
      </c>
      <c r="I39" s="155" t="str">
        <f t="shared" ref="I39:M39" si="45">IF(COUNTIFS($G33:$G38,$G39,I33:I38,"&lt;&gt;")=0,"",SUMIF($G33:$G38,$G39,I33:I38))</f>
        <v/>
      </c>
      <c r="J39" s="155" t="str">
        <f t="shared" si="45"/>
        <v/>
      </c>
      <c r="K39" s="155" t="str">
        <f t="shared" si="45"/>
        <v/>
      </c>
      <c r="L39" s="155" t="str">
        <f t="shared" si="45"/>
        <v/>
      </c>
      <c r="M39" s="155" t="str">
        <f t="shared" si="45"/>
        <v/>
      </c>
      <c r="N39" s="123"/>
      <c r="O39" s="155" t="str">
        <f>IF(COUNTIFS($G33:$G38,$G39,O33:O38,"&lt;&gt;")=0,"",SUMIF($G33:$G38,$G39,O33:O38))</f>
        <v/>
      </c>
      <c r="P39" s="155" t="str">
        <f t="shared" ref="P39:T39" si="46">IF(COUNTIFS($G33:$G38,$G39,P33:P38,"&lt;&gt;")=0,"",SUMIF($G33:$G38,$G39,P33:P38))</f>
        <v/>
      </c>
      <c r="Q39" s="155" t="str">
        <f t="shared" si="46"/>
        <v/>
      </c>
      <c r="R39" s="155" t="str">
        <f t="shared" si="46"/>
        <v/>
      </c>
      <c r="S39" s="155" t="str">
        <f t="shared" si="46"/>
        <v/>
      </c>
      <c r="T39" s="155" t="str">
        <f t="shared" si="46"/>
        <v/>
      </c>
      <c r="U39" s="123"/>
      <c r="V39" s="123"/>
      <c r="X39" s="153" t="s">
        <v>271</v>
      </c>
    </row>
    <row r="40" spans="3:24" s="152" customFormat="1" ht="34.5">
      <c r="C40" s="328"/>
      <c r="D40" s="329"/>
      <c r="E40" s="334"/>
      <c r="F40" s="335"/>
      <c r="G40" s="154" t="s">
        <v>267</v>
      </c>
      <c r="H40" s="155" t="str">
        <f>IF(COUNTIFS($G33:$G38,$G40,H33:H38,"&lt;&gt;")=0,"",SUMIF($G33:$G38,$G40,H33:H38))</f>
        <v/>
      </c>
      <c r="I40" s="155" t="str">
        <f t="shared" ref="I40:M40" si="47">IF(COUNTIFS($G33:$G38,$G40,I33:I38,"&lt;&gt;")=0,"",SUMIF($G33:$G38,$G40,I33:I38))</f>
        <v/>
      </c>
      <c r="J40" s="155" t="str">
        <f t="shared" si="47"/>
        <v/>
      </c>
      <c r="K40" s="155" t="str">
        <f t="shared" si="47"/>
        <v/>
      </c>
      <c r="L40" s="155" t="str">
        <f t="shared" si="47"/>
        <v/>
      </c>
      <c r="M40" s="155" t="str">
        <f t="shared" si="47"/>
        <v/>
      </c>
      <c r="N40" s="124" t="str">
        <f t="shared" ref="N40" si="48">IF(COUNT(H40:M40)=0,"",SUM(H40:M40))</f>
        <v/>
      </c>
      <c r="O40" s="155" t="str">
        <f>IF(COUNTIFS($G33:$G38,$G40,O33:O38,"&lt;&gt;")=0,"",SUMIF($G33:$G38,$G40,O33:O38))</f>
        <v/>
      </c>
      <c r="P40" s="155" t="str">
        <f t="shared" ref="P40:T40" si="49">IF(COUNTIFS($G33:$G38,$G40,P33:P38,"&lt;&gt;")=0,"",SUMIF($G33:$G38,$G40,P33:P38))</f>
        <v/>
      </c>
      <c r="Q40" s="155" t="str">
        <f t="shared" si="49"/>
        <v/>
      </c>
      <c r="R40" s="155" t="str">
        <f t="shared" si="49"/>
        <v/>
      </c>
      <c r="S40" s="155" t="str">
        <f t="shared" si="49"/>
        <v/>
      </c>
      <c r="T40" s="155" t="str">
        <f t="shared" si="49"/>
        <v/>
      </c>
      <c r="U40" s="124" t="str">
        <f t="shared" ref="U40" si="50">IF(COUNT(O40:T40)=0,"",SUM(O40:T40))</f>
        <v/>
      </c>
      <c r="V40" s="124" t="str">
        <f t="shared" ref="V40" si="51">IF(COUNT(N40,U40)=0,"",SUM(N40,U40))</f>
        <v/>
      </c>
      <c r="X40" s="153" t="s">
        <v>271</v>
      </c>
    </row>
    <row r="41" spans="3:24" s="152" customFormat="1" ht="34.5">
      <c r="C41" s="328"/>
      <c r="D41" s="326" t="s">
        <v>107</v>
      </c>
      <c r="E41" s="326"/>
      <c r="F41" s="326"/>
      <c r="G41" s="154" t="s">
        <v>263</v>
      </c>
      <c r="H41" s="155" t="str">
        <f>IF(COUNT(H15,H23,H31,H39)=0,"",SUM(H15,H23,H31,H39))</f>
        <v/>
      </c>
      <c r="I41" s="155" t="str">
        <f t="shared" ref="I41:M42" si="52">IF(COUNT(I15,I23,I31,I39)=0,"",SUM(I15,I23,I31,I39))</f>
        <v/>
      </c>
      <c r="J41" s="155" t="str">
        <f t="shared" si="52"/>
        <v/>
      </c>
      <c r="K41" s="155" t="str">
        <f t="shared" si="52"/>
        <v/>
      </c>
      <c r="L41" s="155" t="str">
        <f t="shared" si="52"/>
        <v/>
      </c>
      <c r="M41" s="155" t="str">
        <f t="shared" si="52"/>
        <v/>
      </c>
      <c r="N41" s="123"/>
      <c r="O41" s="155" t="str">
        <f>IF(COUNT(O15,O23,O31,O39)=0,"",SUM(O15,O23,O31,O39))</f>
        <v/>
      </c>
      <c r="P41" s="155" t="str">
        <f t="shared" ref="P41:T42" si="53">IF(COUNT(P15,P23,P31,P39)=0,"",SUM(P15,P23,P31,P39))</f>
        <v/>
      </c>
      <c r="Q41" s="155" t="str">
        <f t="shared" si="53"/>
        <v/>
      </c>
      <c r="R41" s="155" t="str">
        <f t="shared" si="53"/>
        <v/>
      </c>
      <c r="S41" s="155" t="str">
        <f t="shared" si="53"/>
        <v/>
      </c>
      <c r="T41" s="155" t="str">
        <f t="shared" si="53"/>
        <v/>
      </c>
      <c r="U41" s="123"/>
      <c r="V41" s="123"/>
      <c r="X41" s="153" t="s">
        <v>271</v>
      </c>
    </row>
    <row r="42" spans="3:24" s="152" customFormat="1" ht="34.5">
      <c r="C42" s="329"/>
      <c r="D42" s="326"/>
      <c r="E42" s="326"/>
      <c r="F42" s="326"/>
      <c r="G42" s="154" t="s">
        <v>267</v>
      </c>
      <c r="H42" s="155" t="str">
        <f>IF(COUNT(H16,H24,H32,H40)=0,"",SUM(H16,H24,H32,H40))</f>
        <v/>
      </c>
      <c r="I42" s="155" t="str">
        <f t="shared" si="52"/>
        <v/>
      </c>
      <c r="J42" s="155" t="str">
        <f t="shared" si="52"/>
        <v/>
      </c>
      <c r="K42" s="155" t="str">
        <f t="shared" si="52"/>
        <v/>
      </c>
      <c r="L42" s="155" t="str">
        <f t="shared" si="52"/>
        <v/>
      </c>
      <c r="M42" s="155" t="str">
        <f t="shared" si="52"/>
        <v/>
      </c>
      <c r="N42" s="124" t="str">
        <f t="shared" ref="N42" si="54">IF(COUNT(H42:M42)=0,"",SUM(H42:M42))</f>
        <v/>
      </c>
      <c r="O42" s="155" t="str">
        <f>IF(COUNT(O16,O24,O32,O40)=0,"",SUM(O16,O24,O32,O40))</f>
        <v/>
      </c>
      <c r="P42" s="155" t="str">
        <f t="shared" si="53"/>
        <v/>
      </c>
      <c r="Q42" s="155" t="str">
        <f t="shared" si="53"/>
        <v/>
      </c>
      <c r="R42" s="155" t="str">
        <f t="shared" si="53"/>
        <v/>
      </c>
      <c r="S42" s="155" t="str">
        <f t="shared" si="53"/>
        <v/>
      </c>
      <c r="T42" s="155" t="str">
        <f t="shared" si="53"/>
        <v/>
      </c>
      <c r="U42" s="124" t="str">
        <f t="shared" ref="U42" si="55">IF(COUNT(O42:T42)=0,"",SUM(O42:T42))</f>
        <v/>
      </c>
      <c r="V42" s="124" t="str">
        <f t="shared" ref="V42" si="56">IF(COUNT(N42,U42)=0,"",SUM(N42,U42))</f>
        <v/>
      </c>
      <c r="X42" s="153" t="s">
        <v>271</v>
      </c>
    </row>
    <row r="43" spans="3:24" s="53" customFormat="1" ht="18.75" customHeight="1">
      <c r="C43" s="54" t="s">
        <v>178</v>
      </c>
      <c r="D43" s="50"/>
      <c r="E43" s="50"/>
      <c r="F43" s="50"/>
      <c r="G43" s="51"/>
      <c r="H43" s="50"/>
      <c r="I43" s="50"/>
      <c r="J43" s="50"/>
      <c r="K43" s="50"/>
      <c r="L43" s="50"/>
      <c r="M43" s="50"/>
      <c r="N43" s="50"/>
      <c r="O43" s="50"/>
      <c r="P43" s="50"/>
      <c r="Q43" s="50"/>
      <c r="R43" s="50"/>
      <c r="S43" s="50"/>
      <c r="T43" s="50"/>
      <c r="U43" s="50"/>
      <c r="V43" s="50"/>
    </row>
    <row r="44" spans="3:24" s="53" customFormat="1" ht="18.75" customHeight="1">
      <c r="C44" s="230"/>
      <c r="D44" s="231"/>
      <c r="E44" s="231"/>
      <c r="F44" s="231"/>
      <c r="G44" s="232"/>
      <c r="H44" s="231"/>
      <c r="I44" s="231"/>
      <c r="J44" s="231"/>
      <c r="K44" s="231"/>
      <c r="L44" s="231"/>
      <c r="M44" s="231"/>
      <c r="N44" s="231"/>
      <c r="O44" s="231"/>
      <c r="P44" s="231"/>
      <c r="Q44" s="231"/>
      <c r="R44" s="231"/>
      <c r="S44" s="231"/>
      <c r="T44" s="231"/>
      <c r="U44" s="231"/>
      <c r="V44" s="231"/>
    </row>
    <row r="45" spans="3:24" s="53" customFormat="1" ht="18.75" customHeight="1">
      <c r="C45" s="230"/>
      <c r="D45" s="231"/>
      <c r="E45" s="231"/>
      <c r="F45" s="231"/>
      <c r="G45" s="232"/>
      <c r="H45" s="231"/>
      <c r="I45" s="231"/>
      <c r="J45" s="231"/>
      <c r="K45" s="231"/>
      <c r="L45" s="231"/>
      <c r="M45" s="231"/>
      <c r="N45" s="231"/>
      <c r="O45" s="231"/>
      <c r="P45" s="231"/>
      <c r="Q45" s="231"/>
      <c r="R45" s="231"/>
      <c r="S45" s="231"/>
      <c r="T45" s="231"/>
      <c r="U45" s="231"/>
      <c r="V45" s="231"/>
    </row>
    <row r="46" spans="3:24" s="53" customFormat="1" ht="18.75" customHeight="1">
      <c r="C46" s="230"/>
      <c r="D46" s="231"/>
      <c r="E46" s="231"/>
      <c r="F46" s="231"/>
      <c r="G46" s="232"/>
      <c r="H46" s="231"/>
      <c r="I46" s="231"/>
      <c r="J46" s="231"/>
      <c r="K46" s="231"/>
      <c r="L46" s="231"/>
      <c r="M46" s="231"/>
      <c r="N46" s="231"/>
      <c r="O46" s="231"/>
      <c r="P46" s="231"/>
      <c r="Q46" s="231"/>
      <c r="R46" s="231"/>
      <c r="S46" s="231"/>
      <c r="T46" s="231"/>
      <c r="U46" s="231"/>
      <c r="V46" s="231"/>
    </row>
    <row r="47" spans="3:24" s="53" customFormat="1" ht="18.75" customHeight="1">
      <c r="C47" s="230"/>
      <c r="D47" s="231"/>
      <c r="E47" s="231"/>
      <c r="F47" s="231"/>
      <c r="G47" s="232"/>
      <c r="H47" s="231"/>
      <c r="I47" s="231"/>
      <c r="J47" s="231"/>
      <c r="K47" s="231"/>
      <c r="L47" s="231"/>
      <c r="M47" s="231"/>
      <c r="N47" s="231"/>
      <c r="O47" s="231"/>
      <c r="P47" s="231"/>
      <c r="Q47" s="231"/>
      <c r="R47" s="231"/>
      <c r="S47" s="231"/>
      <c r="T47" s="231"/>
      <c r="U47" s="231"/>
      <c r="V47" s="231"/>
    </row>
    <row r="48" spans="3:24" s="53" customFormat="1" ht="18.75" customHeight="1">
      <c r="C48" s="230"/>
      <c r="D48" s="231"/>
      <c r="E48" s="231"/>
      <c r="F48" s="231"/>
      <c r="G48" s="232"/>
      <c r="H48" s="231"/>
      <c r="I48" s="231"/>
      <c r="J48" s="231"/>
      <c r="K48" s="231"/>
      <c r="L48" s="231"/>
      <c r="M48" s="231"/>
      <c r="N48" s="231"/>
      <c r="O48" s="231"/>
      <c r="P48" s="231"/>
      <c r="Q48" s="231"/>
      <c r="R48" s="231"/>
      <c r="S48" s="231"/>
      <c r="T48" s="231"/>
      <c r="U48" s="231"/>
      <c r="V48" s="231"/>
    </row>
    <row r="49" spans="3:24" s="53" customFormat="1" ht="18.75" customHeight="1">
      <c r="C49" s="230"/>
      <c r="D49" s="231"/>
      <c r="E49" s="231"/>
      <c r="F49" s="231"/>
      <c r="G49" s="232"/>
      <c r="H49" s="231"/>
      <c r="I49" s="231"/>
      <c r="J49" s="231"/>
      <c r="K49" s="231"/>
      <c r="L49" s="231"/>
      <c r="M49" s="231"/>
      <c r="N49" s="231"/>
      <c r="O49" s="231"/>
      <c r="P49" s="231"/>
      <c r="Q49" s="231"/>
      <c r="R49" s="231"/>
      <c r="S49" s="231"/>
      <c r="T49" s="231"/>
      <c r="U49" s="231"/>
      <c r="V49" s="231"/>
    </row>
    <row r="50" spans="3:24" s="53" customFormat="1" ht="18.75" customHeight="1">
      <c r="C50" s="230"/>
      <c r="D50" s="231"/>
      <c r="E50" s="231"/>
      <c r="F50" s="231"/>
      <c r="G50" s="232"/>
      <c r="H50" s="231"/>
      <c r="I50" s="231"/>
      <c r="J50" s="231"/>
      <c r="K50" s="231"/>
      <c r="L50" s="231"/>
      <c r="M50" s="231"/>
      <c r="N50" s="231"/>
      <c r="O50" s="231"/>
      <c r="P50" s="231"/>
      <c r="Q50" s="231"/>
      <c r="R50" s="231"/>
      <c r="S50" s="231"/>
      <c r="T50" s="231"/>
      <c r="U50" s="231"/>
      <c r="V50" s="231"/>
    </row>
    <row r="51" spans="3:24" s="53" customFormat="1" ht="18.75" customHeight="1">
      <c r="C51" s="230"/>
      <c r="D51" s="231"/>
      <c r="E51" s="231"/>
      <c r="F51" s="231"/>
      <c r="G51" s="232"/>
      <c r="H51" s="231"/>
      <c r="I51" s="231"/>
      <c r="J51" s="231"/>
      <c r="K51" s="231"/>
      <c r="L51" s="231"/>
      <c r="M51" s="231"/>
      <c r="N51" s="231"/>
      <c r="O51" s="231"/>
      <c r="P51" s="231"/>
      <c r="Q51" s="231"/>
      <c r="R51" s="231"/>
      <c r="S51" s="231"/>
      <c r="T51" s="231"/>
      <c r="U51" s="231"/>
      <c r="V51" s="231"/>
    </row>
    <row r="52" spans="3:24" s="53" customFormat="1" ht="18.75" customHeight="1">
      <c r="C52" s="230"/>
      <c r="D52" s="231"/>
      <c r="E52" s="231"/>
      <c r="F52" s="231"/>
      <c r="G52" s="232"/>
      <c r="H52" s="231"/>
      <c r="I52" s="231"/>
      <c r="J52" s="231"/>
      <c r="K52" s="231"/>
      <c r="L52" s="231"/>
      <c r="M52" s="231"/>
      <c r="N52" s="231"/>
      <c r="O52" s="231"/>
      <c r="P52" s="231"/>
      <c r="Q52" s="231"/>
      <c r="R52" s="231"/>
      <c r="S52" s="231"/>
      <c r="T52" s="231"/>
      <c r="U52" s="231"/>
      <c r="V52" s="231"/>
    </row>
    <row r="53" spans="3:24" ht="18.75" customHeight="1">
      <c r="C53" s="234"/>
      <c r="D53" s="234"/>
      <c r="E53" s="234"/>
      <c r="F53" s="234"/>
      <c r="G53" s="234"/>
      <c r="H53" s="235"/>
      <c r="I53" s="235"/>
      <c r="J53" s="235"/>
      <c r="K53" s="235"/>
      <c r="L53" s="235"/>
      <c r="M53" s="235"/>
      <c r="N53" s="235"/>
      <c r="O53" s="235"/>
      <c r="P53" s="235"/>
      <c r="Q53" s="235"/>
      <c r="R53" s="235"/>
      <c r="S53" s="235"/>
      <c r="T53" s="235"/>
      <c r="U53" s="235"/>
      <c r="V53" s="235"/>
    </row>
    <row r="54" spans="3:24" ht="21.95" customHeight="1">
      <c r="C54" s="39" t="s">
        <v>212</v>
      </c>
    </row>
    <row r="55" spans="3:24" ht="21.95" customHeight="1">
      <c r="C55" s="39"/>
    </row>
    <row r="56" spans="3:24" ht="21.95" customHeight="1">
      <c r="C56" s="43" t="s">
        <v>112</v>
      </c>
      <c r="D56" s="44"/>
      <c r="E56" s="44"/>
      <c r="F56" s="44"/>
      <c r="G56" s="44"/>
      <c r="H56" s="44"/>
      <c r="I56" s="44"/>
      <c r="J56" s="44"/>
      <c r="K56" s="44"/>
    </row>
    <row r="57" spans="3:24" ht="21.95" customHeight="1">
      <c r="C57" s="38" t="s">
        <v>22</v>
      </c>
      <c r="E57" s="11" t="s">
        <v>214</v>
      </c>
      <c r="F57" s="7" t="s">
        <v>398</v>
      </c>
      <c r="G57" s="186"/>
      <c r="H57" s="188"/>
      <c r="I57" s="188"/>
      <c r="J57" s="188"/>
      <c r="K57" s="188"/>
      <c r="L57" s="188"/>
      <c r="M57" s="188"/>
      <c r="N57" s="188"/>
      <c r="O57" s="188"/>
      <c r="P57" s="188"/>
      <c r="Q57" s="188"/>
      <c r="R57" s="188"/>
      <c r="S57" s="188"/>
      <c r="T57" s="188"/>
      <c r="U57" s="188"/>
      <c r="V57" s="188"/>
    </row>
    <row r="58" spans="3:24" s="46" customFormat="1" ht="21.95" customHeight="1">
      <c r="C58" s="341" t="s">
        <v>94</v>
      </c>
      <c r="D58" s="342"/>
      <c r="E58" s="345" t="s">
        <v>18</v>
      </c>
      <c r="F58" s="322" t="s">
        <v>98</v>
      </c>
      <c r="G58" s="322" t="s">
        <v>99</v>
      </c>
      <c r="H58" s="164" t="s">
        <v>71</v>
      </c>
      <c r="I58" s="164" t="s">
        <v>72</v>
      </c>
      <c r="J58" s="164" t="s">
        <v>73</v>
      </c>
      <c r="K58" s="164" t="s">
        <v>74</v>
      </c>
      <c r="L58" s="164" t="s">
        <v>75</v>
      </c>
      <c r="M58" s="164" t="s">
        <v>76</v>
      </c>
      <c r="N58" s="164" t="s">
        <v>90</v>
      </c>
      <c r="O58" s="164" t="s">
        <v>77</v>
      </c>
      <c r="P58" s="164" t="s">
        <v>78</v>
      </c>
      <c r="Q58" s="164" t="s">
        <v>79</v>
      </c>
      <c r="R58" s="164" t="s">
        <v>80</v>
      </c>
      <c r="S58" s="164" t="s">
        <v>81</v>
      </c>
      <c r="T58" s="164" t="s">
        <v>86</v>
      </c>
      <c r="U58" s="164" t="s">
        <v>91</v>
      </c>
      <c r="V58" s="164" t="s">
        <v>92</v>
      </c>
      <c r="W58" s="40"/>
      <c r="X58" s="121" t="s">
        <v>272</v>
      </c>
    </row>
    <row r="59" spans="3:24" s="46" customFormat="1" ht="21.95" customHeight="1">
      <c r="C59" s="343"/>
      <c r="D59" s="344"/>
      <c r="E59" s="346"/>
      <c r="F59" s="323"/>
      <c r="G59" s="323"/>
      <c r="H59" s="23" t="str">
        <f>'様式第36(自社)_受電'!H59</f>
        <v>（○時）</v>
      </c>
      <c r="I59" s="23" t="str">
        <f>'様式第36(自社)_受電'!I59</f>
        <v>（○時）</v>
      </c>
      <c r="J59" s="23" t="str">
        <f>'様式第36(自社)_受電'!J59</f>
        <v>（○時）</v>
      </c>
      <c r="K59" s="23" t="str">
        <f>'様式第36(自社)_受電'!K59</f>
        <v>（○時）</v>
      </c>
      <c r="L59" s="23" t="str">
        <f>'様式第36(自社)_受電'!L59</f>
        <v>（○時）</v>
      </c>
      <c r="M59" s="23" t="str">
        <f>'様式第36(自社)_受電'!M59</f>
        <v>（○時）</v>
      </c>
      <c r="N59" s="23"/>
      <c r="O59" s="23" t="str">
        <f>'様式第36(自社)_受電'!O59</f>
        <v>（○時）</v>
      </c>
      <c r="P59" s="23" t="str">
        <f>'様式第36(自社)_受電'!P59</f>
        <v>（○時）</v>
      </c>
      <c r="Q59" s="23" t="str">
        <f>'様式第36(自社)_受電'!Q59</f>
        <v>（○時）</v>
      </c>
      <c r="R59" s="23" t="str">
        <f>'様式第36(自社)_受電'!R59</f>
        <v>（○時）</v>
      </c>
      <c r="S59" s="23" t="str">
        <f>'様式第36(自社)_受電'!S59</f>
        <v>（○時）</v>
      </c>
      <c r="T59" s="23" t="str">
        <f>'様式第36(自社)_受電'!T59</f>
        <v>（○時）</v>
      </c>
      <c r="U59" s="166"/>
      <c r="V59" s="166"/>
      <c r="W59" s="40"/>
      <c r="X59" s="121" t="s">
        <v>273</v>
      </c>
    </row>
    <row r="60" spans="3:24" s="152" customFormat="1" ht="37.5" customHeight="1">
      <c r="C60" s="327" t="s">
        <v>108</v>
      </c>
      <c r="D60" s="327" t="s">
        <v>103</v>
      </c>
      <c r="E60" s="352"/>
      <c r="F60" s="354"/>
      <c r="G60" s="149" t="s">
        <v>263</v>
      </c>
      <c r="H60" s="184"/>
      <c r="I60" s="184"/>
      <c r="J60" s="184"/>
      <c r="K60" s="184"/>
      <c r="L60" s="184"/>
      <c r="M60" s="184"/>
      <c r="N60" s="151"/>
      <c r="O60" s="184"/>
      <c r="P60" s="184"/>
      <c r="Q60" s="184"/>
      <c r="R60" s="184"/>
      <c r="S60" s="184"/>
      <c r="T60" s="184"/>
      <c r="U60" s="151"/>
      <c r="V60" s="151"/>
    </row>
    <row r="61" spans="3:24" s="152" customFormat="1" ht="37.5" customHeight="1">
      <c r="C61" s="328"/>
      <c r="D61" s="328"/>
      <c r="E61" s="353"/>
      <c r="F61" s="355"/>
      <c r="G61" s="149" t="s">
        <v>267</v>
      </c>
      <c r="H61" s="184"/>
      <c r="I61" s="184"/>
      <c r="J61" s="184"/>
      <c r="K61" s="184"/>
      <c r="L61" s="184"/>
      <c r="M61" s="184"/>
      <c r="N61" s="150" t="str">
        <f>IF(COUNT(H61:M61)=0,"",SUM(H61:M61))</f>
        <v/>
      </c>
      <c r="O61" s="184"/>
      <c r="P61" s="184"/>
      <c r="Q61" s="184"/>
      <c r="R61" s="184"/>
      <c r="S61" s="184"/>
      <c r="T61" s="184"/>
      <c r="U61" s="150" t="str">
        <f>IF(COUNT(O61:T61)=0,"",SUM(O61:T61))</f>
        <v/>
      </c>
      <c r="V61" s="150" t="str">
        <f>IF(COUNT(N61,U61)=0,"",SUM(N61,U61))</f>
        <v/>
      </c>
    </row>
    <row r="62" spans="3:24" s="152" customFormat="1" ht="37.5" customHeight="1">
      <c r="C62" s="328"/>
      <c r="D62" s="328"/>
      <c r="E62" s="352"/>
      <c r="F62" s="354"/>
      <c r="G62" s="149" t="s">
        <v>263</v>
      </c>
      <c r="H62" s="184"/>
      <c r="I62" s="184"/>
      <c r="J62" s="184"/>
      <c r="K62" s="184"/>
      <c r="L62" s="184"/>
      <c r="M62" s="184"/>
      <c r="N62" s="151"/>
      <c r="O62" s="184"/>
      <c r="P62" s="184"/>
      <c r="Q62" s="184"/>
      <c r="R62" s="184"/>
      <c r="S62" s="184"/>
      <c r="T62" s="184"/>
      <c r="U62" s="151"/>
      <c r="V62" s="151"/>
    </row>
    <row r="63" spans="3:24" s="152" customFormat="1" ht="37.5" customHeight="1">
      <c r="C63" s="328"/>
      <c r="D63" s="328"/>
      <c r="E63" s="353"/>
      <c r="F63" s="355"/>
      <c r="G63" s="149" t="s">
        <v>267</v>
      </c>
      <c r="H63" s="184"/>
      <c r="I63" s="184"/>
      <c r="J63" s="184"/>
      <c r="K63" s="184"/>
      <c r="L63" s="184"/>
      <c r="M63" s="184"/>
      <c r="N63" s="150" t="str">
        <f t="shared" ref="N63" si="57">IF(COUNT(H63:M63)=0,"",SUM(H63:M63))</f>
        <v/>
      </c>
      <c r="O63" s="184"/>
      <c r="P63" s="184"/>
      <c r="Q63" s="184"/>
      <c r="R63" s="184"/>
      <c r="S63" s="184"/>
      <c r="T63" s="184"/>
      <c r="U63" s="150" t="str">
        <f t="shared" ref="U63" si="58">IF(COUNT(O63:T63)=0,"",SUM(O63:T63))</f>
        <v/>
      </c>
      <c r="V63" s="150" t="str">
        <f t="shared" ref="V63" si="59">IF(COUNT(N63,U63)=0,"",SUM(N63,U63))</f>
        <v/>
      </c>
    </row>
    <row r="64" spans="3:24" s="152" customFormat="1" ht="37.5" customHeight="1">
      <c r="C64" s="328"/>
      <c r="D64" s="328"/>
      <c r="E64" s="352"/>
      <c r="F64" s="354"/>
      <c r="G64" s="149" t="s">
        <v>263</v>
      </c>
      <c r="H64" s="184"/>
      <c r="I64" s="184"/>
      <c r="J64" s="184"/>
      <c r="K64" s="184"/>
      <c r="L64" s="184"/>
      <c r="M64" s="184"/>
      <c r="N64" s="151"/>
      <c r="O64" s="184"/>
      <c r="P64" s="184"/>
      <c r="Q64" s="184"/>
      <c r="R64" s="184"/>
      <c r="S64" s="184"/>
      <c r="T64" s="184"/>
      <c r="U64" s="151"/>
      <c r="V64" s="151"/>
    </row>
    <row r="65" spans="3:24" s="152" customFormat="1" ht="37.5" customHeight="1">
      <c r="C65" s="328"/>
      <c r="D65" s="328"/>
      <c r="E65" s="353"/>
      <c r="F65" s="355"/>
      <c r="G65" s="149" t="s">
        <v>267</v>
      </c>
      <c r="H65" s="184"/>
      <c r="I65" s="184"/>
      <c r="J65" s="184"/>
      <c r="K65" s="184"/>
      <c r="L65" s="184"/>
      <c r="M65" s="184"/>
      <c r="N65" s="150" t="str">
        <f t="shared" ref="N65" si="60">IF(COUNT(H65:M65)=0,"",SUM(H65:M65))</f>
        <v/>
      </c>
      <c r="O65" s="184"/>
      <c r="P65" s="184"/>
      <c r="Q65" s="184"/>
      <c r="R65" s="184"/>
      <c r="S65" s="184"/>
      <c r="T65" s="184"/>
      <c r="U65" s="150" t="str">
        <f t="shared" ref="U65" si="61">IF(COUNT(O65:T65)=0,"",SUM(O65:T65))</f>
        <v/>
      </c>
      <c r="V65" s="150" t="str">
        <f t="shared" ref="V65" si="62">IF(COUNT(N65,U65)=0,"",SUM(N65,U65))</f>
        <v/>
      </c>
    </row>
    <row r="66" spans="3:24" s="152" customFormat="1" ht="37.5" customHeight="1">
      <c r="C66" s="328"/>
      <c r="D66" s="328"/>
      <c r="E66" s="332" t="s">
        <v>104</v>
      </c>
      <c r="F66" s="333"/>
      <c r="G66" s="154" t="s">
        <v>263</v>
      </c>
      <c r="H66" s="155" t="str">
        <f t="shared" ref="H66:M66" si="63">IF(COUNTIFS($G60:$G65,$G66,H60:H65,"&lt;&gt;")=0,"",SUMIF($G60:$G65,$G66,H60:H65))</f>
        <v/>
      </c>
      <c r="I66" s="155" t="str">
        <f t="shared" si="63"/>
        <v/>
      </c>
      <c r="J66" s="155" t="str">
        <f t="shared" si="63"/>
        <v/>
      </c>
      <c r="K66" s="155" t="str">
        <f t="shared" si="63"/>
        <v/>
      </c>
      <c r="L66" s="155" t="str">
        <f t="shared" si="63"/>
        <v/>
      </c>
      <c r="M66" s="155" t="str">
        <f t="shared" si="63"/>
        <v/>
      </c>
      <c r="N66" s="123"/>
      <c r="O66" s="155" t="str">
        <f t="shared" ref="O66:T66" si="64">IF(COUNTIFS($G60:$G65,$G66,O60:O65,"&lt;&gt;")=0,"",SUMIF($G60:$G65,$G66,O60:O65))</f>
        <v/>
      </c>
      <c r="P66" s="155" t="str">
        <f t="shared" si="64"/>
        <v/>
      </c>
      <c r="Q66" s="155" t="str">
        <f t="shared" si="64"/>
        <v/>
      </c>
      <c r="R66" s="155" t="str">
        <f t="shared" si="64"/>
        <v/>
      </c>
      <c r="S66" s="155" t="str">
        <f t="shared" si="64"/>
        <v/>
      </c>
      <c r="T66" s="155" t="str">
        <f t="shared" si="64"/>
        <v/>
      </c>
      <c r="U66" s="123"/>
      <c r="V66" s="123"/>
      <c r="X66" s="153" t="s">
        <v>271</v>
      </c>
    </row>
    <row r="67" spans="3:24" s="152" customFormat="1" ht="37.5" customHeight="1">
      <c r="C67" s="328"/>
      <c r="D67" s="329"/>
      <c r="E67" s="334"/>
      <c r="F67" s="335"/>
      <c r="G67" s="154" t="s">
        <v>267</v>
      </c>
      <c r="H67" s="155" t="str">
        <f t="shared" ref="H67:M67" si="65">IF(COUNTIFS($G60:$G65,$G67,H60:H65,"&lt;&gt;")=0,"",SUMIF($G60:$G65,$G67,H60:H65))</f>
        <v/>
      </c>
      <c r="I67" s="155" t="str">
        <f t="shared" si="65"/>
        <v/>
      </c>
      <c r="J67" s="155" t="str">
        <f t="shared" si="65"/>
        <v/>
      </c>
      <c r="K67" s="155" t="str">
        <f t="shared" si="65"/>
        <v/>
      </c>
      <c r="L67" s="155" t="str">
        <f t="shared" si="65"/>
        <v/>
      </c>
      <c r="M67" s="155" t="str">
        <f t="shared" si="65"/>
        <v/>
      </c>
      <c r="N67" s="124" t="str">
        <f t="shared" ref="N67" si="66">IF(COUNT(H67:M67)=0,"",SUM(H67:M67))</f>
        <v/>
      </c>
      <c r="O67" s="155" t="str">
        <f t="shared" ref="O67:T67" si="67">IF(COUNTIFS($G60:$G65,$G67,O60:O65,"&lt;&gt;")=0,"",SUMIF($G60:$G65,$G67,O60:O65))</f>
        <v/>
      </c>
      <c r="P67" s="155" t="str">
        <f t="shared" si="67"/>
        <v/>
      </c>
      <c r="Q67" s="155" t="str">
        <f t="shared" si="67"/>
        <v/>
      </c>
      <c r="R67" s="155" t="str">
        <f t="shared" si="67"/>
        <v/>
      </c>
      <c r="S67" s="155" t="str">
        <f t="shared" si="67"/>
        <v/>
      </c>
      <c r="T67" s="155" t="str">
        <f t="shared" si="67"/>
        <v/>
      </c>
      <c r="U67" s="124" t="str">
        <f t="shared" ref="U67" si="68">IF(COUNT(O67:T67)=0,"",SUM(O67:T67))</f>
        <v/>
      </c>
      <c r="V67" s="124" t="str">
        <f t="shared" ref="V67" si="69">IF(COUNT(N67,U67)=0,"",SUM(N67,U67))</f>
        <v/>
      </c>
      <c r="X67" s="153" t="s">
        <v>271</v>
      </c>
    </row>
    <row r="68" spans="3:24" s="152" customFormat="1" ht="37.5" customHeight="1">
      <c r="C68" s="328"/>
      <c r="D68" s="327" t="s">
        <v>211</v>
      </c>
      <c r="E68" s="352"/>
      <c r="F68" s="354"/>
      <c r="G68" s="149" t="s">
        <v>263</v>
      </c>
      <c r="H68" s="184"/>
      <c r="I68" s="184"/>
      <c r="J68" s="184"/>
      <c r="K68" s="184"/>
      <c r="L68" s="184"/>
      <c r="M68" s="184"/>
      <c r="N68" s="151"/>
      <c r="O68" s="184"/>
      <c r="P68" s="184"/>
      <c r="Q68" s="184"/>
      <c r="R68" s="184"/>
      <c r="S68" s="184"/>
      <c r="T68" s="184"/>
      <c r="U68" s="151"/>
      <c r="V68" s="151"/>
    </row>
    <row r="69" spans="3:24" s="152" customFormat="1" ht="37.5" customHeight="1">
      <c r="C69" s="328"/>
      <c r="D69" s="328"/>
      <c r="E69" s="353"/>
      <c r="F69" s="355"/>
      <c r="G69" s="149" t="s">
        <v>267</v>
      </c>
      <c r="H69" s="184"/>
      <c r="I69" s="184"/>
      <c r="J69" s="184"/>
      <c r="K69" s="184"/>
      <c r="L69" s="184"/>
      <c r="M69" s="184"/>
      <c r="N69" s="150" t="str">
        <f>IF(COUNT(H69:M69)=0,"",SUM(H69:M69))</f>
        <v/>
      </c>
      <c r="O69" s="184"/>
      <c r="P69" s="184"/>
      <c r="Q69" s="184"/>
      <c r="R69" s="184"/>
      <c r="S69" s="184"/>
      <c r="T69" s="184"/>
      <c r="U69" s="150" t="str">
        <f>IF(COUNT(O69:T69)=0,"",SUM(O69:T69))</f>
        <v/>
      </c>
      <c r="V69" s="150" t="str">
        <f>IF(COUNT(N69,U69)=0,"",SUM(N69,U69))</f>
        <v/>
      </c>
    </row>
    <row r="70" spans="3:24" s="152" customFormat="1" ht="37.5" customHeight="1">
      <c r="C70" s="328"/>
      <c r="D70" s="328"/>
      <c r="E70" s="352"/>
      <c r="F70" s="354"/>
      <c r="G70" s="149" t="s">
        <v>263</v>
      </c>
      <c r="H70" s="184"/>
      <c r="I70" s="184"/>
      <c r="J70" s="184"/>
      <c r="K70" s="184"/>
      <c r="L70" s="184"/>
      <c r="M70" s="184"/>
      <c r="N70" s="151"/>
      <c r="O70" s="184"/>
      <c r="P70" s="184"/>
      <c r="Q70" s="184"/>
      <c r="R70" s="184"/>
      <c r="S70" s="184"/>
      <c r="T70" s="184"/>
      <c r="U70" s="151"/>
      <c r="V70" s="151"/>
    </row>
    <row r="71" spans="3:24" s="152" customFormat="1" ht="37.5" customHeight="1">
      <c r="C71" s="328"/>
      <c r="D71" s="328"/>
      <c r="E71" s="353"/>
      <c r="F71" s="355"/>
      <c r="G71" s="149" t="s">
        <v>267</v>
      </c>
      <c r="H71" s="184"/>
      <c r="I71" s="184"/>
      <c r="J71" s="184"/>
      <c r="K71" s="184"/>
      <c r="L71" s="184"/>
      <c r="M71" s="184"/>
      <c r="N71" s="150" t="str">
        <f t="shared" ref="N71" si="70">IF(COUNT(H71:M71)=0,"",SUM(H71:M71))</f>
        <v/>
      </c>
      <c r="O71" s="184"/>
      <c r="P71" s="184"/>
      <c r="Q71" s="184"/>
      <c r="R71" s="184"/>
      <c r="S71" s="184"/>
      <c r="T71" s="184"/>
      <c r="U71" s="150" t="str">
        <f t="shared" ref="U71" si="71">IF(COUNT(O71:T71)=0,"",SUM(O71:T71))</f>
        <v/>
      </c>
      <c r="V71" s="150" t="str">
        <f t="shared" ref="V71" si="72">IF(COUNT(N71,U71)=0,"",SUM(N71,U71))</f>
        <v/>
      </c>
    </row>
    <row r="72" spans="3:24" s="152" customFormat="1" ht="37.5" customHeight="1">
      <c r="C72" s="328"/>
      <c r="D72" s="328"/>
      <c r="E72" s="352"/>
      <c r="F72" s="354"/>
      <c r="G72" s="149" t="s">
        <v>263</v>
      </c>
      <c r="H72" s="184"/>
      <c r="I72" s="184"/>
      <c r="J72" s="184"/>
      <c r="K72" s="184"/>
      <c r="L72" s="184"/>
      <c r="M72" s="184"/>
      <c r="N72" s="151"/>
      <c r="O72" s="184"/>
      <c r="P72" s="184"/>
      <c r="Q72" s="184"/>
      <c r="R72" s="184"/>
      <c r="S72" s="184"/>
      <c r="T72" s="184"/>
      <c r="U72" s="151"/>
      <c r="V72" s="151"/>
    </row>
    <row r="73" spans="3:24" s="152" customFormat="1" ht="37.5" customHeight="1">
      <c r="C73" s="328"/>
      <c r="D73" s="328"/>
      <c r="E73" s="353"/>
      <c r="F73" s="355"/>
      <c r="G73" s="149" t="s">
        <v>267</v>
      </c>
      <c r="H73" s="184"/>
      <c r="I73" s="184"/>
      <c r="J73" s="184"/>
      <c r="K73" s="184"/>
      <c r="L73" s="184"/>
      <c r="M73" s="184"/>
      <c r="N73" s="150" t="str">
        <f t="shared" ref="N73" si="73">IF(COUNT(H73:M73)=0,"",SUM(H73:M73))</f>
        <v/>
      </c>
      <c r="O73" s="184"/>
      <c r="P73" s="184"/>
      <c r="Q73" s="184"/>
      <c r="R73" s="184"/>
      <c r="S73" s="184"/>
      <c r="T73" s="184"/>
      <c r="U73" s="150" t="str">
        <f t="shared" ref="U73" si="74">IF(COUNT(O73:T73)=0,"",SUM(O73:T73))</f>
        <v/>
      </c>
      <c r="V73" s="150" t="str">
        <f t="shared" ref="V73" si="75">IF(COUNT(N73,U73)=0,"",SUM(N73,U73))</f>
        <v/>
      </c>
    </row>
    <row r="74" spans="3:24" s="152" customFormat="1" ht="37.5" customHeight="1">
      <c r="C74" s="328"/>
      <c r="D74" s="328"/>
      <c r="E74" s="332" t="s">
        <v>104</v>
      </c>
      <c r="F74" s="333"/>
      <c r="G74" s="154" t="s">
        <v>263</v>
      </c>
      <c r="H74" s="155" t="str">
        <f>IF(COUNTIFS($G68:$G73,$G74,H68:H73,"&lt;&gt;")=0,"",SUMIF($G68:$G73,$G74,H68:H73))</f>
        <v/>
      </c>
      <c r="I74" s="155" t="str">
        <f t="shared" ref="I74:M74" si="76">IF(COUNTIFS($G68:$G73,$G74,I68:I73,"&lt;&gt;")=0,"",SUMIF($G68:$G73,$G74,I68:I73))</f>
        <v/>
      </c>
      <c r="J74" s="155" t="str">
        <f t="shared" si="76"/>
        <v/>
      </c>
      <c r="K74" s="155" t="str">
        <f t="shared" si="76"/>
        <v/>
      </c>
      <c r="L74" s="155" t="str">
        <f t="shared" si="76"/>
        <v/>
      </c>
      <c r="M74" s="155" t="str">
        <f t="shared" si="76"/>
        <v/>
      </c>
      <c r="N74" s="123"/>
      <c r="O74" s="155" t="str">
        <f>IF(COUNTIFS($G68:$G73,$G74,O68:O73,"&lt;&gt;")=0,"",SUMIF($G68:$G73,$G74,O68:O73))</f>
        <v/>
      </c>
      <c r="P74" s="155" t="str">
        <f t="shared" ref="P74:T74" si="77">IF(COUNTIFS($G68:$G73,$G74,P68:P73,"&lt;&gt;")=0,"",SUMIF($G68:$G73,$G74,P68:P73))</f>
        <v/>
      </c>
      <c r="Q74" s="155" t="str">
        <f t="shared" si="77"/>
        <v/>
      </c>
      <c r="R74" s="155" t="str">
        <f t="shared" si="77"/>
        <v/>
      </c>
      <c r="S74" s="155" t="str">
        <f t="shared" si="77"/>
        <v/>
      </c>
      <c r="T74" s="155" t="str">
        <f t="shared" si="77"/>
        <v/>
      </c>
      <c r="U74" s="123"/>
      <c r="V74" s="123"/>
      <c r="X74" s="153" t="s">
        <v>271</v>
      </c>
    </row>
    <row r="75" spans="3:24" s="152" customFormat="1" ht="37.5" customHeight="1">
      <c r="C75" s="328"/>
      <c r="D75" s="329"/>
      <c r="E75" s="334"/>
      <c r="F75" s="335"/>
      <c r="G75" s="154" t="s">
        <v>267</v>
      </c>
      <c r="H75" s="155" t="str">
        <f>IF(COUNTIFS($G68:$G73,$G75,H68:H73,"&lt;&gt;")=0,"",SUMIF($G68:$G73,$G75,H68:H73))</f>
        <v/>
      </c>
      <c r="I75" s="155" t="str">
        <f t="shared" ref="I75:M75" si="78">IF(COUNTIFS($G68:$G73,$G75,I68:I73,"&lt;&gt;")=0,"",SUMIF($G68:$G73,$G75,I68:I73))</f>
        <v/>
      </c>
      <c r="J75" s="155" t="str">
        <f t="shared" si="78"/>
        <v/>
      </c>
      <c r="K75" s="155" t="str">
        <f t="shared" si="78"/>
        <v/>
      </c>
      <c r="L75" s="155" t="str">
        <f t="shared" si="78"/>
        <v/>
      </c>
      <c r="M75" s="155" t="str">
        <f t="shared" si="78"/>
        <v/>
      </c>
      <c r="N75" s="124" t="str">
        <f t="shared" ref="N75" si="79">IF(COUNT(H75:M75)=0,"",SUM(H75:M75))</f>
        <v/>
      </c>
      <c r="O75" s="155" t="str">
        <f>IF(COUNTIFS($G68:$G73,$G75,O68:O73,"&lt;&gt;")=0,"",SUMIF($G68:$G73,$G75,O68:O73))</f>
        <v/>
      </c>
      <c r="P75" s="155" t="str">
        <f t="shared" ref="P75:T75" si="80">IF(COUNTIFS($G68:$G73,$G75,P68:P73,"&lt;&gt;")=0,"",SUMIF($G68:$G73,$G75,P68:P73))</f>
        <v/>
      </c>
      <c r="Q75" s="155" t="str">
        <f t="shared" si="80"/>
        <v/>
      </c>
      <c r="R75" s="155" t="str">
        <f t="shared" si="80"/>
        <v/>
      </c>
      <c r="S75" s="155" t="str">
        <f t="shared" si="80"/>
        <v/>
      </c>
      <c r="T75" s="155" t="str">
        <f t="shared" si="80"/>
        <v/>
      </c>
      <c r="U75" s="124" t="str">
        <f t="shared" ref="U75" si="81">IF(COUNT(O75:T75)=0,"",SUM(O75:T75))</f>
        <v/>
      </c>
      <c r="V75" s="124" t="str">
        <f t="shared" ref="V75" si="82">IF(COUNT(N75,U75)=0,"",SUM(N75,U75))</f>
        <v/>
      </c>
      <c r="X75" s="153" t="s">
        <v>271</v>
      </c>
    </row>
    <row r="76" spans="3:24" s="152" customFormat="1" ht="37.5" customHeight="1">
      <c r="C76" s="328"/>
      <c r="D76" s="327" t="s">
        <v>105</v>
      </c>
      <c r="E76" s="352"/>
      <c r="F76" s="354"/>
      <c r="G76" s="149" t="s">
        <v>263</v>
      </c>
      <c r="H76" s="184"/>
      <c r="I76" s="184"/>
      <c r="J76" s="184"/>
      <c r="K76" s="184"/>
      <c r="L76" s="184"/>
      <c r="M76" s="184"/>
      <c r="N76" s="151"/>
      <c r="O76" s="184"/>
      <c r="P76" s="184"/>
      <c r="Q76" s="184"/>
      <c r="R76" s="184"/>
      <c r="S76" s="184"/>
      <c r="T76" s="184"/>
      <c r="U76" s="151"/>
      <c r="V76" s="151"/>
    </row>
    <row r="77" spans="3:24" s="152" customFormat="1" ht="34.5">
      <c r="C77" s="328"/>
      <c r="D77" s="328"/>
      <c r="E77" s="353"/>
      <c r="F77" s="355"/>
      <c r="G77" s="149" t="s">
        <v>267</v>
      </c>
      <c r="H77" s="184"/>
      <c r="I77" s="184"/>
      <c r="J77" s="184"/>
      <c r="K77" s="184"/>
      <c r="L77" s="184"/>
      <c r="M77" s="184"/>
      <c r="N77" s="150" t="str">
        <f>IF(COUNT(H77:M77)=0,"",SUM(H77:M77))</f>
        <v/>
      </c>
      <c r="O77" s="184"/>
      <c r="P77" s="184"/>
      <c r="Q77" s="184"/>
      <c r="R77" s="184"/>
      <c r="S77" s="184"/>
      <c r="T77" s="184"/>
      <c r="U77" s="150" t="str">
        <f>IF(COUNT(O77:T77)=0,"",SUM(O77:T77))</f>
        <v/>
      </c>
      <c r="V77" s="150" t="str">
        <f>IF(COUNT(N77,U77)=0,"",SUM(N77,U77))</f>
        <v/>
      </c>
    </row>
    <row r="78" spans="3:24" s="152" customFormat="1" ht="34.5">
      <c r="C78" s="328"/>
      <c r="D78" s="328"/>
      <c r="E78" s="352"/>
      <c r="F78" s="354"/>
      <c r="G78" s="149" t="s">
        <v>263</v>
      </c>
      <c r="H78" s="184"/>
      <c r="I78" s="184"/>
      <c r="J78" s="184"/>
      <c r="K78" s="184"/>
      <c r="L78" s="184"/>
      <c r="M78" s="184"/>
      <c r="N78" s="151"/>
      <c r="O78" s="184"/>
      <c r="P78" s="184"/>
      <c r="Q78" s="184"/>
      <c r="R78" s="184"/>
      <c r="S78" s="184"/>
      <c r="T78" s="184"/>
      <c r="U78" s="151"/>
      <c r="V78" s="151"/>
    </row>
    <row r="79" spans="3:24" s="152" customFormat="1" ht="34.5">
      <c r="C79" s="328"/>
      <c r="D79" s="328"/>
      <c r="E79" s="353"/>
      <c r="F79" s="355"/>
      <c r="G79" s="149" t="s">
        <v>267</v>
      </c>
      <c r="H79" s="184"/>
      <c r="I79" s="184"/>
      <c r="J79" s="184"/>
      <c r="K79" s="184"/>
      <c r="L79" s="184"/>
      <c r="M79" s="184"/>
      <c r="N79" s="150" t="str">
        <f t="shared" ref="N79" si="83">IF(COUNT(H79:M79)=0,"",SUM(H79:M79))</f>
        <v/>
      </c>
      <c r="O79" s="184"/>
      <c r="P79" s="184"/>
      <c r="Q79" s="184"/>
      <c r="R79" s="184"/>
      <c r="S79" s="184"/>
      <c r="T79" s="184"/>
      <c r="U79" s="150" t="str">
        <f t="shared" ref="U79" si="84">IF(COUNT(O79:T79)=0,"",SUM(O79:T79))</f>
        <v/>
      </c>
      <c r="V79" s="150" t="str">
        <f t="shared" ref="V79" si="85">IF(COUNT(N79,U79)=0,"",SUM(N79,U79))</f>
        <v/>
      </c>
    </row>
    <row r="80" spans="3:24" s="152" customFormat="1" ht="34.5">
      <c r="C80" s="328"/>
      <c r="D80" s="328"/>
      <c r="E80" s="352"/>
      <c r="F80" s="354"/>
      <c r="G80" s="149" t="s">
        <v>263</v>
      </c>
      <c r="H80" s="184"/>
      <c r="I80" s="184"/>
      <c r="J80" s="184"/>
      <c r="K80" s="184"/>
      <c r="L80" s="184"/>
      <c r="M80" s="184"/>
      <c r="N80" s="151"/>
      <c r="O80" s="184"/>
      <c r="P80" s="184"/>
      <c r="Q80" s="184"/>
      <c r="R80" s="184"/>
      <c r="S80" s="184"/>
      <c r="T80" s="184"/>
      <c r="U80" s="151"/>
      <c r="V80" s="151"/>
    </row>
    <row r="81" spans="3:24" s="152" customFormat="1" ht="34.5">
      <c r="C81" s="328"/>
      <c r="D81" s="328"/>
      <c r="E81" s="353"/>
      <c r="F81" s="355"/>
      <c r="G81" s="149" t="s">
        <v>267</v>
      </c>
      <c r="H81" s="184"/>
      <c r="I81" s="184"/>
      <c r="J81" s="184"/>
      <c r="K81" s="184"/>
      <c r="L81" s="184"/>
      <c r="M81" s="184"/>
      <c r="N81" s="150" t="str">
        <f t="shared" ref="N81" si="86">IF(COUNT(H81:M81)=0,"",SUM(H81:M81))</f>
        <v/>
      </c>
      <c r="O81" s="184"/>
      <c r="P81" s="184"/>
      <c r="Q81" s="184"/>
      <c r="R81" s="184"/>
      <c r="S81" s="184"/>
      <c r="T81" s="184"/>
      <c r="U81" s="150" t="str">
        <f t="shared" ref="U81" si="87">IF(COUNT(O81:T81)=0,"",SUM(O81:T81))</f>
        <v/>
      </c>
      <c r="V81" s="150" t="str">
        <f t="shared" ref="V81" si="88">IF(COUNT(N81,U81)=0,"",SUM(N81,U81))</f>
        <v/>
      </c>
    </row>
    <row r="82" spans="3:24" s="152" customFormat="1" ht="34.5">
      <c r="C82" s="328"/>
      <c r="D82" s="328"/>
      <c r="E82" s="332" t="s">
        <v>104</v>
      </c>
      <c r="F82" s="333"/>
      <c r="G82" s="154" t="s">
        <v>263</v>
      </c>
      <c r="H82" s="155" t="str">
        <f>IF(COUNTIFS($G76:$G81,$G82,H76:H81,"&lt;&gt;")=0,"",SUMIF($G76:$G81,$G82,H76:H81))</f>
        <v/>
      </c>
      <c r="I82" s="155" t="str">
        <f t="shared" ref="I82:M82" si="89">IF(COUNTIFS($G76:$G81,$G82,I76:I81,"&lt;&gt;")=0,"",SUMIF($G76:$G81,$G82,I76:I81))</f>
        <v/>
      </c>
      <c r="J82" s="155" t="str">
        <f t="shared" si="89"/>
        <v/>
      </c>
      <c r="K82" s="155" t="str">
        <f t="shared" si="89"/>
        <v/>
      </c>
      <c r="L82" s="155" t="str">
        <f t="shared" si="89"/>
        <v/>
      </c>
      <c r="M82" s="155" t="str">
        <f t="shared" si="89"/>
        <v/>
      </c>
      <c r="N82" s="123"/>
      <c r="O82" s="155" t="str">
        <f>IF(COUNTIFS($G76:$G81,$G82,O76:O81,"&lt;&gt;")=0,"",SUMIF($G76:$G81,$G82,O76:O81))</f>
        <v/>
      </c>
      <c r="P82" s="155" t="str">
        <f t="shared" ref="P82:T82" si="90">IF(COUNTIFS($G76:$G81,$G82,P76:P81,"&lt;&gt;")=0,"",SUMIF($G76:$G81,$G82,P76:P81))</f>
        <v/>
      </c>
      <c r="Q82" s="155" t="str">
        <f t="shared" si="90"/>
        <v/>
      </c>
      <c r="R82" s="155" t="str">
        <f t="shared" si="90"/>
        <v/>
      </c>
      <c r="S82" s="155" t="str">
        <f t="shared" si="90"/>
        <v/>
      </c>
      <c r="T82" s="155" t="str">
        <f t="shared" si="90"/>
        <v/>
      </c>
      <c r="U82" s="123"/>
      <c r="V82" s="123"/>
      <c r="X82" s="153" t="s">
        <v>271</v>
      </c>
    </row>
    <row r="83" spans="3:24" s="152" customFormat="1" ht="34.5">
      <c r="C83" s="328"/>
      <c r="D83" s="329"/>
      <c r="E83" s="334"/>
      <c r="F83" s="335"/>
      <c r="G83" s="154" t="s">
        <v>267</v>
      </c>
      <c r="H83" s="155" t="str">
        <f>IF(COUNTIFS($G76:$G81,$G83,H76:H81,"&lt;&gt;")=0,"",SUMIF($G76:$G81,$G83,H76:H81))</f>
        <v/>
      </c>
      <c r="I83" s="155" t="str">
        <f t="shared" ref="I83:M83" si="91">IF(COUNTIFS($G76:$G81,$G83,I76:I81,"&lt;&gt;")=0,"",SUMIF($G76:$G81,$G83,I76:I81))</f>
        <v/>
      </c>
      <c r="J83" s="155" t="str">
        <f t="shared" si="91"/>
        <v/>
      </c>
      <c r="K83" s="155" t="str">
        <f t="shared" si="91"/>
        <v/>
      </c>
      <c r="L83" s="155" t="str">
        <f t="shared" si="91"/>
        <v/>
      </c>
      <c r="M83" s="155" t="str">
        <f t="shared" si="91"/>
        <v/>
      </c>
      <c r="N83" s="124" t="str">
        <f t="shared" ref="N83" si="92">IF(COUNT(H83:M83)=0,"",SUM(H83:M83))</f>
        <v/>
      </c>
      <c r="O83" s="155" t="str">
        <f>IF(COUNTIFS($G76:$G81,$G83,O76:O81,"&lt;&gt;")=0,"",SUMIF($G76:$G81,$G83,O76:O81))</f>
        <v/>
      </c>
      <c r="P83" s="155" t="str">
        <f t="shared" ref="P83:T83" si="93">IF(COUNTIFS($G76:$G81,$G83,P76:P81,"&lt;&gt;")=0,"",SUMIF($G76:$G81,$G83,P76:P81))</f>
        <v/>
      </c>
      <c r="Q83" s="155" t="str">
        <f t="shared" si="93"/>
        <v/>
      </c>
      <c r="R83" s="155" t="str">
        <f t="shared" si="93"/>
        <v/>
      </c>
      <c r="S83" s="155" t="str">
        <f t="shared" si="93"/>
        <v/>
      </c>
      <c r="T83" s="155" t="str">
        <f t="shared" si="93"/>
        <v/>
      </c>
      <c r="U83" s="124" t="str">
        <f t="shared" ref="U83" si="94">IF(COUNT(O83:T83)=0,"",SUM(O83:T83))</f>
        <v/>
      </c>
      <c r="V83" s="124" t="str">
        <f t="shared" ref="V83" si="95">IF(COUNT(N83,U83)=0,"",SUM(N83,U83))</f>
        <v/>
      </c>
      <c r="X83" s="153" t="s">
        <v>271</v>
      </c>
    </row>
    <row r="84" spans="3:24" s="152" customFormat="1" ht="37.5" customHeight="1">
      <c r="C84" s="328"/>
      <c r="D84" s="327" t="s">
        <v>106</v>
      </c>
      <c r="E84" s="352"/>
      <c r="F84" s="354"/>
      <c r="G84" s="149" t="s">
        <v>263</v>
      </c>
      <c r="H84" s="184"/>
      <c r="I84" s="184"/>
      <c r="J84" s="184"/>
      <c r="K84" s="184"/>
      <c r="L84" s="184"/>
      <c r="M84" s="184"/>
      <c r="N84" s="151"/>
      <c r="O84" s="184"/>
      <c r="P84" s="184"/>
      <c r="Q84" s="184"/>
      <c r="R84" s="184"/>
      <c r="S84" s="184"/>
      <c r="T84" s="184"/>
      <c r="U84" s="151"/>
      <c r="V84" s="151"/>
    </row>
    <row r="85" spans="3:24" s="152" customFormat="1" ht="34.5">
      <c r="C85" s="328"/>
      <c r="D85" s="328"/>
      <c r="E85" s="353"/>
      <c r="F85" s="355"/>
      <c r="G85" s="149" t="s">
        <v>267</v>
      </c>
      <c r="H85" s="184"/>
      <c r="I85" s="184"/>
      <c r="J85" s="184"/>
      <c r="K85" s="184"/>
      <c r="L85" s="184"/>
      <c r="M85" s="184"/>
      <c r="N85" s="150" t="str">
        <f>IF(COUNT(H85:M85)=0,"",SUM(H85:M85))</f>
        <v/>
      </c>
      <c r="O85" s="184"/>
      <c r="P85" s="184"/>
      <c r="Q85" s="184"/>
      <c r="R85" s="184"/>
      <c r="S85" s="184"/>
      <c r="T85" s="184"/>
      <c r="U85" s="150" t="str">
        <f>IF(COUNT(O85:T85)=0,"",SUM(O85:T85))</f>
        <v/>
      </c>
      <c r="V85" s="150" t="str">
        <f>IF(COUNT(N85,U85)=0,"",SUM(N85,U85))</f>
        <v/>
      </c>
    </row>
    <row r="86" spans="3:24" s="152" customFormat="1" ht="34.5">
      <c r="C86" s="328"/>
      <c r="D86" s="328"/>
      <c r="E86" s="352"/>
      <c r="F86" s="354"/>
      <c r="G86" s="149" t="s">
        <v>263</v>
      </c>
      <c r="H86" s="184"/>
      <c r="I86" s="184"/>
      <c r="J86" s="184"/>
      <c r="K86" s="184"/>
      <c r="L86" s="184"/>
      <c r="M86" s="184"/>
      <c r="N86" s="151"/>
      <c r="O86" s="184"/>
      <c r="P86" s="184"/>
      <c r="Q86" s="184"/>
      <c r="R86" s="184"/>
      <c r="S86" s="184"/>
      <c r="T86" s="184"/>
      <c r="U86" s="151"/>
      <c r="V86" s="151"/>
    </row>
    <row r="87" spans="3:24" s="152" customFormat="1" ht="34.5">
      <c r="C87" s="328"/>
      <c r="D87" s="328"/>
      <c r="E87" s="353"/>
      <c r="F87" s="355"/>
      <c r="G87" s="149" t="s">
        <v>267</v>
      </c>
      <c r="H87" s="184"/>
      <c r="I87" s="184"/>
      <c r="J87" s="184"/>
      <c r="K87" s="184"/>
      <c r="L87" s="184"/>
      <c r="M87" s="184"/>
      <c r="N87" s="150" t="str">
        <f t="shared" ref="N87" si="96">IF(COUNT(H87:M87)=0,"",SUM(H87:M87))</f>
        <v/>
      </c>
      <c r="O87" s="184"/>
      <c r="P87" s="184"/>
      <c r="Q87" s="184"/>
      <c r="R87" s="184"/>
      <c r="S87" s="184"/>
      <c r="T87" s="184"/>
      <c r="U87" s="150" t="str">
        <f t="shared" ref="U87" si="97">IF(COUNT(O87:T87)=0,"",SUM(O87:T87))</f>
        <v/>
      </c>
      <c r="V87" s="150" t="str">
        <f t="shared" ref="V87" si="98">IF(COUNT(N87,U87)=0,"",SUM(N87,U87))</f>
        <v/>
      </c>
    </row>
    <row r="88" spans="3:24" s="152" customFormat="1" ht="34.5">
      <c r="C88" s="328"/>
      <c r="D88" s="328"/>
      <c r="E88" s="352"/>
      <c r="F88" s="354"/>
      <c r="G88" s="149" t="s">
        <v>263</v>
      </c>
      <c r="H88" s="184"/>
      <c r="I88" s="184"/>
      <c r="J88" s="184"/>
      <c r="K88" s="184"/>
      <c r="L88" s="184"/>
      <c r="M88" s="184"/>
      <c r="N88" s="151"/>
      <c r="O88" s="184"/>
      <c r="P88" s="184"/>
      <c r="Q88" s="184"/>
      <c r="R88" s="184"/>
      <c r="S88" s="184"/>
      <c r="T88" s="184"/>
      <c r="U88" s="151"/>
      <c r="V88" s="151"/>
    </row>
    <row r="89" spans="3:24" s="152" customFormat="1" ht="34.5">
      <c r="C89" s="328"/>
      <c r="D89" s="328"/>
      <c r="E89" s="353"/>
      <c r="F89" s="355"/>
      <c r="G89" s="149" t="s">
        <v>267</v>
      </c>
      <c r="H89" s="184"/>
      <c r="I89" s="184"/>
      <c r="J89" s="184"/>
      <c r="K89" s="184"/>
      <c r="L89" s="184"/>
      <c r="M89" s="184"/>
      <c r="N89" s="150" t="str">
        <f t="shared" ref="N89" si="99">IF(COUNT(H89:M89)=0,"",SUM(H89:M89))</f>
        <v/>
      </c>
      <c r="O89" s="184"/>
      <c r="P89" s="184"/>
      <c r="Q89" s="184"/>
      <c r="R89" s="184"/>
      <c r="S89" s="184"/>
      <c r="T89" s="184"/>
      <c r="U89" s="150" t="str">
        <f t="shared" ref="U89" si="100">IF(COUNT(O89:T89)=0,"",SUM(O89:T89))</f>
        <v/>
      </c>
      <c r="V89" s="150" t="str">
        <f t="shared" ref="V89" si="101">IF(COUNT(N89,U89)=0,"",SUM(N89,U89))</f>
        <v/>
      </c>
    </row>
    <row r="90" spans="3:24" s="152" customFormat="1" ht="34.5">
      <c r="C90" s="328"/>
      <c r="D90" s="328"/>
      <c r="E90" s="332" t="s">
        <v>104</v>
      </c>
      <c r="F90" s="333"/>
      <c r="G90" s="154" t="s">
        <v>263</v>
      </c>
      <c r="H90" s="155" t="str">
        <f>IF(COUNTIFS($G84:$G89,$G90,H84:H89,"&lt;&gt;")=0,"",SUMIF($G84:$G89,$G90,H84:H89))</f>
        <v/>
      </c>
      <c r="I90" s="155" t="str">
        <f t="shared" ref="I90:M90" si="102">IF(COUNTIFS($G84:$G89,$G90,I84:I89,"&lt;&gt;")=0,"",SUMIF($G84:$G89,$G90,I84:I89))</f>
        <v/>
      </c>
      <c r="J90" s="155" t="str">
        <f t="shared" si="102"/>
        <v/>
      </c>
      <c r="K90" s="155" t="str">
        <f t="shared" si="102"/>
        <v/>
      </c>
      <c r="L90" s="155" t="str">
        <f t="shared" si="102"/>
        <v/>
      </c>
      <c r="M90" s="155" t="str">
        <f t="shared" si="102"/>
        <v/>
      </c>
      <c r="N90" s="123"/>
      <c r="O90" s="155" t="str">
        <f>IF(COUNTIFS($G84:$G89,$G90,O84:O89,"&lt;&gt;")=0,"",SUMIF($G84:$G89,$G90,O84:O89))</f>
        <v/>
      </c>
      <c r="P90" s="155" t="str">
        <f t="shared" ref="P90:T90" si="103">IF(COUNTIFS($G84:$G89,$G90,P84:P89,"&lt;&gt;")=0,"",SUMIF($G84:$G89,$G90,P84:P89))</f>
        <v/>
      </c>
      <c r="Q90" s="155" t="str">
        <f t="shared" si="103"/>
        <v/>
      </c>
      <c r="R90" s="155" t="str">
        <f t="shared" si="103"/>
        <v/>
      </c>
      <c r="S90" s="155" t="str">
        <f t="shared" si="103"/>
        <v/>
      </c>
      <c r="T90" s="155" t="str">
        <f t="shared" si="103"/>
        <v/>
      </c>
      <c r="U90" s="123"/>
      <c r="V90" s="123"/>
      <c r="X90" s="153" t="s">
        <v>271</v>
      </c>
    </row>
    <row r="91" spans="3:24" s="152" customFormat="1" ht="34.5">
      <c r="C91" s="328"/>
      <c r="D91" s="329"/>
      <c r="E91" s="334"/>
      <c r="F91" s="335"/>
      <c r="G91" s="154" t="s">
        <v>267</v>
      </c>
      <c r="H91" s="155" t="str">
        <f>IF(COUNTIFS($G84:$G89,$G91,H84:H89,"&lt;&gt;")=0,"",SUMIF($G84:$G89,$G91,H84:H89))</f>
        <v/>
      </c>
      <c r="I91" s="155" t="str">
        <f t="shared" ref="I91:M91" si="104">IF(COUNTIFS($G84:$G89,$G91,I84:I89,"&lt;&gt;")=0,"",SUMIF($G84:$G89,$G91,I84:I89))</f>
        <v/>
      </c>
      <c r="J91" s="155" t="str">
        <f t="shared" si="104"/>
        <v/>
      </c>
      <c r="K91" s="155" t="str">
        <f t="shared" si="104"/>
        <v/>
      </c>
      <c r="L91" s="155" t="str">
        <f t="shared" si="104"/>
        <v/>
      </c>
      <c r="M91" s="155" t="str">
        <f t="shared" si="104"/>
        <v/>
      </c>
      <c r="N91" s="124" t="str">
        <f t="shared" ref="N91" si="105">IF(COUNT(H91:M91)=0,"",SUM(H91:M91))</f>
        <v/>
      </c>
      <c r="O91" s="155" t="str">
        <f>IF(COUNTIFS($G84:$G89,$G91,O84:O89,"&lt;&gt;")=0,"",SUMIF($G84:$G89,$G91,O84:O89))</f>
        <v/>
      </c>
      <c r="P91" s="155" t="str">
        <f t="shared" ref="P91:T91" si="106">IF(COUNTIFS($G84:$G89,$G91,P84:P89,"&lt;&gt;")=0,"",SUMIF($G84:$G89,$G91,P84:P89))</f>
        <v/>
      </c>
      <c r="Q91" s="155" t="str">
        <f t="shared" si="106"/>
        <v/>
      </c>
      <c r="R91" s="155" t="str">
        <f t="shared" si="106"/>
        <v/>
      </c>
      <c r="S91" s="155" t="str">
        <f t="shared" si="106"/>
        <v/>
      </c>
      <c r="T91" s="155" t="str">
        <f t="shared" si="106"/>
        <v/>
      </c>
      <c r="U91" s="124" t="str">
        <f t="shared" ref="U91" si="107">IF(COUNT(O91:T91)=0,"",SUM(O91:T91))</f>
        <v/>
      </c>
      <c r="V91" s="124" t="str">
        <f t="shared" ref="V91" si="108">IF(COUNT(N91,U91)=0,"",SUM(N91,U91))</f>
        <v/>
      </c>
      <c r="X91" s="153" t="s">
        <v>271</v>
      </c>
    </row>
    <row r="92" spans="3:24" s="152" customFormat="1" ht="34.5">
      <c r="C92" s="328"/>
      <c r="D92" s="326" t="s">
        <v>107</v>
      </c>
      <c r="E92" s="326"/>
      <c r="F92" s="326"/>
      <c r="G92" s="154" t="s">
        <v>263</v>
      </c>
      <c r="H92" s="155" t="str">
        <f>IF(COUNT(H66,H74,H82,H90)=0,"",SUM(H66,H74,H82,H90))</f>
        <v/>
      </c>
      <c r="I92" s="155" t="str">
        <f t="shared" ref="I92:M93" si="109">IF(COUNT(I66,I74,I82,I90)=0,"",SUM(I66,I74,I82,I90))</f>
        <v/>
      </c>
      <c r="J92" s="155" t="str">
        <f t="shared" si="109"/>
        <v/>
      </c>
      <c r="K92" s="155" t="str">
        <f t="shared" si="109"/>
        <v/>
      </c>
      <c r="L92" s="155" t="str">
        <f t="shared" si="109"/>
        <v/>
      </c>
      <c r="M92" s="155" t="str">
        <f t="shared" si="109"/>
        <v/>
      </c>
      <c r="N92" s="123"/>
      <c r="O92" s="155" t="str">
        <f>IF(COUNT(O66,O74,O82,O90)=0,"",SUM(O66,O74,O82,O90))</f>
        <v/>
      </c>
      <c r="P92" s="155" t="str">
        <f t="shared" ref="P92:T93" si="110">IF(COUNT(P66,P74,P82,P90)=0,"",SUM(P66,P74,P82,P90))</f>
        <v/>
      </c>
      <c r="Q92" s="155" t="str">
        <f t="shared" si="110"/>
        <v/>
      </c>
      <c r="R92" s="155" t="str">
        <f t="shared" si="110"/>
        <v/>
      </c>
      <c r="S92" s="155" t="str">
        <f t="shared" si="110"/>
        <v/>
      </c>
      <c r="T92" s="155" t="str">
        <f t="shared" si="110"/>
        <v/>
      </c>
      <c r="U92" s="123"/>
      <c r="V92" s="123"/>
      <c r="X92" s="153" t="s">
        <v>271</v>
      </c>
    </row>
    <row r="93" spans="3:24" s="152" customFormat="1" ht="34.5">
      <c r="C93" s="329"/>
      <c r="D93" s="326"/>
      <c r="E93" s="326"/>
      <c r="F93" s="326"/>
      <c r="G93" s="154" t="s">
        <v>267</v>
      </c>
      <c r="H93" s="155" t="str">
        <f>IF(COUNT(H67,H75,H83,H91)=0,"",SUM(H67,H75,H83,H91))</f>
        <v/>
      </c>
      <c r="I93" s="155" t="str">
        <f t="shared" si="109"/>
        <v/>
      </c>
      <c r="J93" s="155" t="str">
        <f t="shared" si="109"/>
        <v/>
      </c>
      <c r="K93" s="155" t="str">
        <f t="shared" si="109"/>
        <v/>
      </c>
      <c r="L93" s="155" t="str">
        <f t="shared" si="109"/>
        <v/>
      </c>
      <c r="M93" s="155" t="str">
        <f t="shared" si="109"/>
        <v/>
      </c>
      <c r="N93" s="124" t="str">
        <f t="shared" ref="N93" si="111">IF(COUNT(H93:M93)=0,"",SUM(H93:M93))</f>
        <v/>
      </c>
      <c r="O93" s="155" t="str">
        <f>IF(COUNT(O67,O75,O83,O91)=0,"",SUM(O67,O75,O83,O91))</f>
        <v/>
      </c>
      <c r="P93" s="155" t="str">
        <f t="shared" si="110"/>
        <v/>
      </c>
      <c r="Q93" s="155" t="str">
        <f t="shared" si="110"/>
        <v/>
      </c>
      <c r="R93" s="155" t="str">
        <f t="shared" si="110"/>
        <v/>
      </c>
      <c r="S93" s="155" t="str">
        <f t="shared" si="110"/>
        <v/>
      </c>
      <c r="T93" s="155" t="str">
        <f t="shared" si="110"/>
        <v/>
      </c>
      <c r="U93" s="124" t="str">
        <f t="shared" ref="U93" si="112">IF(COUNT(O93:T93)=0,"",SUM(O93:T93))</f>
        <v/>
      </c>
      <c r="V93" s="124" t="str">
        <f t="shared" ref="V93" si="113">IF(COUNT(N93,U93)=0,"",SUM(N93,U93))</f>
        <v/>
      </c>
      <c r="X93" s="153" t="s">
        <v>271</v>
      </c>
    </row>
    <row r="94" spans="3:24" s="53" customFormat="1" ht="18.75" customHeight="1">
      <c r="C94" s="54" t="s">
        <v>178</v>
      </c>
      <c r="D94" s="50"/>
      <c r="E94" s="50"/>
      <c r="F94" s="50"/>
      <c r="G94" s="51"/>
      <c r="H94" s="50"/>
      <c r="I94" s="50"/>
      <c r="J94" s="50"/>
      <c r="K94" s="50"/>
      <c r="L94" s="50"/>
      <c r="M94" s="50"/>
      <c r="N94" s="50"/>
      <c r="O94" s="50"/>
      <c r="P94" s="50"/>
      <c r="Q94" s="50"/>
      <c r="R94" s="50"/>
      <c r="S94" s="50"/>
      <c r="T94" s="50"/>
      <c r="U94" s="50"/>
      <c r="V94" s="50"/>
    </row>
    <row r="95" spans="3:24" s="53" customFormat="1" ht="18.75" customHeight="1">
      <c r="C95" s="230"/>
      <c r="D95" s="231"/>
      <c r="E95" s="231"/>
      <c r="F95" s="231"/>
      <c r="G95" s="232"/>
      <c r="H95" s="231"/>
      <c r="I95" s="231"/>
      <c r="J95" s="231"/>
      <c r="K95" s="231"/>
      <c r="L95" s="231"/>
      <c r="M95" s="231"/>
      <c r="N95" s="231"/>
      <c r="O95" s="231"/>
      <c r="P95" s="231"/>
      <c r="Q95" s="231"/>
      <c r="R95" s="231"/>
      <c r="S95" s="231"/>
      <c r="T95" s="231"/>
      <c r="U95" s="231"/>
      <c r="V95" s="231"/>
    </row>
    <row r="96" spans="3:24" s="53" customFormat="1" ht="18.75" customHeight="1">
      <c r="C96" s="230"/>
      <c r="D96" s="231"/>
      <c r="E96" s="231"/>
      <c r="F96" s="231"/>
      <c r="G96" s="232"/>
      <c r="H96" s="231"/>
      <c r="I96" s="231"/>
      <c r="J96" s="231"/>
      <c r="K96" s="231"/>
      <c r="L96" s="231"/>
      <c r="M96" s="231"/>
      <c r="N96" s="231"/>
      <c r="O96" s="231"/>
      <c r="P96" s="231"/>
      <c r="Q96" s="231"/>
      <c r="R96" s="231"/>
      <c r="S96" s="231"/>
      <c r="T96" s="231"/>
      <c r="U96" s="231"/>
      <c r="V96" s="231"/>
    </row>
    <row r="97" spans="3:24" s="53" customFormat="1" ht="18.75" customHeight="1">
      <c r="C97" s="230"/>
      <c r="D97" s="231"/>
      <c r="E97" s="231"/>
      <c r="F97" s="231"/>
      <c r="G97" s="232"/>
      <c r="H97" s="231"/>
      <c r="I97" s="231"/>
      <c r="J97" s="231"/>
      <c r="K97" s="231"/>
      <c r="L97" s="231"/>
      <c r="M97" s="231"/>
      <c r="N97" s="231"/>
      <c r="O97" s="231"/>
      <c r="P97" s="231"/>
      <c r="Q97" s="231"/>
      <c r="R97" s="231"/>
      <c r="S97" s="231"/>
      <c r="T97" s="231"/>
      <c r="U97" s="231"/>
      <c r="V97" s="231"/>
    </row>
    <row r="98" spans="3:24" s="53" customFormat="1" ht="18.75" customHeight="1">
      <c r="C98" s="230"/>
      <c r="D98" s="231"/>
      <c r="E98" s="231"/>
      <c r="F98" s="231"/>
      <c r="G98" s="232"/>
      <c r="H98" s="231"/>
      <c r="I98" s="231"/>
      <c r="J98" s="231"/>
      <c r="K98" s="231"/>
      <c r="L98" s="231"/>
      <c r="M98" s="231"/>
      <c r="N98" s="231"/>
      <c r="O98" s="231"/>
      <c r="P98" s="231"/>
      <c r="Q98" s="231"/>
      <c r="R98" s="231"/>
      <c r="S98" s="231"/>
      <c r="T98" s="231"/>
      <c r="U98" s="231"/>
      <c r="V98" s="231"/>
    </row>
    <row r="99" spans="3:24" s="53" customFormat="1" ht="18.75" customHeight="1">
      <c r="C99" s="230"/>
      <c r="D99" s="231"/>
      <c r="E99" s="231"/>
      <c r="F99" s="231"/>
      <c r="G99" s="232"/>
      <c r="H99" s="231"/>
      <c r="I99" s="231"/>
      <c r="J99" s="231"/>
      <c r="K99" s="231"/>
      <c r="L99" s="231"/>
      <c r="M99" s="231"/>
      <c r="N99" s="231"/>
      <c r="O99" s="231"/>
      <c r="P99" s="231"/>
      <c r="Q99" s="231"/>
      <c r="R99" s="231"/>
      <c r="S99" s="231"/>
      <c r="T99" s="231"/>
      <c r="U99" s="231"/>
      <c r="V99" s="231"/>
    </row>
    <row r="100" spans="3:24" s="53" customFormat="1" ht="18.75" customHeight="1">
      <c r="C100" s="230"/>
      <c r="D100" s="231"/>
      <c r="E100" s="231"/>
      <c r="F100" s="231"/>
      <c r="G100" s="232"/>
      <c r="H100" s="231"/>
      <c r="I100" s="231"/>
      <c r="J100" s="231"/>
      <c r="K100" s="231"/>
      <c r="L100" s="231"/>
      <c r="M100" s="231"/>
      <c r="N100" s="231"/>
      <c r="O100" s="231"/>
      <c r="P100" s="231"/>
      <c r="Q100" s="231"/>
      <c r="R100" s="231"/>
      <c r="S100" s="231"/>
      <c r="T100" s="231"/>
      <c r="U100" s="231"/>
      <c r="V100" s="231"/>
    </row>
    <row r="101" spans="3:24" s="53" customFormat="1" ht="18.75" customHeight="1">
      <c r="C101" s="230"/>
      <c r="D101" s="231"/>
      <c r="E101" s="231"/>
      <c r="F101" s="231"/>
      <c r="G101" s="232"/>
      <c r="H101" s="231"/>
      <c r="I101" s="231"/>
      <c r="J101" s="231"/>
      <c r="K101" s="231"/>
      <c r="L101" s="231"/>
      <c r="M101" s="231"/>
      <c r="N101" s="231"/>
      <c r="O101" s="231"/>
      <c r="P101" s="231"/>
      <c r="Q101" s="231"/>
      <c r="R101" s="231"/>
      <c r="S101" s="231"/>
      <c r="T101" s="231"/>
      <c r="U101" s="231"/>
      <c r="V101" s="231"/>
    </row>
    <row r="102" spans="3:24" s="53" customFormat="1" ht="18.75" customHeight="1">
      <c r="C102" s="230"/>
      <c r="D102" s="231"/>
      <c r="E102" s="231"/>
      <c r="F102" s="231"/>
      <c r="G102" s="232"/>
      <c r="H102" s="231"/>
      <c r="I102" s="231"/>
      <c r="J102" s="231"/>
      <c r="K102" s="231"/>
      <c r="L102" s="231"/>
      <c r="M102" s="231"/>
      <c r="N102" s="231"/>
      <c r="O102" s="231"/>
      <c r="P102" s="231"/>
      <c r="Q102" s="231"/>
      <c r="R102" s="231"/>
      <c r="S102" s="231"/>
      <c r="T102" s="231"/>
      <c r="U102" s="231"/>
      <c r="V102" s="231"/>
    </row>
    <row r="103" spans="3:24" s="53" customFormat="1" ht="18.75" customHeight="1">
      <c r="C103" s="230"/>
      <c r="D103" s="231"/>
      <c r="E103" s="231"/>
      <c r="F103" s="231"/>
      <c r="G103" s="232"/>
      <c r="H103" s="231"/>
      <c r="I103" s="231"/>
      <c r="J103" s="231"/>
      <c r="K103" s="231"/>
      <c r="L103" s="231"/>
      <c r="M103" s="231"/>
      <c r="N103" s="231"/>
      <c r="O103" s="231"/>
      <c r="P103" s="231"/>
      <c r="Q103" s="231"/>
      <c r="R103" s="231"/>
      <c r="S103" s="231"/>
      <c r="T103" s="231"/>
      <c r="U103" s="231"/>
      <c r="V103" s="231"/>
    </row>
    <row r="104" spans="3:24" ht="18.75" customHeight="1">
      <c r="C104" s="234"/>
      <c r="D104" s="234"/>
      <c r="E104" s="234"/>
      <c r="F104" s="234"/>
      <c r="G104" s="234"/>
      <c r="H104" s="235"/>
      <c r="I104" s="235"/>
      <c r="J104" s="235"/>
      <c r="K104" s="235"/>
      <c r="L104" s="235"/>
      <c r="M104" s="235"/>
      <c r="N104" s="235"/>
      <c r="O104" s="235"/>
      <c r="P104" s="235"/>
      <c r="Q104" s="235"/>
      <c r="R104" s="235"/>
      <c r="S104" s="235"/>
      <c r="T104" s="235"/>
      <c r="U104" s="235"/>
      <c r="V104" s="235"/>
    </row>
    <row r="105" spans="3:24" ht="21.95" customHeight="1">
      <c r="C105" s="39" t="s">
        <v>212</v>
      </c>
    </row>
    <row r="106" spans="3:24" ht="21.95" customHeight="1">
      <c r="C106" s="39"/>
    </row>
    <row r="107" spans="3:24" ht="21.95" customHeight="1">
      <c r="C107" s="43" t="s">
        <v>112</v>
      </c>
      <c r="D107" s="44"/>
      <c r="E107" s="44"/>
      <c r="F107" s="44"/>
      <c r="G107" s="44"/>
      <c r="H107" s="44"/>
      <c r="I107" s="44"/>
      <c r="J107" s="44"/>
      <c r="K107" s="44"/>
    </row>
    <row r="108" spans="3:24" ht="21.95" customHeight="1">
      <c r="C108" s="38" t="s">
        <v>22</v>
      </c>
      <c r="E108" s="11" t="s">
        <v>215</v>
      </c>
      <c r="F108" s="7" t="s">
        <v>398</v>
      </c>
      <c r="G108" s="186"/>
      <c r="H108" s="188"/>
      <c r="I108" s="188"/>
      <c r="J108" s="188"/>
      <c r="K108" s="188"/>
      <c r="L108" s="188"/>
      <c r="M108" s="188"/>
      <c r="N108" s="188"/>
      <c r="O108" s="188"/>
      <c r="P108" s="188"/>
      <c r="Q108" s="188"/>
      <c r="R108" s="188"/>
      <c r="S108" s="188"/>
      <c r="T108" s="188"/>
      <c r="U108" s="188"/>
      <c r="V108" s="188"/>
    </row>
    <row r="109" spans="3:24" s="46" customFormat="1" ht="21.95" customHeight="1">
      <c r="C109" s="341" t="s">
        <v>94</v>
      </c>
      <c r="D109" s="342"/>
      <c r="E109" s="345" t="s">
        <v>18</v>
      </c>
      <c r="F109" s="322" t="s">
        <v>98</v>
      </c>
      <c r="G109" s="322" t="s">
        <v>99</v>
      </c>
      <c r="H109" s="164" t="s">
        <v>71</v>
      </c>
      <c r="I109" s="164" t="s">
        <v>72</v>
      </c>
      <c r="J109" s="164" t="s">
        <v>73</v>
      </c>
      <c r="K109" s="164" t="s">
        <v>74</v>
      </c>
      <c r="L109" s="164" t="s">
        <v>75</v>
      </c>
      <c r="M109" s="164" t="s">
        <v>76</v>
      </c>
      <c r="N109" s="164" t="s">
        <v>90</v>
      </c>
      <c r="O109" s="164" t="s">
        <v>77</v>
      </c>
      <c r="P109" s="164" t="s">
        <v>78</v>
      </c>
      <c r="Q109" s="164" t="s">
        <v>79</v>
      </c>
      <c r="R109" s="164" t="s">
        <v>80</v>
      </c>
      <c r="S109" s="164" t="s">
        <v>81</v>
      </c>
      <c r="T109" s="164" t="s">
        <v>86</v>
      </c>
      <c r="U109" s="164" t="s">
        <v>91</v>
      </c>
      <c r="V109" s="164" t="s">
        <v>92</v>
      </c>
      <c r="W109" s="40"/>
      <c r="X109" s="121" t="s">
        <v>272</v>
      </c>
    </row>
    <row r="110" spans="3:24" s="46" customFormat="1" ht="21.95" customHeight="1">
      <c r="C110" s="343"/>
      <c r="D110" s="344"/>
      <c r="E110" s="346"/>
      <c r="F110" s="323"/>
      <c r="G110" s="323"/>
      <c r="H110" s="23" t="str">
        <f>'様式第36(自社)_受電'!H110</f>
        <v>（○時）</v>
      </c>
      <c r="I110" s="23" t="str">
        <f>'様式第36(自社)_受電'!I110</f>
        <v>（○時）</v>
      </c>
      <c r="J110" s="23" t="str">
        <f>'様式第36(自社)_受電'!J110</f>
        <v>（○時）</v>
      </c>
      <c r="K110" s="23" t="str">
        <f>'様式第36(自社)_受電'!K110</f>
        <v>（○時）</v>
      </c>
      <c r="L110" s="23" t="str">
        <f>'様式第36(自社)_受電'!L110</f>
        <v>（○時）</v>
      </c>
      <c r="M110" s="23" t="str">
        <f>'様式第36(自社)_受電'!M110</f>
        <v>（○時）</v>
      </c>
      <c r="N110" s="23"/>
      <c r="O110" s="23" t="str">
        <f>'様式第36(自社)_受電'!O110</f>
        <v>（○時）</v>
      </c>
      <c r="P110" s="23" t="str">
        <f>'様式第36(自社)_受電'!P110</f>
        <v>（○時）</v>
      </c>
      <c r="Q110" s="23" t="str">
        <f>'様式第36(自社)_受電'!Q110</f>
        <v>（○時）</v>
      </c>
      <c r="R110" s="23" t="str">
        <f>'様式第36(自社)_受電'!R110</f>
        <v>（○時）</v>
      </c>
      <c r="S110" s="23" t="str">
        <f>'様式第36(自社)_受電'!S110</f>
        <v>（○時）</v>
      </c>
      <c r="T110" s="23" t="str">
        <f>'様式第36(自社)_受電'!T110</f>
        <v>（○時）</v>
      </c>
      <c r="U110" s="166"/>
      <c r="V110" s="166"/>
      <c r="W110" s="40"/>
      <c r="X110" s="121" t="s">
        <v>273</v>
      </c>
    </row>
    <row r="111" spans="3:24" s="152" customFormat="1" ht="37.5" customHeight="1">
      <c r="C111" s="327" t="s">
        <v>108</v>
      </c>
      <c r="D111" s="327" t="s">
        <v>103</v>
      </c>
      <c r="E111" s="352"/>
      <c r="F111" s="354"/>
      <c r="G111" s="149" t="s">
        <v>263</v>
      </c>
      <c r="H111" s="184"/>
      <c r="I111" s="184"/>
      <c r="J111" s="184"/>
      <c r="K111" s="184"/>
      <c r="L111" s="184"/>
      <c r="M111" s="184"/>
      <c r="N111" s="151"/>
      <c r="O111" s="184"/>
      <c r="P111" s="184"/>
      <c r="Q111" s="184"/>
      <c r="R111" s="184"/>
      <c r="S111" s="184"/>
      <c r="T111" s="184"/>
      <c r="U111" s="151"/>
      <c r="V111" s="151"/>
    </row>
    <row r="112" spans="3:24" s="152" customFormat="1" ht="37.5" customHeight="1">
      <c r="C112" s="328"/>
      <c r="D112" s="328"/>
      <c r="E112" s="353"/>
      <c r="F112" s="355"/>
      <c r="G112" s="149" t="s">
        <v>267</v>
      </c>
      <c r="H112" s="184"/>
      <c r="I112" s="184"/>
      <c r="J112" s="184"/>
      <c r="K112" s="184"/>
      <c r="L112" s="184"/>
      <c r="M112" s="184"/>
      <c r="N112" s="150" t="str">
        <f>IF(COUNT(H112:M112)=0,"",SUM(H112:M112))</f>
        <v/>
      </c>
      <c r="O112" s="184"/>
      <c r="P112" s="184"/>
      <c r="Q112" s="184"/>
      <c r="R112" s="184"/>
      <c r="S112" s="184"/>
      <c r="T112" s="184"/>
      <c r="U112" s="150" t="str">
        <f>IF(COUNT(O112:T112)=0,"",SUM(O112:T112))</f>
        <v/>
      </c>
      <c r="V112" s="150" t="str">
        <f>IF(COUNT(N112,U112)=0,"",SUM(N112,U112))</f>
        <v/>
      </c>
    </row>
    <row r="113" spans="3:24" s="152" customFormat="1" ht="37.5" customHeight="1">
      <c r="C113" s="328"/>
      <c r="D113" s="328"/>
      <c r="E113" s="352"/>
      <c r="F113" s="354"/>
      <c r="G113" s="149" t="s">
        <v>263</v>
      </c>
      <c r="H113" s="184"/>
      <c r="I113" s="184"/>
      <c r="J113" s="184"/>
      <c r="K113" s="184"/>
      <c r="L113" s="184"/>
      <c r="M113" s="184"/>
      <c r="N113" s="151"/>
      <c r="O113" s="184"/>
      <c r="P113" s="184"/>
      <c r="Q113" s="184"/>
      <c r="R113" s="184"/>
      <c r="S113" s="184"/>
      <c r="T113" s="184"/>
      <c r="U113" s="151"/>
      <c r="V113" s="151"/>
    </row>
    <row r="114" spans="3:24" s="152" customFormat="1" ht="37.5" customHeight="1">
      <c r="C114" s="328"/>
      <c r="D114" s="328"/>
      <c r="E114" s="353"/>
      <c r="F114" s="355"/>
      <c r="G114" s="149" t="s">
        <v>267</v>
      </c>
      <c r="H114" s="184"/>
      <c r="I114" s="184"/>
      <c r="J114" s="184"/>
      <c r="K114" s="184"/>
      <c r="L114" s="184"/>
      <c r="M114" s="184"/>
      <c r="N114" s="150" t="str">
        <f t="shared" ref="N114" si="114">IF(COUNT(H114:M114)=0,"",SUM(H114:M114))</f>
        <v/>
      </c>
      <c r="O114" s="184"/>
      <c r="P114" s="184"/>
      <c r="Q114" s="184"/>
      <c r="R114" s="184"/>
      <c r="S114" s="184"/>
      <c r="T114" s="184"/>
      <c r="U114" s="150" t="str">
        <f t="shared" ref="U114" si="115">IF(COUNT(O114:T114)=0,"",SUM(O114:T114))</f>
        <v/>
      </c>
      <c r="V114" s="150" t="str">
        <f t="shared" ref="V114" si="116">IF(COUNT(N114,U114)=0,"",SUM(N114,U114))</f>
        <v/>
      </c>
    </row>
    <row r="115" spans="3:24" s="152" customFormat="1" ht="37.5" customHeight="1">
      <c r="C115" s="328"/>
      <c r="D115" s="328"/>
      <c r="E115" s="352"/>
      <c r="F115" s="354"/>
      <c r="G115" s="149" t="s">
        <v>263</v>
      </c>
      <c r="H115" s="184"/>
      <c r="I115" s="184"/>
      <c r="J115" s="184"/>
      <c r="K115" s="184"/>
      <c r="L115" s="184"/>
      <c r="M115" s="184"/>
      <c r="N115" s="151"/>
      <c r="O115" s="184"/>
      <c r="P115" s="184"/>
      <c r="Q115" s="184"/>
      <c r="R115" s="184"/>
      <c r="S115" s="184"/>
      <c r="T115" s="184"/>
      <c r="U115" s="151"/>
      <c r="V115" s="151"/>
    </row>
    <row r="116" spans="3:24" s="152" customFormat="1" ht="37.5" customHeight="1">
      <c r="C116" s="328"/>
      <c r="D116" s="328"/>
      <c r="E116" s="353"/>
      <c r="F116" s="355"/>
      <c r="G116" s="149" t="s">
        <v>267</v>
      </c>
      <c r="H116" s="184"/>
      <c r="I116" s="184"/>
      <c r="J116" s="184"/>
      <c r="K116" s="184"/>
      <c r="L116" s="184"/>
      <c r="M116" s="184"/>
      <c r="N116" s="150" t="str">
        <f t="shared" ref="N116" si="117">IF(COUNT(H116:M116)=0,"",SUM(H116:M116))</f>
        <v/>
      </c>
      <c r="O116" s="184"/>
      <c r="P116" s="184"/>
      <c r="Q116" s="184"/>
      <c r="R116" s="184"/>
      <c r="S116" s="184"/>
      <c r="T116" s="184"/>
      <c r="U116" s="150" t="str">
        <f t="shared" ref="U116" si="118">IF(COUNT(O116:T116)=0,"",SUM(O116:T116))</f>
        <v/>
      </c>
      <c r="V116" s="150" t="str">
        <f t="shared" ref="V116" si="119">IF(COUNT(N116,U116)=0,"",SUM(N116,U116))</f>
        <v/>
      </c>
    </row>
    <row r="117" spans="3:24" s="152" customFormat="1" ht="37.5" customHeight="1">
      <c r="C117" s="328"/>
      <c r="D117" s="328"/>
      <c r="E117" s="332" t="s">
        <v>104</v>
      </c>
      <c r="F117" s="333"/>
      <c r="G117" s="154" t="s">
        <v>263</v>
      </c>
      <c r="H117" s="155" t="str">
        <f t="shared" ref="H117:M117" si="120">IF(COUNTIFS($G111:$G116,$G117,H111:H116,"&lt;&gt;")=0,"",SUMIF($G111:$G116,$G117,H111:H116))</f>
        <v/>
      </c>
      <c r="I117" s="155" t="str">
        <f t="shared" si="120"/>
        <v/>
      </c>
      <c r="J117" s="155" t="str">
        <f t="shared" si="120"/>
        <v/>
      </c>
      <c r="K117" s="155" t="str">
        <f t="shared" si="120"/>
        <v/>
      </c>
      <c r="L117" s="155" t="str">
        <f t="shared" si="120"/>
        <v/>
      </c>
      <c r="M117" s="155" t="str">
        <f t="shared" si="120"/>
        <v/>
      </c>
      <c r="N117" s="123"/>
      <c r="O117" s="155" t="str">
        <f t="shared" ref="O117:T117" si="121">IF(COUNTIFS($G111:$G116,$G117,O111:O116,"&lt;&gt;")=0,"",SUMIF($G111:$G116,$G117,O111:O116))</f>
        <v/>
      </c>
      <c r="P117" s="155" t="str">
        <f t="shared" si="121"/>
        <v/>
      </c>
      <c r="Q117" s="155" t="str">
        <f t="shared" si="121"/>
        <v/>
      </c>
      <c r="R117" s="155" t="str">
        <f t="shared" si="121"/>
        <v/>
      </c>
      <c r="S117" s="155" t="str">
        <f t="shared" si="121"/>
        <v/>
      </c>
      <c r="T117" s="155" t="str">
        <f t="shared" si="121"/>
        <v/>
      </c>
      <c r="U117" s="123"/>
      <c r="V117" s="123"/>
      <c r="X117" s="153" t="s">
        <v>271</v>
      </c>
    </row>
    <row r="118" spans="3:24" s="152" customFormat="1" ht="37.5" customHeight="1">
      <c r="C118" s="328"/>
      <c r="D118" s="329"/>
      <c r="E118" s="334"/>
      <c r="F118" s="335"/>
      <c r="G118" s="154" t="s">
        <v>267</v>
      </c>
      <c r="H118" s="155" t="str">
        <f t="shared" ref="H118:M118" si="122">IF(COUNTIFS($G111:$G116,$G118,H111:H116,"&lt;&gt;")=0,"",SUMIF($G111:$G116,$G118,H111:H116))</f>
        <v/>
      </c>
      <c r="I118" s="155" t="str">
        <f t="shared" si="122"/>
        <v/>
      </c>
      <c r="J118" s="155" t="str">
        <f t="shared" si="122"/>
        <v/>
      </c>
      <c r="K118" s="155" t="str">
        <f t="shared" si="122"/>
        <v/>
      </c>
      <c r="L118" s="155" t="str">
        <f t="shared" si="122"/>
        <v/>
      </c>
      <c r="M118" s="155" t="str">
        <f t="shared" si="122"/>
        <v/>
      </c>
      <c r="N118" s="124" t="str">
        <f t="shared" ref="N118" si="123">IF(COUNT(H118:M118)=0,"",SUM(H118:M118))</f>
        <v/>
      </c>
      <c r="O118" s="155" t="str">
        <f t="shared" ref="O118:T118" si="124">IF(COUNTIFS($G111:$G116,$G118,O111:O116,"&lt;&gt;")=0,"",SUMIF($G111:$G116,$G118,O111:O116))</f>
        <v/>
      </c>
      <c r="P118" s="155" t="str">
        <f t="shared" si="124"/>
        <v/>
      </c>
      <c r="Q118" s="155" t="str">
        <f t="shared" si="124"/>
        <v/>
      </c>
      <c r="R118" s="155" t="str">
        <f t="shared" si="124"/>
        <v/>
      </c>
      <c r="S118" s="155" t="str">
        <f t="shared" si="124"/>
        <v/>
      </c>
      <c r="T118" s="155" t="str">
        <f t="shared" si="124"/>
        <v/>
      </c>
      <c r="U118" s="124" t="str">
        <f t="shared" ref="U118" si="125">IF(COUNT(O118:T118)=0,"",SUM(O118:T118))</f>
        <v/>
      </c>
      <c r="V118" s="124" t="str">
        <f t="shared" ref="V118" si="126">IF(COUNT(N118,U118)=0,"",SUM(N118,U118))</f>
        <v/>
      </c>
      <c r="X118" s="153" t="s">
        <v>271</v>
      </c>
    </row>
    <row r="119" spans="3:24" s="152" customFormat="1" ht="37.5" customHeight="1">
      <c r="C119" s="328"/>
      <c r="D119" s="327" t="s">
        <v>211</v>
      </c>
      <c r="E119" s="352"/>
      <c r="F119" s="354"/>
      <c r="G119" s="149" t="s">
        <v>263</v>
      </c>
      <c r="H119" s="184"/>
      <c r="I119" s="184"/>
      <c r="J119" s="184"/>
      <c r="K119" s="184"/>
      <c r="L119" s="184"/>
      <c r="M119" s="184"/>
      <c r="N119" s="151"/>
      <c r="O119" s="184"/>
      <c r="P119" s="184"/>
      <c r="Q119" s="184"/>
      <c r="R119" s="184"/>
      <c r="S119" s="184"/>
      <c r="T119" s="184"/>
      <c r="U119" s="151"/>
      <c r="V119" s="151"/>
    </row>
    <row r="120" spans="3:24" s="152" customFormat="1" ht="37.5" customHeight="1">
      <c r="C120" s="328"/>
      <c r="D120" s="328"/>
      <c r="E120" s="353"/>
      <c r="F120" s="355"/>
      <c r="G120" s="149" t="s">
        <v>267</v>
      </c>
      <c r="H120" s="184"/>
      <c r="I120" s="184"/>
      <c r="J120" s="184"/>
      <c r="K120" s="184"/>
      <c r="L120" s="184"/>
      <c r="M120" s="184"/>
      <c r="N120" s="150" t="str">
        <f>IF(COUNT(H120:M120)=0,"",SUM(H120:M120))</f>
        <v/>
      </c>
      <c r="O120" s="184"/>
      <c r="P120" s="184"/>
      <c r="Q120" s="184"/>
      <c r="R120" s="184"/>
      <c r="S120" s="184"/>
      <c r="T120" s="184"/>
      <c r="U120" s="150" t="str">
        <f>IF(COUNT(O120:T120)=0,"",SUM(O120:T120))</f>
        <v/>
      </c>
      <c r="V120" s="150" t="str">
        <f>IF(COUNT(N120,U120)=0,"",SUM(N120,U120))</f>
        <v/>
      </c>
    </row>
    <row r="121" spans="3:24" s="152" customFormat="1" ht="37.5" customHeight="1">
      <c r="C121" s="328"/>
      <c r="D121" s="328"/>
      <c r="E121" s="352"/>
      <c r="F121" s="354"/>
      <c r="G121" s="149" t="s">
        <v>263</v>
      </c>
      <c r="H121" s="184"/>
      <c r="I121" s="184"/>
      <c r="J121" s="184"/>
      <c r="K121" s="184"/>
      <c r="L121" s="184"/>
      <c r="M121" s="184"/>
      <c r="N121" s="151"/>
      <c r="O121" s="184"/>
      <c r="P121" s="184"/>
      <c r="Q121" s="184"/>
      <c r="R121" s="184"/>
      <c r="S121" s="184"/>
      <c r="T121" s="184"/>
      <c r="U121" s="151"/>
      <c r="V121" s="151"/>
    </row>
    <row r="122" spans="3:24" s="152" customFormat="1" ht="37.5" customHeight="1">
      <c r="C122" s="328"/>
      <c r="D122" s="328"/>
      <c r="E122" s="353"/>
      <c r="F122" s="355"/>
      <c r="G122" s="149" t="s">
        <v>267</v>
      </c>
      <c r="H122" s="184"/>
      <c r="I122" s="184"/>
      <c r="J122" s="184"/>
      <c r="K122" s="184"/>
      <c r="L122" s="184"/>
      <c r="M122" s="184"/>
      <c r="N122" s="150" t="str">
        <f t="shared" ref="N122" si="127">IF(COUNT(H122:M122)=0,"",SUM(H122:M122))</f>
        <v/>
      </c>
      <c r="O122" s="184"/>
      <c r="P122" s="184"/>
      <c r="Q122" s="184"/>
      <c r="R122" s="184"/>
      <c r="S122" s="184"/>
      <c r="T122" s="184"/>
      <c r="U122" s="150" t="str">
        <f t="shared" ref="U122" si="128">IF(COUNT(O122:T122)=0,"",SUM(O122:T122))</f>
        <v/>
      </c>
      <c r="V122" s="150" t="str">
        <f t="shared" ref="V122" si="129">IF(COUNT(N122,U122)=0,"",SUM(N122,U122))</f>
        <v/>
      </c>
    </row>
    <row r="123" spans="3:24" s="152" customFormat="1" ht="37.5" customHeight="1">
      <c r="C123" s="328"/>
      <c r="D123" s="328"/>
      <c r="E123" s="352"/>
      <c r="F123" s="354"/>
      <c r="G123" s="149" t="s">
        <v>263</v>
      </c>
      <c r="H123" s="184"/>
      <c r="I123" s="184"/>
      <c r="J123" s="184"/>
      <c r="K123" s="184"/>
      <c r="L123" s="184"/>
      <c r="M123" s="184"/>
      <c r="N123" s="151"/>
      <c r="O123" s="184"/>
      <c r="P123" s="184"/>
      <c r="Q123" s="184"/>
      <c r="R123" s="184"/>
      <c r="S123" s="184"/>
      <c r="T123" s="184"/>
      <c r="U123" s="151"/>
      <c r="V123" s="151"/>
    </row>
    <row r="124" spans="3:24" s="152" customFormat="1" ht="37.5" customHeight="1">
      <c r="C124" s="328"/>
      <c r="D124" s="328"/>
      <c r="E124" s="353"/>
      <c r="F124" s="355"/>
      <c r="G124" s="149" t="s">
        <v>267</v>
      </c>
      <c r="H124" s="184"/>
      <c r="I124" s="184"/>
      <c r="J124" s="184"/>
      <c r="K124" s="184"/>
      <c r="L124" s="184"/>
      <c r="M124" s="184"/>
      <c r="N124" s="150" t="str">
        <f t="shared" ref="N124" si="130">IF(COUNT(H124:M124)=0,"",SUM(H124:M124))</f>
        <v/>
      </c>
      <c r="O124" s="184"/>
      <c r="P124" s="184"/>
      <c r="Q124" s="184"/>
      <c r="R124" s="184"/>
      <c r="S124" s="184"/>
      <c r="T124" s="184"/>
      <c r="U124" s="150" t="str">
        <f t="shared" ref="U124" si="131">IF(COUNT(O124:T124)=0,"",SUM(O124:T124))</f>
        <v/>
      </c>
      <c r="V124" s="150" t="str">
        <f t="shared" ref="V124" si="132">IF(COUNT(N124,U124)=0,"",SUM(N124,U124))</f>
        <v/>
      </c>
    </row>
    <row r="125" spans="3:24" s="152" customFormat="1" ht="37.5" customHeight="1">
      <c r="C125" s="328"/>
      <c r="D125" s="328"/>
      <c r="E125" s="332" t="s">
        <v>104</v>
      </c>
      <c r="F125" s="333"/>
      <c r="G125" s="154" t="s">
        <v>263</v>
      </c>
      <c r="H125" s="155" t="str">
        <f>IF(COUNTIFS($G119:$G124,$G125,H119:H124,"&lt;&gt;")=0,"",SUMIF($G119:$G124,$G125,H119:H124))</f>
        <v/>
      </c>
      <c r="I125" s="155" t="str">
        <f t="shared" ref="I125:M125" si="133">IF(COUNTIFS($G119:$G124,$G125,I119:I124,"&lt;&gt;")=0,"",SUMIF($G119:$G124,$G125,I119:I124))</f>
        <v/>
      </c>
      <c r="J125" s="155" t="str">
        <f t="shared" si="133"/>
        <v/>
      </c>
      <c r="K125" s="155" t="str">
        <f t="shared" si="133"/>
        <v/>
      </c>
      <c r="L125" s="155" t="str">
        <f t="shared" si="133"/>
        <v/>
      </c>
      <c r="M125" s="155" t="str">
        <f t="shared" si="133"/>
        <v/>
      </c>
      <c r="N125" s="123"/>
      <c r="O125" s="155" t="str">
        <f>IF(COUNTIFS($G119:$G124,$G125,O119:O124,"&lt;&gt;")=0,"",SUMIF($G119:$G124,$G125,O119:O124))</f>
        <v/>
      </c>
      <c r="P125" s="155" t="str">
        <f t="shared" ref="P125:T125" si="134">IF(COUNTIFS($G119:$G124,$G125,P119:P124,"&lt;&gt;")=0,"",SUMIF($G119:$G124,$G125,P119:P124))</f>
        <v/>
      </c>
      <c r="Q125" s="155" t="str">
        <f t="shared" si="134"/>
        <v/>
      </c>
      <c r="R125" s="155" t="str">
        <f t="shared" si="134"/>
        <v/>
      </c>
      <c r="S125" s="155" t="str">
        <f t="shared" si="134"/>
        <v/>
      </c>
      <c r="T125" s="155" t="str">
        <f t="shared" si="134"/>
        <v/>
      </c>
      <c r="U125" s="123"/>
      <c r="V125" s="123"/>
      <c r="X125" s="153" t="s">
        <v>271</v>
      </c>
    </row>
    <row r="126" spans="3:24" s="152" customFormat="1" ht="37.5" customHeight="1">
      <c r="C126" s="328"/>
      <c r="D126" s="329"/>
      <c r="E126" s="334"/>
      <c r="F126" s="335"/>
      <c r="G126" s="154" t="s">
        <v>267</v>
      </c>
      <c r="H126" s="155" t="str">
        <f>IF(COUNTIFS($G119:$G124,$G126,H119:H124,"&lt;&gt;")=0,"",SUMIF($G119:$G124,$G126,H119:H124))</f>
        <v/>
      </c>
      <c r="I126" s="155" t="str">
        <f t="shared" ref="I126:M126" si="135">IF(COUNTIFS($G119:$G124,$G126,I119:I124,"&lt;&gt;")=0,"",SUMIF($G119:$G124,$G126,I119:I124))</f>
        <v/>
      </c>
      <c r="J126" s="155" t="str">
        <f t="shared" si="135"/>
        <v/>
      </c>
      <c r="K126" s="155" t="str">
        <f t="shared" si="135"/>
        <v/>
      </c>
      <c r="L126" s="155" t="str">
        <f t="shared" si="135"/>
        <v/>
      </c>
      <c r="M126" s="155" t="str">
        <f t="shared" si="135"/>
        <v/>
      </c>
      <c r="N126" s="124" t="str">
        <f t="shared" ref="N126" si="136">IF(COUNT(H126:M126)=0,"",SUM(H126:M126))</f>
        <v/>
      </c>
      <c r="O126" s="155" t="str">
        <f>IF(COUNTIFS($G119:$G124,$G126,O119:O124,"&lt;&gt;")=0,"",SUMIF($G119:$G124,$G126,O119:O124))</f>
        <v/>
      </c>
      <c r="P126" s="155" t="str">
        <f t="shared" ref="P126:T126" si="137">IF(COUNTIFS($G119:$G124,$G126,P119:P124,"&lt;&gt;")=0,"",SUMIF($G119:$G124,$G126,P119:P124))</f>
        <v/>
      </c>
      <c r="Q126" s="155" t="str">
        <f t="shared" si="137"/>
        <v/>
      </c>
      <c r="R126" s="155" t="str">
        <f t="shared" si="137"/>
        <v/>
      </c>
      <c r="S126" s="155" t="str">
        <f t="shared" si="137"/>
        <v/>
      </c>
      <c r="T126" s="155" t="str">
        <f t="shared" si="137"/>
        <v/>
      </c>
      <c r="U126" s="124" t="str">
        <f t="shared" ref="U126" si="138">IF(COUNT(O126:T126)=0,"",SUM(O126:T126))</f>
        <v/>
      </c>
      <c r="V126" s="124" t="str">
        <f t="shared" ref="V126" si="139">IF(COUNT(N126,U126)=0,"",SUM(N126,U126))</f>
        <v/>
      </c>
      <c r="X126" s="153" t="s">
        <v>271</v>
      </c>
    </row>
    <row r="127" spans="3:24" s="152" customFormat="1" ht="37.5" customHeight="1">
      <c r="C127" s="328"/>
      <c r="D127" s="327" t="s">
        <v>105</v>
      </c>
      <c r="E127" s="352"/>
      <c r="F127" s="354"/>
      <c r="G127" s="149" t="s">
        <v>263</v>
      </c>
      <c r="H127" s="184"/>
      <c r="I127" s="184"/>
      <c r="J127" s="184"/>
      <c r="K127" s="184"/>
      <c r="L127" s="184"/>
      <c r="M127" s="184"/>
      <c r="N127" s="151"/>
      <c r="O127" s="184"/>
      <c r="P127" s="184"/>
      <c r="Q127" s="184"/>
      <c r="R127" s="184"/>
      <c r="S127" s="184"/>
      <c r="T127" s="184"/>
      <c r="U127" s="151"/>
      <c r="V127" s="151"/>
    </row>
    <row r="128" spans="3:24" s="152" customFormat="1" ht="34.5">
      <c r="C128" s="328"/>
      <c r="D128" s="328"/>
      <c r="E128" s="353"/>
      <c r="F128" s="355"/>
      <c r="G128" s="149" t="s">
        <v>267</v>
      </c>
      <c r="H128" s="184"/>
      <c r="I128" s="184"/>
      <c r="J128" s="184"/>
      <c r="K128" s="184"/>
      <c r="L128" s="184"/>
      <c r="M128" s="184"/>
      <c r="N128" s="150" t="str">
        <f>IF(COUNT(H128:M128)=0,"",SUM(H128:M128))</f>
        <v/>
      </c>
      <c r="O128" s="184"/>
      <c r="P128" s="184"/>
      <c r="Q128" s="184"/>
      <c r="R128" s="184"/>
      <c r="S128" s="184"/>
      <c r="T128" s="184"/>
      <c r="U128" s="150" t="str">
        <f>IF(COUNT(O128:T128)=0,"",SUM(O128:T128))</f>
        <v/>
      </c>
      <c r="V128" s="150" t="str">
        <f>IF(COUNT(N128,U128)=0,"",SUM(N128,U128))</f>
        <v/>
      </c>
    </row>
    <row r="129" spans="3:24" s="152" customFormat="1" ht="34.5">
      <c r="C129" s="328"/>
      <c r="D129" s="328"/>
      <c r="E129" s="352"/>
      <c r="F129" s="354"/>
      <c r="G129" s="149" t="s">
        <v>263</v>
      </c>
      <c r="H129" s="184"/>
      <c r="I129" s="184"/>
      <c r="J129" s="184"/>
      <c r="K129" s="184"/>
      <c r="L129" s="184"/>
      <c r="M129" s="184"/>
      <c r="N129" s="151"/>
      <c r="O129" s="184"/>
      <c r="P129" s="184"/>
      <c r="Q129" s="184"/>
      <c r="R129" s="184"/>
      <c r="S129" s="184"/>
      <c r="T129" s="184"/>
      <c r="U129" s="151"/>
      <c r="V129" s="151"/>
    </row>
    <row r="130" spans="3:24" s="152" customFormat="1" ht="34.5">
      <c r="C130" s="328"/>
      <c r="D130" s="328"/>
      <c r="E130" s="353"/>
      <c r="F130" s="355"/>
      <c r="G130" s="149" t="s">
        <v>267</v>
      </c>
      <c r="H130" s="184"/>
      <c r="I130" s="184"/>
      <c r="J130" s="184"/>
      <c r="K130" s="184"/>
      <c r="L130" s="184"/>
      <c r="M130" s="184"/>
      <c r="N130" s="150" t="str">
        <f t="shared" ref="N130" si="140">IF(COUNT(H130:M130)=0,"",SUM(H130:M130))</f>
        <v/>
      </c>
      <c r="O130" s="184"/>
      <c r="P130" s="184"/>
      <c r="Q130" s="184"/>
      <c r="R130" s="184"/>
      <c r="S130" s="184"/>
      <c r="T130" s="184"/>
      <c r="U130" s="150" t="str">
        <f t="shared" ref="U130" si="141">IF(COUNT(O130:T130)=0,"",SUM(O130:T130))</f>
        <v/>
      </c>
      <c r="V130" s="150" t="str">
        <f t="shared" ref="V130" si="142">IF(COUNT(N130,U130)=0,"",SUM(N130,U130))</f>
        <v/>
      </c>
    </row>
    <row r="131" spans="3:24" s="152" customFormat="1" ht="34.5">
      <c r="C131" s="328"/>
      <c r="D131" s="328"/>
      <c r="E131" s="352"/>
      <c r="F131" s="354"/>
      <c r="G131" s="149" t="s">
        <v>263</v>
      </c>
      <c r="H131" s="184"/>
      <c r="I131" s="184"/>
      <c r="J131" s="184"/>
      <c r="K131" s="184"/>
      <c r="L131" s="184"/>
      <c r="M131" s="184"/>
      <c r="N131" s="151"/>
      <c r="O131" s="184"/>
      <c r="P131" s="184"/>
      <c r="Q131" s="184"/>
      <c r="R131" s="184"/>
      <c r="S131" s="184"/>
      <c r="T131" s="184"/>
      <c r="U131" s="151"/>
      <c r="V131" s="151"/>
    </row>
    <row r="132" spans="3:24" s="152" customFormat="1" ht="34.5">
      <c r="C132" s="328"/>
      <c r="D132" s="328"/>
      <c r="E132" s="353"/>
      <c r="F132" s="355"/>
      <c r="G132" s="149" t="s">
        <v>267</v>
      </c>
      <c r="H132" s="184"/>
      <c r="I132" s="184"/>
      <c r="J132" s="184"/>
      <c r="K132" s="184"/>
      <c r="L132" s="184"/>
      <c r="M132" s="184"/>
      <c r="N132" s="150" t="str">
        <f t="shared" ref="N132" si="143">IF(COUNT(H132:M132)=0,"",SUM(H132:M132))</f>
        <v/>
      </c>
      <c r="O132" s="184"/>
      <c r="P132" s="184"/>
      <c r="Q132" s="184"/>
      <c r="R132" s="184"/>
      <c r="S132" s="184"/>
      <c r="T132" s="184"/>
      <c r="U132" s="150" t="str">
        <f t="shared" ref="U132" si="144">IF(COUNT(O132:T132)=0,"",SUM(O132:T132))</f>
        <v/>
      </c>
      <c r="V132" s="150" t="str">
        <f t="shared" ref="V132" si="145">IF(COUNT(N132,U132)=0,"",SUM(N132,U132))</f>
        <v/>
      </c>
    </row>
    <row r="133" spans="3:24" s="152" customFormat="1" ht="34.5">
      <c r="C133" s="328"/>
      <c r="D133" s="328"/>
      <c r="E133" s="332" t="s">
        <v>104</v>
      </c>
      <c r="F133" s="333"/>
      <c r="G133" s="154" t="s">
        <v>263</v>
      </c>
      <c r="H133" s="155" t="str">
        <f>IF(COUNTIFS($G127:$G132,$G133,H127:H132,"&lt;&gt;")=0,"",SUMIF($G127:$G132,$G133,H127:H132))</f>
        <v/>
      </c>
      <c r="I133" s="155" t="str">
        <f t="shared" ref="I133:M133" si="146">IF(COUNTIFS($G127:$G132,$G133,I127:I132,"&lt;&gt;")=0,"",SUMIF($G127:$G132,$G133,I127:I132))</f>
        <v/>
      </c>
      <c r="J133" s="155" t="str">
        <f t="shared" si="146"/>
        <v/>
      </c>
      <c r="K133" s="155" t="str">
        <f t="shared" si="146"/>
        <v/>
      </c>
      <c r="L133" s="155" t="str">
        <f t="shared" si="146"/>
        <v/>
      </c>
      <c r="M133" s="155" t="str">
        <f t="shared" si="146"/>
        <v/>
      </c>
      <c r="N133" s="123"/>
      <c r="O133" s="155" t="str">
        <f>IF(COUNTIFS($G127:$G132,$G133,O127:O132,"&lt;&gt;")=0,"",SUMIF($G127:$G132,$G133,O127:O132))</f>
        <v/>
      </c>
      <c r="P133" s="155" t="str">
        <f t="shared" ref="P133:T133" si="147">IF(COUNTIFS($G127:$G132,$G133,P127:P132,"&lt;&gt;")=0,"",SUMIF($G127:$G132,$G133,P127:P132))</f>
        <v/>
      </c>
      <c r="Q133" s="155" t="str">
        <f t="shared" si="147"/>
        <v/>
      </c>
      <c r="R133" s="155" t="str">
        <f t="shared" si="147"/>
        <v/>
      </c>
      <c r="S133" s="155" t="str">
        <f t="shared" si="147"/>
        <v/>
      </c>
      <c r="T133" s="155" t="str">
        <f t="shared" si="147"/>
        <v/>
      </c>
      <c r="U133" s="123"/>
      <c r="V133" s="123"/>
      <c r="X133" s="153" t="s">
        <v>271</v>
      </c>
    </row>
    <row r="134" spans="3:24" s="152" customFormat="1" ht="34.5">
      <c r="C134" s="328"/>
      <c r="D134" s="329"/>
      <c r="E134" s="334"/>
      <c r="F134" s="335"/>
      <c r="G134" s="154" t="s">
        <v>267</v>
      </c>
      <c r="H134" s="155" t="str">
        <f>IF(COUNTIFS($G127:$G132,$G134,H127:H132,"&lt;&gt;")=0,"",SUMIF($G127:$G132,$G134,H127:H132))</f>
        <v/>
      </c>
      <c r="I134" s="155" t="str">
        <f t="shared" ref="I134:M134" si="148">IF(COUNTIFS($G127:$G132,$G134,I127:I132,"&lt;&gt;")=0,"",SUMIF($G127:$G132,$G134,I127:I132))</f>
        <v/>
      </c>
      <c r="J134" s="155" t="str">
        <f t="shared" si="148"/>
        <v/>
      </c>
      <c r="K134" s="155" t="str">
        <f t="shared" si="148"/>
        <v/>
      </c>
      <c r="L134" s="155" t="str">
        <f t="shared" si="148"/>
        <v/>
      </c>
      <c r="M134" s="155" t="str">
        <f t="shared" si="148"/>
        <v/>
      </c>
      <c r="N134" s="124" t="str">
        <f t="shared" ref="N134" si="149">IF(COUNT(H134:M134)=0,"",SUM(H134:M134))</f>
        <v/>
      </c>
      <c r="O134" s="155" t="str">
        <f>IF(COUNTIFS($G127:$G132,$G134,O127:O132,"&lt;&gt;")=0,"",SUMIF($G127:$G132,$G134,O127:O132))</f>
        <v/>
      </c>
      <c r="P134" s="155" t="str">
        <f t="shared" ref="P134:T134" si="150">IF(COUNTIFS($G127:$G132,$G134,P127:P132,"&lt;&gt;")=0,"",SUMIF($G127:$G132,$G134,P127:P132))</f>
        <v/>
      </c>
      <c r="Q134" s="155" t="str">
        <f t="shared" si="150"/>
        <v/>
      </c>
      <c r="R134" s="155" t="str">
        <f t="shared" si="150"/>
        <v/>
      </c>
      <c r="S134" s="155" t="str">
        <f t="shared" si="150"/>
        <v/>
      </c>
      <c r="T134" s="155" t="str">
        <f t="shared" si="150"/>
        <v/>
      </c>
      <c r="U134" s="124" t="str">
        <f t="shared" ref="U134" si="151">IF(COUNT(O134:T134)=0,"",SUM(O134:T134))</f>
        <v/>
      </c>
      <c r="V134" s="124" t="str">
        <f t="shared" ref="V134" si="152">IF(COUNT(N134,U134)=0,"",SUM(N134,U134))</f>
        <v/>
      </c>
      <c r="X134" s="153" t="s">
        <v>271</v>
      </c>
    </row>
    <row r="135" spans="3:24" s="152" customFormat="1" ht="37.5" customHeight="1">
      <c r="C135" s="328"/>
      <c r="D135" s="327" t="s">
        <v>106</v>
      </c>
      <c r="E135" s="352"/>
      <c r="F135" s="354"/>
      <c r="G135" s="149" t="s">
        <v>263</v>
      </c>
      <c r="H135" s="184"/>
      <c r="I135" s="184"/>
      <c r="J135" s="184"/>
      <c r="K135" s="184"/>
      <c r="L135" s="184"/>
      <c r="M135" s="184"/>
      <c r="N135" s="151"/>
      <c r="O135" s="184"/>
      <c r="P135" s="184"/>
      <c r="Q135" s="184"/>
      <c r="R135" s="184"/>
      <c r="S135" s="184"/>
      <c r="T135" s="184"/>
      <c r="U135" s="151"/>
      <c r="V135" s="151"/>
    </row>
    <row r="136" spans="3:24" s="152" customFormat="1" ht="34.5">
      <c r="C136" s="328"/>
      <c r="D136" s="328"/>
      <c r="E136" s="353"/>
      <c r="F136" s="355"/>
      <c r="G136" s="149" t="s">
        <v>267</v>
      </c>
      <c r="H136" s="184"/>
      <c r="I136" s="184"/>
      <c r="J136" s="184"/>
      <c r="K136" s="184"/>
      <c r="L136" s="184"/>
      <c r="M136" s="184"/>
      <c r="N136" s="150" t="str">
        <f>IF(COUNT(H136:M136)=0,"",SUM(H136:M136))</f>
        <v/>
      </c>
      <c r="O136" s="184"/>
      <c r="P136" s="184"/>
      <c r="Q136" s="184"/>
      <c r="R136" s="184"/>
      <c r="S136" s="184"/>
      <c r="T136" s="184"/>
      <c r="U136" s="150" t="str">
        <f>IF(COUNT(O136:T136)=0,"",SUM(O136:T136))</f>
        <v/>
      </c>
      <c r="V136" s="150" t="str">
        <f>IF(COUNT(N136,U136)=0,"",SUM(N136,U136))</f>
        <v/>
      </c>
    </row>
    <row r="137" spans="3:24" s="152" customFormat="1" ht="34.5">
      <c r="C137" s="328"/>
      <c r="D137" s="328"/>
      <c r="E137" s="352"/>
      <c r="F137" s="354"/>
      <c r="G137" s="149" t="s">
        <v>263</v>
      </c>
      <c r="H137" s="184"/>
      <c r="I137" s="184"/>
      <c r="J137" s="184"/>
      <c r="K137" s="184"/>
      <c r="L137" s="184"/>
      <c r="M137" s="184"/>
      <c r="N137" s="151"/>
      <c r="O137" s="184"/>
      <c r="P137" s="184"/>
      <c r="Q137" s="184"/>
      <c r="R137" s="184"/>
      <c r="S137" s="184"/>
      <c r="T137" s="184"/>
      <c r="U137" s="151"/>
      <c r="V137" s="151"/>
    </row>
    <row r="138" spans="3:24" s="152" customFormat="1" ht="34.5">
      <c r="C138" s="328"/>
      <c r="D138" s="328"/>
      <c r="E138" s="353"/>
      <c r="F138" s="355"/>
      <c r="G138" s="149" t="s">
        <v>267</v>
      </c>
      <c r="H138" s="184"/>
      <c r="I138" s="184"/>
      <c r="J138" s="184"/>
      <c r="K138" s="184"/>
      <c r="L138" s="184"/>
      <c r="M138" s="184"/>
      <c r="N138" s="150" t="str">
        <f t="shared" ref="N138" si="153">IF(COUNT(H138:M138)=0,"",SUM(H138:M138))</f>
        <v/>
      </c>
      <c r="O138" s="184"/>
      <c r="P138" s="184"/>
      <c r="Q138" s="184"/>
      <c r="R138" s="184"/>
      <c r="S138" s="184"/>
      <c r="T138" s="184"/>
      <c r="U138" s="150" t="str">
        <f t="shared" ref="U138" si="154">IF(COUNT(O138:T138)=0,"",SUM(O138:T138))</f>
        <v/>
      </c>
      <c r="V138" s="150" t="str">
        <f t="shared" ref="V138" si="155">IF(COUNT(N138,U138)=0,"",SUM(N138,U138))</f>
        <v/>
      </c>
    </row>
    <row r="139" spans="3:24" s="152" customFormat="1" ht="34.5">
      <c r="C139" s="328"/>
      <c r="D139" s="328"/>
      <c r="E139" s="352"/>
      <c r="F139" s="354"/>
      <c r="G139" s="149" t="s">
        <v>263</v>
      </c>
      <c r="H139" s="184"/>
      <c r="I139" s="184"/>
      <c r="J139" s="184"/>
      <c r="K139" s="184"/>
      <c r="L139" s="184"/>
      <c r="M139" s="184"/>
      <c r="N139" s="151"/>
      <c r="O139" s="184"/>
      <c r="P139" s="184"/>
      <c r="Q139" s="184"/>
      <c r="R139" s="184"/>
      <c r="S139" s="184"/>
      <c r="T139" s="184"/>
      <c r="U139" s="151"/>
      <c r="V139" s="151"/>
    </row>
    <row r="140" spans="3:24" s="152" customFormat="1" ht="34.5">
      <c r="C140" s="328"/>
      <c r="D140" s="328"/>
      <c r="E140" s="353"/>
      <c r="F140" s="355"/>
      <c r="G140" s="149" t="s">
        <v>267</v>
      </c>
      <c r="H140" s="184"/>
      <c r="I140" s="184"/>
      <c r="J140" s="184"/>
      <c r="K140" s="184"/>
      <c r="L140" s="184"/>
      <c r="M140" s="184"/>
      <c r="N140" s="150" t="str">
        <f t="shared" ref="N140" si="156">IF(COUNT(H140:M140)=0,"",SUM(H140:M140))</f>
        <v/>
      </c>
      <c r="O140" s="184"/>
      <c r="P140" s="184"/>
      <c r="Q140" s="184"/>
      <c r="R140" s="184"/>
      <c r="S140" s="184"/>
      <c r="T140" s="184"/>
      <c r="U140" s="150" t="str">
        <f t="shared" ref="U140" si="157">IF(COUNT(O140:T140)=0,"",SUM(O140:T140))</f>
        <v/>
      </c>
      <c r="V140" s="150" t="str">
        <f t="shared" ref="V140" si="158">IF(COUNT(N140,U140)=0,"",SUM(N140,U140))</f>
        <v/>
      </c>
    </row>
    <row r="141" spans="3:24" s="152" customFormat="1" ht="34.5">
      <c r="C141" s="328"/>
      <c r="D141" s="328"/>
      <c r="E141" s="332" t="s">
        <v>104</v>
      </c>
      <c r="F141" s="333"/>
      <c r="G141" s="154" t="s">
        <v>263</v>
      </c>
      <c r="H141" s="155" t="str">
        <f>IF(COUNTIFS($G135:$G140,$G141,H135:H140,"&lt;&gt;")=0,"",SUMIF($G135:$G140,$G141,H135:H140))</f>
        <v/>
      </c>
      <c r="I141" s="155" t="str">
        <f t="shared" ref="I141:M141" si="159">IF(COUNTIFS($G135:$G140,$G141,I135:I140,"&lt;&gt;")=0,"",SUMIF($G135:$G140,$G141,I135:I140))</f>
        <v/>
      </c>
      <c r="J141" s="155" t="str">
        <f t="shared" si="159"/>
        <v/>
      </c>
      <c r="K141" s="155" t="str">
        <f t="shared" si="159"/>
        <v/>
      </c>
      <c r="L141" s="155" t="str">
        <f t="shared" si="159"/>
        <v/>
      </c>
      <c r="M141" s="155" t="str">
        <f t="shared" si="159"/>
        <v/>
      </c>
      <c r="N141" s="123"/>
      <c r="O141" s="155" t="str">
        <f>IF(COUNTIFS($G135:$G140,$G141,O135:O140,"&lt;&gt;")=0,"",SUMIF($G135:$G140,$G141,O135:O140))</f>
        <v/>
      </c>
      <c r="P141" s="155" t="str">
        <f t="shared" ref="P141:T141" si="160">IF(COUNTIFS($G135:$G140,$G141,P135:P140,"&lt;&gt;")=0,"",SUMIF($G135:$G140,$G141,P135:P140))</f>
        <v/>
      </c>
      <c r="Q141" s="155" t="str">
        <f t="shared" si="160"/>
        <v/>
      </c>
      <c r="R141" s="155" t="str">
        <f t="shared" si="160"/>
        <v/>
      </c>
      <c r="S141" s="155" t="str">
        <f t="shared" si="160"/>
        <v/>
      </c>
      <c r="T141" s="155" t="str">
        <f t="shared" si="160"/>
        <v/>
      </c>
      <c r="U141" s="123"/>
      <c r="V141" s="123"/>
      <c r="X141" s="153" t="s">
        <v>271</v>
      </c>
    </row>
    <row r="142" spans="3:24" s="152" customFormat="1" ht="34.5">
      <c r="C142" s="328"/>
      <c r="D142" s="329"/>
      <c r="E142" s="334"/>
      <c r="F142" s="335"/>
      <c r="G142" s="154" t="s">
        <v>267</v>
      </c>
      <c r="H142" s="155" t="str">
        <f>IF(COUNTIFS($G135:$G140,$G142,H135:H140,"&lt;&gt;")=0,"",SUMIF($G135:$G140,$G142,H135:H140))</f>
        <v/>
      </c>
      <c r="I142" s="155" t="str">
        <f t="shared" ref="I142:M142" si="161">IF(COUNTIFS($G135:$G140,$G142,I135:I140,"&lt;&gt;")=0,"",SUMIF($G135:$G140,$G142,I135:I140))</f>
        <v/>
      </c>
      <c r="J142" s="155" t="str">
        <f t="shared" si="161"/>
        <v/>
      </c>
      <c r="K142" s="155" t="str">
        <f t="shared" si="161"/>
        <v/>
      </c>
      <c r="L142" s="155" t="str">
        <f t="shared" si="161"/>
        <v/>
      </c>
      <c r="M142" s="155" t="str">
        <f t="shared" si="161"/>
        <v/>
      </c>
      <c r="N142" s="124" t="str">
        <f t="shared" ref="N142" si="162">IF(COUNT(H142:M142)=0,"",SUM(H142:M142))</f>
        <v/>
      </c>
      <c r="O142" s="155" t="str">
        <f>IF(COUNTIFS($G135:$G140,$G142,O135:O140,"&lt;&gt;")=0,"",SUMIF($G135:$G140,$G142,O135:O140))</f>
        <v/>
      </c>
      <c r="P142" s="155" t="str">
        <f t="shared" ref="P142:T142" si="163">IF(COUNTIFS($G135:$G140,$G142,P135:P140,"&lt;&gt;")=0,"",SUMIF($G135:$G140,$G142,P135:P140))</f>
        <v/>
      </c>
      <c r="Q142" s="155" t="str">
        <f t="shared" si="163"/>
        <v/>
      </c>
      <c r="R142" s="155" t="str">
        <f t="shared" si="163"/>
        <v/>
      </c>
      <c r="S142" s="155" t="str">
        <f t="shared" si="163"/>
        <v/>
      </c>
      <c r="T142" s="155" t="str">
        <f t="shared" si="163"/>
        <v/>
      </c>
      <c r="U142" s="124" t="str">
        <f t="shared" ref="U142" si="164">IF(COUNT(O142:T142)=0,"",SUM(O142:T142))</f>
        <v/>
      </c>
      <c r="V142" s="124" t="str">
        <f t="shared" ref="V142" si="165">IF(COUNT(N142,U142)=0,"",SUM(N142,U142))</f>
        <v/>
      </c>
      <c r="X142" s="153" t="s">
        <v>271</v>
      </c>
    </row>
    <row r="143" spans="3:24" s="152" customFormat="1" ht="34.5">
      <c r="C143" s="328"/>
      <c r="D143" s="326" t="s">
        <v>107</v>
      </c>
      <c r="E143" s="326"/>
      <c r="F143" s="326"/>
      <c r="G143" s="154" t="s">
        <v>263</v>
      </c>
      <c r="H143" s="155" t="str">
        <f>IF(COUNT(H117,H125,H133,H141)=0,"",SUM(H117,H125,H133,H141))</f>
        <v/>
      </c>
      <c r="I143" s="155" t="str">
        <f t="shared" ref="I143:M144" si="166">IF(COUNT(I117,I125,I133,I141)=0,"",SUM(I117,I125,I133,I141))</f>
        <v/>
      </c>
      <c r="J143" s="155" t="str">
        <f t="shared" si="166"/>
        <v/>
      </c>
      <c r="K143" s="155" t="str">
        <f t="shared" si="166"/>
        <v/>
      </c>
      <c r="L143" s="155" t="str">
        <f t="shared" si="166"/>
        <v/>
      </c>
      <c r="M143" s="155" t="str">
        <f t="shared" si="166"/>
        <v/>
      </c>
      <c r="N143" s="123"/>
      <c r="O143" s="155" t="str">
        <f>IF(COUNT(O117,O125,O133,O141)=0,"",SUM(O117,O125,O133,O141))</f>
        <v/>
      </c>
      <c r="P143" s="155" t="str">
        <f t="shared" ref="P143:T144" si="167">IF(COUNT(P117,P125,P133,P141)=0,"",SUM(P117,P125,P133,P141))</f>
        <v/>
      </c>
      <c r="Q143" s="155" t="str">
        <f t="shared" si="167"/>
        <v/>
      </c>
      <c r="R143" s="155" t="str">
        <f t="shared" si="167"/>
        <v/>
      </c>
      <c r="S143" s="155" t="str">
        <f t="shared" si="167"/>
        <v/>
      </c>
      <c r="T143" s="155" t="str">
        <f t="shared" si="167"/>
        <v/>
      </c>
      <c r="U143" s="123"/>
      <c r="V143" s="123"/>
      <c r="X143" s="153" t="s">
        <v>271</v>
      </c>
    </row>
    <row r="144" spans="3:24" s="152" customFormat="1" ht="34.5">
      <c r="C144" s="329"/>
      <c r="D144" s="326"/>
      <c r="E144" s="326"/>
      <c r="F144" s="326"/>
      <c r="G144" s="154" t="s">
        <v>267</v>
      </c>
      <c r="H144" s="155" t="str">
        <f>IF(COUNT(H118,H126,H134,H142)=0,"",SUM(H118,H126,H134,H142))</f>
        <v/>
      </c>
      <c r="I144" s="155" t="str">
        <f t="shared" si="166"/>
        <v/>
      </c>
      <c r="J144" s="155" t="str">
        <f t="shared" si="166"/>
        <v/>
      </c>
      <c r="K144" s="155" t="str">
        <f t="shared" si="166"/>
        <v/>
      </c>
      <c r="L144" s="155" t="str">
        <f t="shared" si="166"/>
        <v/>
      </c>
      <c r="M144" s="155" t="str">
        <f t="shared" si="166"/>
        <v/>
      </c>
      <c r="N144" s="124" t="str">
        <f t="shared" ref="N144" si="168">IF(COUNT(H144:M144)=0,"",SUM(H144:M144))</f>
        <v/>
      </c>
      <c r="O144" s="155" t="str">
        <f>IF(COUNT(O118,O126,O134,O142)=0,"",SUM(O118,O126,O134,O142))</f>
        <v/>
      </c>
      <c r="P144" s="155" t="str">
        <f t="shared" si="167"/>
        <v/>
      </c>
      <c r="Q144" s="155" t="str">
        <f t="shared" si="167"/>
        <v/>
      </c>
      <c r="R144" s="155" t="str">
        <f t="shared" si="167"/>
        <v/>
      </c>
      <c r="S144" s="155" t="str">
        <f t="shared" si="167"/>
        <v/>
      </c>
      <c r="T144" s="155" t="str">
        <f t="shared" si="167"/>
        <v/>
      </c>
      <c r="U144" s="124" t="str">
        <f t="shared" ref="U144" si="169">IF(COUNT(O144:T144)=0,"",SUM(O144:T144))</f>
        <v/>
      </c>
      <c r="V144" s="124" t="str">
        <f t="shared" ref="V144" si="170">IF(COUNT(N144,U144)=0,"",SUM(N144,U144))</f>
        <v/>
      </c>
      <c r="X144" s="153" t="s">
        <v>271</v>
      </c>
    </row>
    <row r="145" spans="3:24" s="53" customFormat="1" ht="18.75" customHeight="1">
      <c r="C145" s="54" t="s">
        <v>178</v>
      </c>
      <c r="D145" s="50"/>
      <c r="E145" s="50"/>
      <c r="F145" s="50"/>
      <c r="G145" s="51"/>
      <c r="H145" s="50"/>
      <c r="I145" s="50"/>
      <c r="J145" s="50"/>
      <c r="K145" s="50"/>
      <c r="L145" s="50"/>
      <c r="M145" s="50"/>
      <c r="N145" s="50"/>
      <c r="O145" s="50"/>
      <c r="P145" s="50"/>
      <c r="Q145" s="50"/>
      <c r="R145" s="50"/>
      <c r="S145" s="50"/>
      <c r="T145" s="50"/>
      <c r="U145" s="50"/>
      <c r="V145" s="50"/>
    </row>
    <row r="146" spans="3:24" s="53" customFormat="1" ht="18.75" customHeight="1">
      <c r="C146" s="230"/>
      <c r="D146" s="231"/>
      <c r="E146" s="231"/>
      <c r="F146" s="231"/>
      <c r="G146" s="232"/>
      <c r="H146" s="231"/>
      <c r="I146" s="231"/>
      <c r="J146" s="231"/>
      <c r="K146" s="231"/>
      <c r="L146" s="231"/>
      <c r="M146" s="231"/>
      <c r="N146" s="231"/>
      <c r="O146" s="231"/>
      <c r="P146" s="231"/>
      <c r="Q146" s="231"/>
      <c r="R146" s="231"/>
      <c r="S146" s="231"/>
      <c r="T146" s="231"/>
      <c r="U146" s="231"/>
      <c r="V146" s="231"/>
    </row>
    <row r="147" spans="3:24" s="53" customFormat="1" ht="18.75" customHeight="1">
      <c r="C147" s="230"/>
      <c r="D147" s="231"/>
      <c r="E147" s="231"/>
      <c r="F147" s="231"/>
      <c r="G147" s="232"/>
      <c r="H147" s="231"/>
      <c r="I147" s="231"/>
      <c r="J147" s="231"/>
      <c r="K147" s="231"/>
      <c r="L147" s="231"/>
      <c r="M147" s="231"/>
      <c r="N147" s="231"/>
      <c r="O147" s="231"/>
      <c r="P147" s="231"/>
      <c r="Q147" s="231"/>
      <c r="R147" s="231"/>
      <c r="S147" s="231"/>
      <c r="T147" s="231"/>
      <c r="U147" s="231"/>
      <c r="V147" s="231"/>
    </row>
    <row r="148" spans="3:24" s="53" customFormat="1" ht="18.75" customHeight="1">
      <c r="C148" s="230"/>
      <c r="D148" s="231"/>
      <c r="E148" s="231"/>
      <c r="F148" s="231"/>
      <c r="G148" s="232"/>
      <c r="H148" s="231"/>
      <c r="I148" s="231"/>
      <c r="J148" s="231"/>
      <c r="K148" s="231"/>
      <c r="L148" s="231"/>
      <c r="M148" s="231"/>
      <c r="N148" s="231"/>
      <c r="O148" s="231"/>
      <c r="P148" s="231"/>
      <c r="Q148" s="231"/>
      <c r="R148" s="231"/>
      <c r="S148" s="231"/>
      <c r="T148" s="231"/>
      <c r="U148" s="231"/>
      <c r="V148" s="231"/>
    </row>
    <row r="149" spans="3:24" s="53" customFormat="1" ht="18.75" customHeight="1">
      <c r="C149" s="230"/>
      <c r="D149" s="231"/>
      <c r="E149" s="231"/>
      <c r="F149" s="231"/>
      <c r="G149" s="232"/>
      <c r="H149" s="231"/>
      <c r="I149" s="231"/>
      <c r="J149" s="231"/>
      <c r="K149" s="231"/>
      <c r="L149" s="231"/>
      <c r="M149" s="231"/>
      <c r="N149" s="231"/>
      <c r="O149" s="231"/>
      <c r="P149" s="231"/>
      <c r="Q149" s="231"/>
      <c r="R149" s="231"/>
      <c r="S149" s="231"/>
      <c r="T149" s="231"/>
      <c r="U149" s="231"/>
      <c r="V149" s="231"/>
    </row>
    <row r="150" spans="3:24" s="53" customFormat="1" ht="18.75" customHeight="1">
      <c r="C150" s="230"/>
      <c r="D150" s="231"/>
      <c r="E150" s="231"/>
      <c r="F150" s="231"/>
      <c r="G150" s="232"/>
      <c r="H150" s="231"/>
      <c r="I150" s="231"/>
      <c r="J150" s="231"/>
      <c r="K150" s="231"/>
      <c r="L150" s="231"/>
      <c r="M150" s="231"/>
      <c r="N150" s="231"/>
      <c r="O150" s="231"/>
      <c r="P150" s="231"/>
      <c r="Q150" s="231"/>
      <c r="R150" s="231"/>
      <c r="S150" s="231"/>
      <c r="T150" s="231"/>
      <c r="U150" s="231"/>
      <c r="V150" s="231"/>
    </row>
    <row r="151" spans="3:24" s="53" customFormat="1" ht="18.75" customHeight="1">
      <c r="C151" s="230"/>
      <c r="D151" s="231"/>
      <c r="E151" s="231"/>
      <c r="F151" s="231"/>
      <c r="G151" s="232"/>
      <c r="H151" s="231"/>
      <c r="I151" s="231"/>
      <c r="J151" s="231"/>
      <c r="K151" s="231"/>
      <c r="L151" s="231"/>
      <c r="M151" s="231"/>
      <c r="N151" s="231"/>
      <c r="O151" s="231"/>
      <c r="P151" s="231"/>
      <c r="Q151" s="231"/>
      <c r="R151" s="231"/>
      <c r="S151" s="231"/>
      <c r="T151" s="231"/>
      <c r="U151" s="231"/>
      <c r="V151" s="231"/>
    </row>
    <row r="152" spans="3:24" s="53" customFormat="1" ht="18.75" customHeight="1">
      <c r="C152" s="230"/>
      <c r="D152" s="231"/>
      <c r="E152" s="231"/>
      <c r="F152" s="231"/>
      <c r="G152" s="232"/>
      <c r="H152" s="231"/>
      <c r="I152" s="231"/>
      <c r="J152" s="231"/>
      <c r="K152" s="231"/>
      <c r="L152" s="231"/>
      <c r="M152" s="231"/>
      <c r="N152" s="231"/>
      <c r="O152" s="231"/>
      <c r="P152" s="231"/>
      <c r="Q152" s="231"/>
      <c r="R152" s="231"/>
      <c r="S152" s="231"/>
      <c r="T152" s="231"/>
      <c r="U152" s="231"/>
      <c r="V152" s="231"/>
    </row>
    <row r="153" spans="3:24" s="53" customFormat="1" ht="18.75" customHeight="1">
      <c r="C153" s="230"/>
      <c r="D153" s="231"/>
      <c r="E153" s="231"/>
      <c r="F153" s="231"/>
      <c r="G153" s="232"/>
      <c r="H153" s="231"/>
      <c r="I153" s="231"/>
      <c r="J153" s="231"/>
      <c r="K153" s="231"/>
      <c r="L153" s="231"/>
      <c r="M153" s="231"/>
      <c r="N153" s="231"/>
      <c r="O153" s="231"/>
      <c r="P153" s="231"/>
      <c r="Q153" s="231"/>
      <c r="R153" s="231"/>
      <c r="S153" s="231"/>
      <c r="T153" s="231"/>
      <c r="U153" s="231"/>
      <c r="V153" s="231"/>
    </row>
    <row r="154" spans="3:24" s="53" customFormat="1" ht="18.75" customHeight="1">
      <c r="C154" s="230"/>
      <c r="D154" s="231"/>
      <c r="E154" s="231"/>
      <c r="F154" s="231"/>
      <c r="G154" s="232"/>
      <c r="H154" s="231"/>
      <c r="I154" s="231"/>
      <c r="J154" s="231"/>
      <c r="K154" s="231"/>
      <c r="L154" s="231"/>
      <c r="M154" s="231"/>
      <c r="N154" s="231"/>
      <c r="O154" s="231"/>
      <c r="P154" s="231"/>
      <c r="Q154" s="231"/>
      <c r="R154" s="231"/>
      <c r="S154" s="231"/>
      <c r="T154" s="231"/>
      <c r="U154" s="231"/>
      <c r="V154" s="231"/>
    </row>
    <row r="155" spans="3:24" ht="18.75" customHeight="1">
      <c r="C155" s="234"/>
      <c r="D155" s="234"/>
      <c r="E155" s="234"/>
      <c r="F155" s="234"/>
      <c r="G155" s="234"/>
      <c r="H155" s="235"/>
      <c r="I155" s="235"/>
      <c r="J155" s="235"/>
      <c r="K155" s="235"/>
      <c r="L155" s="235"/>
      <c r="M155" s="235"/>
      <c r="N155" s="235"/>
      <c r="O155" s="235"/>
      <c r="P155" s="235"/>
      <c r="Q155" s="235"/>
      <c r="R155" s="235"/>
      <c r="S155" s="235"/>
      <c r="T155" s="235"/>
      <c r="U155" s="235"/>
      <c r="V155" s="235"/>
    </row>
    <row r="156" spans="3:24" ht="21.95" customHeight="1">
      <c r="C156" s="39" t="s">
        <v>212</v>
      </c>
    </row>
    <row r="157" spans="3:24" ht="21.95" customHeight="1">
      <c r="C157" s="39"/>
    </row>
    <row r="158" spans="3:24" ht="21.95" customHeight="1">
      <c r="C158" s="43" t="s">
        <v>112</v>
      </c>
      <c r="D158" s="44"/>
      <c r="E158" s="44"/>
      <c r="F158" s="44"/>
      <c r="G158" s="44"/>
      <c r="H158" s="44"/>
      <c r="I158" s="44"/>
      <c r="J158" s="44"/>
      <c r="K158" s="44"/>
    </row>
    <row r="159" spans="3:24" ht="21.95" customHeight="1">
      <c r="C159" s="38" t="s">
        <v>22</v>
      </c>
      <c r="E159" s="11" t="s">
        <v>216</v>
      </c>
      <c r="F159" s="7" t="s">
        <v>398</v>
      </c>
      <c r="G159" s="186"/>
      <c r="H159" s="188"/>
      <c r="I159" s="188"/>
      <c r="J159" s="188"/>
      <c r="K159" s="188"/>
      <c r="L159" s="188"/>
      <c r="M159" s="188"/>
      <c r="N159" s="188"/>
      <c r="O159" s="188"/>
      <c r="P159" s="188"/>
      <c r="Q159" s="188"/>
      <c r="R159" s="188"/>
      <c r="S159" s="188"/>
      <c r="T159" s="188"/>
      <c r="U159" s="188"/>
      <c r="V159" s="188"/>
    </row>
    <row r="160" spans="3:24" s="46" customFormat="1" ht="21.95" customHeight="1">
      <c r="C160" s="341" t="s">
        <v>94</v>
      </c>
      <c r="D160" s="342"/>
      <c r="E160" s="345" t="s">
        <v>18</v>
      </c>
      <c r="F160" s="322" t="s">
        <v>98</v>
      </c>
      <c r="G160" s="322" t="s">
        <v>99</v>
      </c>
      <c r="H160" s="164" t="s">
        <v>71</v>
      </c>
      <c r="I160" s="164" t="s">
        <v>72</v>
      </c>
      <c r="J160" s="164" t="s">
        <v>73</v>
      </c>
      <c r="K160" s="164" t="s">
        <v>74</v>
      </c>
      <c r="L160" s="164" t="s">
        <v>75</v>
      </c>
      <c r="M160" s="164" t="s">
        <v>76</v>
      </c>
      <c r="N160" s="164" t="s">
        <v>90</v>
      </c>
      <c r="O160" s="164" t="s">
        <v>77</v>
      </c>
      <c r="P160" s="164" t="s">
        <v>78</v>
      </c>
      <c r="Q160" s="164" t="s">
        <v>79</v>
      </c>
      <c r="R160" s="164" t="s">
        <v>80</v>
      </c>
      <c r="S160" s="164" t="s">
        <v>81</v>
      </c>
      <c r="T160" s="164" t="s">
        <v>86</v>
      </c>
      <c r="U160" s="164" t="s">
        <v>91</v>
      </c>
      <c r="V160" s="164" t="s">
        <v>92</v>
      </c>
      <c r="W160" s="40"/>
      <c r="X160" s="121" t="s">
        <v>272</v>
      </c>
    </row>
    <row r="161" spans="3:24" s="46" customFormat="1" ht="21.95" customHeight="1">
      <c r="C161" s="343"/>
      <c r="D161" s="344"/>
      <c r="E161" s="346"/>
      <c r="F161" s="323"/>
      <c r="G161" s="323"/>
      <c r="H161" s="23" t="str">
        <f>'様式第36(自社)_受電'!H161</f>
        <v>（○時）</v>
      </c>
      <c r="I161" s="23" t="str">
        <f>'様式第36(自社)_受電'!I161</f>
        <v>（○時）</v>
      </c>
      <c r="J161" s="23" t="str">
        <f>'様式第36(自社)_受電'!J161</f>
        <v>（○時）</v>
      </c>
      <c r="K161" s="23" t="str">
        <f>'様式第36(自社)_受電'!K161</f>
        <v>（○時）</v>
      </c>
      <c r="L161" s="23" t="str">
        <f>'様式第36(自社)_受電'!L161</f>
        <v>（○時）</v>
      </c>
      <c r="M161" s="23" t="str">
        <f>'様式第36(自社)_受電'!M161</f>
        <v>（○時）</v>
      </c>
      <c r="N161" s="23"/>
      <c r="O161" s="23" t="str">
        <f>'様式第36(自社)_受電'!O161</f>
        <v>（○時）</v>
      </c>
      <c r="P161" s="23" t="str">
        <f>'様式第36(自社)_受電'!P161</f>
        <v>（○時）</v>
      </c>
      <c r="Q161" s="23" t="str">
        <f>'様式第36(自社)_受電'!Q161</f>
        <v>（○時）</v>
      </c>
      <c r="R161" s="23" t="str">
        <f>'様式第36(自社)_受電'!R161</f>
        <v>（○時）</v>
      </c>
      <c r="S161" s="23" t="str">
        <f>'様式第36(自社)_受電'!S161</f>
        <v>（○時）</v>
      </c>
      <c r="T161" s="23" t="str">
        <f>'様式第36(自社)_受電'!T161</f>
        <v>（○時）</v>
      </c>
      <c r="U161" s="166"/>
      <c r="V161" s="166"/>
      <c r="W161" s="40"/>
      <c r="X161" s="121" t="s">
        <v>273</v>
      </c>
    </row>
    <row r="162" spans="3:24" s="152" customFormat="1" ht="37.5" customHeight="1">
      <c r="C162" s="327" t="s">
        <v>108</v>
      </c>
      <c r="D162" s="327" t="s">
        <v>103</v>
      </c>
      <c r="E162" s="352"/>
      <c r="F162" s="354"/>
      <c r="G162" s="149" t="s">
        <v>263</v>
      </c>
      <c r="H162" s="184"/>
      <c r="I162" s="184"/>
      <c r="J162" s="184"/>
      <c r="K162" s="184"/>
      <c r="L162" s="184"/>
      <c r="M162" s="184"/>
      <c r="N162" s="151"/>
      <c r="O162" s="184"/>
      <c r="P162" s="184"/>
      <c r="Q162" s="184"/>
      <c r="R162" s="184"/>
      <c r="S162" s="184"/>
      <c r="T162" s="184"/>
      <c r="U162" s="151"/>
      <c r="V162" s="151"/>
    </row>
    <row r="163" spans="3:24" s="152" customFormat="1" ht="37.5" customHeight="1">
      <c r="C163" s="328"/>
      <c r="D163" s="328"/>
      <c r="E163" s="353"/>
      <c r="F163" s="355"/>
      <c r="G163" s="149" t="s">
        <v>267</v>
      </c>
      <c r="H163" s="184"/>
      <c r="I163" s="184"/>
      <c r="J163" s="184"/>
      <c r="K163" s="184"/>
      <c r="L163" s="184"/>
      <c r="M163" s="184"/>
      <c r="N163" s="150" t="str">
        <f>IF(COUNT(H163:M163)=0,"",SUM(H163:M163))</f>
        <v/>
      </c>
      <c r="O163" s="184"/>
      <c r="P163" s="184"/>
      <c r="Q163" s="184"/>
      <c r="R163" s="184"/>
      <c r="S163" s="184"/>
      <c r="T163" s="184"/>
      <c r="U163" s="150" t="str">
        <f>IF(COUNT(O163:T163)=0,"",SUM(O163:T163))</f>
        <v/>
      </c>
      <c r="V163" s="150" t="str">
        <f>IF(COUNT(N163,U163)=0,"",SUM(N163,U163))</f>
        <v/>
      </c>
    </row>
    <row r="164" spans="3:24" s="152" customFormat="1" ht="37.5" customHeight="1">
      <c r="C164" s="328"/>
      <c r="D164" s="328"/>
      <c r="E164" s="352"/>
      <c r="F164" s="354"/>
      <c r="G164" s="149" t="s">
        <v>263</v>
      </c>
      <c r="H164" s="184"/>
      <c r="I164" s="184"/>
      <c r="J164" s="184"/>
      <c r="K164" s="184"/>
      <c r="L164" s="184"/>
      <c r="M164" s="184"/>
      <c r="N164" s="151"/>
      <c r="O164" s="184"/>
      <c r="P164" s="184"/>
      <c r="Q164" s="184"/>
      <c r="R164" s="184"/>
      <c r="S164" s="184"/>
      <c r="T164" s="184"/>
      <c r="U164" s="151"/>
      <c r="V164" s="151"/>
    </row>
    <row r="165" spans="3:24" s="152" customFormat="1" ht="37.5" customHeight="1">
      <c r="C165" s="328"/>
      <c r="D165" s="328"/>
      <c r="E165" s="353"/>
      <c r="F165" s="355"/>
      <c r="G165" s="149" t="s">
        <v>267</v>
      </c>
      <c r="H165" s="184"/>
      <c r="I165" s="184"/>
      <c r="J165" s="184"/>
      <c r="K165" s="184"/>
      <c r="L165" s="184"/>
      <c r="M165" s="184"/>
      <c r="N165" s="150" t="str">
        <f t="shared" ref="N165" si="171">IF(COUNT(H165:M165)=0,"",SUM(H165:M165))</f>
        <v/>
      </c>
      <c r="O165" s="184"/>
      <c r="P165" s="184"/>
      <c r="Q165" s="184"/>
      <c r="R165" s="184"/>
      <c r="S165" s="184"/>
      <c r="T165" s="184"/>
      <c r="U165" s="150" t="str">
        <f t="shared" ref="U165" si="172">IF(COUNT(O165:T165)=0,"",SUM(O165:T165))</f>
        <v/>
      </c>
      <c r="V165" s="150" t="str">
        <f t="shared" ref="V165" si="173">IF(COUNT(N165,U165)=0,"",SUM(N165,U165))</f>
        <v/>
      </c>
    </row>
    <row r="166" spans="3:24" s="152" customFormat="1" ht="37.5" customHeight="1">
      <c r="C166" s="328"/>
      <c r="D166" s="328"/>
      <c r="E166" s="352"/>
      <c r="F166" s="354"/>
      <c r="G166" s="149" t="s">
        <v>263</v>
      </c>
      <c r="H166" s="184"/>
      <c r="I166" s="184"/>
      <c r="J166" s="184"/>
      <c r="K166" s="184"/>
      <c r="L166" s="184"/>
      <c r="M166" s="184"/>
      <c r="N166" s="151"/>
      <c r="O166" s="184"/>
      <c r="P166" s="184"/>
      <c r="Q166" s="184"/>
      <c r="R166" s="184"/>
      <c r="S166" s="184"/>
      <c r="T166" s="184"/>
      <c r="U166" s="151"/>
      <c r="V166" s="151"/>
    </row>
    <row r="167" spans="3:24" s="152" customFormat="1" ht="37.5" customHeight="1">
      <c r="C167" s="328"/>
      <c r="D167" s="328"/>
      <c r="E167" s="353"/>
      <c r="F167" s="355"/>
      <c r="G167" s="149" t="s">
        <v>267</v>
      </c>
      <c r="H167" s="184"/>
      <c r="I167" s="184"/>
      <c r="J167" s="184"/>
      <c r="K167" s="184"/>
      <c r="L167" s="184"/>
      <c r="M167" s="184"/>
      <c r="N167" s="150" t="str">
        <f t="shared" ref="N167" si="174">IF(COUNT(H167:M167)=0,"",SUM(H167:M167))</f>
        <v/>
      </c>
      <c r="O167" s="184"/>
      <c r="P167" s="184"/>
      <c r="Q167" s="184"/>
      <c r="R167" s="184"/>
      <c r="S167" s="184"/>
      <c r="T167" s="184"/>
      <c r="U167" s="150" t="str">
        <f t="shared" ref="U167" si="175">IF(COUNT(O167:T167)=0,"",SUM(O167:T167))</f>
        <v/>
      </c>
      <c r="V167" s="150" t="str">
        <f t="shared" ref="V167" si="176">IF(COUNT(N167,U167)=0,"",SUM(N167,U167))</f>
        <v/>
      </c>
    </row>
    <row r="168" spans="3:24" s="152" customFormat="1" ht="37.5" customHeight="1">
      <c r="C168" s="328"/>
      <c r="D168" s="328"/>
      <c r="E168" s="332" t="s">
        <v>104</v>
      </c>
      <c r="F168" s="333"/>
      <c r="G168" s="154" t="s">
        <v>263</v>
      </c>
      <c r="H168" s="155" t="str">
        <f t="shared" ref="H168:M168" si="177">IF(COUNTIFS($G162:$G167,$G168,H162:H167,"&lt;&gt;")=0,"",SUMIF($G162:$G167,$G168,H162:H167))</f>
        <v/>
      </c>
      <c r="I168" s="155" t="str">
        <f t="shared" si="177"/>
        <v/>
      </c>
      <c r="J168" s="155" t="str">
        <f t="shared" si="177"/>
        <v/>
      </c>
      <c r="K168" s="155" t="str">
        <f t="shared" si="177"/>
        <v/>
      </c>
      <c r="L168" s="155" t="str">
        <f t="shared" si="177"/>
        <v/>
      </c>
      <c r="M168" s="155" t="str">
        <f t="shared" si="177"/>
        <v/>
      </c>
      <c r="N168" s="123"/>
      <c r="O168" s="155" t="str">
        <f t="shared" ref="O168:T168" si="178">IF(COUNTIFS($G162:$G167,$G168,O162:O167,"&lt;&gt;")=0,"",SUMIF($G162:$G167,$G168,O162:O167))</f>
        <v/>
      </c>
      <c r="P168" s="155" t="str">
        <f t="shared" si="178"/>
        <v/>
      </c>
      <c r="Q168" s="155" t="str">
        <f t="shared" si="178"/>
        <v/>
      </c>
      <c r="R168" s="155" t="str">
        <f t="shared" si="178"/>
        <v/>
      </c>
      <c r="S168" s="155" t="str">
        <f t="shared" si="178"/>
        <v/>
      </c>
      <c r="T168" s="155" t="str">
        <f t="shared" si="178"/>
        <v/>
      </c>
      <c r="U168" s="123"/>
      <c r="V168" s="123"/>
      <c r="X168" s="153" t="s">
        <v>271</v>
      </c>
    </row>
    <row r="169" spans="3:24" s="152" customFormat="1" ht="37.5" customHeight="1">
      <c r="C169" s="328"/>
      <c r="D169" s="329"/>
      <c r="E169" s="334"/>
      <c r="F169" s="335"/>
      <c r="G169" s="154" t="s">
        <v>267</v>
      </c>
      <c r="H169" s="155" t="str">
        <f t="shared" ref="H169:M169" si="179">IF(COUNTIFS($G162:$G167,$G169,H162:H167,"&lt;&gt;")=0,"",SUMIF($G162:$G167,$G169,H162:H167))</f>
        <v/>
      </c>
      <c r="I169" s="155" t="str">
        <f t="shared" si="179"/>
        <v/>
      </c>
      <c r="J169" s="155" t="str">
        <f t="shared" si="179"/>
        <v/>
      </c>
      <c r="K169" s="155" t="str">
        <f t="shared" si="179"/>
        <v/>
      </c>
      <c r="L169" s="155" t="str">
        <f t="shared" si="179"/>
        <v/>
      </c>
      <c r="M169" s="155" t="str">
        <f t="shared" si="179"/>
        <v/>
      </c>
      <c r="N169" s="124" t="str">
        <f t="shared" ref="N169" si="180">IF(COUNT(H169:M169)=0,"",SUM(H169:M169))</f>
        <v/>
      </c>
      <c r="O169" s="155" t="str">
        <f t="shared" ref="O169:T169" si="181">IF(COUNTIFS($G162:$G167,$G169,O162:O167,"&lt;&gt;")=0,"",SUMIF($G162:$G167,$G169,O162:O167))</f>
        <v/>
      </c>
      <c r="P169" s="155" t="str">
        <f t="shared" si="181"/>
        <v/>
      </c>
      <c r="Q169" s="155" t="str">
        <f t="shared" si="181"/>
        <v/>
      </c>
      <c r="R169" s="155" t="str">
        <f t="shared" si="181"/>
        <v/>
      </c>
      <c r="S169" s="155" t="str">
        <f t="shared" si="181"/>
        <v/>
      </c>
      <c r="T169" s="155" t="str">
        <f t="shared" si="181"/>
        <v/>
      </c>
      <c r="U169" s="124" t="str">
        <f t="shared" ref="U169" si="182">IF(COUNT(O169:T169)=0,"",SUM(O169:T169))</f>
        <v/>
      </c>
      <c r="V169" s="124" t="str">
        <f t="shared" ref="V169" si="183">IF(COUNT(N169,U169)=0,"",SUM(N169,U169))</f>
        <v/>
      </c>
      <c r="X169" s="153" t="s">
        <v>271</v>
      </c>
    </row>
    <row r="170" spans="3:24" s="152" customFormat="1" ht="37.5" customHeight="1">
      <c r="C170" s="328"/>
      <c r="D170" s="327" t="s">
        <v>211</v>
      </c>
      <c r="E170" s="352"/>
      <c r="F170" s="354"/>
      <c r="G170" s="149" t="s">
        <v>263</v>
      </c>
      <c r="H170" s="184"/>
      <c r="I170" s="184"/>
      <c r="J170" s="184"/>
      <c r="K170" s="184"/>
      <c r="L170" s="184"/>
      <c r="M170" s="184"/>
      <c r="N170" s="151"/>
      <c r="O170" s="184"/>
      <c r="P170" s="184"/>
      <c r="Q170" s="184"/>
      <c r="R170" s="184"/>
      <c r="S170" s="184"/>
      <c r="T170" s="184"/>
      <c r="U170" s="151"/>
      <c r="V170" s="151"/>
    </row>
    <row r="171" spans="3:24" s="152" customFormat="1" ht="37.5" customHeight="1">
      <c r="C171" s="328"/>
      <c r="D171" s="328"/>
      <c r="E171" s="353"/>
      <c r="F171" s="355"/>
      <c r="G171" s="149" t="s">
        <v>267</v>
      </c>
      <c r="H171" s="184"/>
      <c r="I171" s="184"/>
      <c r="J171" s="184"/>
      <c r="K171" s="184"/>
      <c r="L171" s="184"/>
      <c r="M171" s="184"/>
      <c r="N171" s="150" t="str">
        <f>IF(COUNT(H171:M171)=0,"",SUM(H171:M171))</f>
        <v/>
      </c>
      <c r="O171" s="184"/>
      <c r="P171" s="184"/>
      <c r="Q171" s="184"/>
      <c r="R171" s="184"/>
      <c r="S171" s="184"/>
      <c r="T171" s="184"/>
      <c r="U171" s="150" t="str">
        <f>IF(COUNT(O171:T171)=0,"",SUM(O171:T171))</f>
        <v/>
      </c>
      <c r="V171" s="150" t="str">
        <f>IF(COUNT(N171,U171)=0,"",SUM(N171,U171))</f>
        <v/>
      </c>
    </row>
    <row r="172" spans="3:24" s="152" customFormat="1" ht="37.5" customHeight="1">
      <c r="C172" s="328"/>
      <c r="D172" s="328"/>
      <c r="E172" s="352"/>
      <c r="F172" s="354"/>
      <c r="G172" s="149" t="s">
        <v>263</v>
      </c>
      <c r="H172" s="184"/>
      <c r="I172" s="184"/>
      <c r="J172" s="184"/>
      <c r="K172" s="184"/>
      <c r="L172" s="184"/>
      <c r="M172" s="184"/>
      <c r="N172" s="151"/>
      <c r="O172" s="184"/>
      <c r="P172" s="184"/>
      <c r="Q172" s="184"/>
      <c r="R172" s="184"/>
      <c r="S172" s="184"/>
      <c r="T172" s="184"/>
      <c r="U172" s="151"/>
      <c r="V172" s="151"/>
    </row>
    <row r="173" spans="3:24" s="152" customFormat="1" ht="37.5" customHeight="1">
      <c r="C173" s="328"/>
      <c r="D173" s="328"/>
      <c r="E173" s="353"/>
      <c r="F173" s="355"/>
      <c r="G173" s="149" t="s">
        <v>267</v>
      </c>
      <c r="H173" s="184"/>
      <c r="I173" s="184"/>
      <c r="J173" s="184"/>
      <c r="K173" s="184"/>
      <c r="L173" s="184"/>
      <c r="M173" s="184"/>
      <c r="N173" s="150" t="str">
        <f t="shared" ref="N173" si="184">IF(COUNT(H173:M173)=0,"",SUM(H173:M173))</f>
        <v/>
      </c>
      <c r="O173" s="184"/>
      <c r="P173" s="184"/>
      <c r="Q173" s="184"/>
      <c r="R173" s="184"/>
      <c r="S173" s="184"/>
      <c r="T173" s="184"/>
      <c r="U173" s="150" t="str">
        <f t="shared" ref="U173" si="185">IF(COUNT(O173:T173)=0,"",SUM(O173:T173))</f>
        <v/>
      </c>
      <c r="V173" s="150" t="str">
        <f t="shared" ref="V173" si="186">IF(COUNT(N173,U173)=0,"",SUM(N173,U173))</f>
        <v/>
      </c>
    </row>
    <row r="174" spans="3:24" s="152" customFormat="1" ht="37.5" customHeight="1">
      <c r="C174" s="328"/>
      <c r="D174" s="328"/>
      <c r="E174" s="352"/>
      <c r="F174" s="354"/>
      <c r="G174" s="149" t="s">
        <v>263</v>
      </c>
      <c r="H174" s="184"/>
      <c r="I174" s="184"/>
      <c r="J174" s="184"/>
      <c r="K174" s="184"/>
      <c r="L174" s="184"/>
      <c r="M174" s="184"/>
      <c r="N174" s="151"/>
      <c r="O174" s="184"/>
      <c r="P174" s="184"/>
      <c r="Q174" s="184"/>
      <c r="R174" s="184"/>
      <c r="S174" s="184"/>
      <c r="T174" s="184"/>
      <c r="U174" s="151"/>
      <c r="V174" s="151"/>
    </row>
    <row r="175" spans="3:24" s="152" customFormat="1" ht="37.5" customHeight="1">
      <c r="C175" s="328"/>
      <c r="D175" s="328"/>
      <c r="E175" s="353"/>
      <c r="F175" s="355"/>
      <c r="G175" s="149" t="s">
        <v>267</v>
      </c>
      <c r="H175" s="184"/>
      <c r="I175" s="184"/>
      <c r="J175" s="184"/>
      <c r="K175" s="184"/>
      <c r="L175" s="184"/>
      <c r="M175" s="184"/>
      <c r="N175" s="150" t="str">
        <f t="shared" ref="N175" si="187">IF(COUNT(H175:M175)=0,"",SUM(H175:M175))</f>
        <v/>
      </c>
      <c r="O175" s="184"/>
      <c r="P175" s="184"/>
      <c r="Q175" s="184"/>
      <c r="R175" s="184"/>
      <c r="S175" s="184"/>
      <c r="T175" s="184"/>
      <c r="U175" s="150" t="str">
        <f t="shared" ref="U175" si="188">IF(COUNT(O175:T175)=0,"",SUM(O175:T175))</f>
        <v/>
      </c>
      <c r="V175" s="150" t="str">
        <f t="shared" ref="V175" si="189">IF(COUNT(N175,U175)=0,"",SUM(N175,U175))</f>
        <v/>
      </c>
    </row>
    <row r="176" spans="3:24" s="152" customFormat="1" ht="37.5" customHeight="1">
      <c r="C176" s="328"/>
      <c r="D176" s="328"/>
      <c r="E176" s="332" t="s">
        <v>104</v>
      </c>
      <c r="F176" s="333"/>
      <c r="G176" s="154" t="s">
        <v>263</v>
      </c>
      <c r="H176" s="155" t="str">
        <f>IF(COUNTIFS($G170:$G175,$G176,H170:H175,"&lt;&gt;")=0,"",SUMIF($G170:$G175,$G176,H170:H175))</f>
        <v/>
      </c>
      <c r="I176" s="155" t="str">
        <f t="shared" ref="I176:M176" si="190">IF(COUNTIFS($G170:$G175,$G176,I170:I175,"&lt;&gt;")=0,"",SUMIF($G170:$G175,$G176,I170:I175))</f>
        <v/>
      </c>
      <c r="J176" s="155" t="str">
        <f t="shared" si="190"/>
        <v/>
      </c>
      <c r="K176" s="155" t="str">
        <f t="shared" si="190"/>
        <v/>
      </c>
      <c r="L176" s="155" t="str">
        <f t="shared" si="190"/>
        <v/>
      </c>
      <c r="M176" s="155" t="str">
        <f t="shared" si="190"/>
        <v/>
      </c>
      <c r="N176" s="123"/>
      <c r="O176" s="155" t="str">
        <f>IF(COUNTIFS($G170:$G175,$G176,O170:O175,"&lt;&gt;")=0,"",SUMIF($G170:$G175,$G176,O170:O175))</f>
        <v/>
      </c>
      <c r="P176" s="155" t="str">
        <f t="shared" ref="P176:T176" si="191">IF(COUNTIFS($G170:$G175,$G176,P170:P175,"&lt;&gt;")=0,"",SUMIF($G170:$G175,$G176,P170:P175))</f>
        <v/>
      </c>
      <c r="Q176" s="155" t="str">
        <f t="shared" si="191"/>
        <v/>
      </c>
      <c r="R176" s="155" t="str">
        <f t="shared" si="191"/>
        <v/>
      </c>
      <c r="S176" s="155" t="str">
        <f t="shared" si="191"/>
        <v/>
      </c>
      <c r="T176" s="155" t="str">
        <f t="shared" si="191"/>
        <v/>
      </c>
      <c r="U176" s="123"/>
      <c r="V176" s="123"/>
      <c r="X176" s="153" t="s">
        <v>271</v>
      </c>
    </row>
    <row r="177" spans="3:24" s="152" customFormat="1" ht="37.5" customHeight="1">
      <c r="C177" s="328"/>
      <c r="D177" s="329"/>
      <c r="E177" s="334"/>
      <c r="F177" s="335"/>
      <c r="G177" s="154" t="s">
        <v>267</v>
      </c>
      <c r="H177" s="155" t="str">
        <f>IF(COUNTIFS($G170:$G175,$G177,H170:H175,"&lt;&gt;")=0,"",SUMIF($G170:$G175,$G177,H170:H175))</f>
        <v/>
      </c>
      <c r="I177" s="155" t="str">
        <f t="shared" ref="I177:M177" si="192">IF(COUNTIFS($G170:$G175,$G177,I170:I175,"&lt;&gt;")=0,"",SUMIF($G170:$G175,$G177,I170:I175))</f>
        <v/>
      </c>
      <c r="J177" s="155" t="str">
        <f t="shared" si="192"/>
        <v/>
      </c>
      <c r="K177" s="155" t="str">
        <f t="shared" si="192"/>
        <v/>
      </c>
      <c r="L177" s="155" t="str">
        <f t="shared" si="192"/>
        <v/>
      </c>
      <c r="M177" s="155" t="str">
        <f t="shared" si="192"/>
        <v/>
      </c>
      <c r="N177" s="124" t="str">
        <f t="shared" ref="N177" si="193">IF(COUNT(H177:M177)=0,"",SUM(H177:M177))</f>
        <v/>
      </c>
      <c r="O177" s="155" t="str">
        <f>IF(COUNTIFS($G170:$G175,$G177,O170:O175,"&lt;&gt;")=0,"",SUMIF($G170:$G175,$G177,O170:O175))</f>
        <v/>
      </c>
      <c r="P177" s="155" t="str">
        <f t="shared" ref="P177:T177" si="194">IF(COUNTIFS($G170:$G175,$G177,P170:P175,"&lt;&gt;")=0,"",SUMIF($G170:$G175,$G177,P170:P175))</f>
        <v/>
      </c>
      <c r="Q177" s="155" t="str">
        <f t="shared" si="194"/>
        <v/>
      </c>
      <c r="R177" s="155" t="str">
        <f t="shared" si="194"/>
        <v/>
      </c>
      <c r="S177" s="155" t="str">
        <f t="shared" si="194"/>
        <v/>
      </c>
      <c r="T177" s="155" t="str">
        <f t="shared" si="194"/>
        <v/>
      </c>
      <c r="U177" s="124" t="str">
        <f t="shared" ref="U177" si="195">IF(COUNT(O177:T177)=0,"",SUM(O177:T177))</f>
        <v/>
      </c>
      <c r="V177" s="124" t="str">
        <f t="shared" ref="V177" si="196">IF(COUNT(N177,U177)=0,"",SUM(N177,U177))</f>
        <v/>
      </c>
      <c r="X177" s="153" t="s">
        <v>271</v>
      </c>
    </row>
    <row r="178" spans="3:24" s="152" customFormat="1" ht="37.5" customHeight="1">
      <c r="C178" s="328"/>
      <c r="D178" s="327" t="s">
        <v>105</v>
      </c>
      <c r="E178" s="352"/>
      <c r="F178" s="354"/>
      <c r="G178" s="149" t="s">
        <v>263</v>
      </c>
      <c r="H178" s="184"/>
      <c r="I178" s="184"/>
      <c r="J178" s="184"/>
      <c r="K178" s="184"/>
      <c r="L178" s="184"/>
      <c r="M178" s="184"/>
      <c r="N178" s="151"/>
      <c r="O178" s="184"/>
      <c r="P178" s="184"/>
      <c r="Q178" s="184"/>
      <c r="R178" s="184"/>
      <c r="S178" s="184"/>
      <c r="T178" s="184"/>
      <c r="U178" s="151"/>
      <c r="V178" s="151"/>
    </row>
    <row r="179" spans="3:24" s="152" customFormat="1" ht="34.5">
      <c r="C179" s="328"/>
      <c r="D179" s="328"/>
      <c r="E179" s="353"/>
      <c r="F179" s="355"/>
      <c r="G179" s="149" t="s">
        <v>267</v>
      </c>
      <c r="H179" s="184"/>
      <c r="I179" s="184"/>
      <c r="J179" s="184"/>
      <c r="K179" s="184"/>
      <c r="L179" s="184"/>
      <c r="M179" s="184"/>
      <c r="N179" s="150" t="str">
        <f>IF(COUNT(H179:M179)=0,"",SUM(H179:M179))</f>
        <v/>
      </c>
      <c r="O179" s="184"/>
      <c r="P179" s="184"/>
      <c r="Q179" s="184"/>
      <c r="R179" s="184"/>
      <c r="S179" s="184"/>
      <c r="T179" s="184"/>
      <c r="U179" s="150" t="str">
        <f>IF(COUNT(O179:T179)=0,"",SUM(O179:T179))</f>
        <v/>
      </c>
      <c r="V179" s="150" t="str">
        <f>IF(COUNT(N179,U179)=0,"",SUM(N179,U179))</f>
        <v/>
      </c>
    </row>
    <row r="180" spans="3:24" s="152" customFormat="1" ht="34.5">
      <c r="C180" s="328"/>
      <c r="D180" s="328"/>
      <c r="E180" s="352"/>
      <c r="F180" s="354"/>
      <c r="G180" s="149" t="s">
        <v>263</v>
      </c>
      <c r="H180" s="184"/>
      <c r="I180" s="184"/>
      <c r="J180" s="184"/>
      <c r="K180" s="184"/>
      <c r="L180" s="184"/>
      <c r="M180" s="184"/>
      <c r="N180" s="151"/>
      <c r="O180" s="184"/>
      <c r="P180" s="184"/>
      <c r="Q180" s="184"/>
      <c r="R180" s="184"/>
      <c r="S180" s="184"/>
      <c r="T180" s="184"/>
      <c r="U180" s="151"/>
      <c r="V180" s="151"/>
    </row>
    <row r="181" spans="3:24" s="152" customFormat="1" ht="34.5">
      <c r="C181" s="328"/>
      <c r="D181" s="328"/>
      <c r="E181" s="353"/>
      <c r="F181" s="355"/>
      <c r="G181" s="149" t="s">
        <v>267</v>
      </c>
      <c r="H181" s="184"/>
      <c r="I181" s="184"/>
      <c r="J181" s="184"/>
      <c r="K181" s="184"/>
      <c r="L181" s="184"/>
      <c r="M181" s="184"/>
      <c r="N181" s="150" t="str">
        <f t="shared" ref="N181" si="197">IF(COUNT(H181:M181)=0,"",SUM(H181:M181))</f>
        <v/>
      </c>
      <c r="O181" s="184"/>
      <c r="P181" s="184"/>
      <c r="Q181" s="184"/>
      <c r="R181" s="184"/>
      <c r="S181" s="184"/>
      <c r="T181" s="184"/>
      <c r="U181" s="150" t="str">
        <f t="shared" ref="U181" si="198">IF(COUNT(O181:T181)=0,"",SUM(O181:T181))</f>
        <v/>
      </c>
      <c r="V181" s="150" t="str">
        <f t="shared" ref="V181" si="199">IF(COUNT(N181,U181)=0,"",SUM(N181,U181))</f>
        <v/>
      </c>
    </row>
    <row r="182" spans="3:24" s="152" customFormat="1" ht="34.5">
      <c r="C182" s="328"/>
      <c r="D182" s="328"/>
      <c r="E182" s="352"/>
      <c r="F182" s="354"/>
      <c r="G182" s="149" t="s">
        <v>263</v>
      </c>
      <c r="H182" s="184"/>
      <c r="I182" s="184"/>
      <c r="J182" s="184"/>
      <c r="K182" s="184"/>
      <c r="L182" s="184"/>
      <c r="M182" s="184"/>
      <c r="N182" s="151"/>
      <c r="O182" s="184"/>
      <c r="P182" s="184"/>
      <c r="Q182" s="184"/>
      <c r="R182" s="184"/>
      <c r="S182" s="184"/>
      <c r="T182" s="184"/>
      <c r="U182" s="151"/>
      <c r="V182" s="151"/>
    </row>
    <row r="183" spans="3:24" s="152" customFormat="1" ht="34.5">
      <c r="C183" s="328"/>
      <c r="D183" s="328"/>
      <c r="E183" s="353"/>
      <c r="F183" s="355"/>
      <c r="G183" s="149" t="s">
        <v>267</v>
      </c>
      <c r="H183" s="184"/>
      <c r="I183" s="184"/>
      <c r="J183" s="184"/>
      <c r="K183" s="184"/>
      <c r="L183" s="184"/>
      <c r="M183" s="184"/>
      <c r="N183" s="150" t="str">
        <f t="shared" ref="N183" si="200">IF(COUNT(H183:M183)=0,"",SUM(H183:M183))</f>
        <v/>
      </c>
      <c r="O183" s="184"/>
      <c r="P183" s="184"/>
      <c r="Q183" s="184"/>
      <c r="R183" s="184"/>
      <c r="S183" s="184"/>
      <c r="T183" s="184"/>
      <c r="U183" s="150" t="str">
        <f t="shared" ref="U183" si="201">IF(COUNT(O183:T183)=0,"",SUM(O183:T183))</f>
        <v/>
      </c>
      <c r="V183" s="150" t="str">
        <f t="shared" ref="V183" si="202">IF(COUNT(N183,U183)=0,"",SUM(N183,U183))</f>
        <v/>
      </c>
    </row>
    <row r="184" spans="3:24" s="152" customFormat="1" ht="34.5">
      <c r="C184" s="328"/>
      <c r="D184" s="328"/>
      <c r="E184" s="332" t="s">
        <v>104</v>
      </c>
      <c r="F184" s="333"/>
      <c r="G184" s="154" t="s">
        <v>263</v>
      </c>
      <c r="H184" s="155" t="str">
        <f>IF(COUNTIFS($G178:$G183,$G184,H178:H183,"&lt;&gt;")=0,"",SUMIF($G178:$G183,$G184,H178:H183))</f>
        <v/>
      </c>
      <c r="I184" s="155" t="str">
        <f t="shared" ref="I184:M184" si="203">IF(COUNTIFS($G178:$G183,$G184,I178:I183,"&lt;&gt;")=0,"",SUMIF($G178:$G183,$G184,I178:I183))</f>
        <v/>
      </c>
      <c r="J184" s="155" t="str">
        <f t="shared" si="203"/>
        <v/>
      </c>
      <c r="K184" s="155" t="str">
        <f t="shared" si="203"/>
        <v/>
      </c>
      <c r="L184" s="155" t="str">
        <f t="shared" si="203"/>
        <v/>
      </c>
      <c r="M184" s="155" t="str">
        <f t="shared" si="203"/>
        <v/>
      </c>
      <c r="N184" s="123"/>
      <c r="O184" s="155" t="str">
        <f>IF(COUNTIFS($G178:$G183,$G184,O178:O183,"&lt;&gt;")=0,"",SUMIF($G178:$G183,$G184,O178:O183))</f>
        <v/>
      </c>
      <c r="P184" s="155" t="str">
        <f t="shared" ref="P184:T184" si="204">IF(COUNTIFS($G178:$G183,$G184,P178:P183,"&lt;&gt;")=0,"",SUMIF($G178:$G183,$G184,P178:P183))</f>
        <v/>
      </c>
      <c r="Q184" s="155" t="str">
        <f t="shared" si="204"/>
        <v/>
      </c>
      <c r="R184" s="155" t="str">
        <f t="shared" si="204"/>
        <v/>
      </c>
      <c r="S184" s="155" t="str">
        <f t="shared" si="204"/>
        <v/>
      </c>
      <c r="T184" s="155" t="str">
        <f t="shared" si="204"/>
        <v/>
      </c>
      <c r="U184" s="123"/>
      <c r="V184" s="123"/>
      <c r="X184" s="153" t="s">
        <v>271</v>
      </c>
    </row>
    <row r="185" spans="3:24" s="152" customFormat="1" ht="34.5">
      <c r="C185" s="328"/>
      <c r="D185" s="329"/>
      <c r="E185" s="334"/>
      <c r="F185" s="335"/>
      <c r="G185" s="154" t="s">
        <v>267</v>
      </c>
      <c r="H185" s="155" t="str">
        <f>IF(COUNTIFS($G178:$G183,$G185,H178:H183,"&lt;&gt;")=0,"",SUMIF($G178:$G183,$G185,H178:H183))</f>
        <v/>
      </c>
      <c r="I185" s="155" t="str">
        <f t="shared" ref="I185:M185" si="205">IF(COUNTIFS($G178:$G183,$G185,I178:I183,"&lt;&gt;")=0,"",SUMIF($G178:$G183,$G185,I178:I183))</f>
        <v/>
      </c>
      <c r="J185" s="155" t="str">
        <f t="shared" si="205"/>
        <v/>
      </c>
      <c r="K185" s="155" t="str">
        <f t="shared" si="205"/>
        <v/>
      </c>
      <c r="L185" s="155" t="str">
        <f t="shared" si="205"/>
        <v/>
      </c>
      <c r="M185" s="155" t="str">
        <f t="shared" si="205"/>
        <v/>
      </c>
      <c r="N185" s="124" t="str">
        <f t="shared" ref="N185" si="206">IF(COUNT(H185:M185)=0,"",SUM(H185:M185))</f>
        <v/>
      </c>
      <c r="O185" s="155" t="str">
        <f>IF(COUNTIFS($G178:$G183,$G185,O178:O183,"&lt;&gt;")=0,"",SUMIF($G178:$G183,$G185,O178:O183))</f>
        <v/>
      </c>
      <c r="P185" s="155" t="str">
        <f t="shared" ref="P185:T185" si="207">IF(COUNTIFS($G178:$G183,$G185,P178:P183,"&lt;&gt;")=0,"",SUMIF($G178:$G183,$G185,P178:P183))</f>
        <v/>
      </c>
      <c r="Q185" s="155" t="str">
        <f t="shared" si="207"/>
        <v/>
      </c>
      <c r="R185" s="155" t="str">
        <f t="shared" si="207"/>
        <v/>
      </c>
      <c r="S185" s="155" t="str">
        <f t="shared" si="207"/>
        <v/>
      </c>
      <c r="T185" s="155" t="str">
        <f t="shared" si="207"/>
        <v/>
      </c>
      <c r="U185" s="124" t="str">
        <f t="shared" ref="U185" si="208">IF(COUNT(O185:T185)=0,"",SUM(O185:T185))</f>
        <v/>
      </c>
      <c r="V185" s="124" t="str">
        <f t="shared" ref="V185" si="209">IF(COUNT(N185,U185)=0,"",SUM(N185,U185))</f>
        <v/>
      </c>
      <c r="X185" s="153" t="s">
        <v>271</v>
      </c>
    </row>
    <row r="186" spans="3:24" s="152" customFormat="1" ht="37.5" customHeight="1">
      <c r="C186" s="328"/>
      <c r="D186" s="327" t="s">
        <v>106</v>
      </c>
      <c r="E186" s="352"/>
      <c r="F186" s="354"/>
      <c r="G186" s="149" t="s">
        <v>263</v>
      </c>
      <c r="H186" s="184"/>
      <c r="I186" s="184"/>
      <c r="J186" s="184"/>
      <c r="K186" s="184"/>
      <c r="L186" s="184"/>
      <c r="M186" s="184"/>
      <c r="N186" s="151"/>
      <c r="O186" s="184"/>
      <c r="P186" s="184"/>
      <c r="Q186" s="184"/>
      <c r="R186" s="184"/>
      <c r="S186" s="184"/>
      <c r="T186" s="184"/>
      <c r="U186" s="151"/>
      <c r="V186" s="151"/>
    </row>
    <row r="187" spans="3:24" s="152" customFormat="1" ht="34.5">
      <c r="C187" s="328"/>
      <c r="D187" s="328"/>
      <c r="E187" s="353"/>
      <c r="F187" s="355"/>
      <c r="G187" s="149" t="s">
        <v>267</v>
      </c>
      <c r="H187" s="184"/>
      <c r="I187" s="184"/>
      <c r="J187" s="184"/>
      <c r="K187" s="184"/>
      <c r="L187" s="184"/>
      <c r="M187" s="184"/>
      <c r="N187" s="150" t="str">
        <f>IF(COUNT(H187:M187)=0,"",SUM(H187:M187))</f>
        <v/>
      </c>
      <c r="O187" s="184"/>
      <c r="P187" s="184"/>
      <c r="Q187" s="184"/>
      <c r="R187" s="184"/>
      <c r="S187" s="184"/>
      <c r="T187" s="184"/>
      <c r="U187" s="150" t="str">
        <f>IF(COUNT(O187:T187)=0,"",SUM(O187:T187))</f>
        <v/>
      </c>
      <c r="V187" s="150" t="str">
        <f>IF(COUNT(N187,U187)=0,"",SUM(N187,U187))</f>
        <v/>
      </c>
    </row>
    <row r="188" spans="3:24" s="152" customFormat="1" ht="34.5">
      <c r="C188" s="328"/>
      <c r="D188" s="328"/>
      <c r="E188" s="352"/>
      <c r="F188" s="354"/>
      <c r="G188" s="149" t="s">
        <v>263</v>
      </c>
      <c r="H188" s="184"/>
      <c r="I188" s="184"/>
      <c r="J188" s="184"/>
      <c r="K188" s="184"/>
      <c r="L188" s="184"/>
      <c r="M188" s="184"/>
      <c r="N188" s="151"/>
      <c r="O188" s="184"/>
      <c r="P188" s="184"/>
      <c r="Q188" s="184"/>
      <c r="R188" s="184"/>
      <c r="S188" s="184"/>
      <c r="T188" s="184"/>
      <c r="U188" s="151"/>
      <c r="V188" s="151"/>
    </row>
    <row r="189" spans="3:24" s="152" customFormat="1" ht="34.5">
      <c r="C189" s="328"/>
      <c r="D189" s="328"/>
      <c r="E189" s="353"/>
      <c r="F189" s="355"/>
      <c r="G189" s="149" t="s">
        <v>267</v>
      </c>
      <c r="H189" s="184"/>
      <c r="I189" s="184"/>
      <c r="J189" s="184"/>
      <c r="K189" s="184"/>
      <c r="L189" s="184"/>
      <c r="M189" s="184"/>
      <c r="N189" s="150" t="str">
        <f t="shared" ref="N189" si="210">IF(COUNT(H189:M189)=0,"",SUM(H189:M189))</f>
        <v/>
      </c>
      <c r="O189" s="184"/>
      <c r="P189" s="184"/>
      <c r="Q189" s="184"/>
      <c r="R189" s="184"/>
      <c r="S189" s="184"/>
      <c r="T189" s="184"/>
      <c r="U189" s="150" t="str">
        <f t="shared" ref="U189" si="211">IF(COUNT(O189:T189)=0,"",SUM(O189:T189))</f>
        <v/>
      </c>
      <c r="V189" s="150" t="str">
        <f t="shared" ref="V189" si="212">IF(COUNT(N189,U189)=0,"",SUM(N189,U189))</f>
        <v/>
      </c>
    </row>
    <row r="190" spans="3:24" s="152" customFormat="1" ht="34.5">
      <c r="C190" s="328"/>
      <c r="D190" s="328"/>
      <c r="E190" s="352"/>
      <c r="F190" s="354"/>
      <c r="G190" s="149" t="s">
        <v>263</v>
      </c>
      <c r="H190" s="184"/>
      <c r="I190" s="184"/>
      <c r="J190" s="184"/>
      <c r="K190" s="184"/>
      <c r="L190" s="184"/>
      <c r="M190" s="184"/>
      <c r="N190" s="151"/>
      <c r="O190" s="184"/>
      <c r="P190" s="184"/>
      <c r="Q190" s="184"/>
      <c r="R190" s="184"/>
      <c r="S190" s="184"/>
      <c r="T190" s="184"/>
      <c r="U190" s="151"/>
      <c r="V190" s="151"/>
    </row>
    <row r="191" spans="3:24" s="152" customFormat="1" ht="34.5">
      <c r="C191" s="328"/>
      <c r="D191" s="328"/>
      <c r="E191" s="353"/>
      <c r="F191" s="355"/>
      <c r="G191" s="149" t="s">
        <v>267</v>
      </c>
      <c r="H191" s="184"/>
      <c r="I191" s="184"/>
      <c r="J191" s="184"/>
      <c r="K191" s="184"/>
      <c r="L191" s="184"/>
      <c r="M191" s="184"/>
      <c r="N191" s="150" t="str">
        <f t="shared" ref="N191" si="213">IF(COUNT(H191:M191)=0,"",SUM(H191:M191))</f>
        <v/>
      </c>
      <c r="O191" s="184"/>
      <c r="P191" s="184"/>
      <c r="Q191" s="184"/>
      <c r="R191" s="184"/>
      <c r="S191" s="184"/>
      <c r="T191" s="184"/>
      <c r="U191" s="150" t="str">
        <f t="shared" ref="U191" si="214">IF(COUNT(O191:T191)=0,"",SUM(O191:T191))</f>
        <v/>
      </c>
      <c r="V191" s="150" t="str">
        <f t="shared" ref="V191" si="215">IF(COUNT(N191,U191)=0,"",SUM(N191,U191))</f>
        <v/>
      </c>
    </row>
    <row r="192" spans="3:24" s="152" customFormat="1" ht="34.5">
      <c r="C192" s="328"/>
      <c r="D192" s="328"/>
      <c r="E192" s="332" t="s">
        <v>104</v>
      </c>
      <c r="F192" s="333"/>
      <c r="G192" s="154" t="s">
        <v>263</v>
      </c>
      <c r="H192" s="155" t="str">
        <f>IF(COUNTIFS($G186:$G191,$G192,H186:H191,"&lt;&gt;")=0,"",SUMIF($G186:$G191,$G192,H186:H191))</f>
        <v/>
      </c>
      <c r="I192" s="155" t="str">
        <f t="shared" ref="I192:M192" si="216">IF(COUNTIFS($G186:$G191,$G192,I186:I191,"&lt;&gt;")=0,"",SUMIF($G186:$G191,$G192,I186:I191))</f>
        <v/>
      </c>
      <c r="J192" s="155" t="str">
        <f t="shared" si="216"/>
        <v/>
      </c>
      <c r="K192" s="155" t="str">
        <f t="shared" si="216"/>
        <v/>
      </c>
      <c r="L192" s="155" t="str">
        <f t="shared" si="216"/>
        <v/>
      </c>
      <c r="M192" s="155" t="str">
        <f t="shared" si="216"/>
        <v/>
      </c>
      <c r="N192" s="123"/>
      <c r="O192" s="155" t="str">
        <f>IF(COUNTIFS($G186:$G191,$G192,O186:O191,"&lt;&gt;")=0,"",SUMIF($G186:$G191,$G192,O186:O191))</f>
        <v/>
      </c>
      <c r="P192" s="155" t="str">
        <f t="shared" ref="P192:T192" si="217">IF(COUNTIFS($G186:$G191,$G192,P186:P191,"&lt;&gt;")=0,"",SUMIF($G186:$G191,$G192,P186:P191))</f>
        <v/>
      </c>
      <c r="Q192" s="155" t="str">
        <f t="shared" si="217"/>
        <v/>
      </c>
      <c r="R192" s="155" t="str">
        <f t="shared" si="217"/>
        <v/>
      </c>
      <c r="S192" s="155" t="str">
        <f t="shared" si="217"/>
        <v/>
      </c>
      <c r="T192" s="155" t="str">
        <f t="shared" si="217"/>
        <v/>
      </c>
      <c r="U192" s="123"/>
      <c r="V192" s="123"/>
      <c r="X192" s="153" t="s">
        <v>271</v>
      </c>
    </row>
    <row r="193" spans="3:24" s="152" customFormat="1" ht="34.5">
      <c r="C193" s="328"/>
      <c r="D193" s="329"/>
      <c r="E193" s="334"/>
      <c r="F193" s="335"/>
      <c r="G193" s="154" t="s">
        <v>267</v>
      </c>
      <c r="H193" s="155" t="str">
        <f>IF(COUNTIFS($G186:$G191,$G193,H186:H191,"&lt;&gt;")=0,"",SUMIF($G186:$G191,$G193,H186:H191))</f>
        <v/>
      </c>
      <c r="I193" s="155" t="str">
        <f t="shared" ref="I193:M193" si="218">IF(COUNTIFS($G186:$G191,$G193,I186:I191,"&lt;&gt;")=0,"",SUMIF($G186:$G191,$G193,I186:I191))</f>
        <v/>
      </c>
      <c r="J193" s="155" t="str">
        <f t="shared" si="218"/>
        <v/>
      </c>
      <c r="K193" s="155" t="str">
        <f t="shared" si="218"/>
        <v/>
      </c>
      <c r="L193" s="155" t="str">
        <f t="shared" si="218"/>
        <v/>
      </c>
      <c r="M193" s="155" t="str">
        <f t="shared" si="218"/>
        <v/>
      </c>
      <c r="N193" s="124" t="str">
        <f t="shared" ref="N193" si="219">IF(COUNT(H193:M193)=0,"",SUM(H193:M193))</f>
        <v/>
      </c>
      <c r="O193" s="155" t="str">
        <f>IF(COUNTIFS($G186:$G191,$G193,O186:O191,"&lt;&gt;")=0,"",SUMIF($G186:$G191,$G193,O186:O191))</f>
        <v/>
      </c>
      <c r="P193" s="155" t="str">
        <f t="shared" ref="P193:T193" si="220">IF(COUNTIFS($G186:$G191,$G193,P186:P191,"&lt;&gt;")=0,"",SUMIF($G186:$G191,$G193,P186:P191))</f>
        <v/>
      </c>
      <c r="Q193" s="155" t="str">
        <f t="shared" si="220"/>
        <v/>
      </c>
      <c r="R193" s="155" t="str">
        <f t="shared" si="220"/>
        <v/>
      </c>
      <c r="S193" s="155" t="str">
        <f t="shared" si="220"/>
        <v/>
      </c>
      <c r="T193" s="155" t="str">
        <f t="shared" si="220"/>
        <v/>
      </c>
      <c r="U193" s="124" t="str">
        <f t="shared" ref="U193" si="221">IF(COUNT(O193:T193)=0,"",SUM(O193:T193))</f>
        <v/>
      </c>
      <c r="V193" s="124" t="str">
        <f t="shared" ref="V193" si="222">IF(COUNT(N193,U193)=0,"",SUM(N193,U193))</f>
        <v/>
      </c>
      <c r="X193" s="153" t="s">
        <v>271</v>
      </c>
    </row>
    <row r="194" spans="3:24" s="152" customFormat="1" ht="34.5">
      <c r="C194" s="328"/>
      <c r="D194" s="326" t="s">
        <v>107</v>
      </c>
      <c r="E194" s="326"/>
      <c r="F194" s="326"/>
      <c r="G194" s="154" t="s">
        <v>263</v>
      </c>
      <c r="H194" s="155" t="str">
        <f>IF(COUNT(H168,H176,H184,H192)=0,"",SUM(H168,H176,H184,H192))</f>
        <v/>
      </c>
      <c r="I194" s="155" t="str">
        <f t="shared" ref="I194:M195" si="223">IF(COUNT(I168,I176,I184,I192)=0,"",SUM(I168,I176,I184,I192))</f>
        <v/>
      </c>
      <c r="J194" s="155" t="str">
        <f t="shared" si="223"/>
        <v/>
      </c>
      <c r="K194" s="155" t="str">
        <f t="shared" si="223"/>
        <v/>
      </c>
      <c r="L194" s="155" t="str">
        <f t="shared" si="223"/>
        <v/>
      </c>
      <c r="M194" s="155" t="str">
        <f t="shared" si="223"/>
        <v/>
      </c>
      <c r="N194" s="123"/>
      <c r="O194" s="155" t="str">
        <f>IF(COUNT(O168,O176,O184,O192)=0,"",SUM(O168,O176,O184,O192))</f>
        <v/>
      </c>
      <c r="P194" s="155" t="str">
        <f t="shared" ref="P194:T195" si="224">IF(COUNT(P168,P176,P184,P192)=0,"",SUM(P168,P176,P184,P192))</f>
        <v/>
      </c>
      <c r="Q194" s="155" t="str">
        <f t="shared" si="224"/>
        <v/>
      </c>
      <c r="R194" s="155" t="str">
        <f t="shared" si="224"/>
        <v/>
      </c>
      <c r="S194" s="155" t="str">
        <f t="shared" si="224"/>
        <v/>
      </c>
      <c r="T194" s="155" t="str">
        <f t="shared" si="224"/>
        <v/>
      </c>
      <c r="U194" s="123"/>
      <c r="V194" s="123"/>
      <c r="X194" s="153" t="s">
        <v>271</v>
      </c>
    </row>
    <row r="195" spans="3:24" s="152" customFormat="1" ht="34.5">
      <c r="C195" s="329"/>
      <c r="D195" s="326"/>
      <c r="E195" s="326"/>
      <c r="F195" s="326"/>
      <c r="G195" s="154" t="s">
        <v>267</v>
      </c>
      <c r="H195" s="155" t="str">
        <f>IF(COUNT(H169,H177,H185,H193)=0,"",SUM(H169,H177,H185,H193))</f>
        <v/>
      </c>
      <c r="I195" s="155" t="str">
        <f t="shared" si="223"/>
        <v/>
      </c>
      <c r="J195" s="155" t="str">
        <f t="shared" si="223"/>
        <v/>
      </c>
      <c r="K195" s="155" t="str">
        <f t="shared" si="223"/>
        <v/>
      </c>
      <c r="L195" s="155" t="str">
        <f t="shared" si="223"/>
        <v/>
      </c>
      <c r="M195" s="155" t="str">
        <f t="shared" si="223"/>
        <v/>
      </c>
      <c r="N195" s="124" t="str">
        <f t="shared" ref="N195" si="225">IF(COUNT(H195:M195)=0,"",SUM(H195:M195))</f>
        <v/>
      </c>
      <c r="O195" s="155" t="str">
        <f>IF(COUNT(O169,O177,O185,O193)=0,"",SUM(O169,O177,O185,O193))</f>
        <v/>
      </c>
      <c r="P195" s="155" t="str">
        <f t="shared" si="224"/>
        <v/>
      </c>
      <c r="Q195" s="155" t="str">
        <f t="shared" si="224"/>
        <v/>
      </c>
      <c r="R195" s="155" t="str">
        <f t="shared" si="224"/>
        <v/>
      </c>
      <c r="S195" s="155" t="str">
        <f t="shared" si="224"/>
        <v/>
      </c>
      <c r="T195" s="155" t="str">
        <f t="shared" si="224"/>
        <v/>
      </c>
      <c r="U195" s="124" t="str">
        <f t="shared" ref="U195" si="226">IF(COUNT(O195:T195)=0,"",SUM(O195:T195))</f>
        <v/>
      </c>
      <c r="V195" s="124" t="str">
        <f t="shared" ref="V195" si="227">IF(COUNT(N195,U195)=0,"",SUM(N195,U195))</f>
        <v/>
      </c>
      <c r="X195" s="153" t="s">
        <v>271</v>
      </c>
    </row>
    <row r="196" spans="3:24" s="53" customFormat="1" ht="18.75" customHeight="1">
      <c r="C196" s="54" t="s">
        <v>178</v>
      </c>
      <c r="D196" s="50"/>
      <c r="E196" s="50"/>
      <c r="F196" s="50"/>
      <c r="G196" s="51"/>
      <c r="H196" s="50"/>
      <c r="I196" s="50"/>
      <c r="J196" s="50"/>
      <c r="K196" s="50"/>
      <c r="L196" s="50"/>
      <c r="M196" s="50"/>
      <c r="N196" s="50"/>
      <c r="O196" s="50"/>
      <c r="P196" s="50"/>
      <c r="Q196" s="50"/>
      <c r="R196" s="50"/>
      <c r="S196" s="50"/>
      <c r="T196" s="50"/>
      <c r="U196" s="50"/>
      <c r="V196" s="50"/>
    </row>
    <row r="197" spans="3:24" s="53" customFormat="1" ht="18.75" customHeight="1">
      <c r="C197" s="230"/>
      <c r="D197" s="231"/>
      <c r="E197" s="231"/>
      <c r="F197" s="231"/>
      <c r="G197" s="232"/>
      <c r="H197" s="231"/>
      <c r="I197" s="231"/>
      <c r="J197" s="231"/>
      <c r="K197" s="231"/>
      <c r="L197" s="231"/>
      <c r="M197" s="231"/>
      <c r="N197" s="231"/>
      <c r="O197" s="231"/>
      <c r="P197" s="231"/>
      <c r="Q197" s="231"/>
      <c r="R197" s="231"/>
      <c r="S197" s="231"/>
      <c r="T197" s="231"/>
      <c r="U197" s="231"/>
      <c r="V197" s="231"/>
    </row>
    <row r="198" spans="3:24" s="53" customFormat="1" ht="18.75" customHeight="1">
      <c r="C198" s="230"/>
      <c r="D198" s="231"/>
      <c r="E198" s="231"/>
      <c r="F198" s="231"/>
      <c r="G198" s="232"/>
      <c r="H198" s="231"/>
      <c r="I198" s="231"/>
      <c r="J198" s="231"/>
      <c r="K198" s="231"/>
      <c r="L198" s="231"/>
      <c r="M198" s="231"/>
      <c r="N198" s="231"/>
      <c r="O198" s="231"/>
      <c r="P198" s="231"/>
      <c r="Q198" s="231"/>
      <c r="R198" s="231"/>
      <c r="S198" s="231"/>
      <c r="T198" s="231"/>
      <c r="U198" s="231"/>
      <c r="V198" s="231"/>
    </row>
    <row r="199" spans="3:24" s="53" customFormat="1" ht="18.75" customHeight="1">
      <c r="C199" s="230"/>
      <c r="D199" s="231"/>
      <c r="E199" s="231"/>
      <c r="F199" s="231"/>
      <c r="G199" s="232"/>
      <c r="H199" s="231"/>
      <c r="I199" s="231"/>
      <c r="J199" s="231"/>
      <c r="K199" s="231"/>
      <c r="L199" s="231"/>
      <c r="M199" s="231"/>
      <c r="N199" s="231"/>
      <c r="O199" s="231"/>
      <c r="P199" s="231"/>
      <c r="Q199" s="231"/>
      <c r="R199" s="231"/>
      <c r="S199" s="231"/>
      <c r="T199" s="231"/>
      <c r="U199" s="231"/>
      <c r="V199" s="231"/>
    </row>
    <row r="200" spans="3:24" s="53" customFormat="1" ht="18.75" customHeight="1">
      <c r="C200" s="230"/>
      <c r="D200" s="231"/>
      <c r="E200" s="231"/>
      <c r="F200" s="231"/>
      <c r="G200" s="232"/>
      <c r="H200" s="231"/>
      <c r="I200" s="231"/>
      <c r="J200" s="231"/>
      <c r="K200" s="231"/>
      <c r="L200" s="231"/>
      <c r="M200" s="231"/>
      <c r="N200" s="231"/>
      <c r="O200" s="231"/>
      <c r="P200" s="231"/>
      <c r="Q200" s="231"/>
      <c r="R200" s="231"/>
      <c r="S200" s="231"/>
      <c r="T200" s="231"/>
      <c r="U200" s="231"/>
      <c r="V200" s="231"/>
    </row>
    <row r="201" spans="3:24" s="53" customFormat="1" ht="18.75" customHeight="1">
      <c r="C201" s="230"/>
      <c r="D201" s="231"/>
      <c r="E201" s="231"/>
      <c r="F201" s="231"/>
      <c r="G201" s="232"/>
      <c r="H201" s="231"/>
      <c r="I201" s="231"/>
      <c r="J201" s="231"/>
      <c r="K201" s="231"/>
      <c r="L201" s="231"/>
      <c r="M201" s="231"/>
      <c r="N201" s="231"/>
      <c r="O201" s="231"/>
      <c r="P201" s="231"/>
      <c r="Q201" s="231"/>
      <c r="R201" s="231"/>
      <c r="S201" s="231"/>
      <c r="T201" s="231"/>
      <c r="U201" s="231"/>
      <c r="V201" s="231"/>
    </row>
    <row r="202" spans="3:24" s="53" customFormat="1" ht="18.75" customHeight="1">
      <c r="C202" s="230"/>
      <c r="D202" s="231"/>
      <c r="E202" s="231"/>
      <c r="F202" s="231"/>
      <c r="G202" s="232"/>
      <c r="H202" s="231"/>
      <c r="I202" s="231"/>
      <c r="J202" s="231"/>
      <c r="K202" s="231"/>
      <c r="L202" s="231"/>
      <c r="M202" s="231"/>
      <c r="N202" s="231"/>
      <c r="O202" s="231"/>
      <c r="P202" s="231"/>
      <c r="Q202" s="231"/>
      <c r="R202" s="231"/>
      <c r="S202" s="231"/>
      <c r="T202" s="231"/>
      <c r="U202" s="231"/>
      <c r="V202" s="231"/>
    </row>
    <row r="203" spans="3:24" s="53" customFormat="1" ht="18.75" customHeight="1">
      <c r="C203" s="230"/>
      <c r="D203" s="231"/>
      <c r="E203" s="231"/>
      <c r="F203" s="231"/>
      <c r="G203" s="232"/>
      <c r="H203" s="231"/>
      <c r="I203" s="231"/>
      <c r="J203" s="231"/>
      <c r="K203" s="231"/>
      <c r="L203" s="231"/>
      <c r="M203" s="231"/>
      <c r="N203" s="231"/>
      <c r="O203" s="231"/>
      <c r="P203" s="231"/>
      <c r="Q203" s="231"/>
      <c r="R203" s="231"/>
      <c r="S203" s="231"/>
      <c r="T203" s="231"/>
      <c r="U203" s="231"/>
      <c r="V203" s="231"/>
    </row>
    <row r="204" spans="3:24" s="53" customFormat="1" ht="18.75" customHeight="1">
      <c r="C204" s="230"/>
      <c r="D204" s="231"/>
      <c r="E204" s="231"/>
      <c r="F204" s="231"/>
      <c r="G204" s="232"/>
      <c r="H204" s="231"/>
      <c r="I204" s="231"/>
      <c r="J204" s="231"/>
      <c r="K204" s="231"/>
      <c r="L204" s="231"/>
      <c r="M204" s="231"/>
      <c r="N204" s="231"/>
      <c r="O204" s="231"/>
      <c r="P204" s="231"/>
      <c r="Q204" s="231"/>
      <c r="R204" s="231"/>
      <c r="S204" s="231"/>
      <c r="T204" s="231"/>
      <c r="U204" s="231"/>
      <c r="V204" s="231"/>
    </row>
    <row r="205" spans="3:24" s="53" customFormat="1" ht="18.75" customHeight="1">
      <c r="C205" s="230"/>
      <c r="D205" s="231"/>
      <c r="E205" s="231"/>
      <c r="F205" s="231"/>
      <c r="G205" s="232"/>
      <c r="H205" s="231"/>
      <c r="I205" s="231"/>
      <c r="J205" s="231"/>
      <c r="K205" s="231"/>
      <c r="L205" s="231"/>
      <c r="M205" s="231"/>
      <c r="N205" s="231"/>
      <c r="O205" s="231"/>
      <c r="P205" s="231"/>
      <c r="Q205" s="231"/>
      <c r="R205" s="231"/>
      <c r="S205" s="231"/>
      <c r="T205" s="231"/>
      <c r="U205" s="231"/>
      <c r="V205" s="231"/>
    </row>
    <row r="206" spans="3:24" ht="18.75" customHeight="1">
      <c r="C206" s="234"/>
      <c r="D206" s="234"/>
      <c r="E206" s="234"/>
      <c r="F206" s="234"/>
      <c r="G206" s="234"/>
      <c r="H206" s="235"/>
      <c r="I206" s="235"/>
      <c r="J206" s="235"/>
      <c r="K206" s="235"/>
      <c r="L206" s="235"/>
      <c r="M206" s="235"/>
      <c r="N206" s="235"/>
      <c r="O206" s="235"/>
      <c r="P206" s="235"/>
      <c r="Q206" s="235"/>
      <c r="R206" s="235"/>
      <c r="S206" s="235"/>
      <c r="T206" s="235"/>
      <c r="U206" s="235"/>
      <c r="V206" s="235"/>
    </row>
    <row r="207" spans="3:24" ht="21.95" customHeight="1">
      <c r="C207" s="39" t="s">
        <v>212</v>
      </c>
    </row>
    <row r="208" spans="3:24" ht="21.95" customHeight="1">
      <c r="C208" s="39"/>
    </row>
    <row r="209" spans="3:24" ht="21.95" customHeight="1">
      <c r="C209" s="43" t="s">
        <v>112</v>
      </c>
      <c r="D209" s="44"/>
      <c r="E209" s="44"/>
      <c r="F209" s="44"/>
      <c r="G209" s="44"/>
      <c r="H209" s="44"/>
      <c r="I209" s="44"/>
      <c r="J209" s="44"/>
      <c r="K209" s="44"/>
    </row>
    <row r="210" spans="3:24" ht="21.95" customHeight="1">
      <c r="C210" s="38" t="s">
        <v>22</v>
      </c>
      <c r="E210" s="11" t="s">
        <v>217</v>
      </c>
      <c r="F210" s="7" t="s">
        <v>398</v>
      </c>
      <c r="G210" s="186"/>
      <c r="H210" s="188"/>
      <c r="I210" s="188"/>
      <c r="J210" s="188"/>
      <c r="K210" s="188"/>
      <c r="L210" s="188"/>
      <c r="M210" s="188"/>
      <c r="N210" s="188"/>
      <c r="O210" s="188"/>
      <c r="P210" s="188"/>
      <c r="Q210" s="188"/>
      <c r="R210" s="188"/>
      <c r="S210" s="188"/>
      <c r="T210" s="188"/>
      <c r="U210" s="188"/>
      <c r="V210" s="188"/>
    </row>
    <row r="211" spans="3:24" s="46" customFormat="1" ht="21.95" customHeight="1">
      <c r="C211" s="341" t="s">
        <v>94</v>
      </c>
      <c r="D211" s="342"/>
      <c r="E211" s="345" t="s">
        <v>18</v>
      </c>
      <c r="F211" s="322" t="s">
        <v>98</v>
      </c>
      <c r="G211" s="322" t="s">
        <v>99</v>
      </c>
      <c r="H211" s="164" t="s">
        <v>71</v>
      </c>
      <c r="I211" s="164" t="s">
        <v>72</v>
      </c>
      <c r="J211" s="164" t="s">
        <v>73</v>
      </c>
      <c r="K211" s="164" t="s">
        <v>74</v>
      </c>
      <c r="L211" s="164" t="s">
        <v>75</v>
      </c>
      <c r="M211" s="164" t="s">
        <v>76</v>
      </c>
      <c r="N211" s="164" t="s">
        <v>90</v>
      </c>
      <c r="O211" s="164" t="s">
        <v>77</v>
      </c>
      <c r="P211" s="164" t="s">
        <v>78</v>
      </c>
      <c r="Q211" s="164" t="s">
        <v>79</v>
      </c>
      <c r="R211" s="164" t="s">
        <v>80</v>
      </c>
      <c r="S211" s="164" t="s">
        <v>81</v>
      </c>
      <c r="T211" s="164" t="s">
        <v>86</v>
      </c>
      <c r="U211" s="164" t="s">
        <v>91</v>
      </c>
      <c r="V211" s="164" t="s">
        <v>92</v>
      </c>
      <c r="W211" s="40"/>
      <c r="X211" s="121" t="s">
        <v>272</v>
      </c>
    </row>
    <row r="212" spans="3:24" s="46" customFormat="1" ht="21.95" customHeight="1">
      <c r="C212" s="343"/>
      <c r="D212" s="344"/>
      <c r="E212" s="346"/>
      <c r="F212" s="323"/>
      <c r="G212" s="323"/>
      <c r="H212" s="23" t="str">
        <f>'様式第36(自社)_受電'!H212</f>
        <v>（○時）</v>
      </c>
      <c r="I212" s="23" t="str">
        <f>'様式第36(自社)_受電'!I212</f>
        <v>（○時）</v>
      </c>
      <c r="J212" s="23" t="str">
        <f>'様式第36(自社)_受電'!J212</f>
        <v>（○時）</v>
      </c>
      <c r="K212" s="23" t="str">
        <f>'様式第36(自社)_受電'!K212</f>
        <v>（○時）</v>
      </c>
      <c r="L212" s="23" t="str">
        <f>'様式第36(自社)_受電'!L212</f>
        <v>（○時）</v>
      </c>
      <c r="M212" s="23" t="str">
        <f>'様式第36(自社)_受電'!M212</f>
        <v>（○時）</v>
      </c>
      <c r="N212" s="23"/>
      <c r="O212" s="23" t="str">
        <f>'様式第36(自社)_受電'!O212</f>
        <v>（○時）</v>
      </c>
      <c r="P212" s="23" t="str">
        <f>'様式第36(自社)_受電'!P212</f>
        <v>（○時）</v>
      </c>
      <c r="Q212" s="23" t="str">
        <f>'様式第36(自社)_受電'!Q212</f>
        <v>（○時）</v>
      </c>
      <c r="R212" s="23" t="str">
        <f>'様式第36(自社)_受電'!R212</f>
        <v>（○時）</v>
      </c>
      <c r="S212" s="23" t="str">
        <f>'様式第36(自社)_受電'!S212</f>
        <v>（○時）</v>
      </c>
      <c r="T212" s="23" t="str">
        <f>'様式第36(自社)_受電'!T212</f>
        <v>（○時）</v>
      </c>
      <c r="U212" s="166"/>
      <c r="V212" s="166"/>
      <c r="W212" s="40"/>
      <c r="X212" s="121" t="s">
        <v>273</v>
      </c>
    </row>
    <row r="213" spans="3:24" s="152" customFormat="1" ht="37.5" customHeight="1">
      <c r="C213" s="327" t="s">
        <v>108</v>
      </c>
      <c r="D213" s="327" t="s">
        <v>103</v>
      </c>
      <c r="E213" s="352"/>
      <c r="F213" s="354"/>
      <c r="G213" s="149" t="s">
        <v>263</v>
      </c>
      <c r="H213" s="184"/>
      <c r="I213" s="184"/>
      <c r="J213" s="184"/>
      <c r="K213" s="184"/>
      <c r="L213" s="184"/>
      <c r="M213" s="184"/>
      <c r="N213" s="151"/>
      <c r="O213" s="184"/>
      <c r="P213" s="184"/>
      <c r="Q213" s="184"/>
      <c r="R213" s="184"/>
      <c r="S213" s="184"/>
      <c r="T213" s="184"/>
      <c r="U213" s="151"/>
      <c r="V213" s="151"/>
    </row>
    <row r="214" spans="3:24" s="152" customFormat="1" ht="37.5" customHeight="1">
      <c r="C214" s="328"/>
      <c r="D214" s="328"/>
      <c r="E214" s="353"/>
      <c r="F214" s="355"/>
      <c r="G214" s="149" t="s">
        <v>267</v>
      </c>
      <c r="H214" s="184"/>
      <c r="I214" s="184"/>
      <c r="J214" s="184"/>
      <c r="K214" s="184"/>
      <c r="L214" s="184"/>
      <c r="M214" s="184"/>
      <c r="N214" s="150" t="str">
        <f>IF(COUNT(H214:M214)=0,"",SUM(H214:M214))</f>
        <v/>
      </c>
      <c r="O214" s="184"/>
      <c r="P214" s="184"/>
      <c r="Q214" s="184"/>
      <c r="R214" s="184"/>
      <c r="S214" s="184"/>
      <c r="T214" s="184"/>
      <c r="U214" s="150" t="str">
        <f>IF(COUNT(O214:T214)=0,"",SUM(O214:T214))</f>
        <v/>
      </c>
      <c r="V214" s="150" t="str">
        <f>IF(COUNT(N214,U214)=0,"",SUM(N214,U214))</f>
        <v/>
      </c>
    </row>
    <row r="215" spans="3:24" s="152" customFormat="1" ht="37.5" customHeight="1">
      <c r="C215" s="328"/>
      <c r="D215" s="328"/>
      <c r="E215" s="352"/>
      <c r="F215" s="354"/>
      <c r="G215" s="149" t="s">
        <v>263</v>
      </c>
      <c r="H215" s="184"/>
      <c r="I215" s="184"/>
      <c r="J215" s="184"/>
      <c r="K215" s="184"/>
      <c r="L215" s="184"/>
      <c r="M215" s="184"/>
      <c r="N215" s="151"/>
      <c r="O215" s="184"/>
      <c r="P215" s="184"/>
      <c r="Q215" s="184"/>
      <c r="R215" s="184"/>
      <c r="S215" s="184"/>
      <c r="T215" s="184"/>
      <c r="U215" s="151"/>
      <c r="V215" s="151"/>
    </row>
    <row r="216" spans="3:24" s="152" customFormat="1" ht="37.5" customHeight="1">
      <c r="C216" s="328"/>
      <c r="D216" s="328"/>
      <c r="E216" s="353"/>
      <c r="F216" s="355"/>
      <c r="G216" s="149" t="s">
        <v>267</v>
      </c>
      <c r="H216" s="184"/>
      <c r="I216" s="184"/>
      <c r="J216" s="184"/>
      <c r="K216" s="184"/>
      <c r="L216" s="184"/>
      <c r="M216" s="184"/>
      <c r="N216" s="150" t="str">
        <f t="shared" ref="N216" si="228">IF(COUNT(H216:M216)=0,"",SUM(H216:M216))</f>
        <v/>
      </c>
      <c r="O216" s="184"/>
      <c r="P216" s="184"/>
      <c r="Q216" s="184"/>
      <c r="R216" s="184"/>
      <c r="S216" s="184"/>
      <c r="T216" s="184"/>
      <c r="U216" s="150" t="str">
        <f t="shared" ref="U216" si="229">IF(COUNT(O216:T216)=0,"",SUM(O216:T216))</f>
        <v/>
      </c>
      <c r="V216" s="150" t="str">
        <f t="shared" ref="V216" si="230">IF(COUNT(N216,U216)=0,"",SUM(N216,U216))</f>
        <v/>
      </c>
    </row>
    <row r="217" spans="3:24" s="152" customFormat="1" ht="37.5" customHeight="1">
      <c r="C217" s="328"/>
      <c r="D217" s="328"/>
      <c r="E217" s="352"/>
      <c r="F217" s="354"/>
      <c r="G217" s="149" t="s">
        <v>263</v>
      </c>
      <c r="H217" s="184"/>
      <c r="I217" s="184"/>
      <c r="J217" s="184"/>
      <c r="K217" s="184"/>
      <c r="L217" s="184"/>
      <c r="M217" s="184"/>
      <c r="N217" s="151"/>
      <c r="O217" s="184"/>
      <c r="P217" s="184"/>
      <c r="Q217" s="184"/>
      <c r="R217" s="184"/>
      <c r="S217" s="184"/>
      <c r="T217" s="184"/>
      <c r="U217" s="151"/>
      <c r="V217" s="151"/>
    </row>
    <row r="218" spans="3:24" s="152" customFormat="1" ht="37.5" customHeight="1">
      <c r="C218" s="328"/>
      <c r="D218" s="328"/>
      <c r="E218" s="353"/>
      <c r="F218" s="355"/>
      <c r="G218" s="149" t="s">
        <v>267</v>
      </c>
      <c r="H218" s="184"/>
      <c r="I218" s="184"/>
      <c r="J218" s="184"/>
      <c r="K218" s="184"/>
      <c r="L218" s="184"/>
      <c r="M218" s="184"/>
      <c r="N218" s="150" t="str">
        <f t="shared" ref="N218" si="231">IF(COUNT(H218:M218)=0,"",SUM(H218:M218))</f>
        <v/>
      </c>
      <c r="O218" s="184"/>
      <c r="P218" s="184"/>
      <c r="Q218" s="184"/>
      <c r="R218" s="184"/>
      <c r="S218" s="184"/>
      <c r="T218" s="184"/>
      <c r="U218" s="150" t="str">
        <f t="shared" ref="U218" si="232">IF(COUNT(O218:T218)=0,"",SUM(O218:T218))</f>
        <v/>
      </c>
      <c r="V218" s="150" t="str">
        <f t="shared" ref="V218" si="233">IF(COUNT(N218,U218)=0,"",SUM(N218,U218))</f>
        <v/>
      </c>
    </row>
    <row r="219" spans="3:24" s="152" customFormat="1" ht="37.5" customHeight="1">
      <c r="C219" s="328"/>
      <c r="D219" s="328"/>
      <c r="E219" s="332" t="s">
        <v>104</v>
      </c>
      <c r="F219" s="333"/>
      <c r="G219" s="154" t="s">
        <v>263</v>
      </c>
      <c r="H219" s="155" t="str">
        <f t="shared" ref="H219:M219" si="234">IF(COUNTIFS($G213:$G218,$G219,H213:H218,"&lt;&gt;")=0,"",SUMIF($G213:$G218,$G219,H213:H218))</f>
        <v/>
      </c>
      <c r="I219" s="155" t="str">
        <f t="shared" si="234"/>
        <v/>
      </c>
      <c r="J219" s="155" t="str">
        <f t="shared" si="234"/>
        <v/>
      </c>
      <c r="K219" s="155" t="str">
        <f t="shared" si="234"/>
        <v/>
      </c>
      <c r="L219" s="155" t="str">
        <f t="shared" si="234"/>
        <v/>
      </c>
      <c r="M219" s="155" t="str">
        <f t="shared" si="234"/>
        <v/>
      </c>
      <c r="N219" s="123"/>
      <c r="O219" s="155" t="str">
        <f t="shared" ref="O219:T219" si="235">IF(COUNTIFS($G213:$G218,$G219,O213:O218,"&lt;&gt;")=0,"",SUMIF($G213:$G218,$G219,O213:O218))</f>
        <v/>
      </c>
      <c r="P219" s="155" t="str">
        <f t="shared" si="235"/>
        <v/>
      </c>
      <c r="Q219" s="155" t="str">
        <f t="shared" si="235"/>
        <v/>
      </c>
      <c r="R219" s="155" t="str">
        <f t="shared" si="235"/>
        <v/>
      </c>
      <c r="S219" s="155" t="str">
        <f t="shared" si="235"/>
        <v/>
      </c>
      <c r="T219" s="155" t="str">
        <f t="shared" si="235"/>
        <v/>
      </c>
      <c r="U219" s="123"/>
      <c r="V219" s="123"/>
      <c r="X219" s="153" t="s">
        <v>271</v>
      </c>
    </row>
    <row r="220" spans="3:24" s="152" customFormat="1" ht="37.5" customHeight="1">
      <c r="C220" s="328"/>
      <c r="D220" s="329"/>
      <c r="E220" s="334"/>
      <c r="F220" s="335"/>
      <c r="G220" s="154" t="s">
        <v>267</v>
      </c>
      <c r="H220" s="155" t="str">
        <f t="shared" ref="H220:M220" si="236">IF(COUNTIFS($G213:$G218,$G220,H213:H218,"&lt;&gt;")=0,"",SUMIF($G213:$G218,$G220,H213:H218))</f>
        <v/>
      </c>
      <c r="I220" s="155" t="str">
        <f t="shared" si="236"/>
        <v/>
      </c>
      <c r="J220" s="155" t="str">
        <f t="shared" si="236"/>
        <v/>
      </c>
      <c r="K220" s="155" t="str">
        <f t="shared" si="236"/>
        <v/>
      </c>
      <c r="L220" s="155" t="str">
        <f t="shared" si="236"/>
        <v/>
      </c>
      <c r="M220" s="155" t="str">
        <f t="shared" si="236"/>
        <v/>
      </c>
      <c r="N220" s="124" t="str">
        <f t="shared" ref="N220" si="237">IF(COUNT(H220:M220)=0,"",SUM(H220:M220))</f>
        <v/>
      </c>
      <c r="O220" s="155" t="str">
        <f t="shared" ref="O220:T220" si="238">IF(COUNTIFS($G213:$G218,$G220,O213:O218,"&lt;&gt;")=0,"",SUMIF($G213:$G218,$G220,O213:O218))</f>
        <v/>
      </c>
      <c r="P220" s="155" t="str">
        <f t="shared" si="238"/>
        <v/>
      </c>
      <c r="Q220" s="155" t="str">
        <f t="shared" si="238"/>
        <v/>
      </c>
      <c r="R220" s="155" t="str">
        <f t="shared" si="238"/>
        <v/>
      </c>
      <c r="S220" s="155" t="str">
        <f t="shared" si="238"/>
        <v/>
      </c>
      <c r="T220" s="155" t="str">
        <f t="shared" si="238"/>
        <v/>
      </c>
      <c r="U220" s="124" t="str">
        <f t="shared" ref="U220" si="239">IF(COUNT(O220:T220)=0,"",SUM(O220:T220))</f>
        <v/>
      </c>
      <c r="V220" s="124" t="str">
        <f t="shared" ref="V220" si="240">IF(COUNT(N220,U220)=0,"",SUM(N220,U220))</f>
        <v/>
      </c>
      <c r="X220" s="153" t="s">
        <v>271</v>
      </c>
    </row>
    <row r="221" spans="3:24" s="152" customFormat="1" ht="37.5" customHeight="1">
      <c r="C221" s="328"/>
      <c r="D221" s="327" t="s">
        <v>211</v>
      </c>
      <c r="E221" s="352"/>
      <c r="F221" s="354"/>
      <c r="G221" s="149" t="s">
        <v>263</v>
      </c>
      <c r="H221" s="184"/>
      <c r="I221" s="184"/>
      <c r="J221" s="184"/>
      <c r="K221" s="184"/>
      <c r="L221" s="184"/>
      <c r="M221" s="184"/>
      <c r="N221" s="151"/>
      <c r="O221" s="184"/>
      <c r="P221" s="184"/>
      <c r="Q221" s="184"/>
      <c r="R221" s="184"/>
      <c r="S221" s="184"/>
      <c r="T221" s="184"/>
      <c r="U221" s="151"/>
      <c r="V221" s="151"/>
    </row>
    <row r="222" spans="3:24" s="152" customFormat="1" ht="37.5" customHeight="1">
      <c r="C222" s="328"/>
      <c r="D222" s="328"/>
      <c r="E222" s="353"/>
      <c r="F222" s="355"/>
      <c r="G222" s="149" t="s">
        <v>267</v>
      </c>
      <c r="H222" s="184"/>
      <c r="I222" s="184"/>
      <c r="J222" s="184"/>
      <c r="K222" s="184"/>
      <c r="L222" s="184"/>
      <c r="M222" s="184"/>
      <c r="N222" s="150" t="str">
        <f>IF(COUNT(H222:M222)=0,"",SUM(H222:M222))</f>
        <v/>
      </c>
      <c r="O222" s="184"/>
      <c r="P222" s="184"/>
      <c r="Q222" s="184"/>
      <c r="R222" s="184"/>
      <c r="S222" s="184"/>
      <c r="T222" s="184"/>
      <c r="U222" s="150" t="str">
        <f>IF(COUNT(O222:T222)=0,"",SUM(O222:T222))</f>
        <v/>
      </c>
      <c r="V222" s="150" t="str">
        <f>IF(COUNT(N222,U222)=0,"",SUM(N222,U222))</f>
        <v/>
      </c>
    </row>
    <row r="223" spans="3:24" s="152" customFormat="1" ht="37.5" customHeight="1">
      <c r="C223" s="328"/>
      <c r="D223" s="328"/>
      <c r="E223" s="352"/>
      <c r="F223" s="354"/>
      <c r="G223" s="149" t="s">
        <v>263</v>
      </c>
      <c r="H223" s="184"/>
      <c r="I223" s="184"/>
      <c r="J223" s="184"/>
      <c r="K223" s="184"/>
      <c r="L223" s="184"/>
      <c r="M223" s="184"/>
      <c r="N223" s="151"/>
      <c r="O223" s="184"/>
      <c r="P223" s="184"/>
      <c r="Q223" s="184"/>
      <c r="R223" s="184"/>
      <c r="S223" s="184"/>
      <c r="T223" s="184"/>
      <c r="U223" s="151"/>
      <c r="V223" s="151"/>
    </row>
    <row r="224" spans="3:24" s="152" customFormat="1" ht="37.5" customHeight="1">
      <c r="C224" s="328"/>
      <c r="D224" s="328"/>
      <c r="E224" s="353"/>
      <c r="F224" s="355"/>
      <c r="G224" s="149" t="s">
        <v>267</v>
      </c>
      <c r="H224" s="184"/>
      <c r="I224" s="184"/>
      <c r="J224" s="184"/>
      <c r="K224" s="184"/>
      <c r="L224" s="184"/>
      <c r="M224" s="184"/>
      <c r="N224" s="150" t="str">
        <f t="shared" ref="N224" si="241">IF(COUNT(H224:M224)=0,"",SUM(H224:M224))</f>
        <v/>
      </c>
      <c r="O224" s="184"/>
      <c r="P224" s="184"/>
      <c r="Q224" s="184"/>
      <c r="R224" s="184"/>
      <c r="S224" s="184"/>
      <c r="T224" s="184"/>
      <c r="U224" s="150" t="str">
        <f t="shared" ref="U224" si="242">IF(COUNT(O224:T224)=0,"",SUM(O224:T224))</f>
        <v/>
      </c>
      <c r="V224" s="150" t="str">
        <f t="shared" ref="V224" si="243">IF(COUNT(N224,U224)=0,"",SUM(N224,U224))</f>
        <v/>
      </c>
    </row>
    <row r="225" spans="3:24" s="152" customFormat="1" ht="37.5" customHeight="1">
      <c r="C225" s="328"/>
      <c r="D225" s="328"/>
      <c r="E225" s="352"/>
      <c r="F225" s="354"/>
      <c r="G225" s="149" t="s">
        <v>263</v>
      </c>
      <c r="H225" s="184"/>
      <c r="I225" s="184"/>
      <c r="J225" s="184"/>
      <c r="K225" s="184"/>
      <c r="L225" s="184"/>
      <c r="M225" s="184"/>
      <c r="N225" s="151"/>
      <c r="O225" s="184"/>
      <c r="P225" s="184"/>
      <c r="Q225" s="184"/>
      <c r="R225" s="184"/>
      <c r="S225" s="184"/>
      <c r="T225" s="184"/>
      <c r="U225" s="151"/>
      <c r="V225" s="151"/>
    </row>
    <row r="226" spans="3:24" s="152" customFormat="1" ht="37.5" customHeight="1">
      <c r="C226" s="328"/>
      <c r="D226" s="328"/>
      <c r="E226" s="353"/>
      <c r="F226" s="355"/>
      <c r="G226" s="149" t="s">
        <v>267</v>
      </c>
      <c r="H226" s="184"/>
      <c r="I226" s="184"/>
      <c r="J226" s="184"/>
      <c r="K226" s="184"/>
      <c r="L226" s="184"/>
      <c r="M226" s="184"/>
      <c r="N226" s="150" t="str">
        <f t="shared" ref="N226" si="244">IF(COUNT(H226:M226)=0,"",SUM(H226:M226))</f>
        <v/>
      </c>
      <c r="O226" s="184"/>
      <c r="P226" s="184"/>
      <c r="Q226" s="184"/>
      <c r="R226" s="184"/>
      <c r="S226" s="184"/>
      <c r="T226" s="184"/>
      <c r="U226" s="150" t="str">
        <f t="shared" ref="U226" si="245">IF(COUNT(O226:T226)=0,"",SUM(O226:T226))</f>
        <v/>
      </c>
      <c r="V226" s="150" t="str">
        <f t="shared" ref="V226" si="246">IF(COUNT(N226,U226)=0,"",SUM(N226,U226))</f>
        <v/>
      </c>
    </row>
    <row r="227" spans="3:24" s="152" customFormat="1" ht="37.5" customHeight="1">
      <c r="C227" s="328"/>
      <c r="D227" s="328"/>
      <c r="E227" s="332" t="s">
        <v>104</v>
      </c>
      <c r="F227" s="333"/>
      <c r="G227" s="154" t="s">
        <v>263</v>
      </c>
      <c r="H227" s="155" t="str">
        <f>IF(COUNTIFS($G221:$G226,$G227,H221:H226,"&lt;&gt;")=0,"",SUMIF($G221:$G226,$G227,H221:H226))</f>
        <v/>
      </c>
      <c r="I227" s="155" t="str">
        <f t="shared" ref="I227:M227" si="247">IF(COUNTIFS($G221:$G226,$G227,I221:I226,"&lt;&gt;")=0,"",SUMIF($G221:$G226,$G227,I221:I226))</f>
        <v/>
      </c>
      <c r="J227" s="155" t="str">
        <f t="shared" si="247"/>
        <v/>
      </c>
      <c r="K227" s="155" t="str">
        <f t="shared" si="247"/>
        <v/>
      </c>
      <c r="L227" s="155" t="str">
        <f t="shared" si="247"/>
        <v/>
      </c>
      <c r="M227" s="155" t="str">
        <f t="shared" si="247"/>
        <v/>
      </c>
      <c r="N227" s="123"/>
      <c r="O227" s="155" t="str">
        <f>IF(COUNTIFS($G221:$G226,$G227,O221:O226,"&lt;&gt;")=0,"",SUMIF($G221:$G226,$G227,O221:O226))</f>
        <v/>
      </c>
      <c r="P227" s="155" t="str">
        <f t="shared" ref="P227:T227" si="248">IF(COUNTIFS($G221:$G226,$G227,P221:P226,"&lt;&gt;")=0,"",SUMIF($G221:$G226,$G227,P221:P226))</f>
        <v/>
      </c>
      <c r="Q227" s="155" t="str">
        <f t="shared" si="248"/>
        <v/>
      </c>
      <c r="R227" s="155" t="str">
        <f t="shared" si="248"/>
        <v/>
      </c>
      <c r="S227" s="155" t="str">
        <f t="shared" si="248"/>
        <v/>
      </c>
      <c r="T227" s="155" t="str">
        <f t="shared" si="248"/>
        <v/>
      </c>
      <c r="U227" s="123"/>
      <c r="V227" s="123"/>
      <c r="X227" s="153" t="s">
        <v>271</v>
      </c>
    </row>
    <row r="228" spans="3:24" s="152" customFormat="1" ht="37.5" customHeight="1">
      <c r="C228" s="328"/>
      <c r="D228" s="329"/>
      <c r="E228" s="334"/>
      <c r="F228" s="335"/>
      <c r="G228" s="154" t="s">
        <v>267</v>
      </c>
      <c r="H228" s="155" t="str">
        <f>IF(COUNTIFS($G221:$G226,$G228,H221:H226,"&lt;&gt;")=0,"",SUMIF($G221:$G226,$G228,H221:H226))</f>
        <v/>
      </c>
      <c r="I228" s="155" t="str">
        <f t="shared" ref="I228:M228" si="249">IF(COUNTIFS($G221:$G226,$G228,I221:I226,"&lt;&gt;")=0,"",SUMIF($G221:$G226,$G228,I221:I226))</f>
        <v/>
      </c>
      <c r="J228" s="155" t="str">
        <f t="shared" si="249"/>
        <v/>
      </c>
      <c r="K228" s="155" t="str">
        <f t="shared" si="249"/>
        <v/>
      </c>
      <c r="L228" s="155" t="str">
        <f t="shared" si="249"/>
        <v/>
      </c>
      <c r="M228" s="155" t="str">
        <f t="shared" si="249"/>
        <v/>
      </c>
      <c r="N228" s="124" t="str">
        <f t="shared" ref="N228" si="250">IF(COUNT(H228:M228)=0,"",SUM(H228:M228))</f>
        <v/>
      </c>
      <c r="O228" s="155" t="str">
        <f>IF(COUNTIFS($G221:$G226,$G228,O221:O226,"&lt;&gt;")=0,"",SUMIF($G221:$G226,$G228,O221:O226))</f>
        <v/>
      </c>
      <c r="P228" s="155" t="str">
        <f t="shared" ref="P228:T228" si="251">IF(COUNTIFS($G221:$G226,$G228,P221:P226,"&lt;&gt;")=0,"",SUMIF($G221:$G226,$G228,P221:P226))</f>
        <v/>
      </c>
      <c r="Q228" s="155" t="str">
        <f t="shared" si="251"/>
        <v/>
      </c>
      <c r="R228" s="155" t="str">
        <f t="shared" si="251"/>
        <v/>
      </c>
      <c r="S228" s="155" t="str">
        <f t="shared" si="251"/>
        <v/>
      </c>
      <c r="T228" s="155" t="str">
        <f t="shared" si="251"/>
        <v/>
      </c>
      <c r="U228" s="124" t="str">
        <f t="shared" ref="U228" si="252">IF(COUNT(O228:T228)=0,"",SUM(O228:T228))</f>
        <v/>
      </c>
      <c r="V228" s="124" t="str">
        <f t="shared" ref="V228" si="253">IF(COUNT(N228,U228)=0,"",SUM(N228,U228))</f>
        <v/>
      </c>
      <c r="X228" s="153" t="s">
        <v>271</v>
      </c>
    </row>
    <row r="229" spans="3:24" s="152" customFormat="1" ht="37.5" customHeight="1">
      <c r="C229" s="328"/>
      <c r="D229" s="327" t="s">
        <v>105</v>
      </c>
      <c r="E229" s="352"/>
      <c r="F229" s="354"/>
      <c r="G229" s="149" t="s">
        <v>263</v>
      </c>
      <c r="H229" s="184"/>
      <c r="I229" s="184"/>
      <c r="J229" s="184"/>
      <c r="K229" s="184"/>
      <c r="L229" s="184"/>
      <c r="M229" s="184"/>
      <c r="N229" s="151"/>
      <c r="O229" s="184"/>
      <c r="P229" s="184"/>
      <c r="Q229" s="184"/>
      <c r="R229" s="184"/>
      <c r="S229" s="184"/>
      <c r="T229" s="184"/>
      <c r="U229" s="151"/>
      <c r="V229" s="151"/>
    </row>
    <row r="230" spans="3:24" s="152" customFormat="1" ht="34.5">
      <c r="C230" s="328"/>
      <c r="D230" s="328"/>
      <c r="E230" s="353"/>
      <c r="F230" s="355"/>
      <c r="G230" s="149" t="s">
        <v>267</v>
      </c>
      <c r="H230" s="184"/>
      <c r="I230" s="184"/>
      <c r="J230" s="184"/>
      <c r="K230" s="184"/>
      <c r="L230" s="184"/>
      <c r="M230" s="184"/>
      <c r="N230" s="150" t="str">
        <f>IF(COUNT(H230:M230)=0,"",SUM(H230:M230))</f>
        <v/>
      </c>
      <c r="O230" s="184"/>
      <c r="P230" s="184"/>
      <c r="Q230" s="184"/>
      <c r="R230" s="184"/>
      <c r="S230" s="184"/>
      <c r="T230" s="184"/>
      <c r="U230" s="150" t="str">
        <f>IF(COUNT(O230:T230)=0,"",SUM(O230:T230))</f>
        <v/>
      </c>
      <c r="V230" s="150" t="str">
        <f>IF(COUNT(N230,U230)=0,"",SUM(N230,U230))</f>
        <v/>
      </c>
    </row>
    <row r="231" spans="3:24" s="152" customFormat="1" ht="34.5">
      <c r="C231" s="328"/>
      <c r="D231" s="328"/>
      <c r="E231" s="352"/>
      <c r="F231" s="354"/>
      <c r="G231" s="149" t="s">
        <v>263</v>
      </c>
      <c r="H231" s="184"/>
      <c r="I231" s="184"/>
      <c r="J231" s="184"/>
      <c r="K231" s="184"/>
      <c r="L231" s="184"/>
      <c r="M231" s="184"/>
      <c r="N231" s="151"/>
      <c r="O231" s="184"/>
      <c r="P231" s="184"/>
      <c r="Q231" s="184"/>
      <c r="R231" s="184"/>
      <c r="S231" s="184"/>
      <c r="T231" s="184"/>
      <c r="U231" s="151"/>
      <c r="V231" s="151"/>
    </row>
    <row r="232" spans="3:24" s="152" customFormat="1" ht="34.5">
      <c r="C232" s="328"/>
      <c r="D232" s="328"/>
      <c r="E232" s="353"/>
      <c r="F232" s="355"/>
      <c r="G232" s="149" t="s">
        <v>267</v>
      </c>
      <c r="H232" s="184"/>
      <c r="I232" s="184"/>
      <c r="J232" s="184"/>
      <c r="K232" s="184"/>
      <c r="L232" s="184"/>
      <c r="M232" s="184"/>
      <c r="N232" s="150" t="str">
        <f t="shared" ref="N232" si="254">IF(COUNT(H232:M232)=0,"",SUM(H232:M232))</f>
        <v/>
      </c>
      <c r="O232" s="184"/>
      <c r="P232" s="184"/>
      <c r="Q232" s="184"/>
      <c r="R232" s="184"/>
      <c r="S232" s="184"/>
      <c r="T232" s="184"/>
      <c r="U232" s="150" t="str">
        <f t="shared" ref="U232" si="255">IF(COUNT(O232:T232)=0,"",SUM(O232:T232))</f>
        <v/>
      </c>
      <c r="V232" s="150" t="str">
        <f t="shared" ref="V232" si="256">IF(COUNT(N232,U232)=0,"",SUM(N232,U232))</f>
        <v/>
      </c>
    </row>
    <row r="233" spans="3:24" s="152" customFormat="1" ht="34.5">
      <c r="C233" s="328"/>
      <c r="D233" s="328"/>
      <c r="E233" s="352"/>
      <c r="F233" s="354"/>
      <c r="G233" s="149" t="s">
        <v>263</v>
      </c>
      <c r="H233" s="184"/>
      <c r="I233" s="184"/>
      <c r="J233" s="184"/>
      <c r="K233" s="184"/>
      <c r="L233" s="184"/>
      <c r="M233" s="184"/>
      <c r="N233" s="151"/>
      <c r="O233" s="184"/>
      <c r="P233" s="184"/>
      <c r="Q233" s="184"/>
      <c r="R233" s="184"/>
      <c r="S233" s="184"/>
      <c r="T233" s="184"/>
      <c r="U233" s="151"/>
      <c r="V233" s="151"/>
    </row>
    <row r="234" spans="3:24" s="152" customFormat="1" ht="34.5">
      <c r="C234" s="328"/>
      <c r="D234" s="328"/>
      <c r="E234" s="353"/>
      <c r="F234" s="355"/>
      <c r="G234" s="149" t="s">
        <v>267</v>
      </c>
      <c r="H234" s="184"/>
      <c r="I234" s="184"/>
      <c r="J234" s="184"/>
      <c r="K234" s="184"/>
      <c r="L234" s="184"/>
      <c r="M234" s="184"/>
      <c r="N234" s="150" t="str">
        <f t="shared" ref="N234" si="257">IF(COUNT(H234:M234)=0,"",SUM(H234:M234))</f>
        <v/>
      </c>
      <c r="O234" s="184"/>
      <c r="P234" s="184"/>
      <c r="Q234" s="184"/>
      <c r="R234" s="184"/>
      <c r="S234" s="184"/>
      <c r="T234" s="184"/>
      <c r="U234" s="150" t="str">
        <f t="shared" ref="U234" si="258">IF(COUNT(O234:T234)=0,"",SUM(O234:T234))</f>
        <v/>
      </c>
      <c r="V234" s="150" t="str">
        <f t="shared" ref="V234" si="259">IF(COUNT(N234,U234)=0,"",SUM(N234,U234))</f>
        <v/>
      </c>
    </row>
    <row r="235" spans="3:24" s="152" customFormat="1" ht="34.5">
      <c r="C235" s="328"/>
      <c r="D235" s="328"/>
      <c r="E235" s="332" t="s">
        <v>104</v>
      </c>
      <c r="F235" s="333"/>
      <c r="G235" s="154" t="s">
        <v>263</v>
      </c>
      <c r="H235" s="155" t="str">
        <f>IF(COUNTIFS($G229:$G234,$G235,H229:H234,"&lt;&gt;")=0,"",SUMIF($G229:$G234,$G235,H229:H234))</f>
        <v/>
      </c>
      <c r="I235" s="155" t="str">
        <f t="shared" ref="I235:M235" si="260">IF(COUNTIFS($G229:$G234,$G235,I229:I234,"&lt;&gt;")=0,"",SUMIF($G229:$G234,$G235,I229:I234))</f>
        <v/>
      </c>
      <c r="J235" s="155" t="str">
        <f t="shared" si="260"/>
        <v/>
      </c>
      <c r="K235" s="155" t="str">
        <f t="shared" si="260"/>
        <v/>
      </c>
      <c r="L235" s="155" t="str">
        <f t="shared" si="260"/>
        <v/>
      </c>
      <c r="M235" s="155" t="str">
        <f t="shared" si="260"/>
        <v/>
      </c>
      <c r="N235" s="123"/>
      <c r="O235" s="155" t="str">
        <f>IF(COUNTIFS($G229:$G234,$G235,O229:O234,"&lt;&gt;")=0,"",SUMIF($G229:$G234,$G235,O229:O234))</f>
        <v/>
      </c>
      <c r="P235" s="155" t="str">
        <f t="shared" ref="P235:T235" si="261">IF(COUNTIFS($G229:$G234,$G235,P229:P234,"&lt;&gt;")=0,"",SUMIF($G229:$G234,$G235,P229:P234))</f>
        <v/>
      </c>
      <c r="Q235" s="155" t="str">
        <f t="shared" si="261"/>
        <v/>
      </c>
      <c r="R235" s="155" t="str">
        <f t="shared" si="261"/>
        <v/>
      </c>
      <c r="S235" s="155" t="str">
        <f t="shared" si="261"/>
        <v/>
      </c>
      <c r="T235" s="155" t="str">
        <f t="shared" si="261"/>
        <v/>
      </c>
      <c r="U235" s="123"/>
      <c r="V235" s="123"/>
      <c r="X235" s="153" t="s">
        <v>271</v>
      </c>
    </row>
    <row r="236" spans="3:24" s="152" customFormat="1" ht="34.5">
      <c r="C236" s="328"/>
      <c r="D236" s="329"/>
      <c r="E236" s="334"/>
      <c r="F236" s="335"/>
      <c r="G236" s="154" t="s">
        <v>267</v>
      </c>
      <c r="H236" s="155" t="str">
        <f>IF(COUNTIFS($G229:$G234,$G236,H229:H234,"&lt;&gt;")=0,"",SUMIF($G229:$G234,$G236,H229:H234))</f>
        <v/>
      </c>
      <c r="I236" s="155" t="str">
        <f t="shared" ref="I236:M236" si="262">IF(COUNTIFS($G229:$G234,$G236,I229:I234,"&lt;&gt;")=0,"",SUMIF($G229:$G234,$G236,I229:I234))</f>
        <v/>
      </c>
      <c r="J236" s="155" t="str">
        <f t="shared" si="262"/>
        <v/>
      </c>
      <c r="K236" s="155" t="str">
        <f t="shared" si="262"/>
        <v/>
      </c>
      <c r="L236" s="155" t="str">
        <f t="shared" si="262"/>
        <v/>
      </c>
      <c r="M236" s="155" t="str">
        <f t="shared" si="262"/>
        <v/>
      </c>
      <c r="N236" s="124" t="str">
        <f t="shared" ref="N236" si="263">IF(COUNT(H236:M236)=0,"",SUM(H236:M236))</f>
        <v/>
      </c>
      <c r="O236" s="155" t="str">
        <f>IF(COUNTIFS($G229:$G234,$G236,O229:O234,"&lt;&gt;")=0,"",SUMIF($G229:$G234,$G236,O229:O234))</f>
        <v/>
      </c>
      <c r="P236" s="155" t="str">
        <f t="shared" ref="P236:T236" si="264">IF(COUNTIFS($G229:$G234,$G236,P229:P234,"&lt;&gt;")=0,"",SUMIF($G229:$G234,$G236,P229:P234))</f>
        <v/>
      </c>
      <c r="Q236" s="155" t="str">
        <f t="shared" si="264"/>
        <v/>
      </c>
      <c r="R236" s="155" t="str">
        <f t="shared" si="264"/>
        <v/>
      </c>
      <c r="S236" s="155" t="str">
        <f t="shared" si="264"/>
        <v/>
      </c>
      <c r="T236" s="155" t="str">
        <f t="shared" si="264"/>
        <v/>
      </c>
      <c r="U236" s="124" t="str">
        <f t="shared" ref="U236" si="265">IF(COUNT(O236:T236)=0,"",SUM(O236:T236))</f>
        <v/>
      </c>
      <c r="V236" s="124" t="str">
        <f t="shared" ref="V236" si="266">IF(COUNT(N236,U236)=0,"",SUM(N236,U236))</f>
        <v/>
      </c>
      <c r="X236" s="153" t="s">
        <v>271</v>
      </c>
    </row>
    <row r="237" spans="3:24" s="152" customFormat="1" ht="37.5" customHeight="1">
      <c r="C237" s="328"/>
      <c r="D237" s="327" t="s">
        <v>106</v>
      </c>
      <c r="E237" s="352"/>
      <c r="F237" s="354"/>
      <c r="G237" s="149" t="s">
        <v>263</v>
      </c>
      <c r="H237" s="184"/>
      <c r="I237" s="184"/>
      <c r="J237" s="184"/>
      <c r="K237" s="184"/>
      <c r="L237" s="184"/>
      <c r="M237" s="184"/>
      <c r="N237" s="151"/>
      <c r="O237" s="184"/>
      <c r="P237" s="184"/>
      <c r="Q237" s="184"/>
      <c r="R237" s="184"/>
      <c r="S237" s="184"/>
      <c r="T237" s="184"/>
      <c r="U237" s="151"/>
      <c r="V237" s="151"/>
    </row>
    <row r="238" spans="3:24" s="152" customFormat="1" ht="34.5">
      <c r="C238" s="328"/>
      <c r="D238" s="328"/>
      <c r="E238" s="353"/>
      <c r="F238" s="355"/>
      <c r="G238" s="149" t="s">
        <v>267</v>
      </c>
      <c r="H238" s="184"/>
      <c r="I238" s="184"/>
      <c r="J238" s="184"/>
      <c r="K238" s="184"/>
      <c r="L238" s="184"/>
      <c r="M238" s="184"/>
      <c r="N238" s="150" t="str">
        <f>IF(COUNT(H238:M238)=0,"",SUM(H238:M238))</f>
        <v/>
      </c>
      <c r="O238" s="184"/>
      <c r="P238" s="184"/>
      <c r="Q238" s="184"/>
      <c r="R238" s="184"/>
      <c r="S238" s="184"/>
      <c r="T238" s="184"/>
      <c r="U238" s="150" t="str">
        <f>IF(COUNT(O238:T238)=0,"",SUM(O238:T238))</f>
        <v/>
      </c>
      <c r="V238" s="150" t="str">
        <f>IF(COUNT(N238,U238)=0,"",SUM(N238,U238))</f>
        <v/>
      </c>
    </row>
    <row r="239" spans="3:24" s="152" customFormat="1" ht="34.5">
      <c r="C239" s="328"/>
      <c r="D239" s="328"/>
      <c r="E239" s="352"/>
      <c r="F239" s="354"/>
      <c r="G239" s="149" t="s">
        <v>263</v>
      </c>
      <c r="H239" s="184"/>
      <c r="I239" s="184"/>
      <c r="J239" s="184"/>
      <c r="K239" s="184"/>
      <c r="L239" s="184"/>
      <c r="M239" s="184"/>
      <c r="N239" s="151"/>
      <c r="O239" s="184"/>
      <c r="P239" s="184"/>
      <c r="Q239" s="184"/>
      <c r="R239" s="184"/>
      <c r="S239" s="184"/>
      <c r="T239" s="184"/>
      <c r="U239" s="151"/>
      <c r="V239" s="151"/>
    </row>
    <row r="240" spans="3:24" s="152" customFormat="1" ht="34.5">
      <c r="C240" s="328"/>
      <c r="D240" s="328"/>
      <c r="E240" s="353"/>
      <c r="F240" s="355"/>
      <c r="G240" s="149" t="s">
        <v>267</v>
      </c>
      <c r="H240" s="184"/>
      <c r="I240" s="184"/>
      <c r="J240" s="184"/>
      <c r="K240" s="184"/>
      <c r="L240" s="184"/>
      <c r="M240" s="184"/>
      <c r="N240" s="150" t="str">
        <f t="shared" ref="N240" si="267">IF(COUNT(H240:M240)=0,"",SUM(H240:M240))</f>
        <v/>
      </c>
      <c r="O240" s="184"/>
      <c r="P240" s="184"/>
      <c r="Q240" s="184"/>
      <c r="R240" s="184"/>
      <c r="S240" s="184"/>
      <c r="T240" s="184"/>
      <c r="U240" s="150" t="str">
        <f t="shared" ref="U240" si="268">IF(COUNT(O240:T240)=0,"",SUM(O240:T240))</f>
        <v/>
      </c>
      <c r="V240" s="150" t="str">
        <f t="shared" ref="V240" si="269">IF(COUNT(N240,U240)=0,"",SUM(N240,U240))</f>
        <v/>
      </c>
    </row>
    <row r="241" spans="3:24" s="152" customFormat="1" ht="34.5">
      <c r="C241" s="328"/>
      <c r="D241" s="328"/>
      <c r="E241" s="352"/>
      <c r="F241" s="354"/>
      <c r="G241" s="149" t="s">
        <v>263</v>
      </c>
      <c r="H241" s="184"/>
      <c r="I241" s="184"/>
      <c r="J241" s="184"/>
      <c r="K241" s="184"/>
      <c r="L241" s="184"/>
      <c r="M241" s="184"/>
      <c r="N241" s="151"/>
      <c r="O241" s="184"/>
      <c r="P241" s="184"/>
      <c r="Q241" s="184"/>
      <c r="R241" s="184"/>
      <c r="S241" s="184"/>
      <c r="T241" s="184"/>
      <c r="U241" s="151"/>
      <c r="V241" s="151"/>
    </row>
    <row r="242" spans="3:24" s="152" customFormat="1" ht="34.5">
      <c r="C242" s="328"/>
      <c r="D242" s="328"/>
      <c r="E242" s="353"/>
      <c r="F242" s="355"/>
      <c r="G242" s="149" t="s">
        <v>267</v>
      </c>
      <c r="H242" s="184"/>
      <c r="I242" s="184"/>
      <c r="J242" s="184"/>
      <c r="K242" s="184"/>
      <c r="L242" s="184"/>
      <c r="M242" s="184"/>
      <c r="N242" s="150" t="str">
        <f t="shared" ref="N242" si="270">IF(COUNT(H242:M242)=0,"",SUM(H242:M242))</f>
        <v/>
      </c>
      <c r="O242" s="184"/>
      <c r="P242" s="184"/>
      <c r="Q242" s="184"/>
      <c r="R242" s="184"/>
      <c r="S242" s="184"/>
      <c r="T242" s="184"/>
      <c r="U242" s="150" t="str">
        <f t="shared" ref="U242" si="271">IF(COUNT(O242:T242)=0,"",SUM(O242:T242))</f>
        <v/>
      </c>
      <c r="V242" s="150" t="str">
        <f t="shared" ref="V242" si="272">IF(COUNT(N242,U242)=0,"",SUM(N242,U242))</f>
        <v/>
      </c>
    </row>
    <row r="243" spans="3:24" s="152" customFormat="1" ht="34.5">
      <c r="C243" s="328"/>
      <c r="D243" s="328"/>
      <c r="E243" s="332" t="s">
        <v>104</v>
      </c>
      <c r="F243" s="333"/>
      <c r="G243" s="154" t="s">
        <v>263</v>
      </c>
      <c r="H243" s="155" t="str">
        <f>IF(COUNTIFS($G237:$G242,$G243,H237:H242,"&lt;&gt;")=0,"",SUMIF($G237:$G242,$G243,H237:H242))</f>
        <v/>
      </c>
      <c r="I243" s="155" t="str">
        <f t="shared" ref="I243:M243" si="273">IF(COUNTIFS($G237:$G242,$G243,I237:I242,"&lt;&gt;")=0,"",SUMIF($G237:$G242,$G243,I237:I242))</f>
        <v/>
      </c>
      <c r="J243" s="155" t="str">
        <f t="shared" si="273"/>
        <v/>
      </c>
      <c r="K243" s="155" t="str">
        <f t="shared" si="273"/>
        <v/>
      </c>
      <c r="L243" s="155" t="str">
        <f t="shared" si="273"/>
        <v/>
      </c>
      <c r="M243" s="155" t="str">
        <f t="shared" si="273"/>
        <v/>
      </c>
      <c r="N243" s="123"/>
      <c r="O243" s="155" t="str">
        <f>IF(COUNTIFS($G237:$G242,$G243,O237:O242,"&lt;&gt;")=0,"",SUMIF($G237:$G242,$G243,O237:O242))</f>
        <v/>
      </c>
      <c r="P243" s="155" t="str">
        <f t="shared" ref="P243:T243" si="274">IF(COUNTIFS($G237:$G242,$G243,P237:P242,"&lt;&gt;")=0,"",SUMIF($G237:$G242,$G243,P237:P242))</f>
        <v/>
      </c>
      <c r="Q243" s="155" t="str">
        <f t="shared" si="274"/>
        <v/>
      </c>
      <c r="R243" s="155" t="str">
        <f t="shared" si="274"/>
        <v/>
      </c>
      <c r="S243" s="155" t="str">
        <f t="shared" si="274"/>
        <v/>
      </c>
      <c r="T243" s="155" t="str">
        <f t="shared" si="274"/>
        <v/>
      </c>
      <c r="U243" s="123"/>
      <c r="V243" s="123"/>
      <c r="X243" s="153" t="s">
        <v>271</v>
      </c>
    </row>
    <row r="244" spans="3:24" s="152" customFormat="1" ht="34.5">
      <c r="C244" s="328"/>
      <c r="D244" s="329"/>
      <c r="E244" s="334"/>
      <c r="F244" s="335"/>
      <c r="G244" s="154" t="s">
        <v>267</v>
      </c>
      <c r="H244" s="155" t="str">
        <f>IF(COUNTIFS($G237:$G242,$G244,H237:H242,"&lt;&gt;")=0,"",SUMIF($G237:$G242,$G244,H237:H242))</f>
        <v/>
      </c>
      <c r="I244" s="155" t="str">
        <f t="shared" ref="I244:M244" si="275">IF(COUNTIFS($G237:$G242,$G244,I237:I242,"&lt;&gt;")=0,"",SUMIF($G237:$G242,$G244,I237:I242))</f>
        <v/>
      </c>
      <c r="J244" s="155" t="str">
        <f t="shared" si="275"/>
        <v/>
      </c>
      <c r="K244" s="155" t="str">
        <f t="shared" si="275"/>
        <v/>
      </c>
      <c r="L244" s="155" t="str">
        <f t="shared" si="275"/>
        <v/>
      </c>
      <c r="M244" s="155" t="str">
        <f t="shared" si="275"/>
        <v/>
      </c>
      <c r="N244" s="124" t="str">
        <f t="shared" ref="N244" si="276">IF(COUNT(H244:M244)=0,"",SUM(H244:M244))</f>
        <v/>
      </c>
      <c r="O244" s="155" t="str">
        <f>IF(COUNTIFS($G237:$G242,$G244,O237:O242,"&lt;&gt;")=0,"",SUMIF($G237:$G242,$G244,O237:O242))</f>
        <v/>
      </c>
      <c r="P244" s="155" t="str">
        <f t="shared" ref="P244:T244" si="277">IF(COUNTIFS($G237:$G242,$G244,P237:P242,"&lt;&gt;")=0,"",SUMIF($G237:$G242,$G244,P237:P242))</f>
        <v/>
      </c>
      <c r="Q244" s="155" t="str">
        <f t="shared" si="277"/>
        <v/>
      </c>
      <c r="R244" s="155" t="str">
        <f t="shared" si="277"/>
        <v/>
      </c>
      <c r="S244" s="155" t="str">
        <f t="shared" si="277"/>
        <v/>
      </c>
      <c r="T244" s="155" t="str">
        <f t="shared" si="277"/>
        <v/>
      </c>
      <c r="U244" s="124" t="str">
        <f t="shared" ref="U244" si="278">IF(COUNT(O244:T244)=0,"",SUM(O244:T244))</f>
        <v/>
      </c>
      <c r="V244" s="124" t="str">
        <f t="shared" ref="V244" si="279">IF(COUNT(N244,U244)=0,"",SUM(N244,U244))</f>
        <v/>
      </c>
      <c r="X244" s="153" t="s">
        <v>271</v>
      </c>
    </row>
    <row r="245" spans="3:24" s="152" customFormat="1" ht="34.5">
      <c r="C245" s="328"/>
      <c r="D245" s="326" t="s">
        <v>107</v>
      </c>
      <c r="E245" s="326"/>
      <c r="F245" s="326"/>
      <c r="G245" s="154" t="s">
        <v>263</v>
      </c>
      <c r="H245" s="155" t="str">
        <f>IF(COUNT(H219,H227,H235,H243)=0,"",SUM(H219,H227,H235,H243))</f>
        <v/>
      </c>
      <c r="I245" s="155" t="str">
        <f t="shared" ref="I245:M246" si="280">IF(COUNT(I219,I227,I235,I243)=0,"",SUM(I219,I227,I235,I243))</f>
        <v/>
      </c>
      <c r="J245" s="155" t="str">
        <f t="shared" si="280"/>
        <v/>
      </c>
      <c r="K245" s="155" t="str">
        <f t="shared" si="280"/>
        <v/>
      </c>
      <c r="L245" s="155" t="str">
        <f t="shared" si="280"/>
        <v/>
      </c>
      <c r="M245" s="155" t="str">
        <f t="shared" si="280"/>
        <v/>
      </c>
      <c r="N245" s="123"/>
      <c r="O245" s="155" t="str">
        <f>IF(COUNT(O219,O227,O235,O243)=0,"",SUM(O219,O227,O235,O243))</f>
        <v/>
      </c>
      <c r="P245" s="155" t="str">
        <f t="shared" ref="P245:T246" si="281">IF(COUNT(P219,P227,P235,P243)=0,"",SUM(P219,P227,P235,P243))</f>
        <v/>
      </c>
      <c r="Q245" s="155" t="str">
        <f t="shared" si="281"/>
        <v/>
      </c>
      <c r="R245" s="155" t="str">
        <f t="shared" si="281"/>
        <v/>
      </c>
      <c r="S245" s="155" t="str">
        <f t="shared" si="281"/>
        <v/>
      </c>
      <c r="T245" s="155" t="str">
        <f t="shared" si="281"/>
        <v/>
      </c>
      <c r="U245" s="123"/>
      <c r="V245" s="123"/>
      <c r="X245" s="153" t="s">
        <v>271</v>
      </c>
    </row>
    <row r="246" spans="3:24" s="152" customFormat="1" ht="34.5">
      <c r="C246" s="329"/>
      <c r="D246" s="326"/>
      <c r="E246" s="326"/>
      <c r="F246" s="326"/>
      <c r="G246" s="154" t="s">
        <v>267</v>
      </c>
      <c r="H246" s="155" t="str">
        <f>IF(COUNT(H220,H228,H236,H244)=0,"",SUM(H220,H228,H236,H244))</f>
        <v/>
      </c>
      <c r="I246" s="155" t="str">
        <f t="shared" si="280"/>
        <v/>
      </c>
      <c r="J246" s="155" t="str">
        <f t="shared" si="280"/>
        <v/>
      </c>
      <c r="K246" s="155" t="str">
        <f t="shared" si="280"/>
        <v/>
      </c>
      <c r="L246" s="155" t="str">
        <f t="shared" si="280"/>
        <v/>
      </c>
      <c r="M246" s="155" t="str">
        <f t="shared" si="280"/>
        <v/>
      </c>
      <c r="N246" s="124" t="str">
        <f t="shared" ref="N246" si="282">IF(COUNT(H246:M246)=0,"",SUM(H246:M246))</f>
        <v/>
      </c>
      <c r="O246" s="155" t="str">
        <f>IF(COUNT(O220,O228,O236,O244)=0,"",SUM(O220,O228,O236,O244))</f>
        <v/>
      </c>
      <c r="P246" s="155" t="str">
        <f t="shared" si="281"/>
        <v/>
      </c>
      <c r="Q246" s="155" t="str">
        <f t="shared" si="281"/>
        <v/>
      </c>
      <c r="R246" s="155" t="str">
        <f t="shared" si="281"/>
        <v/>
      </c>
      <c r="S246" s="155" t="str">
        <f t="shared" si="281"/>
        <v/>
      </c>
      <c r="T246" s="155" t="str">
        <f t="shared" si="281"/>
        <v/>
      </c>
      <c r="U246" s="124" t="str">
        <f t="shared" ref="U246" si="283">IF(COUNT(O246:T246)=0,"",SUM(O246:T246))</f>
        <v/>
      </c>
      <c r="V246" s="124" t="str">
        <f t="shared" ref="V246" si="284">IF(COUNT(N246,U246)=0,"",SUM(N246,U246))</f>
        <v/>
      </c>
      <c r="X246" s="153" t="s">
        <v>271</v>
      </c>
    </row>
    <row r="247" spans="3:24" s="53" customFormat="1" ht="18.75" customHeight="1">
      <c r="C247" s="54" t="s">
        <v>178</v>
      </c>
      <c r="D247" s="50"/>
      <c r="E247" s="50"/>
      <c r="F247" s="50"/>
      <c r="G247" s="51"/>
      <c r="H247" s="50"/>
      <c r="I247" s="50"/>
      <c r="J247" s="50"/>
      <c r="K247" s="50"/>
      <c r="L247" s="50"/>
      <c r="M247" s="50"/>
      <c r="N247" s="50"/>
      <c r="O247" s="50"/>
      <c r="P247" s="50"/>
      <c r="Q247" s="50"/>
      <c r="R247" s="50"/>
      <c r="S247" s="50"/>
      <c r="T247" s="50"/>
      <c r="U247" s="50"/>
      <c r="V247" s="50"/>
    </row>
    <row r="248" spans="3:24" s="53" customFormat="1" ht="18.75" customHeight="1">
      <c r="C248" s="230"/>
      <c r="D248" s="231"/>
      <c r="E248" s="231"/>
      <c r="F248" s="231"/>
      <c r="G248" s="232"/>
      <c r="H248" s="231"/>
      <c r="I248" s="231"/>
      <c r="J248" s="231"/>
      <c r="K248" s="231"/>
      <c r="L248" s="231"/>
      <c r="M248" s="231"/>
      <c r="N248" s="231"/>
      <c r="O248" s="231"/>
      <c r="P248" s="231"/>
      <c r="Q248" s="231"/>
      <c r="R248" s="231"/>
      <c r="S248" s="231"/>
      <c r="T248" s="231"/>
      <c r="U248" s="231"/>
      <c r="V248" s="231"/>
    </row>
    <row r="249" spans="3:24" s="53" customFormat="1" ht="18.75" customHeight="1">
      <c r="C249" s="230"/>
      <c r="D249" s="231"/>
      <c r="E249" s="231"/>
      <c r="F249" s="231"/>
      <c r="G249" s="232"/>
      <c r="H249" s="231"/>
      <c r="I249" s="231"/>
      <c r="J249" s="231"/>
      <c r="K249" s="231"/>
      <c r="L249" s="231"/>
      <c r="M249" s="231"/>
      <c r="N249" s="231"/>
      <c r="O249" s="231"/>
      <c r="P249" s="231"/>
      <c r="Q249" s="231"/>
      <c r="R249" s="231"/>
      <c r="S249" s="231"/>
      <c r="T249" s="231"/>
      <c r="U249" s="231"/>
      <c r="V249" s="231"/>
    </row>
    <row r="250" spans="3:24" s="53" customFormat="1" ht="18.75" customHeight="1">
      <c r="C250" s="230"/>
      <c r="D250" s="231"/>
      <c r="E250" s="231"/>
      <c r="F250" s="231"/>
      <c r="G250" s="232"/>
      <c r="H250" s="231"/>
      <c r="I250" s="231"/>
      <c r="J250" s="231"/>
      <c r="K250" s="231"/>
      <c r="L250" s="231"/>
      <c r="M250" s="231"/>
      <c r="N250" s="231"/>
      <c r="O250" s="231"/>
      <c r="P250" s="231"/>
      <c r="Q250" s="231"/>
      <c r="R250" s="231"/>
      <c r="S250" s="231"/>
      <c r="T250" s="231"/>
      <c r="U250" s="231"/>
      <c r="V250" s="231"/>
    </row>
    <row r="251" spans="3:24" s="53" customFormat="1" ht="18.75" customHeight="1">
      <c r="C251" s="230"/>
      <c r="D251" s="231"/>
      <c r="E251" s="231"/>
      <c r="F251" s="231"/>
      <c r="G251" s="232"/>
      <c r="H251" s="231"/>
      <c r="I251" s="231"/>
      <c r="J251" s="231"/>
      <c r="K251" s="231"/>
      <c r="L251" s="231"/>
      <c r="M251" s="231"/>
      <c r="N251" s="231"/>
      <c r="O251" s="231"/>
      <c r="P251" s="231"/>
      <c r="Q251" s="231"/>
      <c r="R251" s="231"/>
      <c r="S251" s="231"/>
      <c r="T251" s="231"/>
      <c r="U251" s="231"/>
      <c r="V251" s="231"/>
    </row>
    <row r="252" spans="3:24" s="53" customFormat="1" ht="18.75" customHeight="1">
      <c r="C252" s="230"/>
      <c r="D252" s="231"/>
      <c r="E252" s="231"/>
      <c r="F252" s="231"/>
      <c r="G252" s="232"/>
      <c r="H252" s="231"/>
      <c r="I252" s="231"/>
      <c r="J252" s="231"/>
      <c r="K252" s="231"/>
      <c r="L252" s="231"/>
      <c r="M252" s="231"/>
      <c r="N252" s="231"/>
      <c r="O252" s="231"/>
      <c r="P252" s="231"/>
      <c r="Q252" s="231"/>
      <c r="R252" s="231"/>
      <c r="S252" s="231"/>
      <c r="T252" s="231"/>
      <c r="U252" s="231"/>
      <c r="V252" s="231"/>
    </row>
    <row r="253" spans="3:24" s="53" customFormat="1" ht="18.75" customHeight="1">
      <c r="C253" s="230"/>
      <c r="D253" s="231"/>
      <c r="E253" s="231"/>
      <c r="F253" s="231"/>
      <c r="G253" s="232"/>
      <c r="H253" s="231"/>
      <c r="I253" s="231"/>
      <c r="J253" s="231"/>
      <c r="K253" s="231"/>
      <c r="L253" s="231"/>
      <c r="M253" s="231"/>
      <c r="N253" s="231"/>
      <c r="O253" s="231"/>
      <c r="P253" s="231"/>
      <c r="Q253" s="231"/>
      <c r="R253" s="231"/>
      <c r="S253" s="231"/>
      <c r="T253" s="231"/>
      <c r="U253" s="231"/>
      <c r="V253" s="231"/>
    </row>
    <row r="254" spans="3:24" s="53" customFormat="1" ht="18.75" customHeight="1">
      <c r="C254" s="230"/>
      <c r="D254" s="231"/>
      <c r="E254" s="231"/>
      <c r="F254" s="231"/>
      <c r="G254" s="232"/>
      <c r="H254" s="231"/>
      <c r="I254" s="231"/>
      <c r="J254" s="231"/>
      <c r="K254" s="231"/>
      <c r="L254" s="231"/>
      <c r="M254" s="231"/>
      <c r="N254" s="231"/>
      <c r="O254" s="231"/>
      <c r="P254" s="231"/>
      <c r="Q254" s="231"/>
      <c r="R254" s="231"/>
      <c r="S254" s="231"/>
      <c r="T254" s="231"/>
      <c r="U254" s="231"/>
      <c r="V254" s="231"/>
    </row>
    <row r="255" spans="3:24" s="53" customFormat="1" ht="18.75" customHeight="1">
      <c r="C255" s="230"/>
      <c r="D255" s="231"/>
      <c r="E255" s="231"/>
      <c r="F255" s="231"/>
      <c r="G255" s="232"/>
      <c r="H255" s="231"/>
      <c r="I255" s="231"/>
      <c r="J255" s="231"/>
      <c r="K255" s="231"/>
      <c r="L255" s="231"/>
      <c r="M255" s="231"/>
      <c r="N255" s="231"/>
      <c r="O255" s="231"/>
      <c r="P255" s="231"/>
      <c r="Q255" s="231"/>
      <c r="R255" s="231"/>
      <c r="S255" s="231"/>
      <c r="T255" s="231"/>
      <c r="U255" s="231"/>
      <c r="V255" s="231"/>
    </row>
    <row r="256" spans="3:24" s="53" customFormat="1" ht="18.75" customHeight="1">
      <c r="C256" s="230"/>
      <c r="D256" s="231"/>
      <c r="E256" s="231"/>
      <c r="F256" s="231"/>
      <c r="G256" s="232"/>
      <c r="H256" s="231"/>
      <c r="I256" s="231"/>
      <c r="J256" s="231"/>
      <c r="K256" s="231"/>
      <c r="L256" s="231"/>
      <c r="M256" s="231"/>
      <c r="N256" s="231"/>
      <c r="O256" s="231"/>
      <c r="P256" s="231"/>
      <c r="Q256" s="231"/>
      <c r="R256" s="231"/>
      <c r="S256" s="231"/>
      <c r="T256" s="231"/>
      <c r="U256" s="231"/>
      <c r="V256" s="231"/>
    </row>
    <row r="257" spans="3:24" ht="18.75" customHeight="1">
      <c r="C257" s="234"/>
      <c r="D257" s="234"/>
      <c r="E257" s="234"/>
      <c r="F257" s="234"/>
      <c r="G257" s="234"/>
      <c r="H257" s="235"/>
      <c r="I257" s="235"/>
      <c r="J257" s="235"/>
      <c r="K257" s="235"/>
      <c r="L257" s="235"/>
      <c r="M257" s="235"/>
      <c r="N257" s="235"/>
      <c r="O257" s="235"/>
      <c r="P257" s="235"/>
      <c r="Q257" s="235"/>
      <c r="R257" s="235"/>
      <c r="S257" s="235"/>
      <c r="T257" s="235"/>
      <c r="U257" s="235"/>
      <c r="V257" s="235"/>
    </row>
    <row r="258" spans="3:24" ht="21.95" customHeight="1">
      <c r="C258" s="39" t="s">
        <v>212</v>
      </c>
    </row>
    <row r="259" spans="3:24" ht="21.95" customHeight="1">
      <c r="C259" s="39"/>
    </row>
    <row r="260" spans="3:24" ht="21.95" customHeight="1">
      <c r="C260" s="43" t="s">
        <v>112</v>
      </c>
      <c r="D260" s="44"/>
      <c r="E260" s="44"/>
      <c r="F260" s="44"/>
      <c r="G260" s="44"/>
      <c r="H260" s="44"/>
      <c r="I260" s="44"/>
      <c r="J260" s="44"/>
      <c r="K260" s="44"/>
    </row>
    <row r="261" spans="3:24" ht="21.95" customHeight="1">
      <c r="C261" s="38" t="s">
        <v>22</v>
      </c>
      <c r="E261" s="11" t="s">
        <v>218</v>
      </c>
      <c r="F261" s="7" t="s">
        <v>398</v>
      </c>
      <c r="G261" s="186"/>
      <c r="H261" s="188"/>
      <c r="I261" s="188"/>
      <c r="J261" s="188"/>
      <c r="K261" s="188"/>
      <c r="L261" s="188"/>
      <c r="M261" s="188"/>
      <c r="N261" s="188"/>
      <c r="O261" s="188"/>
      <c r="P261" s="188"/>
      <c r="Q261" s="188"/>
      <c r="R261" s="188"/>
      <c r="S261" s="188"/>
      <c r="T261" s="188"/>
      <c r="U261" s="188"/>
      <c r="V261" s="188"/>
    </row>
    <row r="262" spans="3:24" s="46" customFormat="1" ht="21.95" customHeight="1">
      <c r="C262" s="341" t="s">
        <v>94</v>
      </c>
      <c r="D262" s="342"/>
      <c r="E262" s="345" t="s">
        <v>18</v>
      </c>
      <c r="F262" s="322" t="s">
        <v>98</v>
      </c>
      <c r="G262" s="322" t="s">
        <v>99</v>
      </c>
      <c r="H262" s="164" t="s">
        <v>71</v>
      </c>
      <c r="I262" s="164" t="s">
        <v>72</v>
      </c>
      <c r="J262" s="164" t="s">
        <v>73</v>
      </c>
      <c r="K262" s="164" t="s">
        <v>74</v>
      </c>
      <c r="L262" s="164" t="s">
        <v>75</v>
      </c>
      <c r="M262" s="164" t="s">
        <v>76</v>
      </c>
      <c r="N262" s="164" t="s">
        <v>90</v>
      </c>
      <c r="O262" s="164" t="s">
        <v>77</v>
      </c>
      <c r="P262" s="164" t="s">
        <v>78</v>
      </c>
      <c r="Q262" s="164" t="s">
        <v>79</v>
      </c>
      <c r="R262" s="164" t="s">
        <v>80</v>
      </c>
      <c r="S262" s="164" t="s">
        <v>81</v>
      </c>
      <c r="T262" s="164" t="s">
        <v>86</v>
      </c>
      <c r="U262" s="164" t="s">
        <v>91</v>
      </c>
      <c r="V262" s="164" t="s">
        <v>92</v>
      </c>
      <c r="W262" s="40"/>
      <c r="X262" s="121" t="s">
        <v>272</v>
      </c>
    </row>
    <row r="263" spans="3:24" s="46" customFormat="1" ht="21.95" customHeight="1">
      <c r="C263" s="343"/>
      <c r="D263" s="344"/>
      <c r="E263" s="346"/>
      <c r="F263" s="323"/>
      <c r="G263" s="323"/>
      <c r="H263" s="23" t="str">
        <f>'様式第36(自社)_受電'!H263</f>
        <v>（○時）</v>
      </c>
      <c r="I263" s="23" t="str">
        <f>'様式第36(自社)_受電'!I263</f>
        <v>（○時）</v>
      </c>
      <c r="J263" s="23" t="str">
        <f>'様式第36(自社)_受電'!J263</f>
        <v>（○時）</v>
      </c>
      <c r="K263" s="23" t="str">
        <f>'様式第36(自社)_受電'!K263</f>
        <v>（○時）</v>
      </c>
      <c r="L263" s="23" t="str">
        <f>'様式第36(自社)_受電'!L263</f>
        <v>（○時）</v>
      </c>
      <c r="M263" s="23" t="str">
        <f>'様式第36(自社)_受電'!M263</f>
        <v>（○時）</v>
      </c>
      <c r="N263" s="23"/>
      <c r="O263" s="23" t="str">
        <f>'様式第36(自社)_受電'!O263</f>
        <v>（○時）</v>
      </c>
      <c r="P263" s="23" t="str">
        <f>'様式第36(自社)_受電'!P263</f>
        <v>（○時）</v>
      </c>
      <c r="Q263" s="23" t="str">
        <f>'様式第36(自社)_受電'!Q263</f>
        <v>（○時）</v>
      </c>
      <c r="R263" s="23" t="str">
        <f>'様式第36(自社)_受電'!R263</f>
        <v>（○時）</v>
      </c>
      <c r="S263" s="23" t="str">
        <f>'様式第36(自社)_受電'!S263</f>
        <v>（○時）</v>
      </c>
      <c r="T263" s="23" t="str">
        <f>'様式第36(自社)_受電'!T263</f>
        <v>（○時）</v>
      </c>
      <c r="U263" s="166"/>
      <c r="V263" s="166"/>
      <c r="W263" s="40"/>
      <c r="X263" s="121" t="s">
        <v>273</v>
      </c>
    </row>
    <row r="264" spans="3:24" s="152" customFormat="1" ht="37.5" customHeight="1">
      <c r="C264" s="327" t="s">
        <v>108</v>
      </c>
      <c r="D264" s="327" t="s">
        <v>103</v>
      </c>
      <c r="E264" s="352"/>
      <c r="F264" s="354"/>
      <c r="G264" s="149" t="s">
        <v>263</v>
      </c>
      <c r="H264" s="184"/>
      <c r="I264" s="184"/>
      <c r="J264" s="184"/>
      <c r="K264" s="184"/>
      <c r="L264" s="184"/>
      <c r="M264" s="184"/>
      <c r="N264" s="151"/>
      <c r="O264" s="184"/>
      <c r="P264" s="184"/>
      <c r="Q264" s="184"/>
      <c r="R264" s="184"/>
      <c r="S264" s="184"/>
      <c r="T264" s="184"/>
      <c r="U264" s="151"/>
      <c r="V264" s="151"/>
    </row>
    <row r="265" spans="3:24" s="152" customFormat="1" ht="37.5" customHeight="1">
      <c r="C265" s="328"/>
      <c r="D265" s="328"/>
      <c r="E265" s="353"/>
      <c r="F265" s="355"/>
      <c r="G265" s="149" t="s">
        <v>267</v>
      </c>
      <c r="H265" s="184"/>
      <c r="I265" s="184"/>
      <c r="J265" s="184"/>
      <c r="K265" s="184"/>
      <c r="L265" s="184"/>
      <c r="M265" s="184"/>
      <c r="N265" s="150" t="str">
        <f>IF(COUNT(H265:M265)=0,"",SUM(H265:M265))</f>
        <v/>
      </c>
      <c r="O265" s="184"/>
      <c r="P265" s="184"/>
      <c r="Q265" s="184"/>
      <c r="R265" s="184"/>
      <c r="S265" s="184"/>
      <c r="T265" s="184"/>
      <c r="U265" s="150" t="str">
        <f>IF(COUNT(O265:T265)=0,"",SUM(O265:T265))</f>
        <v/>
      </c>
      <c r="V265" s="150" t="str">
        <f>IF(COUNT(N265,U265)=0,"",SUM(N265,U265))</f>
        <v/>
      </c>
    </row>
    <row r="266" spans="3:24" s="152" customFormat="1" ht="37.5" customHeight="1">
      <c r="C266" s="328"/>
      <c r="D266" s="328"/>
      <c r="E266" s="352"/>
      <c r="F266" s="354"/>
      <c r="G266" s="149" t="s">
        <v>263</v>
      </c>
      <c r="H266" s="184"/>
      <c r="I266" s="184"/>
      <c r="J266" s="184"/>
      <c r="K266" s="184"/>
      <c r="L266" s="184"/>
      <c r="M266" s="184"/>
      <c r="N266" s="151"/>
      <c r="O266" s="184"/>
      <c r="P266" s="184"/>
      <c r="Q266" s="184"/>
      <c r="R266" s="184"/>
      <c r="S266" s="184"/>
      <c r="T266" s="184"/>
      <c r="U266" s="151"/>
      <c r="V266" s="151"/>
    </row>
    <row r="267" spans="3:24" s="152" customFormat="1" ht="37.5" customHeight="1">
      <c r="C267" s="328"/>
      <c r="D267" s="328"/>
      <c r="E267" s="353"/>
      <c r="F267" s="355"/>
      <c r="G267" s="149" t="s">
        <v>267</v>
      </c>
      <c r="H267" s="184"/>
      <c r="I267" s="184"/>
      <c r="J267" s="184"/>
      <c r="K267" s="184"/>
      <c r="L267" s="184"/>
      <c r="M267" s="184"/>
      <c r="N267" s="150" t="str">
        <f t="shared" ref="N267" si="285">IF(COUNT(H267:M267)=0,"",SUM(H267:M267))</f>
        <v/>
      </c>
      <c r="O267" s="184"/>
      <c r="P267" s="184"/>
      <c r="Q267" s="184"/>
      <c r="R267" s="184"/>
      <c r="S267" s="184"/>
      <c r="T267" s="184"/>
      <c r="U267" s="150" t="str">
        <f t="shared" ref="U267" si="286">IF(COUNT(O267:T267)=0,"",SUM(O267:T267))</f>
        <v/>
      </c>
      <c r="V267" s="150" t="str">
        <f t="shared" ref="V267" si="287">IF(COUNT(N267,U267)=0,"",SUM(N267,U267))</f>
        <v/>
      </c>
    </row>
    <row r="268" spans="3:24" s="152" customFormat="1" ht="37.5" customHeight="1">
      <c r="C268" s="328"/>
      <c r="D268" s="328"/>
      <c r="E268" s="352"/>
      <c r="F268" s="354"/>
      <c r="G268" s="149" t="s">
        <v>263</v>
      </c>
      <c r="H268" s="184"/>
      <c r="I268" s="184"/>
      <c r="J268" s="184"/>
      <c r="K268" s="184"/>
      <c r="L268" s="184"/>
      <c r="M268" s="184"/>
      <c r="N268" s="151"/>
      <c r="O268" s="184"/>
      <c r="P268" s="184"/>
      <c r="Q268" s="184"/>
      <c r="R268" s="184"/>
      <c r="S268" s="184"/>
      <c r="T268" s="184"/>
      <c r="U268" s="151"/>
      <c r="V268" s="151"/>
    </row>
    <row r="269" spans="3:24" s="152" customFormat="1" ht="37.5" customHeight="1">
      <c r="C269" s="328"/>
      <c r="D269" s="328"/>
      <c r="E269" s="353"/>
      <c r="F269" s="355"/>
      <c r="G269" s="149" t="s">
        <v>267</v>
      </c>
      <c r="H269" s="184"/>
      <c r="I269" s="184"/>
      <c r="J269" s="184"/>
      <c r="K269" s="184"/>
      <c r="L269" s="184"/>
      <c r="M269" s="184"/>
      <c r="N269" s="150" t="str">
        <f t="shared" ref="N269" si="288">IF(COUNT(H269:M269)=0,"",SUM(H269:M269))</f>
        <v/>
      </c>
      <c r="O269" s="184"/>
      <c r="P269" s="184"/>
      <c r="Q269" s="184"/>
      <c r="R269" s="184"/>
      <c r="S269" s="184"/>
      <c r="T269" s="184"/>
      <c r="U269" s="150" t="str">
        <f t="shared" ref="U269" si="289">IF(COUNT(O269:T269)=0,"",SUM(O269:T269))</f>
        <v/>
      </c>
      <c r="V269" s="150" t="str">
        <f t="shared" ref="V269" si="290">IF(COUNT(N269,U269)=0,"",SUM(N269,U269))</f>
        <v/>
      </c>
    </row>
    <row r="270" spans="3:24" s="152" customFormat="1" ht="37.5" customHeight="1">
      <c r="C270" s="328"/>
      <c r="D270" s="328"/>
      <c r="E270" s="332" t="s">
        <v>104</v>
      </c>
      <c r="F270" s="333"/>
      <c r="G270" s="154" t="s">
        <v>263</v>
      </c>
      <c r="H270" s="155" t="str">
        <f t="shared" ref="H270:M270" si="291">IF(COUNTIFS($G264:$G269,$G270,H264:H269,"&lt;&gt;")=0,"",SUMIF($G264:$G269,$G270,H264:H269))</f>
        <v/>
      </c>
      <c r="I270" s="155" t="str">
        <f t="shared" si="291"/>
        <v/>
      </c>
      <c r="J270" s="155" t="str">
        <f t="shared" si="291"/>
        <v/>
      </c>
      <c r="K270" s="155" t="str">
        <f t="shared" si="291"/>
        <v/>
      </c>
      <c r="L270" s="155" t="str">
        <f t="shared" si="291"/>
        <v/>
      </c>
      <c r="M270" s="155" t="str">
        <f t="shared" si="291"/>
        <v/>
      </c>
      <c r="N270" s="123"/>
      <c r="O270" s="155" t="str">
        <f t="shared" ref="O270:T270" si="292">IF(COUNTIFS($G264:$G269,$G270,O264:O269,"&lt;&gt;")=0,"",SUMIF($G264:$G269,$G270,O264:O269))</f>
        <v/>
      </c>
      <c r="P270" s="155" t="str">
        <f t="shared" si="292"/>
        <v/>
      </c>
      <c r="Q270" s="155" t="str">
        <f t="shared" si="292"/>
        <v/>
      </c>
      <c r="R270" s="155" t="str">
        <f t="shared" si="292"/>
        <v/>
      </c>
      <c r="S270" s="155" t="str">
        <f t="shared" si="292"/>
        <v/>
      </c>
      <c r="T270" s="155" t="str">
        <f t="shared" si="292"/>
        <v/>
      </c>
      <c r="U270" s="123"/>
      <c r="V270" s="123"/>
      <c r="X270" s="153" t="s">
        <v>271</v>
      </c>
    </row>
    <row r="271" spans="3:24" s="152" customFormat="1" ht="37.5" customHeight="1">
      <c r="C271" s="328"/>
      <c r="D271" s="329"/>
      <c r="E271" s="334"/>
      <c r="F271" s="335"/>
      <c r="G271" s="154" t="s">
        <v>267</v>
      </c>
      <c r="H271" s="155" t="str">
        <f t="shared" ref="H271:M271" si="293">IF(COUNTIFS($G264:$G269,$G271,H264:H269,"&lt;&gt;")=0,"",SUMIF($G264:$G269,$G271,H264:H269))</f>
        <v/>
      </c>
      <c r="I271" s="155" t="str">
        <f t="shared" si="293"/>
        <v/>
      </c>
      <c r="J271" s="155" t="str">
        <f t="shared" si="293"/>
        <v/>
      </c>
      <c r="K271" s="155" t="str">
        <f t="shared" si="293"/>
        <v/>
      </c>
      <c r="L271" s="155" t="str">
        <f t="shared" si="293"/>
        <v/>
      </c>
      <c r="M271" s="155" t="str">
        <f t="shared" si="293"/>
        <v/>
      </c>
      <c r="N271" s="124" t="str">
        <f t="shared" ref="N271" si="294">IF(COUNT(H271:M271)=0,"",SUM(H271:M271))</f>
        <v/>
      </c>
      <c r="O271" s="155" t="str">
        <f t="shared" ref="O271:T271" si="295">IF(COUNTIFS($G264:$G269,$G271,O264:O269,"&lt;&gt;")=0,"",SUMIF($G264:$G269,$G271,O264:O269))</f>
        <v/>
      </c>
      <c r="P271" s="155" t="str">
        <f t="shared" si="295"/>
        <v/>
      </c>
      <c r="Q271" s="155" t="str">
        <f t="shared" si="295"/>
        <v/>
      </c>
      <c r="R271" s="155" t="str">
        <f t="shared" si="295"/>
        <v/>
      </c>
      <c r="S271" s="155" t="str">
        <f t="shared" si="295"/>
        <v/>
      </c>
      <c r="T271" s="155" t="str">
        <f t="shared" si="295"/>
        <v/>
      </c>
      <c r="U271" s="124" t="str">
        <f t="shared" ref="U271" si="296">IF(COUNT(O271:T271)=0,"",SUM(O271:T271))</f>
        <v/>
      </c>
      <c r="V271" s="124" t="str">
        <f t="shared" ref="V271" si="297">IF(COUNT(N271,U271)=0,"",SUM(N271,U271))</f>
        <v/>
      </c>
      <c r="X271" s="153" t="s">
        <v>271</v>
      </c>
    </row>
    <row r="272" spans="3:24" s="152" customFormat="1" ht="37.5" customHeight="1">
      <c r="C272" s="328"/>
      <c r="D272" s="327" t="s">
        <v>211</v>
      </c>
      <c r="E272" s="352"/>
      <c r="F272" s="354"/>
      <c r="G272" s="149" t="s">
        <v>263</v>
      </c>
      <c r="H272" s="184"/>
      <c r="I272" s="184"/>
      <c r="J272" s="184"/>
      <c r="K272" s="184"/>
      <c r="L272" s="184"/>
      <c r="M272" s="184"/>
      <c r="N272" s="151"/>
      <c r="O272" s="184"/>
      <c r="P272" s="184"/>
      <c r="Q272" s="184"/>
      <c r="R272" s="184"/>
      <c r="S272" s="184"/>
      <c r="T272" s="184"/>
      <c r="U272" s="151"/>
      <c r="V272" s="151"/>
    </row>
    <row r="273" spans="3:24" s="152" customFormat="1" ht="37.5" customHeight="1">
      <c r="C273" s="328"/>
      <c r="D273" s="328"/>
      <c r="E273" s="353"/>
      <c r="F273" s="355"/>
      <c r="G273" s="149" t="s">
        <v>267</v>
      </c>
      <c r="H273" s="184"/>
      <c r="I273" s="184"/>
      <c r="J273" s="184"/>
      <c r="K273" s="184"/>
      <c r="L273" s="184"/>
      <c r="M273" s="184"/>
      <c r="N273" s="150" t="str">
        <f>IF(COUNT(H273:M273)=0,"",SUM(H273:M273))</f>
        <v/>
      </c>
      <c r="O273" s="184"/>
      <c r="P273" s="184"/>
      <c r="Q273" s="184"/>
      <c r="R273" s="184"/>
      <c r="S273" s="184"/>
      <c r="T273" s="184"/>
      <c r="U273" s="150" t="str">
        <f>IF(COUNT(O273:T273)=0,"",SUM(O273:T273))</f>
        <v/>
      </c>
      <c r="V273" s="150" t="str">
        <f>IF(COUNT(N273,U273)=0,"",SUM(N273,U273))</f>
        <v/>
      </c>
    </row>
    <row r="274" spans="3:24" s="152" customFormat="1" ht="37.5" customHeight="1">
      <c r="C274" s="328"/>
      <c r="D274" s="328"/>
      <c r="E274" s="352"/>
      <c r="F274" s="354"/>
      <c r="G274" s="149" t="s">
        <v>263</v>
      </c>
      <c r="H274" s="184"/>
      <c r="I274" s="184"/>
      <c r="J274" s="184"/>
      <c r="K274" s="184"/>
      <c r="L274" s="184"/>
      <c r="M274" s="184"/>
      <c r="N274" s="151"/>
      <c r="O274" s="184"/>
      <c r="P274" s="184"/>
      <c r="Q274" s="184"/>
      <c r="R274" s="184"/>
      <c r="S274" s="184"/>
      <c r="T274" s="184"/>
      <c r="U274" s="151"/>
      <c r="V274" s="151"/>
    </row>
    <row r="275" spans="3:24" s="152" customFormat="1" ht="37.5" customHeight="1">
      <c r="C275" s="328"/>
      <c r="D275" s="328"/>
      <c r="E275" s="353"/>
      <c r="F275" s="355"/>
      <c r="G275" s="149" t="s">
        <v>267</v>
      </c>
      <c r="H275" s="184"/>
      <c r="I275" s="184"/>
      <c r="J275" s="184"/>
      <c r="K275" s="184"/>
      <c r="L275" s="184"/>
      <c r="M275" s="184"/>
      <c r="N275" s="150" t="str">
        <f t="shared" ref="N275" si="298">IF(COUNT(H275:M275)=0,"",SUM(H275:M275))</f>
        <v/>
      </c>
      <c r="O275" s="184"/>
      <c r="P275" s="184"/>
      <c r="Q275" s="184"/>
      <c r="R275" s="184"/>
      <c r="S275" s="184"/>
      <c r="T275" s="184"/>
      <c r="U275" s="150" t="str">
        <f t="shared" ref="U275" si="299">IF(COUNT(O275:T275)=0,"",SUM(O275:T275))</f>
        <v/>
      </c>
      <c r="V275" s="150" t="str">
        <f t="shared" ref="V275" si="300">IF(COUNT(N275,U275)=0,"",SUM(N275,U275))</f>
        <v/>
      </c>
    </row>
    <row r="276" spans="3:24" s="152" customFormat="1" ht="37.5" customHeight="1">
      <c r="C276" s="328"/>
      <c r="D276" s="328"/>
      <c r="E276" s="352"/>
      <c r="F276" s="354"/>
      <c r="G276" s="149" t="s">
        <v>263</v>
      </c>
      <c r="H276" s="184"/>
      <c r="I276" s="184"/>
      <c r="J276" s="184"/>
      <c r="K276" s="184"/>
      <c r="L276" s="184"/>
      <c r="M276" s="184"/>
      <c r="N276" s="151"/>
      <c r="O276" s="184"/>
      <c r="P276" s="184"/>
      <c r="Q276" s="184"/>
      <c r="R276" s="184"/>
      <c r="S276" s="184"/>
      <c r="T276" s="184"/>
      <c r="U276" s="151"/>
      <c r="V276" s="151"/>
    </row>
    <row r="277" spans="3:24" s="152" customFormat="1" ht="37.5" customHeight="1">
      <c r="C277" s="328"/>
      <c r="D277" s="328"/>
      <c r="E277" s="353"/>
      <c r="F277" s="355"/>
      <c r="G277" s="149" t="s">
        <v>267</v>
      </c>
      <c r="H277" s="184"/>
      <c r="I277" s="184"/>
      <c r="J277" s="184"/>
      <c r="K277" s="184"/>
      <c r="L277" s="184"/>
      <c r="M277" s="184"/>
      <c r="N277" s="150" t="str">
        <f t="shared" ref="N277" si="301">IF(COUNT(H277:M277)=0,"",SUM(H277:M277))</f>
        <v/>
      </c>
      <c r="O277" s="184"/>
      <c r="P277" s="184"/>
      <c r="Q277" s="184"/>
      <c r="R277" s="184"/>
      <c r="S277" s="184"/>
      <c r="T277" s="184"/>
      <c r="U277" s="150" t="str">
        <f t="shared" ref="U277" si="302">IF(COUNT(O277:T277)=0,"",SUM(O277:T277))</f>
        <v/>
      </c>
      <c r="V277" s="150" t="str">
        <f t="shared" ref="V277" si="303">IF(COUNT(N277,U277)=0,"",SUM(N277,U277))</f>
        <v/>
      </c>
    </row>
    <row r="278" spans="3:24" s="152" customFormat="1" ht="37.5" customHeight="1">
      <c r="C278" s="328"/>
      <c r="D278" s="328"/>
      <c r="E278" s="332" t="s">
        <v>104</v>
      </c>
      <c r="F278" s="333"/>
      <c r="G278" s="154" t="s">
        <v>263</v>
      </c>
      <c r="H278" s="155" t="str">
        <f>IF(COUNTIFS($G272:$G277,$G278,H272:H277,"&lt;&gt;")=0,"",SUMIF($G272:$G277,$G278,H272:H277))</f>
        <v/>
      </c>
      <c r="I278" s="155" t="str">
        <f t="shared" ref="I278:M278" si="304">IF(COUNTIFS($G272:$G277,$G278,I272:I277,"&lt;&gt;")=0,"",SUMIF($G272:$G277,$G278,I272:I277))</f>
        <v/>
      </c>
      <c r="J278" s="155" t="str">
        <f t="shared" si="304"/>
        <v/>
      </c>
      <c r="K278" s="155" t="str">
        <f t="shared" si="304"/>
        <v/>
      </c>
      <c r="L278" s="155" t="str">
        <f t="shared" si="304"/>
        <v/>
      </c>
      <c r="M278" s="155" t="str">
        <f t="shared" si="304"/>
        <v/>
      </c>
      <c r="N278" s="123"/>
      <c r="O278" s="155" t="str">
        <f>IF(COUNTIFS($G272:$G277,$G278,O272:O277,"&lt;&gt;")=0,"",SUMIF($G272:$G277,$G278,O272:O277))</f>
        <v/>
      </c>
      <c r="P278" s="155" t="str">
        <f t="shared" ref="P278:T278" si="305">IF(COUNTIFS($G272:$G277,$G278,P272:P277,"&lt;&gt;")=0,"",SUMIF($G272:$G277,$G278,P272:P277))</f>
        <v/>
      </c>
      <c r="Q278" s="155" t="str">
        <f t="shared" si="305"/>
        <v/>
      </c>
      <c r="R278" s="155" t="str">
        <f t="shared" si="305"/>
        <v/>
      </c>
      <c r="S278" s="155" t="str">
        <f t="shared" si="305"/>
        <v/>
      </c>
      <c r="T278" s="155" t="str">
        <f t="shared" si="305"/>
        <v/>
      </c>
      <c r="U278" s="123"/>
      <c r="V278" s="123"/>
      <c r="X278" s="153" t="s">
        <v>271</v>
      </c>
    </row>
    <row r="279" spans="3:24" s="152" customFormat="1" ht="37.5" customHeight="1">
      <c r="C279" s="328"/>
      <c r="D279" s="329"/>
      <c r="E279" s="334"/>
      <c r="F279" s="335"/>
      <c r="G279" s="154" t="s">
        <v>267</v>
      </c>
      <c r="H279" s="155" t="str">
        <f>IF(COUNTIFS($G272:$G277,$G279,H272:H277,"&lt;&gt;")=0,"",SUMIF($G272:$G277,$G279,H272:H277))</f>
        <v/>
      </c>
      <c r="I279" s="155" t="str">
        <f t="shared" ref="I279:M279" si="306">IF(COUNTIFS($G272:$G277,$G279,I272:I277,"&lt;&gt;")=0,"",SUMIF($G272:$G277,$G279,I272:I277))</f>
        <v/>
      </c>
      <c r="J279" s="155" t="str">
        <f t="shared" si="306"/>
        <v/>
      </c>
      <c r="K279" s="155" t="str">
        <f t="shared" si="306"/>
        <v/>
      </c>
      <c r="L279" s="155" t="str">
        <f t="shared" si="306"/>
        <v/>
      </c>
      <c r="M279" s="155" t="str">
        <f t="shared" si="306"/>
        <v/>
      </c>
      <c r="N279" s="124" t="str">
        <f t="shared" ref="N279" si="307">IF(COUNT(H279:M279)=0,"",SUM(H279:M279))</f>
        <v/>
      </c>
      <c r="O279" s="155" t="str">
        <f>IF(COUNTIFS($G272:$G277,$G279,O272:O277,"&lt;&gt;")=0,"",SUMIF($G272:$G277,$G279,O272:O277))</f>
        <v/>
      </c>
      <c r="P279" s="155" t="str">
        <f t="shared" ref="P279:T279" si="308">IF(COUNTIFS($G272:$G277,$G279,P272:P277,"&lt;&gt;")=0,"",SUMIF($G272:$G277,$G279,P272:P277))</f>
        <v/>
      </c>
      <c r="Q279" s="155" t="str">
        <f t="shared" si="308"/>
        <v/>
      </c>
      <c r="R279" s="155" t="str">
        <f t="shared" si="308"/>
        <v/>
      </c>
      <c r="S279" s="155" t="str">
        <f t="shared" si="308"/>
        <v/>
      </c>
      <c r="T279" s="155" t="str">
        <f t="shared" si="308"/>
        <v/>
      </c>
      <c r="U279" s="124" t="str">
        <f t="shared" ref="U279" si="309">IF(COUNT(O279:T279)=0,"",SUM(O279:T279))</f>
        <v/>
      </c>
      <c r="V279" s="124" t="str">
        <f t="shared" ref="V279" si="310">IF(COUNT(N279,U279)=0,"",SUM(N279,U279))</f>
        <v/>
      </c>
      <c r="X279" s="153" t="s">
        <v>271</v>
      </c>
    </row>
    <row r="280" spans="3:24" s="152" customFormat="1" ht="37.5" customHeight="1">
      <c r="C280" s="328"/>
      <c r="D280" s="327" t="s">
        <v>105</v>
      </c>
      <c r="E280" s="352"/>
      <c r="F280" s="354"/>
      <c r="G280" s="149" t="s">
        <v>263</v>
      </c>
      <c r="H280" s="184"/>
      <c r="I280" s="184"/>
      <c r="J280" s="184"/>
      <c r="K280" s="184"/>
      <c r="L280" s="184"/>
      <c r="M280" s="184"/>
      <c r="N280" s="151"/>
      <c r="O280" s="184"/>
      <c r="P280" s="184"/>
      <c r="Q280" s="184"/>
      <c r="R280" s="184"/>
      <c r="S280" s="184"/>
      <c r="T280" s="184"/>
      <c r="U280" s="151"/>
      <c r="V280" s="151"/>
    </row>
    <row r="281" spans="3:24" s="152" customFormat="1" ht="34.5">
      <c r="C281" s="328"/>
      <c r="D281" s="328"/>
      <c r="E281" s="353"/>
      <c r="F281" s="355"/>
      <c r="G281" s="149" t="s">
        <v>267</v>
      </c>
      <c r="H281" s="184"/>
      <c r="I281" s="184"/>
      <c r="J281" s="184"/>
      <c r="K281" s="184"/>
      <c r="L281" s="184"/>
      <c r="M281" s="184"/>
      <c r="N281" s="150" t="str">
        <f>IF(COUNT(H281:M281)=0,"",SUM(H281:M281))</f>
        <v/>
      </c>
      <c r="O281" s="184"/>
      <c r="P281" s="184"/>
      <c r="Q281" s="184"/>
      <c r="R281" s="184"/>
      <c r="S281" s="184"/>
      <c r="T281" s="184"/>
      <c r="U281" s="150" t="str">
        <f>IF(COUNT(O281:T281)=0,"",SUM(O281:T281))</f>
        <v/>
      </c>
      <c r="V281" s="150" t="str">
        <f>IF(COUNT(N281,U281)=0,"",SUM(N281,U281))</f>
        <v/>
      </c>
    </row>
    <row r="282" spans="3:24" s="152" customFormat="1" ht="34.5">
      <c r="C282" s="328"/>
      <c r="D282" s="328"/>
      <c r="E282" s="352"/>
      <c r="F282" s="354"/>
      <c r="G282" s="149" t="s">
        <v>263</v>
      </c>
      <c r="H282" s="184"/>
      <c r="I282" s="184"/>
      <c r="J282" s="184"/>
      <c r="K282" s="184"/>
      <c r="L282" s="184"/>
      <c r="M282" s="184"/>
      <c r="N282" s="151"/>
      <c r="O282" s="184"/>
      <c r="P282" s="184"/>
      <c r="Q282" s="184"/>
      <c r="R282" s="184"/>
      <c r="S282" s="184"/>
      <c r="T282" s="184"/>
      <c r="U282" s="151"/>
      <c r="V282" s="151"/>
    </row>
    <row r="283" spans="3:24" s="152" customFormat="1" ht="34.5">
      <c r="C283" s="328"/>
      <c r="D283" s="328"/>
      <c r="E283" s="353"/>
      <c r="F283" s="355"/>
      <c r="G283" s="149" t="s">
        <v>267</v>
      </c>
      <c r="H283" s="184"/>
      <c r="I283" s="184"/>
      <c r="J283" s="184"/>
      <c r="K283" s="184"/>
      <c r="L283" s="184"/>
      <c r="M283" s="184"/>
      <c r="N283" s="150" t="str">
        <f t="shared" ref="N283" si="311">IF(COUNT(H283:M283)=0,"",SUM(H283:M283))</f>
        <v/>
      </c>
      <c r="O283" s="184"/>
      <c r="P283" s="184"/>
      <c r="Q283" s="184"/>
      <c r="R283" s="184"/>
      <c r="S283" s="184"/>
      <c r="T283" s="184"/>
      <c r="U283" s="150" t="str">
        <f t="shared" ref="U283" si="312">IF(COUNT(O283:T283)=0,"",SUM(O283:T283))</f>
        <v/>
      </c>
      <c r="V283" s="150" t="str">
        <f t="shared" ref="V283" si="313">IF(COUNT(N283,U283)=0,"",SUM(N283,U283))</f>
        <v/>
      </c>
    </row>
    <row r="284" spans="3:24" s="152" customFormat="1" ht="34.5">
      <c r="C284" s="328"/>
      <c r="D284" s="328"/>
      <c r="E284" s="352"/>
      <c r="F284" s="354"/>
      <c r="G284" s="149" t="s">
        <v>263</v>
      </c>
      <c r="H284" s="184"/>
      <c r="I284" s="184"/>
      <c r="J284" s="184"/>
      <c r="K284" s="184"/>
      <c r="L284" s="184"/>
      <c r="M284" s="184"/>
      <c r="N284" s="151"/>
      <c r="O284" s="184"/>
      <c r="P284" s="184"/>
      <c r="Q284" s="184"/>
      <c r="R284" s="184"/>
      <c r="S284" s="184"/>
      <c r="T284" s="184"/>
      <c r="U284" s="151"/>
      <c r="V284" s="151"/>
    </row>
    <row r="285" spans="3:24" s="152" customFormat="1" ht="34.5">
      <c r="C285" s="328"/>
      <c r="D285" s="328"/>
      <c r="E285" s="353"/>
      <c r="F285" s="355"/>
      <c r="G285" s="149" t="s">
        <v>267</v>
      </c>
      <c r="H285" s="184"/>
      <c r="I285" s="184"/>
      <c r="J285" s="184"/>
      <c r="K285" s="184"/>
      <c r="L285" s="184"/>
      <c r="M285" s="184"/>
      <c r="N285" s="150" t="str">
        <f t="shared" ref="N285" si="314">IF(COUNT(H285:M285)=0,"",SUM(H285:M285))</f>
        <v/>
      </c>
      <c r="O285" s="184"/>
      <c r="P285" s="184"/>
      <c r="Q285" s="184"/>
      <c r="R285" s="184"/>
      <c r="S285" s="184"/>
      <c r="T285" s="184"/>
      <c r="U285" s="150" t="str">
        <f t="shared" ref="U285" si="315">IF(COUNT(O285:T285)=0,"",SUM(O285:T285))</f>
        <v/>
      </c>
      <c r="V285" s="150" t="str">
        <f t="shared" ref="V285" si="316">IF(COUNT(N285,U285)=0,"",SUM(N285,U285))</f>
        <v/>
      </c>
    </row>
    <row r="286" spans="3:24" s="152" customFormat="1" ht="34.5">
      <c r="C286" s="328"/>
      <c r="D286" s="328"/>
      <c r="E286" s="332" t="s">
        <v>104</v>
      </c>
      <c r="F286" s="333"/>
      <c r="G286" s="154" t="s">
        <v>263</v>
      </c>
      <c r="H286" s="155" t="str">
        <f>IF(COUNTIFS($G280:$G285,$G286,H280:H285,"&lt;&gt;")=0,"",SUMIF($G280:$G285,$G286,H280:H285))</f>
        <v/>
      </c>
      <c r="I286" s="155" t="str">
        <f t="shared" ref="I286:M286" si="317">IF(COUNTIFS($G280:$G285,$G286,I280:I285,"&lt;&gt;")=0,"",SUMIF($G280:$G285,$G286,I280:I285))</f>
        <v/>
      </c>
      <c r="J286" s="155" t="str">
        <f t="shared" si="317"/>
        <v/>
      </c>
      <c r="K286" s="155" t="str">
        <f t="shared" si="317"/>
        <v/>
      </c>
      <c r="L286" s="155" t="str">
        <f t="shared" si="317"/>
        <v/>
      </c>
      <c r="M286" s="155" t="str">
        <f t="shared" si="317"/>
        <v/>
      </c>
      <c r="N286" s="123"/>
      <c r="O286" s="155" t="str">
        <f>IF(COUNTIFS($G280:$G285,$G286,O280:O285,"&lt;&gt;")=0,"",SUMIF($G280:$G285,$G286,O280:O285))</f>
        <v/>
      </c>
      <c r="P286" s="155" t="str">
        <f t="shared" ref="P286:T286" si="318">IF(COUNTIFS($G280:$G285,$G286,P280:P285,"&lt;&gt;")=0,"",SUMIF($G280:$G285,$G286,P280:P285))</f>
        <v/>
      </c>
      <c r="Q286" s="155" t="str">
        <f t="shared" si="318"/>
        <v/>
      </c>
      <c r="R286" s="155" t="str">
        <f t="shared" si="318"/>
        <v/>
      </c>
      <c r="S286" s="155" t="str">
        <f t="shared" si="318"/>
        <v/>
      </c>
      <c r="T286" s="155" t="str">
        <f t="shared" si="318"/>
        <v/>
      </c>
      <c r="U286" s="123"/>
      <c r="V286" s="123"/>
      <c r="X286" s="153" t="s">
        <v>271</v>
      </c>
    </row>
    <row r="287" spans="3:24" s="152" customFormat="1" ht="34.5">
      <c r="C287" s="328"/>
      <c r="D287" s="329"/>
      <c r="E287" s="334"/>
      <c r="F287" s="335"/>
      <c r="G287" s="154" t="s">
        <v>267</v>
      </c>
      <c r="H287" s="155" t="str">
        <f>IF(COUNTIFS($G280:$G285,$G287,H280:H285,"&lt;&gt;")=0,"",SUMIF($G280:$G285,$G287,H280:H285))</f>
        <v/>
      </c>
      <c r="I287" s="155" t="str">
        <f t="shared" ref="I287:M287" si="319">IF(COUNTIFS($G280:$G285,$G287,I280:I285,"&lt;&gt;")=0,"",SUMIF($G280:$G285,$G287,I280:I285))</f>
        <v/>
      </c>
      <c r="J287" s="155" t="str">
        <f t="shared" si="319"/>
        <v/>
      </c>
      <c r="K287" s="155" t="str">
        <f t="shared" si="319"/>
        <v/>
      </c>
      <c r="L287" s="155" t="str">
        <f t="shared" si="319"/>
        <v/>
      </c>
      <c r="M287" s="155" t="str">
        <f t="shared" si="319"/>
        <v/>
      </c>
      <c r="N287" s="124" t="str">
        <f t="shared" ref="N287" si="320">IF(COUNT(H287:M287)=0,"",SUM(H287:M287))</f>
        <v/>
      </c>
      <c r="O287" s="155" t="str">
        <f>IF(COUNTIFS($G280:$G285,$G287,O280:O285,"&lt;&gt;")=0,"",SUMIF($G280:$G285,$G287,O280:O285))</f>
        <v/>
      </c>
      <c r="P287" s="155" t="str">
        <f t="shared" ref="P287:T287" si="321">IF(COUNTIFS($G280:$G285,$G287,P280:P285,"&lt;&gt;")=0,"",SUMIF($G280:$G285,$G287,P280:P285))</f>
        <v/>
      </c>
      <c r="Q287" s="155" t="str">
        <f t="shared" si="321"/>
        <v/>
      </c>
      <c r="R287" s="155" t="str">
        <f t="shared" si="321"/>
        <v/>
      </c>
      <c r="S287" s="155" t="str">
        <f t="shared" si="321"/>
        <v/>
      </c>
      <c r="T287" s="155" t="str">
        <f t="shared" si="321"/>
        <v/>
      </c>
      <c r="U287" s="124" t="str">
        <f t="shared" ref="U287" si="322">IF(COUNT(O287:T287)=0,"",SUM(O287:T287))</f>
        <v/>
      </c>
      <c r="V287" s="124" t="str">
        <f t="shared" ref="V287" si="323">IF(COUNT(N287,U287)=0,"",SUM(N287,U287))</f>
        <v/>
      </c>
      <c r="X287" s="153" t="s">
        <v>271</v>
      </c>
    </row>
    <row r="288" spans="3:24" s="152" customFormat="1" ht="37.5" customHeight="1">
      <c r="C288" s="328"/>
      <c r="D288" s="327" t="s">
        <v>106</v>
      </c>
      <c r="E288" s="352"/>
      <c r="F288" s="354"/>
      <c r="G288" s="149" t="s">
        <v>263</v>
      </c>
      <c r="H288" s="184"/>
      <c r="I288" s="184"/>
      <c r="J288" s="184"/>
      <c r="K288" s="184"/>
      <c r="L288" s="184"/>
      <c r="M288" s="184"/>
      <c r="N288" s="151"/>
      <c r="O288" s="184"/>
      <c r="P288" s="184"/>
      <c r="Q288" s="184"/>
      <c r="R288" s="184"/>
      <c r="S288" s="184"/>
      <c r="T288" s="184"/>
      <c r="U288" s="151"/>
      <c r="V288" s="151"/>
    </row>
    <row r="289" spans="3:24" s="152" customFormat="1" ht="34.5">
      <c r="C289" s="328"/>
      <c r="D289" s="328"/>
      <c r="E289" s="353"/>
      <c r="F289" s="355"/>
      <c r="G289" s="149" t="s">
        <v>267</v>
      </c>
      <c r="H289" s="184"/>
      <c r="I289" s="184"/>
      <c r="J289" s="184"/>
      <c r="K289" s="184"/>
      <c r="L289" s="184"/>
      <c r="M289" s="184"/>
      <c r="N289" s="150" t="str">
        <f>IF(COUNT(H289:M289)=0,"",SUM(H289:M289))</f>
        <v/>
      </c>
      <c r="O289" s="184"/>
      <c r="P289" s="184"/>
      <c r="Q289" s="184"/>
      <c r="R289" s="184"/>
      <c r="S289" s="184"/>
      <c r="T289" s="184"/>
      <c r="U289" s="150" t="str">
        <f>IF(COUNT(O289:T289)=0,"",SUM(O289:T289))</f>
        <v/>
      </c>
      <c r="V289" s="150" t="str">
        <f>IF(COUNT(N289,U289)=0,"",SUM(N289,U289))</f>
        <v/>
      </c>
    </row>
    <row r="290" spans="3:24" s="152" customFormat="1" ht="34.5">
      <c r="C290" s="328"/>
      <c r="D290" s="328"/>
      <c r="E290" s="352"/>
      <c r="F290" s="354"/>
      <c r="G290" s="149" t="s">
        <v>263</v>
      </c>
      <c r="H290" s="184"/>
      <c r="I290" s="184"/>
      <c r="J290" s="184"/>
      <c r="K290" s="184"/>
      <c r="L290" s="184"/>
      <c r="M290" s="184"/>
      <c r="N290" s="151"/>
      <c r="O290" s="184"/>
      <c r="P290" s="184"/>
      <c r="Q290" s="184"/>
      <c r="R290" s="184"/>
      <c r="S290" s="184"/>
      <c r="T290" s="184"/>
      <c r="U290" s="151"/>
      <c r="V290" s="151"/>
    </row>
    <row r="291" spans="3:24" s="152" customFormat="1" ht="34.5">
      <c r="C291" s="328"/>
      <c r="D291" s="328"/>
      <c r="E291" s="353"/>
      <c r="F291" s="355"/>
      <c r="G291" s="149" t="s">
        <v>267</v>
      </c>
      <c r="H291" s="184"/>
      <c r="I291" s="184"/>
      <c r="J291" s="184"/>
      <c r="K291" s="184"/>
      <c r="L291" s="184"/>
      <c r="M291" s="184"/>
      <c r="N291" s="150" t="str">
        <f t="shared" ref="N291" si="324">IF(COUNT(H291:M291)=0,"",SUM(H291:M291))</f>
        <v/>
      </c>
      <c r="O291" s="184"/>
      <c r="P291" s="184"/>
      <c r="Q291" s="184"/>
      <c r="R291" s="184"/>
      <c r="S291" s="184"/>
      <c r="T291" s="184"/>
      <c r="U291" s="150" t="str">
        <f t="shared" ref="U291" si="325">IF(COUNT(O291:T291)=0,"",SUM(O291:T291))</f>
        <v/>
      </c>
      <c r="V291" s="150" t="str">
        <f t="shared" ref="V291" si="326">IF(COUNT(N291,U291)=0,"",SUM(N291,U291))</f>
        <v/>
      </c>
    </row>
    <row r="292" spans="3:24" s="152" customFormat="1" ht="34.5">
      <c r="C292" s="328"/>
      <c r="D292" s="328"/>
      <c r="E292" s="352"/>
      <c r="F292" s="354"/>
      <c r="G292" s="149" t="s">
        <v>263</v>
      </c>
      <c r="H292" s="184"/>
      <c r="I292" s="184"/>
      <c r="J292" s="184"/>
      <c r="K292" s="184"/>
      <c r="L292" s="184"/>
      <c r="M292" s="184"/>
      <c r="N292" s="151"/>
      <c r="O292" s="184"/>
      <c r="P292" s="184"/>
      <c r="Q292" s="184"/>
      <c r="R292" s="184"/>
      <c r="S292" s="184"/>
      <c r="T292" s="184"/>
      <c r="U292" s="151"/>
      <c r="V292" s="151"/>
    </row>
    <row r="293" spans="3:24" s="152" customFormat="1" ht="34.5">
      <c r="C293" s="328"/>
      <c r="D293" s="328"/>
      <c r="E293" s="353"/>
      <c r="F293" s="355"/>
      <c r="G293" s="149" t="s">
        <v>267</v>
      </c>
      <c r="H293" s="184"/>
      <c r="I293" s="184"/>
      <c r="J293" s="184"/>
      <c r="K293" s="184"/>
      <c r="L293" s="184"/>
      <c r="M293" s="184"/>
      <c r="N293" s="150" t="str">
        <f t="shared" ref="N293" si="327">IF(COUNT(H293:M293)=0,"",SUM(H293:M293))</f>
        <v/>
      </c>
      <c r="O293" s="184"/>
      <c r="P293" s="184"/>
      <c r="Q293" s="184"/>
      <c r="R293" s="184"/>
      <c r="S293" s="184"/>
      <c r="T293" s="184"/>
      <c r="U293" s="150" t="str">
        <f t="shared" ref="U293" si="328">IF(COUNT(O293:T293)=0,"",SUM(O293:T293))</f>
        <v/>
      </c>
      <c r="V293" s="150" t="str">
        <f t="shared" ref="V293" si="329">IF(COUNT(N293,U293)=0,"",SUM(N293,U293))</f>
        <v/>
      </c>
    </row>
    <row r="294" spans="3:24" s="152" customFormat="1" ht="34.5">
      <c r="C294" s="328"/>
      <c r="D294" s="328"/>
      <c r="E294" s="332" t="s">
        <v>104</v>
      </c>
      <c r="F294" s="333"/>
      <c r="G294" s="154" t="s">
        <v>263</v>
      </c>
      <c r="H294" s="155" t="str">
        <f>IF(COUNTIFS($G288:$G293,$G294,H288:H293,"&lt;&gt;")=0,"",SUMIF($G288:$G293,$G294,H288:H293))</f>
        <v/>
      </c>
      <c r="I294" s="155" t="str">
        <f t="shared" ref="I294:M294" si="330">IF(COUNTIFS($G288:$G293,$G294,I288:I293,"&lt;&gt;")=0,"",SUMIF($G288:$G293,$G294,I288:I293))</f>
        <v/>
      </c>
      <c r="J294" s="155" t="str">
        <f t="shared" si="330"/>
        <v/>
      </c>
      <c r="K294" s="155" t="str">
        <f t="shared" si="330"/>
        <v/>
      </c>
      <c r="L294" s="155" t="str">
        <f t="shared" si="330"/>
        <v/>
      </c>
      <c r="M294" s="155" t="str">
        <f t="shared" si="330"/>
        <v/>
      </c>
      <c r="N294" s="123"/>
      <c r="O294" s="155" t="str">
        <f>IF(COUNTIFS($G288:$G293,$G294,O288:O293,"&lt;&gt;")=0,"",SUMIF($G288:$G293,$G294,O288:O293))</f>
        <v/>
      </c>
      <c r="P294" s="155" t="str">
        <f t="shared" ref="P294:T294" si="331">IF(COUNTIFS($G288:$G293,$G294,P288:P293,"&lt;&gt;")=0,"",SUMIF($G288:$G293,$G294,P288:P293))</f>
        <v/>
      </c>
      <c r="Q294" s="155" t="str">
        <f t="shared" si="331"/>
        <v/>
      </c>
      <c r="R294" s="155" t="str">
        <f t="shared" si="331"/>
        <v/>
      </c>
      <c r="S294" s="155" t="str">
        <f t="shared" si="331"/>
        <v/>
      </c>
      <c r="T294" s="155" t="str">
        <f t="shared" si="331"/>
        <v/>
      </c>
      <c r="U294" s="123"/>
      <c r="V294" s="123"/>
      <c r="X294" s="153" t="s">
        <v>271</v>
      </c>
    </row>
    <row r="295" spans="3:24" s="152" customFormat="1" ht="34.5">
      <c r="C295" s="328"/>
      <c r="D295" s="329"/>
      <c r="E295" s="334"/>
      <c r="F295" s="335"/>
      <c r="G295" s="154" t="s">
        <v>267</v>
      </c>
      <c r="H295" s="155" t="str">
        <f>IF(COUNTIFS($G288:$G293,$G295,H288:H293,"&lt;&gt;")=0,"",SUMIF($G288:$G293,$G295,H288:H293))</f>
        <v/>
      </c>
      <c r="I295" s="155" t="str">
        <f t="shared" ref="I295:M295" si="332">IF(COUNTIFS($G288:$G293,$G295,I288:I293,"&lt;&gt;")=0,"",SUMIF($G288:$G293,$G295,I288:I293))</f>
        <v/>
      </c>
      <c r="J295" s="155" t="str">
        <f t="shared" si="332"/>
        <v/>
      </c>
      <c r="K295" s="155" t="str">
        <f t="shared" si="332"/>
        <v/>
      </c>
      <c r="L295" s="155" t="str">
        <f t="shared" si="332"/>
        <v/>
      </c>
      <c r="M295" s="155" t="str">
        <f t="shared" si="332"/>
        <v/>
      </c>
      <c r="N295" s="124" t="str">
        <f t="shared" ref="N295" si="333">IF(COUNT(H295:M295)=0,"",SUM(H295:M295))</f>
        <v/>
      </c>
      <c r="O295" s="155" t="str">
        <f>IF(COUNTIFS($G288:$G293,$G295,O288:O293,"&lt;&gt;")=0,"",SUMIF($G288:$G293,$G295,O288:O293))</f>
        <v/>
      </c>
      <c r="P295" s="155" t="str">
        <f t="shared" ref="P295:T295" si="334">IF(COUNTIFS($G288:$G293,$G295,P288:P293,"&lt;&gt;")=0,"",SUMIF($G288:$G293,$G295,P288:P293))</f>
        <v/>
      </c>
      <c r="Q295" s="155" t="str">
        <f t="shared" si="334"/>
        <v/>
      </c>
      <c r="R295" s="155" t="str">
        <f t="shared" si="334"/>
        <v/>
      </c>
      <c r="S295" s="155" t="str">
        <f t="shared" si="334"/>
        <v/>
      </c>
      <c r="T295" s="155" t="str">
        <f t="shared" si="334"/>
        <v/>
      </c>
      <c r="U295" s="124" t="str">
        <f t="shared" ref="U295" si="335">IF(COUNT(O295:T295)=0,"",SUM(O295:T295))</f>
        <v/>
      </c>
      <c r="V295" s="124" t="str">
        <f t="shared" ref="V295" si="336">IF(COUNT(N295,U295)=0,"",SUM(N295,U295))</f>
        <v/>
      </c>
      <c r="X295" s="153" t="s">
        <v>271</v>
      </c>
    </row>
    <row r="296" spans="3:24" s="152" customFormat="1" ht="34.5">
      <c r="C296" s="328"/>
      <c r="D296" s="326" t="s">
        <v>107</v>
      </c>
      <c r="E296" s="326"/>
      <c r="F296" s="326"/>
      <c r="G296" s="154" t="s">
        <v>263</v>
      </c>
      <c r="H296" s="155" t="str">
        <f>IF(COUNT(H270,H278,H286,H294)=0,"",SUM(H270,H278,H286,H294))</f>
        <v/>
      </c>
      <c r="I296" s="155" t="str">
        <f t="shared" ref="I296:M297" si="337">IF(COUNT(I270,I278,I286,I294)=0,"",SUM(I270,I278,I286,I294))</f>
        <v/>
      </c>
      <c r="J296" s="155" t="str">
        <f t="shared" si="337"/>
        <v/>
      </c>
      <c r="K296" s="155" t="str">
        <f t="shared" si="337"/>
        <v/>
      </c>
      <c r="L296" s="155" t="str">
        <f t="shared" si="337"/>
        <v/>
      </c>
      <c r="M296" s="155" t="str">
        <f t="shared" si="337"/>
        <v/>
      </c>
      <c r="N296" s="123"/>
      <c r="O296" s="155" t="str">
        <f>IF(COUNT(O270,O278,O286,O294)=0,"",SUM(O270,O278,O286,O294))</f>
        <v/>
      </c>
      <c r="P296" s="155" t="str">
        <f t="shared" ref="P296:T297" si="338">IF(COUNT(P270,P278,P286,P294)=0,"",SUM(P270,P278,P286,P294))</f>
        <v/>
      </c>
      <c r="Q296" s="155" t="str">
        <f t="shared" si="338"/>
        <v/>
      </c>
      <c r="R296" s="155" t="str">
        <f t="shared" si="338"/>
        <v/>
      </c>
      <c r="S296" s="155" t="str">
        <f t="shared" si="338"/>
        <v/>
      </c>
      <c r="T296" s="155" t="str">
        <f t="shared" si="338"/>
        <v/>
      </c>
      <c r="U296" s="123"/>
      <c r="V296" s="123"/>
      <c r="X296" s="153" t="s">
        <v>271</v>
      </c>
    </row>
    <row r="297" spans="3:24" s="152" customFormat="1" ht="34.5">
      <c r="C297" s="329"/>
      <c r="D297" s="326"/>
      <c r="E297" s="326"/>
      <c r="F297" s="326"/>
      <c r="G297" s="154" t="s">
        <v>267</v>
      </c>
      <c r="H297" s="155" t="str">
        <f>IF(COUNT(H271,H279,H287,H295)=0,"",SUM(H271,H279,H287,H295))</f>
        <v/>
      </c>
      <c r="I297" s="155" t="str">
        <f t="shared" si="337"/>
        <v/>
      </c>
      <c r="J297" s="155" t="str">
        <f t="shared" si="337"/>
        <v/>
      </c>
      <c r="K297" s="155" t="str">
        <f t="shared" si="337"/>
        <v/>
      </c>
      <c r="L297" s="155" t="str">
        <f t="shared" si="337"/>
        <v/>
      </c>
      <c r="M297" s="155" t="str">
        <f t="shared" si="337"/>
        <v/>
      </c>
      <c r="N297" s="124" t="str">
        <f t="shared" ref="N297" si="339">IF(COUNT(H297:M297)=0,"",SUM(H297:M297))</f>
        <v/>
      </c>
      <c r="O297" s="155" t="str">
        <f>IF(COUNT(O271,O279,O287,O295)=0,"",SUM(O271,O279,O287,O295))</f>
        <v/>
      </c>
      <c r="P297" s="155" t="str">
        <f t="shared" si="338"/>
        <v/>
      </c>
      <c r="Q297" s="155" t="str">
        <f t="shared" si="338"/>
        <v/>
      </c>
      <c r="R297" s="155" t="str">
        <f t="shared" si="338"/>
        <v/>
      </c>
      <c r="S297" s="155" t="str">
        <f t="shared" si="338"/>
        <v/>
      </c>
      <c r="T297" s="155" t="str">
        <f t="shared" si="338"/>
        <v/>
      </c>
      <c r="U297" s="124" t="str">
        <f t="shared" ref="U297" si="340">IF(COUNT(O297:T297)=0,"",SUM(O297:T297))</f>
        <v/>
      </c>
      <c r="V297" s="124" t="str">
        <f t="shared" ref="V297" si="341">IF(COUNT(N297,U297)=0,"",SUM(N297,U297))</f>
        <v/>
      </c>
      <c r="X297" s="153" t="s">
        <v>271</v>
      </c>
    </row>
    <row r="298" spans="3:24" s="53" customFormat="1" ht="18.75" customHeight="1">
      <c r="C298" s="54" t="s">
        <v>178</v>
      </c>
      <c r="D298" s="50"/>
      <c r="E298" s="50"/>
      <c r="F298" s="50"/>
      <c r="G298" s="51"/>
      <c r="H298" s="50"/>
      <c r="I298" s="50"/>
      <c r="J298" s="50"/>
      <c r="K298" s="50"/>
      <c r="L298" s="50"/>
      <c r="M298" s="50"/>
      <c r="N298" s="50"/>
      <c r="O298" s="50"/>
      <c r="P298" s="50"/>
      <c r="Q298" s="50"/>
      <c r="R298" s="50"/>
      <c r="S298" s="50"/>
      <c r="T298" s="50"/>
      <c r="U298" s="50"/>
      <c r="V298" s="50"/>
    </row>
    <row r="299" spans="3:24" s="53" customFormat="1" ht="18.75" customHeight="1">
      <c r="C299" s="230"/>
      <c r="D299" s="231"/>
      <c r="E299" s="231"/>
      <c r="F299" s="231"/>
      <c r="G299" s="232"/>
      <c r="H299" s="231"/>
      <c r="I299" s="231"/>
      <c r="J299" s="231"/>
      <c r="K299" s="231"/>
      <c r="L299" s="231"/>
      <c r="M299" s="231"/>
      <c r="N299" s="231"/>
      <c r="O299" s="231"/>
      <c r="P299" s="231"/>
      <c r="Q299" s="231"/>
      <c r="R299" s="231"/>
      <c r="S299" s="231"/>
      <c r="T299" s="231"/>
      <c r="U299" s="231"/>
      <c r="V299" s="231"/>
    </row>
    <row r="300" spans="3:24" s="53" customFormat="1" ht="18.75" customHeight="1">
      <c r="C300" s="230"/>
      <c r="D300" s="231"/>
      <c r="E300" s="231"/>
      <c r="F300" s="231"/>
      <c r="G300" s="232"/>
      <c r="H300" s="231"/>
      <c r="I300" s="231"/>
      <c r="J300" s="231"/>
      <c r="K300" s="231"/>
      <c r="L300" s="231"/>
      <c r="M300" s="231"/>
      <c r="N300" s="231"/>
      <c r="O300" s="231"/>
      <c r="P300" s="231"/>
      <c r="Q300" s="231"/>
      <c r="R300" s="231"/>
      <c r="S300" s="231"/>
      <c r="T300" s="231"/>
      <c r="U300" s="231"/>
      <c r="V300" s="231"/>
    </row>
    <row r="301" spans="3:24" s="53" customFormat="1" ht="18.75" customHeight="1">
      <c r="C301" s="230"/>
      <c r="D301" s="231"/>
      <c r="E301" s="231"/>
      <c r="F301" s="231"/>
      <c r="G301" s="232"/>
      <c r="H301" s="231"/>
      <c r="I301" s="231"/>
      <c r="J301" s="231"/>
      <c r="K301" s="231"/>
      <c r="L301" s="231"/>
      <c r="M301" s="231"/>
      <c r="N301" s="231"/>
      <c r="O301" s="231"/>
      <c r="P301" s="231"/>
      <c r="Q301" s="231"/>
      <c r="R301" s="231"/>
      <c r="S301" s="231"/>
      <c r="T301" s="231"/>
      <c r="U301" s="231"/>
      <c r="V301" s="231"/>
    </row>
    <row r="302" spans="3:24" s="53" customFormat="1" ht="18.75" customHeight="1">
      <c r="C302" s="230"/>
      <c r="D302" s="231"/>
      <c r="E302" s="231"/>
      <c r="F302" s="231"/>
      <c r="G302" s="232"/>
      <c r="H302" s="231"/>
      <c r="I302" s="231"/>
      <c r="J302" s="231"/>
      <c r="K302" s="231"/>
      <c r="L302" s="231"/>
      <c r="M302" s="231"/>
      <c r="N302" s="231"/>
      <c r="O302" s="231"/>
      <c r="P302" s="231"/>
      <c r="Q302" s="231"/>
      <c r="R302" s="231"/>
      <c r="S302" s="231"/>
      <c r="T302" s="231"/>
      <c r="U302" s="231"/>
      <c r="V302" s="231"/>
    </row>
    <row r="303" spans="3:24" s="53" customFormat="1" ht="18.75" customHeight="1">
      <c r="C303" s="230"/>
      <c r="D303" s="231"/>
      <c r="E303" s="231"/>
      <c r="F303" s="231"/>
      <c r="G303" s="232"/>
      <c r="H303" s="231"/>
      <c r="I303" s="231"/>
      <c r="J303" s="231"/>
      <c r="K303" s="231"/>
      <c r="L303" s="231"/>
      <c r="M303" s="231"/>
      <c r="N303" s="231"/>
      <c r="O303" s="231"/>
      <c r="P303" s="231"/>
      <c r="Q303" s="231"/>
      <c r="R303" s="231"/>
      <c r="S303" s="231"/>
      <c r="T303" s="231"/>
      <c r="U303" s="231"/>
      <c r="V303" s="231"/>
    </row>
    <row r="304" spans="3:24" s="53" customFormat="1" ht="18.75" customHeight="1">
      <c r="C304" s="230"/>
      <c r="D304" s="231"/>
      <c r="E304" s="231"/>
      <c r="F304" s="231"/>
      <c r="G304" s="232"/>
      <c r="H304" s="231"/>
      <c r="I304" s="231"/>
      <c r="J304" s="231"/>
      <c r="K304" s="231"/>
      <c r="L304" s="231"/>
      <c r="M304" s="231"/>
      <c r="N304" s="231"/>
      <c r="O304" s="231"/>
      <c r="P304" s="231"/>
      <c r="Q304" s="231"/>
      <c r="R304" s="231"/>
      <c r="S304" s="231"/>
      <c r="T304" s="231"/>
      <c r="U304" s="231"/>
      <c r="V304" s="231"/>
    </row>
    <row r="305" spans="3:24" s="53" customFormat="1" ht="18.75" customHeight="1">
      <c r="C305" s="230"/>
      <c r="D305" s="231"/>
      <c r="E305" s="231"/>
      <c r="F305" s="231"/>
      <c r="G305" s="232"/>
      <c r="H305" s="231"/>
      <c r="I305" s="231"/>
      <c r="J305" s="231"/>
      <c r="K305" s="231"/>
      <c r="L305" s="231"/>
      <c r="M305" s="231"/>
      <c r="N305" s="231"/>
      <c r="O305" s="231"/>
      <c r="P305" s="231"/>
      <c r="Q305" s="231"/>
      <c r="R305" s="231"/>
      <c r="S305" s="231"/>
      <c r="T305" s="231"/>
      <c r="U305" s="231"/>
      <c r="V305" s="231"/>
    </row>
    <row r="306" spans="3:24" s="53" customFormat="1" ht="18.75" customHeight="1">
      <c r="C306" s="230"/>
      <c r="D306" s="231"/>
      <c r="E306" s="231"/>
      <c r="F306" s="231"/>
      <c r="G306" s="232"/>
      <c r="H306" s="231"/>
      <c r="I306" s="231"/>
      <c r="J306" s="231"/>
      <c r="K306" s="231"/>
      <c r="L306" s="231"/>
      <c r="M306" s="231"/>
      <c r="N306" s="231"/>
      <c r="O306" s="231"/>
      <c r="P306" s="231"/>
      <c r="Q306" s="231"/>
      <c r="R306" s="231"/>
      <c r="S306" s="231"/>
      <c r="T306" s="231"/>
      <c r="U306" s="231"/>
      <c r="V306" s="231"/>
    </row>
    <row r="307" spans="3:24" s="53" customFormat="1" ht="18.75" customHeight="1">
      <c r="C307" s="230"/>
      <c r="D307" s="231"/>
      <c r="E307" s="231"/>
      <c r="F307" s="231"/>
      <c r="G307" s="232"/>
      <c r="H307" s="231"/>
      <c r="I307" s="231"/>
      <c r="J307" s="231"/>
      <c r="K307" s="231"/>
      <c r="L307" s="231"/>
      <c r="M307" s="231"/>
      <c r="N307" s="231"/>
      <c r="O307" s="231"/>
      <c r="P307" s="231"/>
      <c r="Q307" s="231"/>
      <c r="R307" s="231"/>
      <c r="S307" s="231"/>
      <c r="T307" s="231"/>
      <c r="U307" s="231"/>
      <c r="V307" s="231"/>
    </row>
    <row r="308" spans="3:24" ht="18.75" customHeight="1">
      <c r="C308" s="234"/>
      <c r="D308" s="234"/>
      <c r="E308" s="234"/>
      <c r="F308" s="234"/>
      <c r="G308" s="234"/>
      <c r="H308" s="235"/>
      <c r="I308" s="235"/>
      <c r="J308" s="235"/>
      <c r="K308" s="235"/>
      <c r="L308" s="235"/>
      <c r="M308" s="235"/>
      <c r="N308" s="235"/>
      <c r="O308" s="235"/>
      <c r="P308" s="235"/>
      <c r="Q308" s="235"/>
      <c r="R308" s="235"/>
      <c r="S308" s="235"/>
      <c r="T308" s="235"/>
      <c r="U308" s="235"/>
      <c r="V308" s="235"/>
    </row>
    <row r="309" spans="3:24" ht="21.95" customHeight="1">
      <c r="C309" s="39" t="s">
        <v>212</v>
      </c>
    </row>
    <row r="310" spans="3:24" ht="21.95" customHeight="1">
      <c r="C310" s="39"/>
    </row>
    <row r="311" spans="3:24" ht="21.95" customHeight="1">
      <c r="C311" s="43" t="s">
        <v>112</v>
      </c>
      <c r="D311" s="44"/>
      <c r="E311" s="44"/>
      <c r="F311" s="44"/>
      <c r="G311" s="44"/>
      <c r="H311" s="44"/>
      <c r="I311" s="44"/>
      <c r="J311" s="44"/>
      <c r="K311" s="44"/>
    </row>
    <row r="312" spans="3:24" ht="21.95" customHeight="1">
      <c r="C312" s="38" t="s">
        <v>22</v>
      </c>
      <c r="E312" s="11" t="s">
        <v>219</v>
      </c>
      <c r="F312" s="7" t="s">
        <v>398</v>
      </c>
      <c r="G312" s="186"/>
      <c r="H312" s="188"/>
      <c r="I312" s="188"/>
      <c r="J312" s="188"/>
      <c r="K312" s="188"/>
      <c r="L312" s="188"/>
      <c r="M312" s="188"/>
      <c r="N312" s="188"/>
      <c r="O312" s="188"/>
      <c r="P312" s="188"/>
      <c r="Q312" s="188"/>
      <c r="R312" s="188"/>
      <c r="S312" s="188"/>
      <c r="T312" s="188"/>
      <c r="U312" s="188"/>
      <c r="V312" s="188"/>
    </row>
    <row r="313" spans="3:24" s="46" customFormat="1" ht="21.95" customHeight="1">
      <c r="C313" s="341" t="s">
        <v>94</v>
      </c>
      <c r="D313" s="342"/>
      <c r="E313" s="345" t="s">
        <v>18</v>
      </c>
      <c r="F313" s="322" t="s">
        <v>98</v>
      </c>
      <c r="G313" s="322" t="s">
        <v>99</v>
      </c>
      <c r="H313" s="164" t="s">
        <v>71</v>
      </c>
      <c r="I313" s="164" t="s">
        <v>72</v>
      </c>
      <c r="J313" s="164" t="s">
        <v>73</v>
      </c>
      <c r="K313" s="164" t="s">
        <v>74</v>
      </c>
      <c r="L313" s="164" t="s">
        <v>75</v>
      </c>
      <c r="M313" s="164" t="s">
        <v>76</v>
      </c>
      <c r="N313" s="164" t="s">
        <v>90</v>
      </c>
      <c r="O313" s="164" t="s">
        <v>77</v>
      </c>
      <c r="P313" s="164" t="s">
        <v>78</v>
      </c>
      <c r="Q313" s="164" t="s">
        <v>79</v>
      </c>
      <c r="R313" s="164" t="s">
        <v>80</v>
      </c>
      <c r="S313" s="164" t="s">
        <v>81</v>
      </c>
      <c r="T313" s="164" t="s">
        <v>86</v>
      </c>
      <c r="U313" s="164" t="s">
        <v>91</v>
      </c>
      <c r="V313" s="164" t="s">
        <v>92</v>
      </c>
      <c r="W313" s="40"/>
      <c r="X313" s="121" t="s">
        <v>272</v>
      </c>
    </row>
    <row r="314" spans="3:24" s="46" customFormat="1" ht="21.95" customHeight="1">
      <c r="C314" s="343"/>
      <c r="D314" s="344"/>
      <c r="E314" s="346"/>
      <c r="F314" s="323"/>
      <c r="G314" s="323"/>
      <c r="H314" s="23" t="str">
        <f>'様式第36(自社)_受電'!H314</f>
        <v>（○時）</v>
      </c>
      <c r="I314" s="23" t="str">
        <f>'様式第36(自社)_受電'!I314</f>
        <v>（○時）</v>
      </c>
      <c r="J314" s="23" t="str">
        <f>'様式第36(自社)_受電'!J314</f>
        <v>（○時）</v>
      </c>
      <c r="K314" s="23" t="str">
        <f>'様式第36(自社)_受電'!K314</f>
        <v>（○時）</v>
      </c>
      <c r="L314" s="23" t="str">
        <f>'様式第36(自社)_受電'!L314</f>
        <v>（○時）</v>
      </c>
      <c r="M314" s="23" t="str">
        <f>'様式第36(自社)_受電'!M314</f>
        <v>（○時）</v>
      </c>
      <c r="N314" s="23"/>
      <c r="O314" s="23" t="str">
        <f>'様式第36(自社)_受電'!O314</f>
        <v>（○時）</v>
      </c>
      <c r="P314" s="23" t="str">
        <f>'様式第36(自社)_受電'!P314</f>
        <v>（○時）</v>
      </c>
      <c r="Q314" s="23" t="str">
        <f>'様式第36(自社)_受電'!Q314</f>
        <v>（○時）</v>
      </c>
      <c r="R314" s="23" t="str">
        <f>'様式第36(自社)_受電'!R314</f>
        <v>（○時）</v>
      </c>
      <c r="S314" s="23" t="str">
        <f>'様式第36(自社)_受電'!S314</f>
        <v>（○時）</v>
      </c>
      <c r="T314" s="23" t="str">
        <f>'様式第36(自社)_受電'!T314</f>
        <v>（○時）</v>
      </c>
      <c r="U314" s="166"/>
      <c r="V314" s="166"/>
      <c r="W314" s="40"/>
      <c r="X314" s="121" t="s">
        <v>273</v>
      </c>
    </row>
    <row r="315" spans="3:24" s="152" customFormat="1" ht="37.5" customHeight="1">
      <c r="C315" s="327" t="s">
        <v>108</v>
      </c>
      <c r="D315" s="327" t="s">
        <v>103</v>
      </c>
      <c r="E315" s="352"/>
      <c r="F315" s="354"/>
      <c r="G315" s="149" t="s">
        <v>263</v>
      </c>
      <c r="H315" s="184"/>
      <c r="I315" s="184"/>
      <c r="J315" s="184"/>
      <c r="K315" s="184"/>
      <c r="L315" s="184"/>
      <c r="M315" s="184"/>
      <c r="N315" s="151"/>
      <c r="O315" s="184"/>
      <c r="P315" s="184"/>
      <c r="Q315" s="184"/>
      <c r="R315" s="184"/>
      <c r="S315" s="184"/>
      <c r="T315" s="184"/>
      <c r="U315" s="151"/>
      <c r="V315" s="151"/>
    </row>
    <row r="316" spans="3:24" s="152" customFormat="1" ht="37.5" customHeight="1">
      <c r="C316" s="328"/>
      <c r="D316" s="328"/>
      <c r="E316" s="353"/>
      <c r="F316" s="355"/>
      <c r="G316" s="149" t="s">
        <v>267</v>
      </c>
      <c r="H316" s="184"/>
      <c r="I316" s="184"/>
      <c r="J316" s="184"/>
      <c r="K316" s="184"/>
      <c r="L316" s="184"/>
      <c r="M316" s="184"/>
      <c r="N316" s="150" t="str">
        <f>IF(COUNT(H316:M316)=0,"",SUM(H316:M316))</f>
        <v/>
      </c>
      <c r="O316" s="184"/>
      <c r="P316" s="184"/>
      <c r="Q316" s="184"/>
      <c r="R316" s="184"/>
      <c r="S316" s="184"/>
      <c r="T316" s="184"/>
      <c r="U316" s="150" t="str">
        <f>IF(COUNT(O316:T316)=0,"",SUM(O316:T316))</f>
        <v/>
      </c>
      <c r="V316" s="150" t="str">
        <f>IF(COUNT(N316,U316)=0,"",SUM(N316,U316))</f>
        <v/>
      </c>
    </row>
    <row r="317" spans="3:24" s="152" customFormat="1" ht="37.5" customHeight="1">
      <c r="C317" s="328"/>
      <c r="D317" s="328"/>
      <c r="E317" s="352"/>
      <c r="F317" s="354"/>
      <c r="G317" s="149" t="s">
        <v>263</v>
      </c>
      <c r="H317" s="184"/>
      <c r="I317" s="184"/>
      <c r="J317" s="184"/>
      <c r="K317" s="184"/>
      <c r="L317" s="184"/>
      <c r="M317" s="184"/>
      <c r="N317" s="151"/>
      <c r="O317" s="184"/>
      <c r="P317" s="184"/>
      <c r="Q317" s="184"/>
      <c r="R317" s="184"/>
      <c r="S317" s="184"/>
      <c r="T317" s="184"/>
      <c r="U317" s="151"/>
      <c r="V317" s="151"/>
    </row>
    <row r="318" spans="3:24" s="152" customFormat="1" ht="37.5" customHeight="1">
      <c r="C318" s="328"/>
      <c r="D318" s="328"/>
      <c r="E318" s="353"/>
      <c r="F318" s="355"/>
      <c r="G318" s="149" t="s">
        <v>267</v>
      </c>
      <c r="H318" s="184"/>
      <c r="I318" s="184"/>
      <c r="J318" s="184"/>
      <c r="K318" s="184"/>
      <c r="L318" s="184"/>
      <c r="M318" s="184"/>
      <c r="N318" s="150" t="str">
        <f t="shared" ref="N318" si="342">IF(COUNT(H318:M318)=0,"",SUM(H318:M318))</f>
        <v/>
      </c>
      <c r="O318" s="184"/>
      <c r="P318" s="184"/>
      <c r="Q318" s="184"/>
      <c r="R318" s="184"/>
      <c r="S318" s="184"/>
      <c r="T318" s="184"/>
      <c r="U318" s="150" t="str">
        <f t="shared" ref="U318" si="343">IF(COUNT(O318:T318)=0,"",SUM(O318:T318))</f>
        <v/>
      </c>
      <c r="V318" s="150" t="str">
        <f t="shared" ref="V318" si="344">IF(COUNT(N318,U318)=0,"",SUM(N318,U318))</f>
        <v/>
      </c>
    </row>
    <row r="319" spans="3:24" s="152" customFormat="1" ht="37.5" customHeight="1">
      <c r="C319" s="328"/>
      <c r="D319" s="328"/>
      <c r="E319" s="352"/>
      <c r="F319" s="354"/>
      <c r="G319" s="149" t="s">
        <v>263</v>
      </c>
      <c r="H319" s="184"/>
      <c r="I319" s="184"/>
      <c r="J319" s="184"/>
      <c r="K319" s="184"/>
      <c r="L319" s="184"/>
      <c r="M319" s="184"/>
      <c r="N319" s="151"/>
      <c r="O319" s="184"/>
      <c r="P319" s="184"/>
      <c r="Q319" s="184"/>
      <c r="R319" s="184"/>
      <c r="S319" s="184"/>
      <c r="T319" s="184"/>
      <c r="U319" s="151"/>
      <c r="V319" s="151"/>
    </row>
    <row r="320" spans="3:24" s="152" customFormat="1" ht="37.5" customHeight="1">
      <c r="C320" s="328"/>
      <c r="D320" s="328"/>
      <c r="E320" s="353"/>
      <c r="F320" s="355"/>
      <c r="G320" s="149" t="s">
        <v>267</v>
      </c>
      <c r="H320" s="184"/>
      <c r="I320" s="184"/>
      <c r="J320" s="184"/>
      <c r="K320" s="184"/>
      <c r="L320" s="184"/>
      <c r="M320" s="184"/>
      <c r="N320" s="150" t="str">
        <f t="shared" ref="N320" si="345">IF(COUNT(H320:M320)=0,"",SUM(H320:M320))</f>
        <v/>
      </c>
      <c r="O320" s="184"/>
      <c r="P320" s="184"/>
      <c r="Q320" s="184"/>
      <c r="R320" s="184"/>
      <c r="S320" s="184"/>
      <c r="T320" s="184"/>
      <c r="U320" s="150" t="str">
        <f t="shared" ref="U320" si="346">IF(COUNT(O320:T320)=0,"",SUM(O320:T320))</f>
        <v/>
      </c>
      <c r="V320" s="150" t="str">
        <f t="shared" ref="V320" si="347">IF(COUNT(N320,U320)=0,"",SUM(N320,U320))</f>
        <v/>
      </c>
    </row>
    <row r="321" spans="3:24" s="152" customFormat="1" ht="37.5" customHeight="1">
      <c r="C321" s="328"/>
      <c r="D321" s="328"/>
      <c r="E321" s="332" t="s">
        <v>104</v>
      </c>
      <c r="F321" s="333"/>
      <c r="G321" s="154" t="s">
        <v>263</v>
      </c>
      <c r="H321" s="155" t="str">
        <f t="shared" ref="H321:M321" si="348">IF(COUNTIFS($G315:$G320,$G321,H315:H320,"&lt;&gt;")=0,"",SUMIF($G315:$G320,$G321,H315:H320))</f>
        <v/>
      </c>
      <c r="I321" s="155" t="str">
        <f t="shared" si="348"/>
        <v/>
      </c>
      <c r="J321" s="155" t="str">
        <f t="shared" si="348"/>
        <v/>
      </c>
      <c r="K321" s="155" t="str">
        <f t="shared" si="348"/>
        <v/>
      </c>
      <c r="L321" s="155" t="str">
        <f t="shared" si="348"/>
        <v/>
      </c>
      <c r="M321" s="155" t="str">
        <f t="shared" si="348"/>
        <v/>
      </c>
      <c r="N321" s="123"/>
      <c r="O321" s="155" t="str">
        <f t="shared" ref="O321:T321" si="349">IF(COUNTIFS($G315:$G320,$G321,O315:O320,"&lt;&gt;")=0,"",SUMIF($G315:$G320,$G321,O315:O320))</f>
        <v/>
      </c>
      <c r="P321" s="155" t="str">
        <f t="shared" si="349"/>
        <v/>
      </c>
      <c r="Q321" s="155" t="str">
        <f t="shared" si="349"/>
        <v/>
      </c>
      <c r="R321" s="155" t="str">
        <f t="shared" si="349"/>
        <v/>
      </c>
      <c r="S321" s="155" t="str">
        <f t="shared" si="349"/>
        <v/>
      </c>
      <c r="T321" s="155" t="str">
        <f t="shared" si="349"/>
        <v/>
      </c>
      <c r="U321" s="123"/>
      <c r="V321" s="123"/>
      <c r="X321" s="153" t="s">
        <v>271</v>
      </c>
    </row>
    <row r="322" spans="3:24" s="152" customFormat="1" ht="37.5" customHeight="1">
      <c r="C322" s="328"/>
      <c r="D322" s="329"/>
      <c r="E322" s="334"/>
      <c r="F322" s="335"/>
      <c r="G322" s="154" t="s">
        <v>267</v>
      </c>
      <c r="H322" s="155" t="str">
        <f t="shared" ref="H322:M322" si="350">IF(COUNTIFS($G315:$G320,$G322,H315:H320,"&lt;&gt;")=0,"",SUMIF($G315:$G320,$G322,H315:H320))</f>
        <v/>
      </c>
      <c r="I322" s="155" t="str">
        <f t="shared" si="350"/>
        <v/>
      </c>
      <c r="J322" s="155" t="str">
        <f t="shared" si="350"/>
        <v/>
      </c>
      <c r="K322" s="155" t="str">
        <f t="shared" si="350"/>
        <v/>
      </c>
      <c r="L322" s="155" t="str">
        <f t="shared" si="350"/>
        <v/>
      </c>
      <c r="M322" s="155" t="str">
        <f t="shared" si="350"/>
        <v/>
      </c>
      <c r="N322" s="124" t="str">
        <f t="shared" ref="N322" si="351">IF(COUNT(H322:M322)=0,"",SUM(H322:M322))</f>
        <v/>
      </c>
      <c r="O322" s="155" t="str">
        <f t="shared" ref="O322:T322" si="352">IF(COUNTIFS($G315:$G320,$G322,O315:O320,"&lt;&gt;")=0,"",SUMIF($G315:$G320,$G322,O315:O320))</f>
        <v/>
      </c>
      <c r="P322" s="155" t="str">
        <f t="shared" si="352"/>
        <v/>
      </c>
      <c r="Q322" s="155" t="str">
        <f t="shared" si="352"/>
        <v/>
      </c>
      <c r="R322" s="155" t="str">
        <f t="shared" si="352"/>
        <v/>
      </c>
      <c r="S322" s="155" t="str">
        <f t="shared" si="352"/>
        <v/>
      </c>
      <c r="T322" s="155" t="str">
        <f t="shared" si="352"/>
        <v/>
      </c>
      <c r="U322" s="124" t="str">
        <f t="shared" ref="U322" si="353">IF(COUNT(O322:T322)=0,"",SUM(O322:T322))</f>
        <v/>
      </c>
      <c r="V322" s="124" t="str">
        <f t="shared" ref="V322" si="354">IF(COUNT(N322,U322)=0,"",SUM(N322,U322))</f>
        <v/>
      </c>
      <c r="X322" s="153" t="s">
        <v>271</v>
      </c>
    </row>
    <row r="323" spans="3:24" s="152" customFormat="1" ht="37.5" customHeight="1">
      <c r="C323" s="328"/>
      <c r="D323" s="327" t="s">
        <v>211</v>
      </c>
      <c r="E323" s="352"/>
      <c r="F323" s="354"/>
      <c r="G323" s="149" t="s">
        <v>263</v>
      </c>
      <c r="H323" s="184"/>
      <c r="I323" s="184"/>
      <c r="J323" s="184"/>
      <c r="K323" s="184"/>
      <c r="L323" s="184"/>
      <c r="M323" s="184"/>
      <c r="N323" s="151"/>
      <c r="O323" s="184"/>
      <c r="P323" s="184"/>
      <c r="Q323" s="184"/>
      <c r="R323" s="184"/>
      <c r="S323" s="184"/>
      <c r="T323" s="184"/>
      <c r="U323" s="151"/>
      <c r="V323" s="151"/>
    </row>
    <row r="324" spans="3:24" s="152" customFormat="1" ht="37.5" customHeight="1">
      <c r="C324" s="328"/>
      <c r="D324" s="328"/>
      <c r="E324" s="353"/>
      <c r="F324" s="355"/>
      <c r="G324" s="149" t="s">
        <v>267</v>
      </c>
      <c r="H324" s="184"/>
      <c r="I324" s="184"/>
      <c r="J324" s="184"/>
      <c r="K324" s="184"/>
      <c r="L324" s="184"/>
      <c r="M324" s="184"/>
      <c r="N324" s="150" t="str">
        <f>IF(COUNT(H324:M324)=0,"",SUM(H324:M324))</f>
        <v/>
      </c>
      <c r="O324" s="184"/>
      <c r="P324" s="184"/>
      <c r="Q324" s="184"/>
      <c r="R324" s="184"/>
      <c r="S324" s="184"/>
      <c r="T324" s="184"/>
      <c r="U324" s="150" t="str">
        <f>IF(COUNT(O324:T324)=0,"",SUM(O324:T324))</f>
        <v/>
      </c>
      <c r="V324" s="150" t="str">
        <f>IF(COUNT(N324,U324)=0,"",SUM(N324,U324))</f>
        <v/>
      </c>
    </row>
    <row r="325" spans="3:24" s="152" customFormat="1" ht="37.5" customHeight="1">
      <c r="C325" s="328"/>
      <c r="D325" s="328"/>
      <c r="E325" s="352"/>
      <c r="F325" s="354"/>
      <c r="G325" s="149" t="s">
        <v>263</v>
      </c>
      <c r="H325" s="184"/>
      <c r="I325" s="184"/>
      <c r="J325" s="184"/>
      <c r="K325" s="184"/>
      <c r="L325" s="184"/>
      <c r="M325" s="184"/>
      <c r="N325" s="151"/>
      <c r="O325" s="184"/>
      <c r="P325" s="184"/>
      <c r="Q325" s="184"/>
      <c r="R325" s="184"/>
      <c r="S325" s="184"/>
      <c r="T325" s="184"/>
      <c r="U325" s="151"/>
      <c r="V325" s="151"/>
    </row>
    <row r="326" spans="3:24" s="152" customFormat="1" ht="37.5" customHeight="1">
      <c r="C326" s="328"/>
      <c r="D326" s="328"/>
      <c r="E326" s="353"/>
      <c r="F326" s="355"/>
      <c r="G326" s="149" t="s">
        <v>267</v>
      </c>
      <c r="H326" s="184"/>
      <c r="I326" s="184"/>
      <c r="J326" s="184"/>
      <c r="K326" s="184"/>
      <c r="L326" s="184"/>
      <c r="M326" s="184"/>
      <c r="N326" s="150" t="str">
        <f t="shared" ref="N326" si="355">IF(COUNT(H326:M326)=0,"",SUM(H326:M326))</f>
        <v/>
      </c>
      <c r="O326" s="184"/>
      <c r="P326" s="184"/>
      <c r="Q326" s="184"/>
      <c r="R326" s="184"/>
      <c r="S326" s="184"/>
      <c r="T326" s="184"/>
      <c r="U326" s="150" t="str">
        <f t="shared" ref="U326" si="356">IF(COUNT(O326:T326)=0,"",SUM(O326:T326))</f>
        <v/>
      </c>
      <c r="V326" s="150" t="str">
        <f t="shared" ref="V326" si="357">IF(COUNT(N326,U326)=0,"",SUM(N326,U326))</f>
        <v/>
      </c>
    </row>
    <row r="327" spans="3:24" s="152" customFormat="1" ht="37.5" customHeight="1">
      <c r="C327" s="328"/>
      <c r="D327" s="328"/>
      <c r="E327" s="352"/>
      <c r="F327" s="354"/>
      <c r="G327" s="149" t="s">
        <v>263</v>
      </c>
      <c r="H327" s="184"/>
      <c r="I327" s="184"/>
      <c r="J327" s="184"/>
      <c r="K327" s="184"/>
      <c r="L327" s="184"/>
      <c r="M327" s="184"/>
      <c r="N327" s="151"/>
      <c r="O327" s="184"/>
      <c r="P327" s="184"/>
      <c r="Q327" s="184"/>
      <c r="R327" s="184"/>
      <c r="S327" s="184"/>
      <c r="T327" s="184"/>
      <c r="U327" s="151"/>
      <c r="V327" s="151"/>
    </row>
    <row r="328" spans="3:24" s="152" customFormat="1" ht="37.5" customHeight="1">
      <c r="C328" s="328"/>
      <c r="D328" s="328"/>
      <c r="E328" s="353"/>
      <c r="F328" s="355"/>
      <c r="G328" s="149" t="s">
        <v>267</v>
      </c>
      <c r="H328" s="184"/>
      <c r="I328" s="184"/>
      <c r="J328" s="184"/>
      <c r="K328" s="184"/>
      <c r="L328" s="184"/>
      <c r="M328" s="184"/>
      <c r="N328" s="150" t="str">
        <f t="shared" ref="N328" si="358">IF(COUNT(H328:M328)=0,"",SUM(H328:M328))</f>
        <v/>
      </c>
      <c r="O328" s="184"/>
      <c r="P328" s="184"/>
      <c r="Q328" s="184"/>
      <c r="R328" s="184"/>
      <c r="S328" s="184"/>
      <c r="T328" s="184"/>
      <c r="U328" s="150" t="str">
        <f t="shared" ref="U328" si="359">IF(COUNT(O328:T328)=0,"",SUM(O328:T328))</f>
        <v/>
      </c>
      <c r="V328" s="150" t="str">
        <f t="shared" ref="V328" si="360">IF(COUNT(N328,U328)=0,"",SUM(N328,U328))</f>
        <v/>
      </c>
    </row>
    <row r="329" spans="3:24" s="152" customFormat="1" ht="37.5" customHeight="1">
      <c r="C329" s="328"/>
      <c r="D329" s="328"/>
      <c r="E329" s="332" t="s">
        <v>104</v>
      </c>
      <c r="F329" s="333"/>
      <c r="G329" s="154" t="s">
        <v>263</v>
      </c>
      <c r="H329" s="155" t="str">
        <f>IF(COUNTIFS($G323:$G328,$G329,H323:H328,"&lt;&gt;")=0,"",SUMIF($G323:$G328,$G329,H323:H328))</f>
        <v/>
      </c>
      <c r="I329" s="155" t="str">
        <f t="shared" ref="I329:M329" si="361">IF(COUNTIFS($G323:$G328,$G329,I323:I328,"&lt;&gt;")=0,"",SUMIF($G323:$G328,$G329,I323:I328))</f>
        <v/>
      </c>
      <c r="J329" s="155" t="str">
        <f t="shared" si="361"/>
        <v/>
      </c>
      <c r="K329" s="155" t="str">
        <f t="shared" si="361"/>
        <v/>
      </c>
      <c r="L329" s="155" t="str">
        <f t="shared" si="361"/>
        <v/>
      </c>
      <c r="M329" s="155" t="str">
        <f t="shared" si="361"/>
        <v/>
      </c>
      <c r="N329" s="123"/>
      <c r="O329" s="155" t="str">
        <f>IF(COUNTIFS($G323:$G328,$G329,O323:O328,"&lt;&gt;")=0,"",SUMIF($G323:$G328,$G329,O323:O328))</f>
        <v/>
      </c>
      <c r="P329" s="155" t="str">
        <f t="shared" ref="P329:T329" si="362">IF(COUNTIFS($G323:$G328,$G329,P323:P328,"&lt;&gt;")=0,"",SUMIF($G323:$G328,$G329,P323:P328))</f>
        <v/>
      </c>
      <c r="Q329" s="155" t="str">
        <f t="shared" si="362"/>
        <v/>
      </c>
      <c r="R329" s="155" t="str">
        <f t="shared" si="362"/>
        <v/>
      </c>
      <c r="S329" s="155" t="str">
        <f t="shared" si="362"/>
        <v/>
      </c>
      <c r="T329" s="155" t="str">
        <f t="shared" si="362"/>
        <v/>
      </c>
      <c r="U329" s="123"/>
      <c r="V329" s="123"/>
      <c r="X329" s="153" t="s">
        <v>271</v>
      </c>
    </row>
    <row r="330" spans="3:24" s="152" customFormat="1" ht="37.5" customHeight="1">
      <c r="C330" s="328"/>
      <c r="D330" s="329"/>
      <c r="E330" s="334"/>
      <c r="F330" s="335"/>
      <c r="G330" s="154" t="s">
        <v>267</v>
      </c>
      <c r="H330" s="155" t="str">
        <f>IF(COUNTIFS($G323:$G328,$G330,H323:H328,"&lt;&gt;")=0,"",SUMIF($G323:$G328,$G330,H323:H328))</f>
        <v/>
      </c>
      <c r="I330" s="155" t="str">
        <f t="shared" ref="I330:M330" si="363">IF(COUNTIFS($G323:$G328,$G330,I323:I328,"&lt;&gt;")=0,"",SUMIF($G323:$G328,$G330,I323:I328))</f>
        <v/>
      </c>
      <c r="J330" s="155" t="str">
        <f t="shared" si="363"/>
        <v/>
      </c>
      <c r="K330" s="155" t="str">
        <f t="shared" si="363"/>
        <v/>
      </c>
      <c r="L330" s="155" t="str">
        <f t="shared" si="363"/>
        <v/>
      </c>
      <c r="M330" s="155" t="str">
        <f t="shared" si="363"/>
        <v/>
      </c>
      <c r="N330" s="124" t="str">
        <f t="shared" ref="N330" si="364">IF(COUNT(H330:M330)=0,"",SUM(H330:M330))</f>
        <v/>
      </c>
      <c r="O330" s="155" t="str">
        <f>IF(COUNTIFS($G323:$G328,$G330,O323:O328,"&lt;&gt;")=0,"",SUMIF($G323:$G328,$G330,O323:O328))</f>
        <v/>
      </c>
      <c r="P330" s="155" t="str">
        <f t="shared" ref="P330:T330" si="365">IF(COUNTIFS($G323:$G328,$G330,P323:P328,"&lt;&gt;")=0,"",SUMIF($G323:$G328,$G330,P323:P328))</f>
        <v/>
      </c>
      <c r="Q330" s="155" t="str">
        <f t="shared" si="365"/>
        <v/>
      </c>
      <c r="R330" s="155" t="str">
        <f t="shared" si="365"/>
        <v/>
      </c>
      <c r="S330" s="155" t="str">
        <f t="shared" si="365"/>
        <v/>
      </c>
      <c r="T330" s="155" t="str">
        <f t="shared" si="365"/>
        <v/>
      </c>
      <c r="U330" s="124" t="str">
        <f t="shared" ref="U330" si="366">IF(COUNT(O330:T330)=0,"",SUM(O330:T330))</f>
        <v/>
      </c>
      <c r="V330" s="124" t="str">
        <f t="shared" ref="V330" si="367">IF(COUNT(N330,U330)=0,"",SUM(N330,U330))</f>
        <v/>
      </c>
      <c r="X330" s="153" t="s">
        <v>271</v>
      </c>
    </row>
    <row r="331" spans="3:24" s="152" customFormat="1" ht="37.5" customHeight="1">
      <c r="C331" s="328"/>
      <c r="D331" s="327" t="s">
        <v>105</v>
      </c>
      <c r="E331" s="352"/>
      <c r="F331" s="354"/>
      <c r="G331" s="149" t="s">
        <v>263</v>
      </c>
      <c r="H331" s="184"/>
      <c r="I331" s="184"/>
      <c r="J331" s="184"/>
      <c r="K331" s="184"/>
      <c r="L331" s="184"/>
      <c r="M331" s="184"/>
      <c r="N331" s="151"/>
      <c r="O331" s="184"/>
      <c r="P331" s="184"/>
      <c r="Q331" s="184"/>
      <c r="R331" s="184"/>
      <c r="S331" s="184"/>
      <c r="T331" s="184"/>
      <c r="U331" s="151"/>
      <c r="V331" s="151"/>
    </row>
    <row r="332" spans="3:24" s="152" customFormat="1" ht="34.5">
      <c r="C332" s="328"/>
      <c r="D332" s="328"/>
      <c r="E332" s="353"/>
      <c r="F332" s="355"/>
      <c r="G332" s="149" t="s">
        <v>267</v>
      </c>
      <c r="H332" s="184"/>
      <c r="I332" s="184"/>
      <c r="J332" s="184"/>
      <c r="K332" s="184"/>
      <c r="L332" s="184"/>
      <c r="M332" s="184"/>
      <c r="N332" s="150" t="str">
        <f>IF(COUNT(H332:M332)=0,"",SUM(H332:M332))</f>
        <v/>
      </c>
      <c r="O332" s="184"/>
      <c r="P332" s="184"/>
      <c r="Q332" s="184"/>
      <c r="R332" s="184"/>
      <c r="S332" s="184"/>
      <c r="T332" s="184"/>
      <c r="U332" s="150" t="str">
        <f>IF(COUNT(O332:T332)=0,"",SUM(O332:T332))</f>
        <v/>
      </c>
      <c r="V332" s="150" t="str">
        <f>IF(COUNT(N332,U332)=0,"",SUM(N332,U332))</f>
        <v/>
      </c>
    </row>
    <row r="333" spans="3:24" s="152" customFormat="1" ht="34.5">
      <c r="C333" s="328"/>
      <c r="D333" s="328"/>
      <c r="E333" s="352"/>
      <c r="F333" s="354"/>
      <c r="G333" s="149" t="s">
        <v>263</v>
      </c>
      <c r="H333" s="184"/>
      <c r="I333" s="184"/>
      <c r="J333" s="184"/>
      <c r="K333" s="184"/>
      <c r="L333" s="184"/>
      <c r="M333" s="184"/>
      <c r="N333" s="151"/>
      <c r="O333" s="184"/>
      <c r="P333" s="184"/>
      <c r="Q333" s="184"/>
      <c r="R333" s="184"/>
      <c r="S333" s="184"/>
      <c r="T333" s="184"/>
      <c r="U333" s="151"/>
      <c r="V333" s="151"/>
    </row>
    <row r="334" spans="3:24" s="152" customFormat="1" ht="34.5">
      <c r="C334" s="328"/>
      <c r="D334" s="328"/>
      <c r="E334" s="353"/>
      <c r="F334" s="355"/>
      <c r="G334" s="149" t="s">
        <v>267</v>
      </c>
      <c r="H334" s="184"/>
      <c r="I334" s="184"/>
      <c r="J334" s="184"/>
      <c r="K334" s="184"/>
      <c r="L334" s="184"/>
      <c r="M334" s="184"/>
      <c r="N334" s="150" t="str">
        <f t="shared" ref="N334" si="368">IF(COUNT(H334:M334)=0,"",SUM(H334:M334))</f>
        <v/>
      </c>
      <c r="O334" s="184"/>
      <c r="P334" s="184"/>
      <c r="Q334" s="184"/>
      <c r="R334" s="184"/>
      <c r="S334" s="184"/>
      <c r="T334" s="184"/>
      <c r="U334" s="150" t="str">
        <f t="shared" ref="U334" si="369">IF(COUNT(O334:T334)=0,"",SUM(O334:T334))</f>
        <v/>
      </c>
      <c r="V334" s="150" t="str">
        <f t="shared" ref="V334" si="370">IF(COUNT(N334,U334)=0,"",SUM(N334,U334))</f>
        <v/>
      </c>
    </row>
    <row r="335" spans="3:24" s="152" customFormat="1" ht="34.5">
      <c r="C335" s="328"/>
      <c r="D335" s="328"/>
      <c r="E335" s="352"/>
      <c r="F335" s="354"/>
      <c r="G335" s="149" t="s">
        <v>263</v>
      </c>
      <c r="H335" s="184"/>
      <c r="I335" s="184"/>
      <c r="J335" s="184"/>
      <c r="K335" s="184"/>
      <c r="L335" s="184"/>
      <c r="M335" s="184"/>
      <c r="N335" s="151"/>
      <c r="O335" s="184"/>
      <c r="P335" s="184"/>
      <c r="Q335" s="184"/>
      <c r="R335" s="184"/>
      <c r="S335" s="184"/>
      <c r="T335" s="184"/>
      <c r="U335" s="151"/>
      <c r="V335" s="151"/>
    </row>
    <row r="336" spans="3:24" s="152" customFormat="1" ht="34.5">
      <c r="C336" s="328"/>
      <c r="D336" s="328"/>
      <c r="E336" s="353"/>
      <c r="F336" s="355"/>
      <c r="G336" s="149" t="s">
        <v>267</v>
      </c>
      <c r="H336" s="184"/>
      <c r="I336" s="184"/>
      <c r="J336" s="184"/>
      <c r="K336" s="184"/>
      <c r="L336" s="184"/>
      <c r="M336" s="184"/>
      <c r="N336" s="150" t="str">
        <f t="shared" ref="N336" si="371">IF(COUNT(H336:M336)=0,"",SUM(H336:M336))</f>
        <v/>
      </c>
      <c r="O336" s="184"/>
      <c r="P336" s="184"/>
      <c r="Q336" s="184"/>
      <c r="R336" s="184"/>
      <c r="S336" s="184"/>
      <c r="T336" s="184"/>
      <c r="U336" s="150" t="str">
        <f t="shared" ref="U336" si="372">IF(COUNT(O336:T336)=0,"",SUM(O336:T336))</f>
        <v/>
      </c>
      <c r="V336" s="150" t="str">
        <f t="shared" ref="V336" si="373">IF(COUNT(N336,U336)=0,"",SUM(N336,U336))</f>
        <v/>
      </c>
    </row>
    <row r="337" spans="3:24" s="152" customFormat="1" ht="34.5">
      <c r="C337" s="328"/>
      <c r="D337" s="328"/>
      <c r="E337" s="332" t="s">
        <v>104</v>
      </c>
      <c r="F337" s="333"/>
      <c r="G337" s="154" t="s">
        <v>263</v>
      </c>
      <c r="H337" s="155" t="str">
        <f>IF(COUNTIFS($G331:$G336,$G337,H331:H336,"&lt;&gt;")=0,"",SUMIF($G331:$G336,$G337,H331:H336))</f>
        <v/>
      </c>
      <c r="I337" s="155" t="str">
        <f t="shared" ref="I337:M337" si="374">IF(COUNTIFS($G331:$G336,$G337,I331:I336,"&lt;&gt;")=0,"",SUMIF($G331:$G336,$G337,I331:I336))</f>
        <v/>
      </c>
      <c r="J337" s="155" t="str">
        <f t="shared" si="374"/>
        <v/>
      </c>
      <c r="K337" s="155" t="str">
        <f t="shared" si="374"/>
        <v/>
      </c>
      <c r="L337" s="155" t="str">
        <f t="shared" si="374"/>
        <v/>
      </c>
      <c r="M337" s="155" t="str">
        <f t="shared" si="374"/>
        <v/>
      </c>
      <c r="N337" s="123"/>
      <c r="O337" s="155" t="str">
        <f>IF(COUNTIFS($G331:$G336,$G337,O331:O336,"&lt;&gt;")=0,"",SUMIF($G331:$G336,$G337,O331:O336))</f>
        <v/>
      </c>
      <c r="P337" s="155" t="str">
        <f t="shared" ref="P337:T337" si="375">IF(COUNTIFS($G331:$G336,$G337,P331:P336,"&lt;&gt;")=0,"",SUMIF($G331:$G336,$G337,P331:P336))</f>
        <v/>
      </c>
      <c r="Q337" s="155" t="str">
        <f t="shared" si="375"/>
        <v/>
      </c>
      <c r="R337" s="155" t="str">
        <f t="shared" si="375"/>
        <v/>
      </c>
      <c r="S337" s="155" t="str">
        <f t="shared" si="375"/>
        <v/>
      </c>
      <c r="T337" s="155" t="str">
        <f t="shared" si="375"/>
        <v/>
      </c>
      <c r="U337" s="123"/>
      <c r="V337" s="123"/>
      <c r="X337" s="153" t="s">
        <v>271</v>
      </c>
    </row>
    <row r="338" spans="3:24" s="152" customFormat="1" ht="34.5">
      <c r="C338" s="328"/>
      <c r="D338" s="329"/>
      <c r="E338" s="334"/>
      <c r="F338" s="335"/>
      <c r="G338" s="154" t="s">
        <v>267</v>
      </c>
      <c r="H338" s="155" t="str">
        <f>IF(COUNTIFS($G331:$G336,$G338,H331:H336,"&lt;&gt;")=0,"",SUMIF($G331:$G336,$G338,H331:H336))</f>
        <v/>
      </c>
      <c r="I338" s="155" t="str">
        <f t="shared" ref="I338:M338" si="376">IF(COUNTIFS($G331:$G336,$G338,I331:I336,"&lt;&gt;")=0,"",SUMIF($G331:$G336,$G338,I331:I336))</f>
        <v/>
      </c>
      <c r="J338" s="155" t="str">
        <f t="shared" si="376"/>
        <v/>
      </c>
      <c r="K338" s="155" t="str">
        <f t="shared" si="376"/>
        <v/>
      </c>
      <c r="L338" s="155" t="str">
        <f t="shared" si="376"/>
        <v/>
      </c>
      <c r="M338" s="155" t="str">
        <f t="shared" si="376"/>
        <v/>
      </c>
      <c r="N338" s="124" t="str">
        <f t="shared" ref="N338" si="377">IF(COUNT(H338:M338)=0,"",SUM(H338:M338))</f>
        <v/>
      </c>
      <c r="O338" s="155" t="str">
        <f>IF(COUNTIFS($G331:$G336,$G338,O331:O336,"&lt;&gt;")=0,"",SUMIF($G331:$G336,$G338,O331:O336))</f>
        <v/>
      </c>
      <c r="P338" s="155" t="str">
        <f t="shared" ref="P338:T338" si="378">IF(COUNTIFS($G331:$G336,$G338,P331:P336,"&lt;&gt;")=0,"",SUMIF($G331:$G336,$G338,P331:P336))</f>
        <v/>
      </c>
      <c r="Q338" s="155" t="str">
        <f t="shared" si="378"/>
        <v/>
      </c>
      <c r="R338" s="155" t="str">
        <f t="shared" si="378"/>
        <v/>
      </c>
      <c r="S338" s="155" t="str">
        <f t="shared" si="378"/>
        <v/>
      </c>
      <c r="T338" s="155" t="str">
        <f t="shared" si="378"/>
        <v/>
      </c>
      <c r="U338" s="124" t="str">
        <f t="shared" ref="U338" si="379">IF(COUNT(O338:T338)=0,"",SUM(O338:T338))</f>
        <v/>
      </c>
      <c r="V338" s="124" t="str">
        <f t="shared" ref="V338" si="380">IF(COUNT(N338,U338)=0,"",SUM(N338,U338))</f>
        <v/>
      </c>
      <c r="X338" s="153" t="s">
        <v>271</v>
      </c>
    </row>
    <row r="339" spans="3:24" s="152" customFormat="1" ht="37.5" customHeight="1">
      <c r="C339" s="328"/>
      <c r="D339" s="327" t="s">
        <v>106</v>
      </c>
      <c r="E339" s="352"/>
      <c r="F339" s="354"/>
      <c r="G339" s="149" t="s">
        <v>263</v>
      </c>
      <c r="H339" s="184"/>
      <c r="I339" s="184"/>
      <c r="J339" s="184"/>
      <c r="K339" s="184"/>
      <c r="L339" s="184"/>
      <c r="M339" s="184"/>
      <c r="N339" s="151"/>
      <c r="O339" s="184"/>
      <c r="P339" s="184"/>
      <c r="Q339" s="184"/>
      <c r="R339" s="184"/>
      <c r="S339" s="184"/>
      <c r="T339" s="184"/>
      <c r="U339" s="151"/>
      <c r="V339" s="151"/>
    </row>
    <row r="340" spans="3:24" s="152" customFormat="1" ht="34.5">
      <c r="C340" s="328"/>
      <c r="D340" s="328"/>
      <c r="E340" s="353"/>
      <c r="F340" s="355"/>
      <c r="G340" s="149" t="s">
        <v>267</v>
      </c>
      <c r="H340" s="184"/>
      <c r="I340" s="184"/>
      <c r="J340" s="184"/>
      <c r="K340" s="184"/>
      <c r="L340" s="184"/>
      <c r="M340" s="184"/>
      <c r="N340" s="150" t="str">
        <f>IF(COUNT(H340:M340)=0,"",SUM(H340:M340))</f>
        <v/>
      </c>
      <c r="O340" s="184"/>
      <c r="P340" s="184"/>
      <c r="Q340" s="184"/>
      <c r="R340" s="184"/>
      <c r="S340" s="184"/>
      <c r="T340" s="184"/>
      <c r="U340" s="150" t="str">
        <f>IF(COUNT(O340:T340)=0,"",SUM(O340:T340))</f>
        <v/>
      </c>
      <c r="V340" s="150" t="str">
        <f>IF(COUNT(N340,U340)=0,"",SUM(N340,U340))</f>
        <v/>
      </c>
    </row>
    <row r="341" spans="3:24" s="152" customFormat="1" ht="34.5">
      <c r="C341" s="328"/>
      <c r="D341" s="328"/>
      <c r="E341" s="352"/>
      <c r="F341" s="354"/>
      <c r="G341" s="149" t="s">
        <v>263</v>
      </c>
      <c r="H341" s="184"/>
      <c r="I341" s="184"/>
      <c r="J341" s="184"/>
      <c r="K341" s="184"/>
      <c r="L341" s="184"/>
      <c r="M341" s="184"/>
      <c r="N341" s="151"/>
      <c r="O341" s="184"/>
      <c r="P341" s="184"/>
      <c r="Q341" s="184"/>
      <c r="R341" s="184"/>
      <c r="S341" s="184"/>
      <c r="T341" s="184"/>
      <c r="U341" s="151"/>
      <c r="V341" s="151"/>
    </row>
    <row r="342" spans="3:24" s="152" customFormat="1" ht="34.5">
      <c r="C342" s="328"/>
      <c r="D342" s="328"/>
      <c r="E342" s="353"/>
      <c r="F342" s="355"/>
      <c r="G342" s="149" t="s">
        <v>267</v>
      </c>
      <c r="H342" s="184"/>
      <c r="I342" s="184"/>
      <c r="J342" s="184"/>
      <c r="K342" s="184"/>
      <c r="L342" s="184"/>
      <c r="M342" s="184"/>
      <c r="N342" s="150" t="str">
        <f t="shared" ref="N342" si="381">IF(COUNT(H342:M342)=0,"",SUM(H342:M342))</f>
        <v/>
      </c>
      <c r="O342" s="184"/>
      <c r="P342" s="184"/>
      <c r="Q342" s="184"/>
      <c r="R342" s="184"/>
      <c r="S342" s="184"/>
      <c r="T342" s="184"/>
      <c r="U342" s="150" t="str">
        <f t="shared" ref="U342" si="382">IF(COUNT(O342:T342)=0,"",SUM(O342:T342))</f>
        <v/>
      </c>
      <c r="V342" s="150" t="str">
        <f t="shared" ref="V342" si="383">IF(COUNT(N342,U342)=0,"",SUM(N342,U342))</f>
        <v/>
      </c>
    </row>
    <row r="343" spans="3:24" s="152" customFormat="1" ht="34.5">
      <c r="C343" s="328"/>
      <c r="D343" s="328"/>
      <c r="E343" s="352"/>
      <c r="F343" s="354"/>
      <c r="G343" s="149" t="s">
        <v>263</v>
      </c>
      <c r="H343" s="184"/>
      <c r="I343" s="184"/>
      <c r="J343" s="184"/>
      <c r="K343" s="184"/>
      <c r="L343" s="184"/>
      <c r="M343" s="184"/>
      <c r="N343" s="151"/>
      <c r="O343" s="184"/>
      <c r="P343" s="184"/>
      <c r="Q343" s="184"/>
      <c r="R343" s="184"/>
      <c r="S343" s="184"/>
      <c r="T343" s="184"/>
      <c r="U343" s="151"/>
      <c r="V343" s="151"/>
    </row>
    <row r="344" spans="3:24" s="152" customFormat="1" ht="34.5">
      <c r="C344" s="328"/>
      <c r="D344" s="328"/>
      <c r="E344" s="353"/>
      <c r="F344" s="355"/>
      <c r="G344" s="149" t="s">
        <v>267</v>
      </c>
      <c r="H344" s="184"/>
      <c r="I344" s="184"/>
      <c r="J344" s="184"/>
      <c r="K344" s="184"/>
      <c r="L344" s="184"/>
      <c r="M344" s="184"/>
      <c r="N344" s="150" t="str">
        <f t="shared" ref="N344" si="384">IF(COUNT(H344:M344)=0,"",SUM(H344:M344))</f>
        <v/>
      </c>
      <c r="O344" s="184"/>
      <c r="P344" s="184"/>
      <c r="Q344" s="184"/>
      <c r="R344" s="184"/>
      <c r="S344" s="184"/>
      <c r="T344" s="184"/>
      <c r="U344" s="150" t="str">
        <f t="shared" ref="U344" si="385">IF(COUNT(O344:T344)=0,"",SUM(O344:T344))</f>
        <v/>
      </c>
      <c r="V344" s="150" t="str">
        <f t="shared" ref="V344" si="386">IF(COUNT(N344,U344)=0,"",SUM(N344,U344))</f>
        <v/>
      </c>
    </row>
    <row r="345" spans="3:24" s="152" customFormat="1" ht="34.5">
      <c r="C345" s="328"/>
      <c r="D345" s="328"/>
      <c r="E345" s="332" t="s">
        <v>104</v>
      </c>
      <c r="F345" s="333"/>
      <c r="G345" s="154" t="s">
        <v>263</v>
      </c>
      <c r="H345" s="155" t="str">
        <f>IF(COUNTIFS($G339:$G344,$G345,H339:H344,"&lt;&gt;")=0,"",SUMIF($G339:$G344,$G345,H339:H344))</f>
        <v/>
      </c>
      <c r="I345" s="155" t="str">
        <f t="shared" ref="I345:M345" si="387">IF(COUNTIFS($G339:$G344,$G345,I339:I344,"&lt;&gt;")=0,"",SUMIF($G339:$G344,$G345,I339:I344))</f>
        <v/>
      </c>
      <c r="J345" s="155" t="str">
        <f t="shared" si="387"/>
        <v/>
      </c>
      <c r="K345" s="155" t="str">
        <f t="shared" si="387"/>
        <v/>
      </c>
      <c r="L345" s="155" t="str">
        <f t="shared" si="387"/>
        <v/>
      </c>
      <c r="M345" s="155" t="str">
        <f t="shared" si="387"/>
        <v/>
      </c>
      <c r="N345" s="123"/>
      <c r="O345" s="155" t="str">
        <f>IF(COUNTIFS($G339:$G344,$G345,O339:O344,"&lt;&gt;")=0,"",SUMIF($G339:$G344,$G345,O339:O344))</f>
        <v/>
      </c>
      <c r="P345" s="155" t="str">
        <f t="shared" ref="P345:T345" si="388">IF(COUNTIFS($G339:$G344,$G345,P339:P344,"&lt;&gt;")=0,"",SUMIF($G339:$G344,$G345,P339:P344))</f>
        <v/>
      </c>
      <c r="Q345" s="155" t="str">
        <f t="shared" si="388"/>
        <v/>
      </c>
      <c r="R345" s="155" t="str">
        <f t="shared" si="388"/>
        <v/>
      </c>
      <c r="S345" s="155" t="str">
        <f t="shared" si="388"/>
        <v/>
      </c>
      <c r="T345" s="155" t="str">
        <f t="shared" si="388"/>
        <v/>
      </c>
      <c r="U345" s="123"/>
      <c r="V345" s="123"/>
      <c r="X345" s="153" t="s">
        <v>271</v>
      </c>
    </row>
    <row r="346" spans="3:24" s="152" customFormat="1" ht="34.5">
      <c r="C346" s="328"/>
      <c r="D346" s="329"/>
      <c r="E346" s="334"/>
      <c r="F346" s="335"/>
      <c r="G346" s="154" t="s">
        <v>267</v>
      </c>
      <c r="H346" s="155" t="str">
        <f>IF(COUNTIFS($G339:$G344,$G346,H339:H344,"&lt;&gt;")=0,"",SUMIF($G339:$G344,$G346,H339:H344))</f>
        <v/>
      </c>
      <c r="I346" s="155" t="str">
        <f t="shared" ref="I346:M346" si="389">IF(COUNTIFS($G339:$G344,$G346,I339:I344,"&lt;&gt;")=0,"",SUMIF($G339:$G344,$G346,I339:I344))</f>
        <v/>
      </c>
      <c r="J346" s="155" t="str">
        <f t="shared" si="389"/>
        <v/>
      </c>
      <c r="K346" s="155" t="str">
        <f t="shared" si="389"/>
        <v/>
      </c>
      <c r="L346" s="155" t="str">
        <f t="shared" si="389"/>
        <v/>
      </c>
      <c r="M346" s="155" t="str">
        <f t="shared" si="389"/>
        <v/>
      </c>
      <c r="N346" s="124" t="str">
        <f t="shared" ref="N346" si="390">IF(COUNT(H346:M346)=0,"",SUM(H346:M346))</f>
        <v/>
      </c>
      <c r="O346" s="155" t="str">
        <f>IF(COUNTIFS($G339:$G344,$G346,O339:O344,"&lt;&gt;")=0,"",SUMIF($G339:$G344,$G346,O339:O344))</f>
        <v/>
      </c>
      <c r="P346" s="155" t="str">
        <f t="shared" ref="P346:T346" si="391">IF(COUNTIFS($G339:$G344,$G346,P339:P344,"&lt;&gt;")=0,"",SUMIF($G339:$G344,$G346,P339:P344))</f>
        <v/>
      </c>
      <c r="Q346" s="155" t="str">
        <f t="shared" si="391"/>
        <v/>
      </c>
      <c r="R346" s="155" t="str">
        <f t="shared" si="391"/>
        <v/>
      </c>
      <c r="S346" s="155" t="str">
        <f t="shared" si="391"/>
        <v/>
      </c>
      <c r="T346" s="155" t="str">
        <f t="shared" si="391"/>
        <v/>
      </c>
      <c r="U346" s="124" t="str">
        <f t="shared" ref="U346" si="392">IF(COUNT(O346:T346)=0,"",SUM(O346:T346))</f>
        <v/>
      </c>
      <c r="V346" s="124" t="str">
        <f t="shared" ref="V346" si="393">IF(COUNT(N346,U346)=0,"",SUM(N346,U346))</f>
        <v/>
      </c>
      <c r="X346" s="153" t="s">
        <v>271</v>
      </c>
    </row>
    <row r="347" spans="3:24" s="152" customFormat="1" ht="34.5">
      <c r="C347" s="328"/>
      <c r="D347" s="326" t="s">
        <v>107</v>
      </c>
      <c r="E347" s="326"/>
      <c r="F347" s="326"/>
      <c r="G347" s="154" t="s">
        <v>263</v>
      </c>
      <c r="H347" s="155" t="str">
        <f>IF(COUNT(H321,H329,H337,H345)=0,"",SUM(H321,H329,H337,H345))</f>
        <v/>
      </c>
      <c r="I347" s="155" t="str">
        <f t="shared" ref="I347:M348" si="394">IF(COUNT(I321,I329,I337,I345)=0,"",SUM(I321,I329,I337,I345))</f>
        <v/>
      </c>
      <c r="J347" s="155" t="str">
        <f t="shared" si="394"/>
        <v/>
      </c>
      <c r="K347" s="155" t="str">
        <f t="shared" si="394"/>
        <v/>
      </c>
      <c r="L347" s="155" t="str">
        <f t="shared" si="394"/>
        <v/>
      </c>
      <c r="M347" s="155" t="str">
        <f t="shared" si="394"/>
        <v/>
      </c>
      <c r="N347" s="123"/>
      <c r="O347" s="155" t="str">
        <f>IF(COUNT(O321,O329,O337,O345)=0,"",SUM(O321,O329,O337,O345))</f>
        <v/>
      </c>
      <c r="P347" s="155" t="str">
        <f t="shared" ref="P347:T348" si="395">IF(COUNT(P321,P329,P337,P345)=0,"",SUM(P321,P329,P337,P345))</f>
        <v/>
      </c>
      <c r="Q347" s="155" t="str">
        <f t="shared" si="395"/>
        <v/>
      </c>
      <c r="R347" s="155" t="str">
        <f t="shared" si="395"/>
        <v/>
      </c>
      <c r="S347" s="155" t="str">
        <f t="shared" si="395"/>
        <v/>
      </c>
      <c r="T347" s="155" t="str">
        <f t="shared" si="395"/>
        <v/>
      </c>
      <c r="U347" s="123"/>
      <c r="V347" s="123"/>
      <c r="X347" s="153" t="s">
        <v>271</v>
      </c>
    </row>
    <row r="348" spans="3:24" s="152" customFormat="1" ht="34.5">
      <c r="C348" s="329"/>
      <c r="D348" s="326"/>
      <c r="E348" s="326"/>
      <c r="F348" s="326"/>
      <c r="G348" s="154" t="s">
        <v>267</v>
      </c>
      <c r="H348" s="155" t="str">
        <f>IF(COUNT(H322,H330,H338,H346)=0,"",SUM(H322,H330,H338,H346))</f>
        <v/>
      </c>
      <c r="I348" s="155" t="str">
        <f t="shared" si="394"/>
        <v/>
      </c>
      <c r="J348" s="155" t="str">
        <f t="shared" si="394"/>
        <v/>
      </c>
      <c r="K348" s="155" t="str">
        <f t="shared" si="394"/>
        <v/>
      </c>
      <c r="L348" s="155" t="str">
        <f t="shared" si="394"/>
        <v/>
      </c>
      <c r="M348" s="155" t="str">
        <f t="shared" si="394"/>
        <v/>
      </c>
      <c r="N348" s="124" t="str">
        <f t="shared" ref="N348" si="396">IF(COUNT(H348:M348)=0,"",SUM(H348:M348))</f>
        <v/>
      </c>
      <c r="O348" s="155" t="str">
        <f>IF(COUNT(O322,O330,O338,O346)=0,"",SUM(O322,O330,O338,O346))</f>
        <v/>
      </c>
      <c r="P348" s="155" t="str">
        <f t="shared" si="395"/>
        <v/>
      </c>
      <c r="Q348" s="155" t="str">
        <f t="shared" si="395"/>
        <v/>
      </c>
      <c r="R348" s="155" t="str">
        <f t="shared" si="395"/>
        <v/>
      </c>
      <c r="S348" s="155" t="str">
        <f t="shared" si="395"/>
        <v/>
      </c>
      <c r="T348" s="155" t="str">
        <f t="shared" si="395"/>
        <v/>
      </c>
      <c r="U348" s="124" t="str">
        <f t="shared" ref="U348" si="397">IF(COUNT(O348:T348)=0,"",SUM(O348:T348))</f>
        <v/>
      </c>
      <c r="V348" s="124" t="str">
        <f t="shared" ref="V348" si="398">IF(COUNT(N348,U348)=0,"",SUM(N348,U348))</f>
        <v/>
      </c>
      <c r="X348" s="153" t="s">
        <v>271</v>
      </c>
    </row>
    <row r="349" spans="3:24" s="53" customFormat="1" ht="18.75" customHeight="1">
      <c r="C349" s="54" t="s">
        <v>178</v>
      </c>
      <c r="D349" s="50"/>
      <c r="E349" s="50"/>
      <c r="F349" s="50"/>
      <c r="G349" s="51"/>
      <c r="H349" s="50"/>
      <c r="I349" s="50"/>
      <c r="J349" s="50"/>
      <c r="K349" s="50"/>
      <c r="L349" s="50"/>
      <c r="M349" s="50"/>
      <c r="N349" s="50"/>
      <c r="O349" s="50"/>
      <c r="P349" s="50"/>
      <c r="Q349" s="50"/>
      <c r="R349" s="50"/>
      <c r="S349" s="50"/>
      <c r="T349" s="50"/>
      <c r="U349" s="50"/>
      <c r="V349" s="50"/>
    </row>
    <row r="350" spans="3:24" s="53" customFormat="1" ht="18.75" customHeight="1">
      <c r="C350" s="230"/>
      <c r="D350" s="231"/>
      <c r="E350" s="231"/>
      <c r="F350" s="231"/>
      <c r="G350" s="232"/>
      <c r="H350" s="231"/>
      <c r="I350" s="231"/>
      <c r="J350" s="231"/>
      <c r="K350" s="231"/>
      <c r="L350" s="231"/>
      <c r="M350" s="231"/>
      <c r="N350" s="231"/>
      <c r="O350" s="231"/>
      <c r="P350" s="231"/>
      <c r="Q350" s="231"/>
      <c r="R350" s="231"/>
      <c r="S350" s="231"/>
      <c r="T350" s="231"/>
      <c r="U350" s="231"/>
      <c r="V350" s="231"/>
    </row>
    <row r="351" spans="3:24" s="53" customFormat="1" ht="18.75" customHeight="1">
      <c r="C351" s="230"/>
      <c r="D351" s="231"/>
      <c r="E351" s="231"/>
      <c r="F351" s="231"/>
      <c r="G351" s="232"/>
      <c r="H351" s="231"/>
      <c r="I351" s="231"/>
      <c r="J351" s="231"/>
      <c r="K351" s="231"/>
      <c r="L351" s="231"/>
      <c r="M351" s="231"/>
      <c r="N351" s="231"/>
      <c r="O351" s="231"/>
      <c r="P351" s="231"/>
      <c r="Q351" s="231"/>
      <c r="R351" s="231"/>
      <c r="S351" s="231"/>
      <c r="T351" s="231"/>
      <c r="U351" s="231"/>
      <c r="V351" s="231"/>
    </row>
    <row r="352" spans="3:24" s="53" customFormat="1" ht="18.75" customHeight="1">
      <c r="C352" s="230"/>
      <c r="D352" s="231"/>
      <c r="E352" s="231"/>
      <c r="F352" s="231"/>
      <c r="G352" s="232"/>
      <c r="H352" s="231"/>
      <c r="I352" s="231"/>
      <c r="J352" s="231"/>
      <c r="K352" s="231"/>
      <c r="L352" s="231"/>
      <c r="M352" s="231"/>
      <c r="N352" s="231"/>
      <c r="O352" s="231"/>
      <c r="P352" s="231"/>
      <c r="Q352" s="231"/>
      <c r="R352" s="231"/>
      <c r="S352" s="231"/>
      <c r="T352" s="231"/>
      <c r="U352" s="231"/>
      <c r="V352" s="231"/>
    </row>
    <row r="353" spans="3:24" s="53" customFormat="1" ht="18.75" customHeight="1">
      <c r="C353" s="230"/>
      <c r="D353" s="231"/>
      <c r="E353" s="231"/>
      <c r="F353" s="231"/>
      <c r="G353" s="232"/>
      <c r="H353" s="231"/>
      <c r="I353" s="231"/>
      <c r="J353" s="231"/>
      <c r="K353" s="231"/>
      <c r="L353" s="231"/>
      <c r="M353" s="231"/>
      <c r="N353" s="231"/>
      <c r="O353" s="231"/>
      <c r="P353" s="231"/>
      <c r="Q353" s="231"/>
      <c r="R353" s="231"/>
      <c r="S353" s="231"/>
      <c r="T353" s="231"/>
      <c r="U353" s="231"/>
      <c r="V353" s="231"/>
    </row>
    <row r="354" spans="3:24" s="53" customFormat="1" ht="18.75" customHeight="1">
      <c r="C354" s="230"/>
      <c r="D354" s="231"/>
      <c r="E354" s="231"/>
      <c r="F354" s="231"/>
      <c r="G354" s="232"/>
      <c r="H354" s="231"/>
      <c r="I354" s="231"/>
      <c r="J354" s="231"/>
      <c r="K354" s="231"/>
      <c r="L354" s="231"/>
      <c r="M354" s="231"/>
      <c r="N354" s="231"/>
      <c r="O354" s="231"/>
      <c r="P354" s="231"/>
      <c r="Q354" s="231"/>
      <c r="R354" s="231"/>
      <c r="S354" s="231"/>
      <c r="T354" s="231"/>
      <c r="U354" s="231"/>
      <c r="V354" s="231"/>
    </row>
    <row r="355" spans="3:24" s="53" customFormat="1" ht="18.75" customHeight="1">
      <c r="C355" s="230"/>
      <c r="D355" s="231"/>
      <c r="E355" s="231"/>
      <c r="F355" s="231"/>
      <c r="G355" s="232"/>
      <c r="H355" s="231"/>
      <c r="I355" s="231"/>
      <c r="J355" s="231"/>
      <c r="K355" s="231"/>
      <c r="L355" s="231"/>
      <c r="M355" s="231"/>
      <c r="N355" s="231"/>
      <c r="O355" s="231"/>
      <c r="P355" s="231"/>
      <c r="Q355" s="231"/>
      <c r="R355" s="231"/>
      <c r="S355" s="231"/>
      <c r="T355" s="231"/>
      <c r="U355" s="231"/>
      <c r="V355" s="231"/>
    </row>
    <row r="356" spans="3:24" s="53" customFormat="1" ht="18.75" customHeight="1">
      <c r="C356" s="230"/>
      <c r="D356" s="231"/>
      <c r="E356" s="231"/>
      <c r="F356" s="231"/>
      <c r="G356" s="232"/>
      <c r="H356" s="231"/>
      <c r="I356" s="231"/>
      <c r="J356" s="231"/>
      <c r="K356" s="231"/>
      <c r="L356" s="231"/>
      <c r="M356" s="231"/>
      <c r="N356" s="231"/>
      <c r="O356" s="231"/>
      <c r="P356" s="231"/>
      <c r="Q356" s="231"/>
      <c r="R356" s="231"/>
      <c r="S356" s="231"/>
      <c r="T356" s="231"/>
      <c r="U356" s="231"/>
      <c r="V356" s="231"/>
    </row>
    <row r="357" spans="3:24" s="53" customFormat="1" ht="18.75" customHeight="1">
      <c r="C357" s="230"/>
      <c r="D357" s="231"/>
      <c r="E357" s="231"/>
      <c r="F357" s="231"/>
      <c r="G357" s="232"/>
      <c r="H357" s="231"/>
      <c r="I357" s="231"/>
      <c r="J357" s="231"/>
      <c r="K357" s="231"/>
      <c r="L357" s="231"/>
      <c r="M357" s="231"/>
      <c r="N357" s="231"/>
      <c r="O357" s="231"/>
      <c r="P357" s="231"/>
      <c r="Q357" s="231"/>
      <c r="R357" s="231"/>
      <c r="S357" s="231"/>
      <c r="T357" s="231"/>
      <c r="U357" s="231"/>
      <c r="V357" s="231"/>
    </row>
    <row r="358" spans="3:24" s="53" customFormat="1" ht="18.75" customHeight="1">
      <c r="C358" s="230"/>
      <c r="D358" s="231"/>
      <c r="E358" s="231"/>
      <c r="F358" s="231"/>
      <c r="G358" s="232"/>
      <c r="H358" s="231"/>
      <c r="I358" s="231"/>
      <c r="J358" s="231"/>
      <c r="K358" s="231"/>
      <c r="L358" s="231"/>
      <c r="M358" s="231"/>
      <c r="N358" s="231"/>
      <c r="O358" s="231"/>
      <c r="P358" s="231"/>
      <c r="Q358" s="231"/>
      <c r="R358" s="231"/>
      <c r="S358" s="231"/>
      <c r="T358" s="231"/>
      <c r="U358" s="231"/>
      <c r="V358" s="231"/>
    </row>
    <row r="359" spans="3:24" ht="18.75" customHeight="1">
      <c r="C359" s="234"/>
      <c r="D359" s="234"/>
      <c r="E359" s="234"/>
      <c r="F359" s="234"/>
      <c r="G359" s="234"/>
      <c r="H359" s="235"/>
      <c r="I359" s="235"/>
      <c r="J359" s="235"/>
      <c r="K359" s="235"/>
      <c r="L359" s="235"/>
      <c r="M359" s="235"/>
      <c r="N359" s="235"/>
      <c r="O359" s="235"/>
      <c r="P359" s="235"/>
      <c r="Q359" s="235"/>
      <c r="R359" s="235"/>
      <c r="S359" s="235"/>
      <c r="T359" s="235"/>
      <c r="U359" s="235"/>
      <c r="V359" s="235"/>
    </row>
    <row r="360" spans="3:24" ht="21.95" customHeight="1">
      <c r="C360" s="39" t="s">
        <v>212</v>
      </c>
    </row>
    <row r="361" spans="3:24" ht="21.95" customHeight="1">
      <c r="C361" s="39"/>
    </row>
    <row r="362" spans="3:24" ht="21.95" customHeight="1">
      <c r="C362" s="43" t="s">
        <v>112</v>
      </c>
      <c r="D362" s="44"/>
      <c r="E362" s="44"/>
      <c r="F362" s="44"/>
      <c r="G362" s="44"/>
      <c r="H362" s="44"/>
      <c r="I362" s="44"/>
      <c r="J362" s="44"/>
      <c r="K362" s="44"/>
    </row>
    <row r="363" spans="3:24" ht="21.95" customHeight="1">
      <c r="C363" s="38" t="s">
        <v>22</v>
      </c>
      <c r="E363" s="11" t="s">
        <v>220</v>
      </c>
      <c r="F363" s="7" t="s">
        <v>398</v>
      </c>
      <c r="G363" s="186"/>
      <c r="H363" s="188"/>
      <c r="I363" s="188"/>
      <c r="J363" s="188"/>
      <c r="K363" s="188"/>
      <c r="L363" s="188"/>
      <c r="M363" s="188"/>
      <c r="N363" s="188"/>
      <c r="O363" s="188"/>
      <c r="P363" s="188"/>
      <c r="Q363" s="188"/>
      <c r="R363" s="188"/>
      <c r="S363" s="188"/>
      <c r="T363" s="188"/>
      <c r="U363" s="188"/>
      <c r="V363" s="188"/>
    </row>
    <row r="364" spans="3:24" s="46" customFormat="1" ht="21.95" customHeight="1">
      <c r="C364" s="341" t="s">
        <v>94</v>
      </c>
      <c r="D364" s="342"/>
      <c r="E364" s="345" t="s">
        <v>18</v>
      </c>
      <c r="F364" s="322" t="s">
        <v>98</v>
      </c>
      <c r="G364" s="322" t="s">
        <v>99</v>
      </c>
      <c r="H364" s="164" t="s">
        <v>71</v>
      </c>
      <c r="I364" s="164" t="s">
        <v>72</v>
      </c>
      <c r="J364" s="164" t="s">
        <v>73</v>
      </c>
      <c r="K364" s="164" t="s">
        <v>74</v>
      </c>
      <c r="L364" s="164" t="s">
        <v>75</v>
      </c>
      <c r="M364" s="164" t="s">
        <v>76</v>
      </c>
      <c r="N364" s="164" t="s">
        <v>90</v>
      </c>
      <c r="O364" s="164" t="s">
        <v>77</v>
      </c>
      <c r="P364" s="164" t="s">
        <v>78</v>
      </c>
      <c r="Q364" s="164" t="s">
        <v>79</v>
      </c>
      <c r="R364" s="164" t="s">
        <v>80</v>
      </c>
      <c r="S364" s="164" t="s">
        <v>81</v>
      </c>
      <c r="T364" s="164" t="s">
        <v>86</v>
      </c>
      <c r="U364" s="164" t="s">
        <v>91</v>
      </c>
      <c r="V364" s="164" t="s">
        <v>92</v>
      </c>
      <c r="W364" s="40"/>
      <c r="X364" s="121" t="s">
        <v>272</v>
      </c>
    </row>
    <row r="365" spans="3:24" s="46" customFormat="1" ht="21.95" customHeight="1">
      <c r="C365" s="343"/>
      <c r="D365" s="344"/>
      <c r="E365" s="346"/>
      <c r="F365" s="323"/>
      <c r="G365" s="323"/>
      <c r="H365" s="23" t="str">
        <f>'様式第36(自社)_受電'!H365</f>
        <v>（○時）</v>
      </c>
      <c r="I365" s="23" t="str">
        <f>'様式第36(自社)_受電'!I365</f>
        <v>（○時）</v>
      </c>
      <c r="J365" s="23" t="str">
        <f>'様式第36(自社)_受電'!J365</f>
        <v>（○時）</v>
      </c>
      <c r="K365" s="23" t="str">
        <f>'様式第36(自社)_受電'!K365</f>
        <v>（○時）</v>
      </c>
      <c r="L365" s="23" t="str">
        <f>'様式第36(自社)_受電'!L365</f>
        <v>（○時）</v>
      </c>
      <c r="M365" s="23" t="str">
        <f>'様式第36(自社)_受電'!M365</f>
        <v>（○時）</v>
      </c>
      <c r="N365" s="23"/>
      <c r="O365" s="23" t="str">
        <f>'様式第36(自社)_受電'!O365</f>
        <v>（○時）</v>
      </c>
      <c r="P365" s="23" t="str">
        <f>'様式第36(自社)_受電'!P365</f>
        <v>（○時）</v>
      </c>
      <c r="Q365" s="23" t="str">
        <f>'様式第36(自社)_受電'!Q365</f>
        <v>（○時）</v>
      </c>
      <c r="R365" s="23" t="str">
        <f>'様式第36(自社)_受電'!R365</f>
        <v>（○時）</v>
      </c>
      <c r="S365" s="23" t="str">
        <f>'様式第36(自社)_受電'!S365</f>
        <v>（○時）</v>
      </c>
      <c r="T365" s="23" t="str">
        <f>'様式第36(自社)_受電'!T365</f>
        <v>（○時）</v>
      </c>
      <c r="U365" s="166"/>
      <c r="V365" s="166"/>
      <c r="W365" s="40"/>
      <c r="X365" s="121" t="s">
        <v>273</v>
      </c>
    </row>
    <row r="366" spans="3:24" s="152" customFormat="1" ht="37.5" customHeight="1">
      <c r="C366" s="327" t="s">
        <v>108</v>
      </c>
      <c r="D366" s="327" t="s">
        <v>103</v>
      </c>
      <c r="E366" s="352"/>
      <c r="F366" s="354"/>
      <c r="G366" s="149" t="s">
        <v>263</v>
      </c>
      <c r="H366" s="184"/>
      <c r="I366" s="184"/>
      <c r="J366" s="184"/>
      <c r="K366" s="184"/>
      <c r="L366" s="184"/>
      <c r="M366" s="184"/>
      <c r="N366" s="151"/>
      <c r="O366" s="184"/>
      <c r="P366" s="184"/>
      <c r="Q366" s="184"/>
      <c r="R366" s="184"/>
      <c r="S366" s="184"/>
      <c r="T366" s="184"/>
      <c r="U366" s="151"/>
      <c r="V366" s="151"/>
    </row>
    <row r="367" spans="3:24" s="152" customFormat="1" ht="37.5" customHeight="1">
      <c r="C367" s="328"/>
      <c r="D367" s="328"/>
      <c r="E367" s="353"/>
      <c r="F367" s="355"/>
      <c r="G367" s="149" t="s">
        <v>267</v>
      </c>
      <c r="H367" s="184"/>
      <c r="I367" s="184"/>
      <c r="J367" s="184"/>
      <c r="K367" s="184"/>
      <c r="L367" s="184"/>
      <c r="M367" s="184"/>
      <c r="N367" s="150" t="str">
        <f>IF(COUNT(H367:M367)=0,"",SUM(H367:M367))</f>
        <v/>
      </c>
      <c r="O367" s="184"/>
      <c r="P367" s="184"/>
      <c r="Q367" s="184"/>
      <c r="R367" s="184"/>
      <c r="S367" s="184"/>
      <c r="T367" s="184"/>
      <c r="U367" s="150" t="str">
        <f>IF(COUNT(O367:T367)=0,"",SUM(O367:T367))</f>
        <v/>
      </c>
      <c r="V367" s="150" t="str">
        <f>IF(COUNT(N367,U367)=0,"",SUM(N367,U367))</f>
        <v/>
      </c>
    </row>
    <row r="368" spans="3:24" s="152" customFormat="1" ht="37.5" customHeight="1">
      <c r="C368" s="328"/>
      <c r="D368" s="328"/>
      <c r="E368" s="352"/>
      <c r="F368" s="354"/>
      <c r="G368" s="149" t="s">
        <v>263</v>
      </c>
      <c r="H368" s="184"/>
      <c r="I368" s="184"/>
      <c r="J368" s="184"/>
      <c r="K368" s="184"/>
      <c r="L368" s="184"/>
      <c r="M368" s="184"/>
      <c r="N368" s="151"/>
      <c r="O368" s="184"/>
      <c r="P368" s="184"/>
      <c r="Q368" s="184"/>
      <c r="R368" s="184"/>
      <c r="S368" s="184"/>
      <c r="T368" s="184"/>
      <c r="U368" s="151"/>
      <c r="V368" s="151"/>
    </row>
    <row r="369" spans="3:24" s="152" customFormat="1" ht="37.5" customHeight="1">
      <c r="C369" s="328"/>
      <c r="D369" s="328"/>
      <c r="E369" s="353"/>
      <c r="F369" s="355"/>
      <c r="G369" s="149" t="s">
        <v>267</v>
      </c>
      <c r="H369" s="184"/>
      <c r="I369" s="184"/>
      <c r="J369" s="184"/>
      <c r="K369" s="184"/>
      <c r="L369" s="184"/>
      <c r="M369" s="184"/>
      <c r="N369" s="150" t="str">
        <f t="shared" ref="N369" si="399">IF(COUNT(H369:M369)=0,"",SUM(H369:M369))</f>
        <v/>
      </c>
      <c r="O369" s="184"/>
      <c r="P369" s="184"/>
      <c r="Q369" s="184"/>
      <c r="R369" s="184"/>
      <c r="S369" s="184"/>
      <c r="T369" s="184"/>
      <c r="U369" s="150" t="str">
        <f t="shared" ref="U369" si="400">IF(COUNT(O369:T369)=0,"",SUM(O369:T369))</f>
        <v/>
      </c>
      <c r="V369" s="150" t="str">
        <f t="shared" ref="V369" si="401">IF(COUNT(N369,U369)=0,"",SUM(N369,U369))</f>
        <v/>
      </c>
    </row>
    <row r="370" spans="3:24" s="152" customFormat="1" ht="37.5" customHeight="1">
      <c r="C370" s="328"/>
      <c r="D370" s="328"/>
      <c r="E370" s="352"/>
      <c r="F370" s="354"/>
      <c r="G370" s="149" t="s">
        <v>263</v>
      </c>
      <c r="H370" s="184"/>
      <c r="I370" s="184"/>
      <c r="J370" s="184"/>
      <c r="K370" s="184"/>
      <c r="L370" s="184"/>
      <c r="M370" s="184"/>
      <c r="N370" s="151"/>
      <c r="O370" s="184"/>
      <c r="P370" s="184"/>
      <c r="Q370" s="184"/>
      <c r="R370" s="184"/>
      <c r="S370" s="184"/>
      <c r="T370" s="184"/>
      <c r="U370" s="151"/>
      <c r="V370" s="151"/>
    </row>
    <row r="371" spans="3:24" s="152" customFormat="1" ht="37.5" customHeight="1">
      <c r="C371" s="328"/>
      <c r="D371" s="328"/>
      <c r="E371" s="353"/>
      <c r="F371" s="355"/>
      <c r="G371" s="149" t="s">
        <v>267</v>
      </c>
      <c r="H371" s="184"/>
      <c r="I371" s="184"/>
      <c r="J371" s="184"/>
      <c r="K371" s="184"/>
      <c r="L371" s="184"/>
      <c r="M371" s="184"/>
      <c r="N371" s="150" t="str">
        <f t="shared" ref="N371" si="402">IF(COUNT(H371:M371)=0,"",SUM(H371:M371))</f>
        <v/>
      </c>
      <c r="O371" s="184"/>
      <c r="P371" s="184"/>
      <c r="Q371" s="184"/>
      <c r="R371" s="184"/>
      <c r="S371" s="184"/>
      <c r="T371" s="184"/>
      <c r="U371" s="150" t="str">
        <f t="shared" ref="U371" si="403">IF(COUNT(O371:T371)=0,"",SUM(O371:T371))</f>
        <v/>
      </c>
      <c r="V371" s="150" t="str">
        <f t="shared" ref="V371" si="404">IF(COUNT(N371,U371)=0,"",SUM(N371,U371))</f>
        <v/>
      </c>
    </row>
    <row r="372" spans="3:24" s="152" customFormat="1" ht="37.5" customHeight="1">
      <c r="C372" s="328"/>
      <c r="D372" s="328"/>
      <c r="E372" s="332" t="s">
        <v>104</v>
      </c>
      <c r="F372" s="333"/>
      <c r="G372" s="154" t="s">
        <v>263</v>
      </c>
      <c r="H372" s="155" t="str">
        <f t="shared" ref="H372:M372" si="405">IF(COUNTIFS($G366:$G371,$G372,H366:H371,"&lt;&gt;")=0,"",SUMIF($G366:$G371,$G372,H366:H371))</f>
        <v/>
      </c>
      <c r="I372" s="155" t="str">
        <f t="shared" si="405"/>
        <v/>
      </c>
      <c r="J372" s="155" t="str">
        <f t="shared" si="405"/>
        <v/>
      </c>
      <c r="K372" s="155" t="str">
        <f t="shared" si="405"/>
        <v/>
      </c>
      <c r="L372" s="155" t="str">
        <f t="shared" si="405"/>
        <v/>
      </c>
      <c r="M372" s="155" t="str">
        <f t="shared" si="405"/>
        <v/>
      </c>
      <c r="N372" s="123"/>
      <c r="O372" s="155" t="str">
        <f t="shared" ref="O372:T372" si="406">IF(COUNTIFS($G366:$G371,$G372,O366:O371,"&lt;&gt;")=0,"",SUMIF($G366:$G371,$G372,O366:O371))</f>
        <v/>
      </c>
      <c r="P372" s="155" t="str">
        <f t="shared" si="406"/>
        <v/>
      </c>
      <c r="Q372" s="155" t="str">
        <f t="shared" si="406"/>
        <v/>
      </c>
      <c r="R372" s="155" t="str">
        <f t="shared" si="406"/>
        <v/>
      </c>
      <c r="S372" s="155" t="str">
        <f t="shared" si="406"/>
        <v/>
      </c>
      <c r="T372" s="155" t="str">
        <f t="shared" si="406"/>
        <v/>
      </c>
      <c r="U372" s="123"/>
      <c r="V372" s="123"/>
      <c r="X372" s="153" t="s">
        <v>271</v>
      </c>
    </row>
    <row r="373" spans="3:24" s="152" customFormat="1" ht="37.5" customHeight="1">
      <c r="C373" s="328"/>
      <c r="D373" s="329"/>
      <c r="E373" s="334"/>
      <c r="F373" s="335"/>
      <c r="G373" s="154" t="s">
        <v>267</v>
      </c>
      <c r="H373" s="155" t="str">
        <f t="shared" ref="H373:M373" si="407">IF(COUNTIFS($G366:$G371,$G373,H366:H371,"&lt;&gt;")=0,"",SUMIF($G366:$G371,$G373,H366:H371))</f>
        <v/>
      </c>
      <c r="I373" s="155" t="str">
        <f t="shared" si="407"/>
        <v/>
      </c>
      <c r="J373" s="155" t="str">
        <f t="shared" si="407"/>
        <v/>
      </c>
      <c r="K373" s="155" t="str">
        <f t="shared" si="407"/>
        <v/>
      </c>
      <c r="L373" s="155" t="str">
        <f t="shared" si="407"/>
        <v/>
      </c>
      <c r="M373" s="155" t="str">
        <f t="shared" si="407"/>
        <v/>
      </c>
      <c r="N373" s="124" t="str">
        <f t="shared" ref="N373" si="408">IF(COUNT(H373:M373)=0,"",SUM(H373:M373))</f>
        <v/>
      </c>
      <c r="O373" s="155" t="str">
        <f t="shared" ref="O373:T373" si="409">IF(COUNTIFS($G366:$G371,$G373,O366:O371,"&lt;&gt;")=0,"",SUMIF($G366:$G371,$G373,O366:O371))</f>
        <v/>
      </c>
      <c r="P373" s="155" t="str">
        <f t="shared" si="409"/>
        <v/>
      </c>
      <c r="Q373" s="155" t="str">
        <f t="shared" si="409"/>
        <v/>
      </c>
      <c r="R373" s="155" t="str">
        <f t="shared" si="409"/>
        <v/>
      </c>
      <c r="S373" s="155" t="str">
        <f t="shared" si="409"/>
        <v/>
      </c>
      <c r="T373" s="155" t="str">
        <f t="shared" si="409"/>
        <v/>
      </c>
      <c r="U373" s="124" t="str">
        <f t="shared" ref="U373" si="410">IF(COUNT(O373:T373)=0,"",SUM(O373:T373))</f>
        <v/>
      </c>
      <c r="V373" s="124" t="str">
        <f t="shared" ref="V373" si="411">IF(COUNT(N373,U373)=0,"",SUM(N373,U373))</f>
        <v/>
      </c>
      <c r="X373" s="153" t="s">
        <v>271</v>
      </c>
    </row>
    <row r="374" spans="3:24" s="152" customFormat="1" ht="37.5" customHeight="1">
      <c r="C374" s="328"/>
      <c r="D374" s="327" t="s">
        <v>211</v>
      </c>
      <c r="E374" s="352"/>
      <c r="F374" s="354"/>
      <c r="G374" s="149" t="s">
        <v>263</v>
      </c>
      <c r="H374" s="184"/>
      <c r="I374" s="184"/>
      <c r="J374" s="184"/>
      <c r="K374" s="184"/>
      <c r="L374" s="184"/>
      <c r="M374" s="184"/>
      <c r="N374" s="151"/>
      <c r="O374" s="184"/>
      <c r="P374" s="184"/>
      <c r="Q374" s="184"/>
      <c r="R374" s="184"/>
      <c r="S374" s="184"/>
      <c r="T374" s="184"/>
      <c r="U374" s="151"/>
      <c r="V374" s="151"/>
    </row>
    <row r="375" spans="3:24" s="152" customFormat="1" ht="37.5" customHeight="1">
      <c r="C375" s="328"/>
      <c r="D375" s="328"/>
      <c r="E375" s="353"/>
      <c r="F375" s="355"/>
      <c r="G375" s="149" t="s">
        <v>267</v>
      </c>
      <c r="H375" s="184"/>
      <c r="I375" s="184"/>
      <c r="J375" s="184"/>
      <c r="K375" s="184"/>
      <c r="L375" s="184"/>
      <c r="M375" s="184"/>
      <c r="N375" s="150" t="str">
        <f>IF(COUNT(H375:M375)=0,"",SUM(H375:M375))</f>
        <v/>
      </c>
      <c r="O375" s="184"/>
      <c r="P375" s="184"/>
      <c r="Q375" s="184"/>
      <c r="R375" s="184"/>
      <c r="S375" s="184"/>
      <c r="T375" s="184"/>
      <c r="U375" s="150" t="str">
        <f>IF(COUNT(O375:T375)=0,"",SUM(O375:T375))</f>
        <v/>
      </c>
      <c r="V375" s="150" t="str">
        <f>IF(COUNT(N375,U375)=0,"",SUM(N375,U375))</f>
        <v/>
      </c>
    </row>
    <row r="376" spans="3:24" s="152" customFormat="1" ht="37.5" customHeight="1">
      <c r="C376" s="328"/>
      <c r="D376" s="328"/>
      <c r="E376" s="352"/>
      <c r="F376" s="354"/>
      <c r="G376" s="149" t="s">
        <v>263</v>
      </c>
      <c r="H376" s="184"/>
      <c r="I376" s="184"/>
      <c r="J376" s="184"/>
      <c r="K376" s="184"/>
      <c r="L376" s="184"/>
      <c r="M376" s="184"/>
      <c r="N376" s="151"/>
      <c r="O376" s="184"/>
      <c r="P376" s="184"/>
      <c r="Q376" s="184"/>
      <c r="R376" s="184"/>
      <c r="S376" s="184"/>
      <c r="T376" s="184"/>
      <c r="U376" s="151"/>
      <c r="V376" s="151"/>
    </row>
    <row r="377" spans="3:24" s="152" customFormat="1" ht="37.5" customHeight="1">
      <c r="C377" s="328"/>
      <c r="D377" s="328"/>
      <c r="E377" s="353"/>
      <c r="F377" s="355"/>
      <c r="G377" s="149" t="s">
        <v>267</v>
      </c>
      <c r="H377" s="184"/>
      <c r="I377" s="184"/>
      <c r="J377" s="184"/>
      <c r="K377" s="184"/>
      <c r="L377" s="184"/>
      <c r="M377" s="184"/>
      <c r="N377" s="150" t="str">
        <f t="shared" ref="N377" si="412">IF(COUNT(H377:M377)=0,"",SUM(H377:M377))</f>
        <v/>
      </c>
      <c r="O377" s="184"/>
      <c r="P377" s="184"/>
      <c r="Q377" s="184"/>
      <c r="R377" s="184"/>
      <c r="S377" s="184"/>
      <c r="T377" s="184"/>
      <c r="U377" s="150" t="str">
        <f t="shared" ref="U377" si="413">IF(COUNT(O377:T377)=0,"",SUM(O377:T377))</f>
        <v/>
      </c>
      <c r="V377" s="150" t="str">
        <f t="shared" ref="V377" si="414">IF(COUNT(N377,U377)=0,"",SUM(N377,U377))</f>
        <v/>
      </c>
    </row>
    <row r="378" spans="3:24" s="152" customFormat="1" ht="37.5" customHeight="1">
      <c r="C378" s="328"/>
      <c r="D378" s="328"/>
      <c r="E378" s="352"/>
      <c r="F378" s="354"/>
      <c r="G378" s="149" t="s">
        <v>263</v>
      </c>
      <c r="H378" s="184"/>
      <c r="I378" s="184"/>
      <c r="J378" s="184"/>
      <c r="K378" s="184"/>
      <c r="L378" s="184"/>
      <c r="M378" s="184"/>
      <c r="N378" s="151"/>
      <c r="O378" s="184"/>
      <c r="P378" s="184"/>
      <c r="Q378" s="184"/>
      <c r="R378" s="184"/>
      <c r="S378" s="184"/>
      <c r="T378" s="184"/>
      <c r="U378" s="151"/>
      <c r="V378" s="151"/>
    </row>
    <row r="379" spans="3:24" s="152" customFormat="1" ht="37.5" customHeight="1">
      <c r="C379" s="328"/>
      <c r="D379" s="328"/>
      <c r="E379" s="353"/>
      <c r="F379" s="355"/>
      <c r="G379" s="149" t="s">
        <v>267</v>
      </c>
      <c r="H379" s="184"/>
      <c r="I379" s="184"/>
      <c r="J379" s="184"/>
      <c r="K379" s="184"/>
      <c r="L379" s="184"/>
      <c r="M379" s="184"/>
      <c r="N379" s="150" t="str">
        <f t="shared" ref="N379" si="415">IF(COUNT(H379:M379)=0,"",SUM(H379:M379))</f>
        <v/>
      </c>
      <c r="O379" s="184"/>
      <c r="P379" s="184"/>
      <c r="Q379" s="184"/>
      <c r="R379" s="184"/>
      <c r="S379" s="184"/>
      <c r="T379" s="184"/>
      <c r="U379" s="150" t="str">
        <f t="shared" ref="U379" si="416">IF(COUNT(O379:T379)=0,"",SUM(O379:T379))</f>
        <v/>
      </c>
      <c r="V379" s="150" t="str">
        <f t="shared" ref="V379" si="417">IF(COUNT(N379,U379)=0,"",SUM(N379,U379))</f>
        <v/>
      </c>
    </row>
    <row r="380" spans="3:24" s="152" customFormat="1" ht="37.5" customHeight="1">
      <c r="C380" s="328"/>
      <c r="D380" s="328"/>
      <c r="E380" s="332" t="s">
        <v>104</v>
      </c>
      <c r="F380" s="333"/>
      <c r="G380" s="154" t="s">
        <v>263</v>
      </c>
      <c r="H380" s="155" t="str">
        <f>IF(COUNTIFS($G374:$G379,$G380,H374:H379,"&lt;&gt;")=0,"",SUMIF($G374:$G379,$G380,H374:H379))</f>
        <v/>
      </c>
      <c r="I380" s="155" t="str">
        <f t="shared" ref="I380:M380" si="418">IF(COUNTIFS($G374:$G379,$G380,I374:I379,"&lt;&gt;")=0,"",SUMIF($G374:$G379,$G380,I374:I379))</f>
        <v/>
      </c>
      <c r="J380" s="155" t="str">
        <f t="shared" si="418"/>
        <v/>
      </c>
      <c r="K380" s="155" t="str">
        <f t="shared" si="418"/>
        <v/>
      </c>
      <c r="L380" s="155" t="str">
        <f t="shared" si="418"/>
        <v/>
      </c>
      <c r="M380" s="155" t="str">
        <f t="shared" si="418"/>
        <v/>
      </c>
      <c r="N380" s="123"/>
      <c r="O380" s="155" t="str">
        <f>IF(COUNTIFS($G374:$G379,$G380,O374:O379,"&lt;&gt;")=0,"",SUMIF($G374:$G379,$G380,O374:O379))</f>
        <v/>
      </c>
      <c r="P380" s="155" t="str">
        <f t="shared" ref="P380:T380" si="419">IF(COUNTIFS($G374:$G379,$G380,P374:P379,"&lt;&gt;")=0,"",SUMIF($G374:$G379,$G380,P374:P379))</f>
        <v/>
      </c>
      <c r="Q380" s="155" t="str">
        <f t="shared" si="419"/>
        <v/>
      </c>
      <c r="R380" s="155" t="str">
        <f t="shared" si="419"/>
        <v/>
      </c>
      <c r="S380" s="155" t="str">
        <f t="shared" si="419"/>
        <v/>
      </c>
      <c r="T380" s="155" t="str">
        <f t="shared" si="419"/>
        <v/>
      </c>
      <c r="U380" s="123"/>
      <c r="V380" s="123"/>
      <c r="X380" s="153" t="s">
        <v>271</v>
      </c>
    </row>
    <row r="381" spans="3:24" s="152" customFormat="1" ht="37.5" customHeight="1">
      <c r="C381" s="328"/>
      <c r="D381" s="329"/>
      <c r="E381" s="334"/>
      <c r="F381" s="335"/>
      <c r="G381" s="154" t="s">
        <v>267</v>
      </c>
      <c r="H381" s="155" t="str">
        <f>IF(COUNTIFS($G374:$G379,$G381,H374:H379,"&lt;&gt;")=0,"",SUMIF($G374:$G379,$G381,H374:H379))</f>
        <v/>
      </c>
      <c r="I381" s="155" t="str">
        <f t="shared" ref="I381:M381" si="420">IF(COUNTIFS($G374:$G379,$G381,I374:I379,"&lt;&gt;")=0,"",SUMIF($G374:$G379,$G381,I374:I379))</f>
        <v/>
      </c>
      <c r="J381" s="155" t="str">
        <f t="shared" si="420"/>
        <v/>
      </c>
      <c r="K381" s="155" t="str">
        <f t="shared" si="420"/>
        <v/>
      </c>
      <c r="L381" s="155" t="str">
        <f t="shared" si="420"/>
        <v/>
      </c>
      <c r="M381" s="155" t="str">
        <f t="shared" si="420"/>
        <v/>
      </c>
      <c r="N381" s="124" t="str">
        <f t="shared" ref="N381" si="421">IF(COUNT(H381:M381)=0,"",SUM(H381:M381))</f>
        <v/>
      </c>
      <c r="O381" s="155" t="str">
        <f>IF(COUNTIFS($G374:$G379,$G381,O374:O379,"&lt;&gt;")=0,"",SUMIF($G374:$G379,$G381,O374:O379))</f>
        <v/>
      </c>
      <c r="P381" s="155" t="str">
        <f t="shared" ref="P381:T381" si="422">IF(COUNTIFS($G374:$G379,$G381,P374:P379,"&lt;&gt;")=0,"",SUMIF($G374:$G379,$G381,P374:P379))</f>
        <v/>
      </c>
      <c r="Q381" s="155" t="str">
        <f t="shared" si="422"/>
        <v/>
      </c>
      <c r="R381" s="155" t="str">
        <f t="shared" si="422"/>
        <v/>
      </c>
      <c r="S381" s="155" t="str">
        <f t="shared" si="422"/>
        <v/>
      </c>
      <c r="T381" s="155" t="str">
        <f t="shared" si="422"/>
        <v/>
      </c>
      <c r="U381" s="124" t="str">
        <f t="shared" ref="U381" si="423">IF(COUNT(O381:T381)=0,"",SUM(O381:T381))</f>
        <v/>
      </c>
      <c r="V381" s="124" t="str">
        <f t="shared" ref="V381" si="424">IF(COUNT(N381,U381)=0,"",SUM(N381,U381))</f>
        <v/>
      </c>
      <c r="X381" s="153" t="s">
        <v>271</v>
      </c>
    </row>
    <row r="382" spans="3:24" s="152" customFormat="1" ht="37.5" customHeight="1">
      <c r="C382" s="328"/>
      <c r="D382" s="327" t="s">
        <v>105</v>
      </c>
      <c r="E382" s="352"/>
      <c r="F382" s="354"/>
      <c r="G382" s="149" t="s">
        <v>263</v>
      </c>
      <c r="H382" s="184"/>
      <c r="I382" s="184"/>
      <c r="J382" s="184"/>
      <c r="K382" s="184"/>
      <c r="L382" s="184"/>
      <c r="M382" s="184"/>
      <c r="N382" s="151"/>
      <c r="O382" s="184"/>
      <c r="P382" s="184"/>
      <c r="Q382" s="184"/>
      <c r="R382" s="184"/>
      <c r="S382" s="184"/>
      <c r="T382" s="184"/>
      <c r="U382" s="151"/>
      <c r="V382" s="151"/>
    </row>
    <row r="383" spans="3:24" s="152" customFormat="1" ht="34.5">
      <c r="C383" s="328"/>
      <c r="D383" s="328"/>
      <c r="E383" s="353"/>
      <c r="F383" s="355"/>
      <c r="G383" s="149" t="s">
        <v>267</v>
      </c>
      <c r="H383" s="184"/>
      <c r="I383" s="184"/>
      <c r="J383" s="184"/>
      <c r="K383" s="184"/>
      <c r="L383" s="184"/>
      <c r="M383" s="184"/>
      <c r="N383" s="150" t="str">
        <f>IF(COUNT(H383:M383)=0,"",SUM(H383:M383))</f>
        <v/>
      </c>
      <c r="O383" s="184"/>
      <c r="P383" s="184"/>
      <c r="Q383" s="184"/>
      <c r="R383" s="184"/>
      <c r="S383" s="184"/>
      <c r="T383" s="184"/>
      <c r="U383" s="150" t="str">
        <f>IF(COUNT(O383:T383)=0,"",SUM(O383:T383))</f>
        <v/>
      </c>
      <c r="V383" s="150" t="str">
        <f>IF(COUNT(N383,U383)=0,"",SUM(N383,U383))</f>
        <v/>
      </c>
    </row>
    <row r="384" spans="3:24" s="152" customFormat="1" ht="34.5">
      <c r="C384" s="328"/>
      <c r="D384" s="328"/>
      <c r="E384" s="352"/>
      <c r="F384" s="354"/>
      <c r="G384" s="149" t="s">
        <v>263</v>
      </c>
      <c r="H384" s="184"/>
      <c r="I384" s="184"/>
      <c r="J384" s="184"/>
      <c r="K384" s="184"/>
      <c r="L384" s="184"/>
      <c r="M384" s="184"/>
      <c r="N384" s="151"/>
      <c r="O384" s="184"/>
      <c r="P384" s="184"/>
      <c r="Q384" s="184"/>
      <c r="R384" s="184"/>
      <c r="S384" s="184"/>
      <c r="T384" s="184"/>
      <c r="U384" s="151"/>
      <c r="V384" s="151"/>
    </row>
    <row r="385" spans="3:24" s="152" customFormat="1" ht="34.5">
      <c r="C385" s="328"/>
      <c r="D385" s="328"/>
      <c r="E385" s="353"/>
      <c r="F385" s="355"/>
      <c r="G385" s="149" t="s">
        <v>267</v>
      </c>
      <c r="H385" s="184"/>
      <c r="I385" s="184"/>
      <c r="J385" s="184"/>
      <c r="K385" s="184"/>
      <c r="L385" s="184"/>
      <c r="M385" s="184"/>
      <c r="N385" s="150" t="str">
        <f t="shared" ref="N385" si="425">IF(COUNT(H385:M385)=0,"",SUM(H385:M385))</f>
        <v/>
      </c>
      <c r="O385" s="184"/>
      <c r="P385" s="184"/>
      <c r="Q385" s="184"/>
      <c r="R385" s="184"/>
      <c r="S385" s="184"/>
      <c r="T385" s="184"/>
      <c r="U385" s="150" t="str">
        <f t="shared" ref="U385" si="426">IF(COUNT(O385:T385)=0,"",SUM(O385:T385))</f>
        <v/>
      </c>
      <c r="V385" s="150" t="str">
        <f t="shared" ref="V385" si="427">IF(COUNT(N385,U385)=0,"",SUM(N385,U385))</f>
        <v/>
      </c>
    </row>
    <row r="386" spans="3:24" s="152" customFormat="1" ht="34.5">
      <c r="C386" s="328"/>
      <c r="D386" s="328"/>
      <c r="E386" s="352"/>
      <c r="F386" s="354"/>
      <c r="G386" s="149" t="s">
        <v>263</v>
      </c>
      <c r="H386" s="184"/>
      <c r="I386" s="184"/>
      <c r="J386" s="184"/>
      <c r="K386" s="184"/>
      <c r="L386" s="184"/>
      <c r="M386" s="184"/>
      <c r="N386" s="151"/>
      <c r="O386" s="184"/>
      <c r="P386" s="184"/>
      <c r="Q386" s="184"/>
      <c r="R386" s="184"/>
      <c r="S386" s="184"/>
      <c r="T386" s="184"/>
      <c r="U386" s="151"/>
      <c r="V386" s="151"/>
    </row>
    <row r="387" spans="3:24" s="152" customFormat="1" ht="34.5">
      <c r="C387" s="328"/>
      <c r="D387" s="328"/>
      <c r="E387" s="353"/>
      <c r="F387" s="355"/>
      <c r="G387" s="149" t="s">
        <v>267</v>
      </c>
      <c r="H387" s="184"/>
      <c r="I387" s="184"/>
      <c r="J387" s="184"/>
      <c r="K387" s="184"/>
      <c r="L387" s="184"/>
      <c r="M387" s="184"/>
      <c r="N387" s="150" t="str">
        <f t="shared" ref="N387" si="428">IF(COUNT(H387:M387)=0,"",SUM(H387:M387))</f>
        <v/>
      </c>
      <c r="O387" s="184"/>
      <c r="P387" s="184"/>
      <c r="Q387" s="184"/>
      <c r="R387" s="184"/>
      <c r="S387" s="184"/>
      <c r="T387" s="184"/>
      <c r="U387" s="150" t="str">
        <f t="shared" ref="U387" si="429">IF(COUNT(O387:T387)=0,"",SUM(O387:T387))</f>
        <v/>
      </c>
      <c r="V387" s="150" t="str">
        <f t="shared" ref="V387" si="430">IF(COUNT(N387,U387)=0,"",SUM(N387,U387))</f>
        <v/>
      </c>
    </row>
    <row r="388" spans="3:24" s="152" customFormat="1" ht="34.5">
      <c r="C388" s="328"/>
      <c r="D388" s="328"/>
      <c r="E388" s="332" t="s">
        <v>104</v>
      </c>
      <c r="F388" s="333"/>
      <c r="G388" s="154" t="s">
        <v>263</v>
      </c>
      <c r="H388" s="155" t="str">
        <f>IF(COUNTIFS($G382:$G387,$G388,H382:H387,"&lt;&gt;")=0,"",SUMIF($G382:$G387,$G388,H382:H387))</f>
        <v/>
      </c>
      <c r="I388" s="155" t="str">
        <f t="shared" ref="I388:M388" si="431">IF(COUNTIFS($G382:$G387,$G388,I382:I387,"&lt;&gt;")=0,"",SUMIF($G382:$G387,$G388,I382:I387))</f>
        <v/>
      </c>
      <c r="J388" s="155" t="str">
        <f t="shared" si="431"/>
        <v/>
      </c>
      <c r="K388" s="155" t="str">
        <f t="shared" si="431"/>
        <v/>
      </c>
      <c r="L388" s="155" t="str">
        <f t="shared" si="431"/>
        <v/>
      </c>
      <c r="M388" s="155" t="str">
        <f t="shared" si="431"/>
        <v/>
      </c>
      <c r="N388" s="123"/>
      <c r="O388" s="155" t="str">
        <f>IF(COUNTIFS($G382:$G387,$G388,O382:O387,"&lt;&gt;")=0,"",SUMIF($G382:$G387,$G388,O382:O387))</f>
        <v/>
      </c>
      <c r="P388" s="155" t="str">
        <f t="shared" ref="P388:T388" si="432">IF(COUNTIFS($G382:$G387,$G388,P382:P387,"&lt;&gt;")=0,"",SUMIF($G382:$G387,$G388,P382:P387))</f>
        <v/>
      </c>
      <c r="Q388" s="155" t="str">
        <f t="shared" si="432"/>
        <v/>
      </c>
      <c r="R388" s="155" t="str">
        <f t="shared" si="432"/>
        <v/>
      </c>
      <c r="S388" s="155" t="str">
        <f t="shared" si="432"/>
        <v/>
      </c>
      <c r="T388" s="155" t="str">
        <f t="shared" si="432"/>
        <v/>
      </c>
      <c r="U388" s="123"/>
      <c r="V388" s="123"/>
      <c r="X388" s="153" t="s">
        <v>271</v>
      </c>
    </row>
    <row r="389" spans="3:24" s="152" customFormat="1" ht="34.5">
      <c r="C389" s="328"/>
      <c r="D389" s="329"/>
      <c r="E389" s="334"/>
      <c r="F389" s="335"/>
      <c r="G389" s="154" t="s">
        <v>267</v>
      </c>
      <c r="H389" s="155" t="str">
        <f>IF(COUNTIFS($G382:$G387,$G389,H382:H387,"&lt;&gt;")=0,"",SUMIF($G382:$G387,$G389,H382:H387))</f>
        <v/>
      </c>
      <c r="I389" s="155" t="str">
        <f t="shared" ref="I389:M389" si="433">IF(COUNTIFS($G382:$G387,$G389,I382:I387,"&lt;&gt;")=0,"",SUMIF($G382:$G387,$G389,I382:I387))</f>
        <v/>
      </c>
      <c r="J389" s="155" t="str">
        <f t="shared" si="433"/>
        <v/>
      </c>
      <c r="K389" s="155" t="str">
        <f t="shared" si="433"/>
        <v/>
      </c>
      <c r="L389" s="155" t="str">
        <f t="shared" si="433"/>
        <v/>
      </c>
      <c r="M389" s="155" t="str">
        <f t="shared" si="433"/>
        <v/>
      </c>
      <c r="N389" s="124" t="str">
        <f t="shared" ref="N389" si="434">IF(COUNT(H389:M389)=0,"",SUM(H389:M389))</f>
        <v/>
      </c>
      <c r="O389" s="155" t="str">
        <f>IF(COUNTIFS($G382:$G387,$G389,O382:O387,"&lt;&gt;")=0,"",SUMIF($G382:$G387,$G389,O382:O387))</f>
        <v/>
      </c>
      <c r="P389" s="155" t="str">
        <f t="shared" ref="P389:T389" si="435">IF(COUNTIFS($G382:$G387,$G389,P382:P387,"&lt;&gt;")=0,"",SUMIF($G382:$G387,$G389,P382:P387))</f>
        <v/>
      </c>
      <c r="Q389" s="155" t="str">
        <f t="shared" si="435"/>
        <v/>
      </c>
      <c r="R389" s="155" t="str">
        <f t="shared" si="435"/>
        <v/>
      </c>
      <c r="S389" s="155" t="str">
        <f t="shared" si="435"/>
        <v/>
      </c>
      <c r="T389" s="155" t="str">
        <f t="shared" si="435"/>
        <v/>
      </c>
      <c r="U389" s="124" t="str">
        <f t="shared" ref="U389" si="436">IF(COUNT(O389:T389)=0,"",SUM(O389:T389))</f>
        <v/>
      </c>
      <c r="V389" s="124" t="str">
        <f t="shared" ref="V389" si="437">IF(COUNT(N389,U389)=0,"",SUM(N389,U389))</f>
        <v/>
      </c>
      <c r="X389" s="153" t="s">
        <v>271</v>
      </c>
    </row>
    <row r="390" spans="3:24" s="152" customFormat="1" ht="37.5" customHeight="1">
      <c r="C390" s="328"/>
      <c r="D390" s="327" t="s">
        <v>106</v>
      </c>
      <c r="E390" s="352"/>
      <c r="F390" s="354"/>
      <c r="G390" s="149" t="s">
        <v>263</v>
      </c>
      <c r="H390" s="184"/>
      <c r="I390" s="184"/>
      <c r="J390" s="184"/>
      <c r="K390" s="184"/>
      <c r="L390" s="184"/>
      <c r="M390" s="184"/>
      <c r="N390" s="151"/>
      <c r="O390" s="184"/>
      <c r="P390" s="184"/>
      <c r="Q390" s="184"/>
      <c r="R390" s="184"/>
      <c r="S390" s="184"/>
      <c r="T390" s="184"/>
      <c r="U390" s="151"/>
      <c r="V390" s="151"/>
    </row>
    <row r="391" spans="3:24" s="152" customFormat="1" ht="34.5">
      <c r="C391" s="328"/>
      <c r="D391" s="328"/>
      <c r="E391" s="353"/>
      <c r="F391" s="355"/>
      <c r="G391" s="149" t="s">
        <v>267</v>
      </c>
      <c r="H391" s="184"/>
      <c r="I391" s="184"/>
      <c r="J391" s="184"/>
      <c r="K391" s="184"/>
      <c r="L391" s="184"/>
      <c r="M391" s="184"/>
      <c r="N391" s="150" t="str">
        <f>IF(COUNT(H391:M391)=0,"",SUM(H391:M391))</f>
        <v/>
      </c>
      <c r="O391" s="184"/>
      <c r="P391" s="184"/>
      <c r="Q391" s="184"/>
      <c r="R391" s="184"/>
      <c r="S391" s="184"/>
      <c r="T391" s="184"/>
      <c r="U391" s="150" t="str">
        <f>IF(COUNT(O391:T391)=0,"",SUM(O391:T391))</f>
        <v/>
      </c>
      <c r="V391" s="150" t="str">
        <f>IF(COUNT(N391,U391)=0,"",SUM(N391,U391))</f>
        <v/>
      </c>
    </row>
    <row r="392" spans="3:24" s="152" customFormat="1" ht="34.5">
      <c r="C392" s="328"/>
      <c r="D392" s="328"/>
      <c r="E392" s="352"/>
      <c r="F392" s="354"/>
      <c r="G392" s="149" t="s">
        <v>263</v>
      </c>
      <c r="H392" s="184"/>
      <c r="I392" s="184"/>
      <c r="J392" s="184"/>
      <c r="K392" s="184"/>
      <c r="L392" s="184"/>
      <c r="M392" s="184"/>
      <c r="N392" s="151"/>
      <c r="O392" s="184"/>
      <c r="P392" s="184"/>
      <c r="Q392" s="184"/>
      <c r="R392" s="184"/>
      <c r="S392" s="184"/>
      <c r="T392" s="184"/>
      <c r="U392" s="151"/>
      <c r="V392" s="151"/>
    </row>
    <row r="393" spans="3:24" s="152" customFormat="1" ht="34.5">
      <c r="C393" s="328"/>
      <c r="D393" s="328"/>
      <c r="E393" s="353"/>
      <c r="F393" s="355"/>
      <c r="G393" s="149" t="s">
        <v>267</v>
      </c>
      <c r="H393" s="184"/>
      <c r="I393" s="184"/>
      <c r="J393" s="184"/>
      <c r="K393" s="184"/>
      <c r="L393" s="184"/>
      <c r="M393" s="184"/>
      <c r="N393" s="150" t="str">
        <f t="shared" ref="N393" si="438">IF(COUNT(H393:M393)=0,"",SUM(H393:M393))</f>
        <v/>
      </c>
      <c r="O393" s="184"/>
      <c r="P393" s="184"/>
      <c r="Q393" s="184"/>
      <c r="R393" s="184"/>
      <c r="S393" s="184"/>
      <c r="T393" s="184"/>
      <c r="U393" s="150" t="str">
        <f t="shared" ref="U393" si="439">IF(COUNT(O393:T393)=0,"",SUM(O393:T393))</f>
        <v/>
      </c>
      <c r="V393" s="150" t="str">
        <f t="shared" ref="V393" si="440">IF(COUNT(N393,U393)=0,"",SUM(N393,U393))</f>
        <v/>
      </c>
    </row>
    <row r="394" spans="3:24" s="152" customFormat="1" ht="34.5">
      <c r="C394" s="328"/>
      <c r="D394" s="328"/>
      <c r="E394" s="352"/>
      <c r="F394" s="354"/>
      <c r="G394" s="149" t="s">
        <v>263</v>
      </c>
      <c r="H394" s="184"/>
      <c r="I394" s="184"/>
      <c r="J394" s="184"/>
      <c r="K394" s="184"/>
      <c r="L394" s="184"/>
      <c r="M394" s="184"/>
      <c r="N394" s="151"/>
      <c r="O394" s="184"/>
      <c r="P394" s="184"/>
      <c r="Q394" s="184"/>
      <c r="R394" s="184"/>
      <c r="S394" s="184"/>
      <c r="T394" s="184"/>
      <c r="U394" s="151"/>
      <c r="V394" s="151"/>
    </row>
    <row r="395" spans="3:24" s="152" customFormat="1" ht="34.5">
      <c r="C395" s="328"/>
      <c r="D395" s="328"/>
      <c r="E395" s="353"/>
      <c r="F395" s="355"/>
      <c r="G395" s="149" t="s">
        <v>267</v>
      </c>
      <c r="H395" s="184"/>
      <c r="I395" s="184"/>
      <c r="J395" s="184"/>
      <c r="K395" s="184"/>
      <c r="L395" s="184"/>
      <c r="M395" s="184"/>
      <c r="N395" s="150" t="str">
        <f t="shared" ref="N395" si="441">IF(COUNT(H395:M395)=0,"",SUM(H395:M395))</f>
        <v/>
      </c>
      <c r="O395" s="184"/>
      <c r="P395" s="184"/>
      <c r="Q395" s="184"/>
      <c r="R395" s="184"/>
      <c r="S395" s="184"/>
      <c r="T395" s="184"/>
      <c r="U395" s="150" t="str">
        <f t="shared" ref="U395" si="442">IF(COUNT(O395:T395)=0,"",SUM(O395:T395))</f>
        <v/>
      </c>
      <c r="V395" s="150" t="str">
        <f t="shared" ref="V395" si="443">IF(COUNT(N395,U395)=0,"",SUM(N395,U395))</f>
        <v/>
      </c>
    </row>
    <row r="396" spans="3:24" s="152" customFormat="1" ht="34.5">
      <c r="C396" s="328"/>
      <c r="D396" s="328"/>
      <c r="E396" s="332" t="s">
        <v>104</v>
      </c>
      <c r="F396" s="333"/>
      <c r="G396" s="154" t="s">
        <v>263</v>
      </c>
      <c r="H396" s="155" t="str">
        <f>IF(COUNTIFS($G390:$G395,$G396,H390:H395,"&lt;&gt;")=0,"",SUMIF($G390:$G395,$G396,H390:H395))</f>
        <v/>
      </c>
      <c r="I396" s="155" t="str">
        <f t="shared" ref="I396:M396" si="444">IF(COUNTIFS($G390:$G395,$G396,I390:I395,"&lt;&gt;")=0,"",SUMIF($G390:$G395,$G396,I390:I395))</f>
        <v/>
      </c>
      <c r="J396" s="155" t="str">
        <f t="shared" si="444"/>
        <v/>
      </c>
      <c r="K396" s="155" t="str">
        <f t="shared" si="444"/>
        <v/>
      </c>
      <c r="L396" s="155" t="str">
        <f t="shared" si="444"/>
        <v/>
      </c>
      <c r="M396" s="155" t="str">
        <f t="shared" si="444"/>
        <v/>
      </c>
      <c r="N396" s="123"/>
      <c r="O396" s="155" t="str">
        <f>IF(COUNTIFS($G390:$G395,$G396,O390:O395,"&lt;&gt;")=0,"",SUMIF($G390:$G395,$G396,O390:O395))</f>
        <v/>
      </c>
      <c r="P396" s="155" t="str">
        <f t="shared" ref="P396:T396" si="445">IF(COUNTIFS($G390:$G395,$G396,P390:P395,"&lt;&gt;")=0,"",SUMIF($G390:$G395,$G396,P390:P395))</f>
        <v/>
      </c>
      <c r="Q396" s="155" t="str">
        <f t="shared" si="445"/>
        <v/>
      </c>
      <c r="R396" s="155" t="str">
        <f t="shared" si="445"/>
        <v/>
      </c>
      <c r="S396" s="155" t="str">
        <f t="shared" si="445"/>
        <v/>
      </c>
      <c r="T396" s="155" t="str">
        <f t="shared" si="445"/>
        <v/>
      </c>
      <c r="U396" s="123"/>
      <c r="V396" s="123"/>
      <c r="X396" s="153" t="s">
        <v>271</v>
      </c>
    </row>
    <row r="397" spans="3:24" s="152" customFormat="1" ht="34.5">
      <c r="C397" s="328"/>
      <c r="D397" s="329"/>
      <c r="E397" s="334"/>
      <c r="F397" s="335"/>
      <c r="G397" s="154" t="s">
        <v>267</v>
      </c>
      <c r="H397" s="155" t="str">
        <f>IF(COUNTIFS($G390:$G395,$G397,H390:H395,"&lt;&gt;")=0,"",SUMIF($G390:$G395,$G397,H390:H395))</f>
        <v/>
      </c>
      <c r="I397" s="155" t="str">
        <f t="shared" ref="I397:M397" si="446">IF(COUNTIFS($G390:$G395,$G397,I390:I395,"&lt;&gt;")=0,"",SUMIF($G390:$G395,$G397,I390:I395))</f>
        <v/>
      </c>
      <c r="J397" s="155" t="str">
        <f t="shared" si="446"/>
        <v/>
      </c>
      <c r="K397" s="155" t="str">
        <f t="shared" si="446"/>
        <v/>
      </c>
      <c r="L397" s="155" t="str">
        <f t="shared" si="446"/>
        <v/>
      </c>
      <c r="M397" s="155" t="str">
        <f t="shared" si="446"/>
        <v/>
      </c>
      <c r="N397" s="124" t="str">
        <f t="shared" ref="N397" si="447">IF(COUNT(H397:M397)=0,"",SUM(H397:M397))</f>
        <v/>
      </c>
      <c r="O397" s="155" t="str">
        <f>IF(COUNTIFS($G390:$G395,$G397,O390:O395,"&lt;&gt;")=0,"",SUMIF($G390:$G395,$G397,O390:O395))</f>
        <v/>
      </c>
      <c r="P397" s="155" t="str">
        <f t="shared" ref="P397:T397" si="448">IF(COUNTIFS($G390:$G395,$G397,P390:P395,"&lt;&gt;")=0,"",SUMIF($G390:$G395,$G397,P390:P395))</f>
        <v/>
      </c>
      <c r="Q397" s="155" t="str">
        <f t="shared" si="448"/>
        <v/>
      </c>
      <c r="R397" s="155" t="str">
        <f t="shared" si="448"/>
        <v/>
      </c>
      <c r="S397" s="155" t="str">
        <f t="shared" si="448"/>
        <v/>
      </c>
      <c r="T397" s="155" t="str">
        <f t="shared" si="448"/>
        <v/>
      </c>
      <c r="U397" s="124" t="str">
        <f t="shared" ref="U397" si="449">IF(COUNT(O397:T397)=0,"",SUM(O397:T397))</f>
        <v/>
      </c>
      <c r="V397" s="124" t="str">
        <f t="shared" ref="V397" si="450">IF(COUNT(N397,U397)=0,"",SUM(N397,U397))</f>
        <v/>
      </c>
      <c r="X397" s="153" t="s">
        <v>271</v>
      </c>
    </row>
    <row r="398" spans="3:24" s="152" customFormat="1" ht="34.5">
      <c r="C398" s="328"/>
      <c r="D398" s="326" t="s">
        <v>107</v>
      </c>
      <c r="E398" s="326"/>
      <c r="F398" s="326"/>
      <c r="G398" s="154" t="s">
        <v>263</v>
      </c>
      <c r="H398" s="155" t="str">
        <f>IF(COUNT(H372,H380,H388,H396)=0,"",SUM(H372,H380,H388,H396))</f>
        <v/>
      </c>
      <c r="I398" s="155" t="str">
        <f t="shared" ref="I398:M399" si="451">IF(COUNT(I372,I380,I388,I396)=0,"",SUM(I372,I380,I388,I396))</f>
        <v/>
      </c>
      <c r="J398" s="155" t="str">
        <f t="shared" si="451"/>
        <v/>
      </c>
      <c r="K398" s="155" t="str">
        <f t="shared" si="451"/>
        <v/>
      </c>
      <c r="L398" s="155" t="str">
        <f t="shared" si="451"/>
        <v/>
      </c>
      <c r="M398" s="155" t="str">
        <f t="shared" si="451"/>
        <v/>
      </c>
      <c r="N398" s="123"/>
      <c r="O398" s="155" t="str">
        <f>IF(COUNT(O372,O380,O388,O396)=0,"",SUM(O372,O380,O388,O396))</f>
        <v/>
      </c>
      <c r="P398" s="155" t="str">
        <f t="shared" ref="P398:T399" si="452">IF(COUNT(P372,P380,P388,P396)=0,"",SUM(P372,P380,P388,P396))</f>
        <v/>
      </c>
      <c r="Q398" s="155" t="str">
        <f t="shared" si="452"/>
        <v/>
      </c>
      <c r="R398" s="155" t="str">
        <f t="shared" si="452"/>
        <v/>
      </c>
      <c r="S398" s="155" t="str">
        <f t="shared" si="452"/>
        <v/>
      </c>
      <c r="T398" s="155" t="str">
        <f t="shared" si="452"/>
        <v/>
      </c>
      <c r="U398" s="123"/>
      <c r="V398" s="123"/>
      <c r="X398" s="153" t="s">
        <v>271</v>
      </c>
    </row>
    <row r="399" spans="3:24" s="152" customFormat="1" ht="34.5">
      <c r="C399" s="329"/>
      <c r="D399" s="326"/>
      <c r="E399" s="326"/>
      <c r="F399" s="326"/>
      <c r="G399" s="154" t="s">
        <v>267</v>
      </c>
      <c r="H399" s="155" t="str">
        <f>IF(COUNT(H373,H381,H389,H397)=0,"",SUM(H373,H381,H389,H397))</f>
        <v/>
      </c>
      <c r="I399" s="155" t="str">
        <f t="shared" si="451"/>
        <v/>
      </c>
      <c r="J399" s="155" t="str">
        <f t="shared" si="451"/>
        <v/>
      </c>
      <c r="K399" s="155" t="str">
        <f t="shared" si="451"/>
        <v/>
      </c>
      <c r="L399" s="155" t="str">
        <f t="shared" si="451"/>
        <v/>
      </c>
      <c r="M399" s="155" t="str">
        <f t="shared" si="451"/>
        <v/>
      </c>
      <c r="N399" s="124" t="str">
        <f t="shared" ref="N399" si="453">IF(COUNT(H399:M399)=0,"",SUM(H399:M399))</f>
        <v/>
      </c>
      <c r="O399" s="155" t="str">
        <f>IF(COUNT(O373,O381,O389,O397)=0,"",SUM(O373,O381,O389,O397))</f>
        <v/>
      </c>
      <c r="P399" s="155" t="str">
        <f t="shared" si="452"/>
        <v/>
      </c>
      <c r="Q399" s="155" t="str">
        <f t="shared" si="452"/>
        <v/>
      </c>
      <c r="R399" s="155" t="str">
        <f t="shared" si="452"/>
        <v/>
      </c>
      <c r="S399" s="155" t="str">
        <f t="shared" si="452"/>
        <v/>
      </c>
      <c r="T399" s="155" t="str">
        <f t="shared" si="452"/>
        <v/>
      </c>
      <c r="U399" s="124" t="str">
        <f t="shared" ref="U399" si="454">IF(COUNT(O399:T399)=0,"",SUM(O399:T399))</f>
        <v/>
      </c>
      <c r="V399" s="124" t="str">
        <f t="shared" ref="V399" si="455">IF(COUNT(N399,U399)=0,"",SUM(N399,U399))</f>
        <v/>
      </c>
      <c r="X399" s="153" t="s">
        <v>271</v>
      </c>
    </row>
    <row r="400" spans="3:24" s="53" customFormat="1" ht="18.75" customHeight="1">
      <c r="C400" s="54" t="s">
        <v>178</v>
      </c>
      <c r="D400" s="50"/>
      <c r="E400" s="50"/>
      <c r="F400" s="50"/>
      <c r="G400" s="51"/>
      <c r="H400" s="50"/>
      <c r="I400" s="50"/>
      <c r="J400" s="50"/>
      <c r="K400" s="50"/>
      <c r="L400" s="50"/>
      <c r="M400" s="50"/>
      <c r="N400" s="50"/>
      <c r="O400" s="50"/>
      <c r="P400" s="50"/>
      <c r="Q400" s="50"/>
      <c r="R400" s="50"/>
      <c r="S400" s="50"/>
      <c r="T400" s="50"/>
      <c r="U400" s="50"/>
      <c r="V400" s="50"/>
    </row>
    <row r="401" spans="3:24" s="53" customFormat="1" ht="18.75" customHeight="1">
      <c r="C401" s="230"/>
      <c r="D401" s="231"/>
      <c r="E401" s="231"/>
      <c r="F401" s="231"/>
      <c r="G401" s="232"/>
      <c r="H401" s="231"/>
      <c r="I401" s="231"/>
      <c r="J401" s="231"/>
      <c r="K401" s="231"/>
      <c r="L401" s="231"/>
      <c r="M401" s="231"/>
      <c r="N401" s="231"/>
      <c r="O401" s="231"/>
      <c r="P401" s="231"/>
      <c r="Q401" s="231"/>
      <c r="R401" s="231"/>
      <c r="S401" s="231"/>
      <c r="T401" s="231"/>
      <c r="U401" s="231"/>
      <c r="V401" s="231"/>
    </row>
    <row r="402" spans="3:24" s="53" customFormat="1" ht="18.75" customHeight="1">
      <c r="C402" s="230"/>
      <c r="D402" s="231"/>
      <c r="E402" s="231"/>
      <c r="F402" s="231"/>
      <c r="G402" s="232"/>
      <c r="H402" s="231"/>
      <c r="I402" s="231"/>
      <c r="J402" s="231"/>
      <c r="K402" s="231"/>
      <c r="L402" s="231"/>
      <c r="M402" s="231"/>
      <c r="N402" s="231"/>
      <c r="O402" s="231"/>
      <c r="P402" s="231"/>
      <c r="Q402" s="231"/>
      <c r="R402" s="231"/>
      <c r="S402" s="231"/>
      <c r="T402" s="231"/>
      <c r="U402" s="231"/>
      <c r="V402" s="231"/>
    </row>
    <row r="403" spans="3:24" s="53" customFormat="1" ht="18.75" customHeight="1">
      <c r="C403" s="230"/>
      <c r="D403" s="231"/>
      <c r="E403" s="231"/>
      <c r="F403" s="231"/>
      <c r="G403" s="232"/>
      <c r="H403" s="231"/>
      <c r="I403" s="231"/>
      <c r="J403" s="231"/>
      <c r="K403" s="231"/>
      <c r="L403" s="231"/>
      <c r="M403" s="231"/>
      <c r="N403" s="231"/>
      <c r="O403" s="231"/>
      <c r="P403" s="231"/>
      <c r="Q403" s="231"/>
      <c r="R403" s="231"/>
      <c r="S403" s="231"/>
      <c r="T403" s="231"/>
      <c r="U403" s="231"/>
      <c r="V403" s="231"/>
    </row>
    <row r="404" spans="3:24" s="53" customFormat="1" ht="18.75" customHeight="1">
      <c r="C404" s="230"/>
      <c r="D404" s="231"/>
      <c r="E404" s="231"/>
      <c r="F404" s="231"/>
      <c r="G404" s="232"/>
      <c r="H404" s="231"/>
      <c r="I404" s="231"/>
      <c r="J404" s="231"/>
      <c r="K404" s="231"/>
      <c r="L404" s="231"/>
      <c r="M404" s="231"/>
      <c r="N404" s="231"/>
      <c r="O404" s="231"/>
      <c r="P404" s="231"/>
      <c r="Q404" s="231"/>
      <c r="R404" s="231"/>
      <c r="S404" s="231"/>
      <c r="T404" s="231"/>
      <c r="U404" s="231"/>
      <c r="V404" s="231"/>
    </row>
    <row r="405" spans="3:24" s="53" customFormat="1" ht="18.75" customHeight="1">
      <c r="C405" s="230"/>
      <c r="D405" s="231"/>
      <c r="E405" s="231"/>
      <c r="F405" s="231"/>
      <c r="G405" s="232"/>
      <c r="H405" s="231"/>
      <c r="I405" s="231"/>
      <c r="J405" s="231"/>
      <c r="K405" s="231"/>
      <c r="L405" s="231"/>
      <c r="M405" s="231"/>
      <c r="N405" s="231"/>
      <c r="O405" s="231"/>
      <c r="P405" s="231"/>
      <c r="Q405" s="231"/>
      <c r="R405" s="231"/>
      <c r="S405" s="231"/>
      <c r="T405" s="231"/>
      <c r="U405" s="231"/>
      <c r="V405" s="231"/>
    </row>
    <row r="406" spans="3:24" s="53" customFormat="1" ht="18.75" customHeight="1">
      <c r="C406" s="230"/>
      <c r="D406" s="231"/>
      <c r="E406" s="231"/>
      <c r="F406" s="231"/>
      <c r="G406" s="232"/>
      <c r="H406" s="231"/>
      <c r="I406" s="231"/>
      <c r="J406" s="231"/>
      <c r="K406" s="231"/>
      <c r="L406" s="231"/>
      <c r="M406" s="231"/>
      <c r="N406" s="231"/>
      <c r="O406" s="231"/>
      <c r="P406" s="231"/>
      <c r="Q406" s="231"/>
      <c r="R406" s="231"/>
      <c r="S406" s="231"/>
      <c r="T406" s="231"/>
      <c r="U406" s="231"/>
      <c r="V406" s="231"/>
    </row>
    <row r="407" spans="3:24" s="53" customFormat="1" ht="18.75" customHeight="1">
      <c r="C407" s="230"/>
      <c r="D407" s="231"/>
      <c r="E407" s="231"/>
      <c r="F407" s="231"/>
      <c r="G407" s="232"/>
      <c r="H407" s="231"/>
      <c r="I407" s="231"/>
      <c r="J407" s="231"/>
      <c r="K407" s="231"/>
      <c r="L407" s="231"/>
      <c r="M407" s="231"/>
      <c r="N407" s="231"/>
      <c r="O407" s="231"/>
      <c r="P407" s="231"/>
      <c r="Q407" s="231"/>
      <c r="R407" s="231"/>
      <c r="S407" s="231"/>
      <c r="T407" s="231"/>
      <c r="U407" s="231"/>
      <c r="V407" s="231"/>
    </row>
    <row r="408" spans="3:24" s="53" customFormat="1" ht="18.75" customHeight="1">
      <c r="C408" s="230"/>
      <c r="D408" s="231"/>
      <c r="E408" s="231"/>
      <c r="F408" s="231"/>
      <c r="G408" s="232"/>
      <c r="H408" s="231"/>
      <c r="I408" s="231"/>
      <c r="J408" s="231"/>
      <c r="K408" s="231"/>
      <c r="L408" s="231"/>
      <c r="M408" s="231"/>
      <c r="N408" s="231"/>
      <c r="O408" s="231"/>
      <c r="P408" s="231"/>
      <c r="Q408" s="231"/>
      <c r="R408" s="231"/>
      <c r="S408" s="231"/>
      <c r="T408" s="231"/>
      <c r="U408" s="231"/>
      <c r="V408" s="231"/>
    </row>
    <row r="409" spans="3:24" s="53" customFormat="1" ht="18.75" customHeight="1">
      <c r="C409" s="230"/>
      <c r="D409" s="231"/>
      <c r="E409" s="231"/>
      <c r="F409" s="231"/>
      <c r="G409" s="232"/>
      <c r="H409" s="231"/>
      <c r="I409" s="231"/>
      <c r="J409" s="231"/>
      <c r="K409" s="231"/>
      <c r="L409" s="231"/>
      <c r="M409" s="231"/>
      <c r="N409" s="231"/>
      <c r="O409" s="231"/>
      <c r="P409" s="231"/>
      <c r="Q409" s="231"/>
      <c r="R409" s="231"/>
      <c r="S409" s="231"/>
      <c r="T409" s="231"/>
      <c r="U409" s="231"/>
      <c r="V409" s="231"/>
    </row>
    <row r="410" spans="3:24" ht="18.75" customHeight="1">
      <c r="C410" s="234"/>
      <c r="D410" s="234"/>
      <c r="E410" s="234"/>
      <c r="F410" s="234"/>
      <c r="G410" s="234"/>
      <c r="H410" s="235"/>
      <c r="I410" s="235"/>
      <c r="J410" s="235"/>
      <c r="K410" s="235"/>
      <c r="L410" s="235"/>
      <c r="M410" s="235"/>
      <c r="N410" s="235"/>
      <c r="O410" s="235"/>
      <c r="P410" s="235"/>
      <c r="Q410" s="235"/>
      <c r="R410" s="235"/>
      <c r="S410" s="235"/>
      <c r="T410" s="235"/>
      <c r="U410" s="235"/>
      <c r="V410" s="235"/>
    </row>
    <row r="411" spans="3:24" ht="21.95" customHeight="1">
      <c r="C411" s="39" t="s">
        <v>212</v>
      </c>
    </row>
    <row r="412" spans="3:24" ht="21.95" customHeight="1">
      <c r="C412" s="39"/>
    </row>
    <row r="413" spans="3:24" ht="21.95" customHeight="1">
      <c r="C413" s="43" t="s">
        <v>112</v>
      </c>
      <c r="D413" s="44"/>
      <c r="E413" s="44"/>
      <c r="F413" s="44"/>
      <c r="G413" s="44"/>
      <c r="H413" s="44"/>
      <c r="I413" s="44"/>
      <c r="J413" s="44"/>
      <c r="K413" s="44"/>
    </row>
    <row r="414" spans="3:24" ht="21.95" customHeight="1">
      <c r="C414" s="38" t="s">
        <v>22</v>
      </c>
      <c r="E414" s="11" t="s">
        <v>221</v>
      </c>
      <c r="F414" s="7" t="s">
        <v>398</v>
      </c>
      <c r="G414" s="186"/>
      <c r="H414" s="188"/>
      <c r="I414" s="188"/>
      <c r="J414" s="188"/>
      <c r="K414" s="188"/>
      <c r="L414" s="188"/>
      <c r="M414" s="188"/>
      <c r="N414" s="188"/>
      <c r="O414" s="188"/>
      <c r="P414" s="188"/>
      <c r="Q414" s="188"/>
      <c r="R414" s="188"/>
      <c r="S414" s="188"/>
      <c r="T414" s="188"/>
      <c r="U414" s="188"/>
      <c r="V414" s="188"/>
    </row>
    <row r="415" spans="3:24" s="46" customFormat="1" ht="21.95" customHeight="1">
      <c r="C415" s="341" t="s">
        <v>94</v>
      </c>
      <c r="D415" s="342"/>
      <c r="E415" s="345" t="s">
        <v>18</v>
      </c>
      <c r="F415" s="322" t="s">
        <v>98</v>
      </c>
      <c r="G415" s="322" t="s">
        <v>99</v>
      </c>
      <c r="H415" s="164" t="s">
        <v>71</v>
      </c>
      <c r="I415" s="164" t="s">
        <v>72</v>
      </c>
      <c r="J415" s="164" t="s">
        <v>73</v>
      </c>
      <c r="K415" s="164" t="s">
        <v>74</v>
      </c>
      <c r="L415" s="164" t="s">
        <v>75</v>
      </c>
      <c r="M415" s="164" t="s">
        <v>76</v>
      </c>
      <c r="N415" s="164" t="s">
        <v>90</v>
      </c>
      <c r="O415" s="164" t="s">
        <v>77</v>
      </c>
      <c r="P415" s="164" t="s">
        <v>78</v>
      </c>
      <c r="Q415" s="164" t="s">
        <v>79</v>
      </c>
      <c r="R415" s="164" t="s">
        <v>80</v>
      </c>
      <c r="S415" s="164" t="s">
        <v>81</v>
      </c>
      <c r="T415" s="164" t="s">
        <v>86</v>
      </c>
      <c r="U415" s="164" t="s">
        <v>91</v>
      </c>
      <c r="V415" s="164" t="s">
        <v>92</v>
      </c>
      <c r="W415" s="40"/>
      <c r="X415" s="121" t="s">
        <v>272</v>
      </c>
    </row>
    <row r="416" spans="3:24" s="46" customFormat="1" ht="21.95" customHeight="1">
      <c r="C416" s="343"/>
      <c r="D416" s="344"/>
      <c r="E416" s="346"/>
      <c r="F416" s="323"/>
      <c r="G416" s="323"/>
      <c r="H416" s="23" t="str">
        <f>'様式第36(自社)_受電'!H416</f>
        <v>（○時）</v>
      </c>
      <c r="I416" s="23" t="str">
        <f>'様式第36(自社)_受電'!I416</f>
        <v>（○時）</v>
      </c>
      <c r="J416" s="23" t="str">
        <f>'様式第36(自社)_受電'!J416</f>
        <v>（○時）</v>
      </c>
      <c r="K416" s="23" t="str">
        <f>'様式第36(自社)_受電'!K416</f>
        <v>（○時）</v>
      </c>
      <c r="L416" s="23" t="str">
        <f>'様式第36(自社)_受電'!L416</f>
        <v>（○時）</v>
      </c>
      <c r="M416" s="23" t="str">
        <f>'様式第36(自社)_受電'!M416</f>
        <v>（○時）</v>
      </c>
      <c r="N416" s="23"/>
      <c r="O416" s="23" t="str">
        <f>'様式第36(自社)_受電'!O416</f>
        <v>（○時）</v>
      </c>
      <c r="P416" s="23" t="str">
        <f>'様式第36(自社)_受電'!P416</f>
        <v>（○時）</v>
      </c>
      <c r="Q416" s="23" t="str">
        <f>'様式第36(自社)_受電'!Q416</f>
        <v>（○時）</v>
      </c>
      <c r="R416" s="23" t="str">
        <f>'様式第36(自社)_受電'!R416</f>
        <v>（○時）</v>
      </c>
      <c r="S416" s="23" t="str">
        <f>'様式第36(自社)_受電'!S416</f>
        <v>（○時）</v>
      </c>
      <c r="T416" s="23" t="str">
        <f>'様式第36(自社)_受電'!T416</f>
        <v>（○時）</v>
      </c>
      <c r="U416" s="166"/>
      <c r="V416" s="166"/>
      <c r="W416" s="40"/>
      <c r="X416" s="121" t="s">
        <v>273</v>
      </c>
    </row>
    <row r="417" spans="3:24" s="152" customFormat="1" ht="37.5" customHeight="1">
      <c r="C417" s="327" t="s">
        <v>108</v>
      </c>
      <c r="D417" s="327" t="s">
        <v>103</v>
      </c>
      <c r="E417" s="352"/>
      <c r="F417" s="354"/>
      <c r="G417" s="149" t="s">
        <v>263</v>
      </c>
      <c r="H417" s="184"/>
      <c r="I417" s="184"/>
      <c r="J417" s="184"/>
      <c r="K417" s="184"/>
      <c r="L417" s="184"/>
      <c r="M417" s="184"/>
      <c r="N417" s="151"/>
      <c r="O417" s="184"/>
      <c r="P417" s="184"/>
      <c r="Q417" s="184"/>
      <c r="R417" s="184"/>
      <c r="S417" s="184"/>
      <c r="T417" s="184"/>
      <c r="U417" s="151"/>
      <c r="V417" s="151"/>
    </row>
    <row r="418" spans="3:24" s="152" customFormat="1" ht="37.5" customHeight="1">
      <c r="C418" s="328"/>
      <c r="D418" s="328"/>
      <c r="E418" s="353"/>
      <c r="F418" s="355"/>
      <c r="G418" s="149" t="s">
        <v>267</v>
      </c>
      <c r="H418" s="184"/>
      <c r="I418" s="184"/>
      <c r="J418" s="184"/>
      <c r="K418" s="184"/>
      <c r="L418" s="184"/>
      <c r="M418" s="184"/>
      <c r="N418" s="150" t="str">
        <f>IF(COUNT(H418:M418)=0,"",SUM(H418:M418))</f>
        <v/>
      </c>
      <c r="O418" s="184"/>
      <c r="P418" s="184"/>
      <c r="Q418" s="184"/>
      <c r="R418" s="184"/>
      <c r="S418" s="184"/>
      <c r="T418" s="184"/>
      <c r="U418" s="150" t="str">
        <f>IF(COUNT(O418:T418)=0,"",SUM(O418:T418))</f>
        <v/>
      </c>
      <c r="V418" s="150" t="str">
        <f>IF(COUNT(N418,U418)=0,"",SUM(N418,U418))</f>
        <v/>
      </c>
    </row>
    <row r="419" spans="3:24" s="152" customFormat="1" ht="37.5" customHeight="1">
      <c r="C419" s="328"/>
      <c r="D419" s="328"/>
      <c r="E419" s="352"/>
      <c r="F419" s="354"/>
      <c r="G419" s="149" t="s">
        <v>263</v>
      </c>
      <c r="H419" s="184"/>
      <c r="I419" s="184"/>
      <c r="J419" s="184"/>
      <c r="K419" s="184"/>
      <c r="L419" s="184"/>
      <c r="M419" s="184"/>
      <c r="N419" s="151"/>
      <c r="O419" s="184"/>
      <c r="P419" s="184"/>
      <c r="Q419" s="184"/>
      <c r="R419" s="184"/>
      <c r="S419" s="184"/>
      <c r="T419" s="184"/>
      <c r="U419" s="151"/>
      <c r="V419" s="151"/>
    </row>
    <row r="420" spans="3:24" s="152" customFormat="1" ht="37.5" customHeight="1">
      <c r="C420" s="328"/>
      <c r="D420" s="328"/>
      <c r="E420" s="353"/>
      <c r="F420" s="355"/>
      <c r="G420" s="149" t="s">
        <v>267</v>
      </c>
      <c r="H420" s="184"/>
      <c r="I420" s="184"/>
      <c r="J420" s="184"/>
      <c r="K420" s="184"/>
      <c r="L420" s="184"/>
      <c r="M420" s="184"/>
      <c r="N420" s="150" t="str">
        <f t="shared" ref="N420" si="456">IF(COUNT(H420:M420)=0,"",SUM(H420:M420))</f>
        <v/>
      </c>
      <c r="O420" s="184"/>
      <c r="P420" s="184"/>
      <c r="Q420" s="184"/>
      <c r="R420" s="184"/>
      <c r="S420" s="184"/>
      <c r="T420" s="184"/>
      <c r="U420" s="150" t="str">
        <f t="shared" ref="U420" si="457">IF(COUNT(O420:T420)=0,"",SUM(O420:T420))</f>
        <v/>
      </c>
      <c r="V420" s="150" t="str">
        <f t="shared" ref="V420" si="458">IF(COUNT(N420,U420)=0,"",SUM(N420,U420))</f>
        <v/>
      </c>
    </row>
    <row r="421" spans="3:24" s="152" customFormat="1" ht="37.5" customHeight="1">
      <c r="C421" s="328"/>
      <c r="D421" s="328"/>
      <c r="E421" s="352"/>
      <c r="F421" s="354"/>
      <c r="G421" s="149" t="s">
        <v>263</v>
      </c>
      <c r="H421" s="184"/>
      <c r="I421" s="184"/>
      <c r="J421" s="184"/>
      <c r="K421" s="184"/>
      <c r="L421" s="184"/>
      <c r="M421" s="184"/>
      <c r="N421" s="151"/>
      <c r="O421" s="184"/>
      <c r="P421" s="184"/>
      <c r="Q421" s="184"/>
      <c r="R421" s="184"/>
      <c r="S421" s="184"/>
      <c r="T421" s="184"/>
      <c r="U421" s="151"/>
      <c r="V421" s="151"/>
    </row>
    <row r="422" spans="3:24" s="152" customFormat="1" ht="37.5" customHeight="1">
      <c r="C422" s="328"/>
      <c r="D422" s="328"/>
      <c r="E422" s="353"/>
      <c r="F422" s="355"/>
      <c r="G422" s="149" t="s">
        <v>267</v>
      </c>
      <c r="H422" s="184"/>
      <c r="I422" s="184"/>
      <c r="J422" s="184"/>
      <c r="K422" s="184"/>
      <c r="L422" s="184"/>
      <c r="M422" s="184"/>
      <c r="N422" s="150" t="str">
        <f t="shared" ref="N422" si="459">IF(COUNT(H422:M422)=0,"",SUM(H422:M422))</f>
        <v/>
      </c>
      <c r="O422" s="184"/>
      <c r="P422" s="184"/>
      <c r="Q422" s="184"/>
      <c r="R422" s="184"/>
      <c r="S422" s="184"/>
      <c r="T422" s="184"/>
      <c r="U422" s="150" t="str">
        <f t="shared" ref="U422" si="460">IF(COUNT(O422:T422)=0,"",SUM(O422:T422))</f>
        <v/>
      </c>
      <c r="V422" s="150" t="str">
        <f t="shared" ref="V422" si="461">IF(COUNT(N422,U422)=0,"",SUM(N422,U422))</f>
        <v/>
      </c>
    </row>
    <row r="423" spans="3:24" s="152" customFormat="1" ht="37.5" customHeight="1">
      <c r="C423" s="328"/>
      <c r="D423" s="328"/>
      <c r="E423" s="332" t="s">
        <v>104</v>
      </c>
      <c r="F423" s="333"/>
      <c r="G423" s="154" t="s">
        <v>263</v>
      </c>
      <c r="H423" s="155" t="str">
        <f t="shared" ref="H423:M423" si="462">IF(COUNTIFS($G417:$G422,$G423,H417:H422,"&lt;&gt;")=0,"",SUMIF($G417:$G422,$G423,H417:H422))</f>
        <v/>
      </c>
      <c r="I423" s="155" t="str">
        <f t="shared" si="462"/>
        <v/>
      </c>
      <c r="J423" s="155" t="str">
        <f t="shared" si="462"/>
        <v/>
      </c>
      <c r="K423" s="155" t="str">
        <f t="shared" si="462"/>
        <v/>
      </c>
      <c r="L423" s="155" t="str">
        <f t="shared" si="462"/>
        <v/>
      </c>
      <c r="M423" s="155" t="str">
        <f t="shared" si="462"/>
        <v/>
      </c>
      <c r="N423" s="123"/>
      <c r="O423" s="155" t="str">
        <f t="shared" ref="O423:T423" si="463">IF(COUNTIFS($G417:$G422,$G423,O417:O422,"&lt;&gt;")=0,"",SUMIF($G417:$G422,$G423,O417:O422))</f>
        <v/>
      </c>
      <c r="P423" s="155" t="str">
        <f t="shared" si="463"/>
        <v/>
      </c>
      <c r="Q423" s="155" t="str">
        <f t="shared" si="463"/>
        <v/>
      </c>
      <c r="R423" s="155" t="str">
        <f t="shared" si="463"/>
        <v/>
      </c>
      <c r="S423" s="155" t="str">
        <f t="shared" si="463"/>
        <v/>
      </c>
      <c r="T423" s="155" t="str">
        <f t="shared" si="463"/>
        <v/>
      </c>
      <c r="U423" s="123"/>
      <c r="V423" s="123"/>
      <c r="X423" s="153" t="s">
        <v>271</v>
      </c>
    </row>
    <row r="424" spans="3:24" s="152" customFormat="1" ht="37.5" customHeight="1">
      <c r="C424" s="328"/>
      <c r="D424" s="329"/>
      <c r="E424" s="334"/>
      <c r="F424" s="335"/>
      <c r="G424" s="154" t="s">
        <v>267</v>
      </c>
      <c r="H424" s="155" t="str">
        <f t="shared" ref="H424:M424" si="464">IF(COUNTIFS($G417:$G422,$G424,H417:H422,"&lt;&gt;")=0,"",SUMIF($G417:$G422,$G424,H417:H422))</f>
        <v/>
      </c>
      <c r="I424" s="155" t="str">
        <f t="shared" si="464"/>
        <v/>
      </c>
      <c r="J424" s="155" t="str">
        <f t="shared" si="464"/>
        <v/>
      </c>
      <c r="K424" s="155" t="str">
        <f t="shared" si="464"/>
        <v/>
      </c>
      <c r="L424" s="155" t="str">
        <f t="shared" si="464"/>
        <v/>
      </c>
      <c r="M424" s="155" t="str">
        <f t="shared" si="464"/>
        <v/>
      </c>
      <c r="N424" s="124" t="str">
        <f t="shared" ref="N424" si="465">IF(COUNT(H424:M424)=0,"",SUM(H424:M424))</f>
        <v/>
      </c>
      <c r="O424" s="155" t="str">
        <f t="shared" ref="O424:T424" si="466">IF(COUNTIFS($G417:$G422,$G424,O417:O422,"&lt;&gt;")=0,"",SUMIF($G417:$G422,$G424,O417:O422))</f>
        <v/>
      </c>
      <c r="P424" s="155" t="str">
        <f t="shared" si="466"/>
        <v/>
      </c>
      <c r="Q424" s="155" t="str">
        <f t="shared" si="466"/>
        <v/>
      </c>
      <c r="R424" s="155" t="str">
        <f t="shared" si="466"/>
        <v/>
      </c>
      <c r="S424" s="155" t="str">
        <f t="shared" si="466"/>
        <v/>
      </c>
      <c r="T424" s="155" t="str">
        <f t="shared" si="466"/>
        <v/>
      </c>
      <c r="U424" s="124" t="str">
        <f t="shared" ref="U424" si="467">IF(COUNT(O424:T424)=0,"",SUM(O424:T424))</f>
        <v/>
      </c>
      <c r="V424" s="124" t="str">
        <f t="shared" ref="V424" si="468">IF(COUNT(N424,U424)=0,"",SUM(N424,U424))</f>
        <v/>
      </c>
      <c r="X424" s="153" t="s">
        <v>271</v>
      </c>
    </row>
    <row r="425" spans="3:24" s="152" customFormat="1" ht="37.5" customHeight="1">
      <c r="C425" s="328"/>
      <c r="D425" s="327" t="s">
        <v>211</v>
      </c>
      <c r="E425" s="352"/>
      <c r="F425" s="354"/>
      <c r="G425" s="149" t="s">
        <v>263</v>
      </c>
      <c r="H425" s="184"/>
      <c r="I425" s="184"/>
      <c r="J425" s="184"/>
      <c r="K425" s="184"/>
      <c r="L425" s="184"/>
      <c r="M425" s="184"/>
      <c r="N425" s="151"/>
      <c r="O425" s="184"/>
      <c r="P425" s="184"/>
      <c r="Q425" s="184"/>
      <c r="R425" s="184"/>
      <c r="S425" s="184"/>
      <c r="T425" s="184"/>
      <c r="U425" s="151"/>
      <c r="V425" s="151"/>
    </row>
    <row r="426" spans="3:24" s="152" customFormat="1" ht="37.5" customHeight="1">
      <c r="C426" s="328"/>
      <c r="D426" s="328"/>
      <c r="E426" s="353"/>
      <c r="F426" s="355"/>
      <c r="G426" s="149" t="s">
        <v>267</v>
      </c>
      <c r="H426" s="184"/>
      <c r="I426" s="184"/>
      <c r="J426" s="184"/>
      <c r="K426" s="184"/>
      <c r="L426" s="184"/>
      <c r="M426" s="184"/>
      <c r="N426" s="150" t="str">
        <f>IF(COUNT(H426:M426)=0,"",SUM(H426:M426))</f>
        <v/>
      </c>
      <c r="O426" s="184"/>
      <c r="P426" s="184"/>
      <c r="Q426" s="184"/>
      <c r="R426" s="184"/>
      <c r="S426" s="184"/>
      <c r="T426" s="184"/>
      <c r="U426" s="150" t="str">
        <f>IF(COUNT(O426:T426)=0,"",SUM(O426:T426))</f>
        <v/>
      </c>
      <c r="V426" s="150" t="str">
        <f>IF(COUNT(N426,U426)=0,"",SUM(N426,U426))</f>
        <v/>
      </c>
    </row>
    <row r="427" spans="3:24" s="152" customFormat="1" ht="37.5" customHeight="1">
      <c r="C427" s="328"/>
      <c r="D427" s="328"/>
      <c r="E427" s="352"/>
      <c r="F427" s="354"/>
      <c r="G427" s="149" t="s">
        <v>263</v>
      </c>
      <c r="H427" s="184"/>
      <c r="I427" s="184"/>
      <c r="J427" s="184"/>
      <c r="K427" s="184"/>
      <c r="L427" s="184"/>
      <c r="M427" s="184"/>
      <c r="N427" s="151"/>
      <c r="O427" s="184"/>
      <c r="P427" s="184"/>
      <c r="Q427" s="184"/>
      <c r="R427" s="184"/>
      <c r="S427" s="184"/>
      <c r="T427" s="184"/>
      <c r="U427" s="151"/>
      <c r="V427" s="151"/>
    </row>
    <row r="428" spans="3:24" s="152" customFormat="1" ht="37.5" customHeight="1">
      <c r="C428" s="328"/>
      <c r="D428" s="328"/>
      <c r="E428" s="353"/>
      <c r="F428" s="355"/>
      <c r="G428" s="149" t="s">
        <v>267</v>
      </c>
      <c r="H428" s="184"/>
      <c r="I428" s="184"/>
      <c r="J428" s="184"/>
      <c r="K428" s="184"/>
      <c r="L428" s="184"/>
      <c r="M428" s="184"/>
      <c r="N428" s="150" t="str">
        <f t="shared" ref="N428" si="469">IF(COUNT(H428:M428)=0,"",SUM(H428:M428))</f>
        <v/>
      </c>
      <c r="O428" s="184"/>
      <c r="P428" s="184"/>
      <c r="Q428" s="184"/>
      <c r="R428" s="184"/>
      <c r="S428" s="184"/>
      <c r="T428" s="184"/>
      <c r="U428" s="150" t="str">
        <f t="shared" ref="U428" si="470">IF(COUNT(O428:T428)=0,"",SUM(O428:T428))</f>
        <v/>
      </c>
      <c r="V428" s="150" t="str">
        <f t="shared" ref="V428" si="471">IF(COUNT(N428,U428)=0,"",SUM(N428,U428))</f>
        <v/>
      </c>
    </row>
    <row r="429" spans="3:24" s="152" customFormat="1" ht="37.5" customHeight="1">
      <c r="C429" s="328"/>
      <c r="D429" s="328"/>
      <c r="E429" s="352"/>
      <c r="F429" s="354"/>
      <c r="G429" s="149" t="s">
        <v>263</v>
      </c>
      <c r="H429" s="184"/>
      <c r="I429" s="184"/>
      <c r="J429" s="184"/>
      <c r="K429" s="184"/>
      <c r="L429" s="184"/>
      <c r="M429" s="184"/>
      <c r="N429" s="151"/>
      <c r="O429" s="184"/>
      <c r="P429" s="184"/>
      <c r="Q429" s="184"/>
      <c r="R429" s="184"/>
      <c r="S429" s="184"/>
      <c r="T429" s="184"/>
      <c r="U429" s="151"/>
      <c r="V429" s="151"/>
    </row>
    <row r="430" spans="3:24" s="152" customFormat="1" ht="37.5" customHeight="1">
      <c r="C430" s="328"/>
      <c r="D430" s="328"/>
      <c r="E430" s="353"/>
      <c r="F430" s="355"/>
      <c r="G430" s="149" t="s">
        <v>267</v>
      </c>
      <c r="H430" s="184"/>
      <c r="I430" s="184"/>
      <c r="J430" s="184"/>
      <c r="K430" s="184"/>
      <c r="L430" s="184"/>
      <c r="M430" s="184"/>
      <c r="N430" s="150" t="str">
        <f t="shared" ref="N430" si="472">IF(COUNT(H430:M430)=0,"",SUM(H430:M430))</f>
        <v/>
      </c>
      <c r="O430" s="184"/>
      <c r="P430" s="184"/>
      <c r="Q430" s="184"/>
      <c r="R430" s="184"/>
      <c r="S430" s="184"/>
      <c r="T430" s="184"/>
      <c r="U430" s="150" t="str">
        <f t="shared" ref="U430" si="473">IF(COUNT(O430:T430)=0,"",SUM(O430:T430))</f>
        <v/>
      </c>
      <c r="V430" s="150" t="str">
        <f t="shared" ref="V430" si="474">IF(COUNT(N430,U430)=0,"",SUM(N430,U430))</f>
        <v/>
      </c>
    </row>
    <row r="431" spans="3:24" s="152" customFormat="1" ht="37.5" customHeight="1">
      <c r="C431" s="328"/>
      <c r="D431" s="328"/>
      <c r="E431" s="332" t="s">
        <v>104</v>
      </c>
      <c r="F431" s="333"/>
      <c r="G431" s="154" t="s">
        <v>263</v>
      </c>
      <c r="H431" s="155" t="str">
        <f>IF(COUNTIFS($G425:$G430,$G431,H425:H430,"&lt;&gt;")=0,"",SUMIF($G425:$G430,$G431,H425:H430))</f>
        <v/>
      </c>
      <c r="I431" s="155" t="str">
        <f t="shared" ref="I431:M431" si="475">IF(COUNTIFS($G425:$G430,$G431,I425:I430,"&lt;&gt;")=0,"",SUMIF($G425:$G430,$G431,I425:I430))</f>
        <v/>
      </c>
      <c r="J431" s="155" t="str">
        <f t="shared" si="475"/>
        <v/>
      </c>
      <c r="K431" s="155" t="str">
        <f t="shared" si="475"/>
        <v/>
      </c>
      <c r="L431" s="155" t="str">
        <f t="shared" si="475"/>
        <v/>
      </c>
      <c r="M431" s="155" t="str">
        <f t="shared" si="475"/>
        <v/>
      </c>
      <c r="N431" s="123"/>
      <c r="O431" s="155" t="str">
        <f>IF(COUNTIFS($G425:$G430,$G431,O425:O430,"&lt;&gt;")=0,"",SUMIF($G425:$G430,$G431,O425:O430))</f>
        <v/>
      </c>
      <c r="P431" s="155" t="str">
        <f t="shared" ref="P431:T431" si="476">IF(COUNTIFS($G425:$G430,$G431,P425:P430,"&lt;&gt;")=0,"",SUMIF($G425:$G430,$G431,P425:P430))</f>
        <v/>
      </c>
      <c r="Q431" s="155" t="str">
        <f t="shared" si="476"/>
        <v/>
      </c>
      <c r="R431" s="155" t="str">
        <f t="shared" si="476"/>
        <v/>
      </c>
      <c r="S431" s="155" t="str">
        <f t="shared" si="476"/>
        <v/>
      </c>
      <c r="T431" s="155" t="str">
        <f t="shared" si="476"/>
        <v/>
      </c>
      <c r="U431" s="123"/>
      <c r="V431" s="123"/>
      <c r="X431" s="153" t="s">
        <v>271</v>
      </c>
    </row>
    <row r="432" spans="3:24" s="152" customFormat="1" ht="37.5" customHeight="1">
      <c r="C432" s="328"/>
      <c r="D432" s="329"/>
      <c r="E432" s="334"/>
      <c r="F432" s="335"/>
      <c r="G432" s="154" t="s">
        <v>267</v>
      </c>
      <c r="H432" s="155" t="str">
        <f>IF(COUNTIFS($G425:$G430,$G432,H425:H430,"&lt;&gt;")=0,"",SUMIF($G425:$G430,$G432,H425:H430))</f>
        <v/>
      </c>
      <c r="I432" s="155" t="str">
        <f t="shared" ref="I432:M432" si="477">IF(COUNTIFS($G425:$G430,$G432,I425:I430,"&lt;&gt;")=0,"",SUMIF($G425:$G430,$G432,I425:I430))</f>
        <v/>
      </c>
      <c r="J432" s="155" t="str">
        <f t="shared" si="477"/>
        <v/>
      </c>
      <c r="K432" s="155" t="str">
        <f t="shared" si="477"/>
        <v/>
      </c>
      <c r="L432" s="155" t="str">
        <f t="shared" si="477"/>
        <v/>
      </c>
      <c r="M432" s="155" t="str">
        <f t="shared" si="477"/>
        <v/>
      </c>
      <c r="N432" s="124" t="str">
        <f t="shared" ref="N432" si="478">IF(COUNT(H432:M432)=0,"",SUM(H432:M432))</f>
        <v/>
      </c>
      <c r="O432" s="155" t="str">
        <f>IF(COUNTIFS($G425:$G430,$G432,O425:O430,"&lt;&gt;")=0,"",SUMIF($G425:$G430,$G432,O425:O430))</f>
        <v/>
      </c>
      <c r="P432" s="155" t="str">
        <f t="shared" ref="P432:T432" si="479">IF(COUNTIFS($G425:$G430,$G432,P425:P430,"&lt;&gt;")=0,"",SUMIF($G425:$G430,$G432,P425:P430))</f>
        <v/>
      </c>
      <c r="Q432" s="155" t="str">
        <f t="shared" si="479"/>
        <v/>
      </c>
      <c r="R432" s="155" t="str">
        <f t="shared" si="479"/>
        <v/>
      </c>
      <c r="S432" s="155" t="str">
        <f t="shared" si="479"/>
        <v/>
      </c>
      <c r="T432" s="155" t="str">
        <f t="shared" si="479"/>
        <v/>
      </c>
      <c r="U432" s="124" t="str">
        <f t="shared" ref="U432" si="480">IF(COUNT(O432:T432)=0,"",SUM(O432:T432))</f>
        <v/>
      </c>
      <c r="V432" s="124" t="str">
        <f t="shared" ref="V432" si="481">IF(COUNT(N432,U432)=0,"",SUM(N432,U432))</f>
        <v/>
      </c>
      <c r="X432" s="153" t="s">
        <v>271</v>
      </c>
    </row>
    <row r="433" spans="3:24" s="152" customFormat="1" ht="37.5" customHeight="1">
      <c r="C433" s="328"/>
      <c r="D433" s="327" t="s">
        <v>105</v>
      </c>
      <c r="E433" s="352"/>
      <c r="F433" s="354"/>
      <c r="G433" s="149" t="s">
        <v>263</v>
      </c>
      <c r="H433" s="184"/>
      <c r="I433" s="184"/>
      <c r="J433" s="184"/>
      <c r="K433" s="184"/>
      <c r="L433" s="184"/>
      <c r="M433" s="184"/>
      <c r="N433" s="151"/>
      <c r="O433" s="184"/>
      <c r="P433" s="184"/>
      <c r="Q433" s="184"/>
      <c r="R433" s="184"/>
      <c r="S433" s="184"/>
      <c r="T433" s="184"/>
      <c r="U433" s="151"/>
      <c r="V433" s="151"/>
    </row>
    <row r="434" spans="3:24" s="152" customFormat="1" ht="34.5">
      <c r="C434" s="328"/>
      <c r="D434" s="328"/>
      <c r="E434" s="353"/>
      <c r="F434" s="355"/>
      <c r="G434" s="149" t="s">
        <v>267</v>
      </c>
      <c r="H434" s="184"/>
      <c r="I434" s="184"/>
      <c r="J434" s="184"/>
      <c r="K434" s="184"/>
      <c r="L434" s="184"/>
      <c r="M434" s="184"/>
      <c r="N434" s="150" t="str">
        <f>IF(COUNT(H434:M434)=0,"",SUM(H434:M434))</f>
        <v/>
      </c>
      <c r="O434" s="184"/>
      <c r="P434" s="184"/>
      <c r="Q434" s="184"/>
      <c r="R434" s="184"/>
      <c r="S434" s="184"/>
      <c r="T434" s="184"/>
      <c r="U434" s="150" t="str">
        <f>IF(COUNT(O434:T434)=0,"",SUM(O434:T434))</f>
        <v/>
      </c>
      <c r="V434" s="150" t="str">
        <f>IF(COUNT(N434,U434)=0,"",SUM(N434,U434))</f>
        <v/>
      </c>
    </row>
    <row r="435" spans="3:24" s="152" customFormat="1" ht="34.5">
      <c r="C435" s="328"/>
      <c r="D435" s="328"/>
      <c r="E435" s="352"/>
      <c r="F435" s="354"/>
      <c r="G435" s="149" t="s">
        <v>263</v>
      </c>
      <c r="H435" s="184"/>
      <c r="I435" s="184"/>
      <c r="J435" s="184"/>
      <c r="K435" s="184"/>
      <c r="L435" s="184"/>
      <c r="M435" s="184"/>
      <c r="N435" s="151"/>
      <c r="O435" s="184"/>
      <c r="P435" s="184"/>
      <c r="Q435" s="184"/>
      <c r="R435" s="184"/>
      <c r="S435" s="184"/>
      <c r="T435" s="184"/>
      <c r="U435" s="151"/>
      <c r="V435" s="151"/>
    </row>
    <row r="436" spans="3:24" s="152" customFormat="1" ht="34.5">
      <c r="C436" s="328"/>
      <c r="D436" s="328"/>
      <c r="E436" s="353"/>
      <c r="F436" s="355"/>
      <c r="G436" s="149" t="s">
        <v>267</v>
      </c>
      <c r="H436" s="184"/>
      <c r="I436" s="184"/>
      <c r="J436" s="184"/>
      <c r="K436" s="184"/>
      <c r="L436" s="184"/>
      <c r="M436" s="184"/>
      <c r="N436" s="150" t="str">
        <f t="shared" ref="N436" si="482">IF(COUNT(H436:M436)=0,"",SUM(H436:M436))</f>
        <v/>
      </c>
      <c r="O436" s="184"/>
      <c r="P436" s="184"/>
      <c r="Q436" s="184"/>
      <c r="R436" s="184"/>
      <c r="S436" s="184"/>
      <c r="T436" s="184"/>
      <c r="U436" s="150" t="str">
        <f t="shared" ref="U436" si="483">IF(COUNT(O436:T436)=0,"",SUM(O436:T436))</f>
        <v/>
      </c>
      <c r="V436" s="150" t="str">
        <f t="shared" ref="V436" si="484">IF(COUNT(N436,U436)=0,"",SUM(N436,U436))</f>
        <v/>
      </c>
    </row>
    <row r="437" spans="3:24" s="152" customFormat="1" ht="34.5">
      <c r="C437" s="328"/>
      <c r="D437" s="328"/>
      <c r="E437" s="352"/>
      <c r="F437" s="354"/>
      <c r="G437" s="149" t="s">
        <v>263</v>
      </c>
      <c r="H437" s="184"/>
      <c r="I437" s="184"/>
      <c r="J437" s="184"/>
      <c r="K437" s="184"/>
      <c r="L437" s="184"/>
      <c r="M437" s="184"/>
      <c r="N437" s="151"/>
      <c r="O437" s="184"/>
      <c r="P437" s="184"/>
      <c r="Q437" s="184"/>
      <c r="R437" s="184"/>
      <c r="S437" s="184"/>
      <c r="T437" s="184"/>
      <c r="U437" s="151"/>
      <c r="V437" s="151"/>
    </row>
    <row r="438" spans="3:24" s="152" customFormat="1" ht="34.5">
      <c r="C438" s="328"/>
      <c r="D438" s="328"/>
      <c r="E438" s="353"/>
      <c r="F438" s="355"/>
      <c r="G438" s="149" t="s">
        <v>267</v>
      </c>
      <c r="H438" s="184"/>
      <c r="I438" s="184"/>
      <c r="J438" s="184"/>
      <c r="K438" s="184"/>
      <c r="L438" s="184"/>
      <c r="M438" s="184"/>
      <c r="N438" s="150" t="str">
        <f t="shared" ref="N438" si="485">IF(COUNT(H438:M438)=0,"",SUM(H438:M438))</f>
        <v/>
      </c>
      <c r="O438" s="184"/>
      <c r="P438" s="184"/>
      <c r="Q438" s="184"/>
      <c r="R438" s="184"/>
      <c r="S438" s="184"/>
      <c r="T438" s="184"/>
      <c r="U438" s="150" t="str">
        <f t="shared" ref="U438" si="486">IF(COUNT(O438:T438)=0,"",SUM(O438:T438))</f>
        <v/>
      </c>
      <c r="V438" s="150" t="str">
        <f t="shared" ref="V438" si="487">IF(COUNT(N438,U438)=0,"",SUM(N438,U438))</f>
        <v/>
      </c>
    </row>
    <row r="439" spans="3:24" s="152" customFormat="1" ht="34.5">
      <c r="C439" s="328"/>
      <c r="D439" s="328"/>
      <c r="E439" s="332" t="s">
        <v>104</v>
      </c>
      <c r="F439" s="333"/>
      <c r="G439" s="154" t="s">
        <v>263</v>
      </c>
      <c r="H439" s="155" t="str">
        <f>IF(COUNTIFS($G433:$G438,$G439,H433:H438,"&lt;&gt;")=0,"",SUMIF($G433:$G438,$G439,H433:H438))</f>
        <v/>
      </c>
      <c r="I439" s="155" t="str">
        <f t="shared" ref="I439:M439" si="488">IF(COUNTIFS($G433:$G438,$G439,I433:I438,"&lt;&gt;")=0,"",SUMIF($G433:$G438,$G439,I433:I438))</f>
        <v/>
      </c>
      <c r="J439" s="155" t="str">
        <f t="shared" si="488"/>
        <v/>
      </c>
      <c r="K439" s="155" t="str">
        <f t="shared" si="488"/>
        <v/>
      </c>
      <c r="L439" s="155" t="str">
        <f t="shared" si="488"/>
        <v/>
      </c>
      <c r="M439" s="155" t="str">
        <f t="shared" si="488"/>
        <v/>
      </c>
      <c r="N439" s="123"/>
      <c r="O439" s="155" t="str">
        <f>IF(COUNTIFS($G433:$G438,$G439,O433:O438,"&lt;&gt;")=0,"",SUMIF($G433:$G438,$G439,O433:O438))</f>
        <v/>
      </c>
      <c r="P439" s="155" t="str">
        <f t="shared" ref="P439:T439" si="489">IF(COUNTIFS($G433:$G438,$G439,P433:P438,"&lt;&gt;")=0,"",SUMIF($G433:$G438,$G439,P433:P438))</f>
        <v/>
      </c>
      <c r="Q439" s="155" t="str">
        <f t="shared" si="489"/>
        <v/>
      </c>
      <c r="R439" s="155" t="str">
        <f t="shared" si="489"/>
        <v/>
      </c>
      <c r="S439" s="155" t="str">
        <f t="shared" si="489"/>
        <v/>
      </c>
      <c r="T439" s="155" t="str">
        <f t="shared" si="489"/>
        <v/>
      </c>
      <c r="U439" s="123"/>
      <c r="V439" s="123"/>
      <c r="X439" s="153" t="s">
        <v>271</v>
      </c>
    </row>
    <row r="440" spans="3:24" s="152" customFormat="1" ht="34.5">
      <c r="C440" s="328"/>
      <c r="D440" s="329"/>
      <c r="E440" s="334"/>
      <c r="F440" s="335"/>
      <c r="G440" s="154" t="s">
        <v>267</v>
      </c>
      <c r="H440" s="155" t="str">
        <f>IF(COUNTIFS($G433:$G438,$G440,H433:H438,"&lt;&gt;")=0,"",SUMIF($G433:$G438,$G440,H433:H438))</f>
        <v/>
      </c>
      <c r="I440" s="155" t="str">
        <f t="shared" ref="I440:M440" si="490">IF(COUNTIFS($G433:$G438,$G440,I433:I438,"&lt;&gt;")=0,"",SUMIF($G433:$G438,$G440,I433:I438))</f>
        <v/>
      </c>
      <c r="J440" s="155" t="str">
        <f t="shared" si="490"/>
        <v/>
      </c>
      <c r="K440" s="155" t="str">
        <f t="shared" si="490"/>
        <v/>
      </c>
      <c r="L440" s="155" t="str">
        <f t="shared" si="490"/>
        <v/>
      </c>
      <c r="M440" s="155" t="str">
        <f t="shared" si="490"/>
        <v/>
      </c>
      <c r="N440" s="124" t="str">
        <f t="shared" ref="N440" si="491">IF(COUNT(H440:M440)=0,"",SUM(H440:M440))</f>
        <v/>
      </c>
      <c r="O440" s="155" t="str">
        <f>IF(COUNTIFS($G433:$G438,$G440,O433:O438,"&lt;&gt;")=0,"",SUMIF($G433:$G438,$G440,O433:O438))</f>
        <v/>
      </c>
      <c r="P440" s="155" t="str">
        <f t="shared" ref="P440:T440" si="492">IF(COUNTIFS($G433:$G438,$G440,P433:P438,"&lt;&gt;")=0,"",SUMIF($G433:$G438,$G440,P433:P438))</f>
        <v/>
      </c>
      <c r="Q440" s="155" t="str">
        <f t="shared" si="492"/>
        <v/>
      </c>
      <c r="R440" s="155" t="str">
        <f t="shared" si="492"/>
        <v/>
      </c>
      <c r="S440" s="155" t="str">
        <f t="shared" si="492"/>
        <v/>
      </c>
      <c r="T440" s="155" t="str">
        <f t="shared" si="492"/>
        <v/>
      </c>
      <c r="U440" s="124" t="str">
        <f t="shared" ref="U440" si="493">IF(COUNT(O440:T440)=0,"",SUM(O440:T440))</f>
        <v/>
      </c>
      <c r="V440" s="124" t="str">
        <f t="shared" ref="V440" si="494">IF(COUNT(N440,U440)=0,"",SUM(N440,U440))</f>
        <v/>
      </c>
      <c r="X440" s="153" t="s">
        <v>271</v>
      </c>
    </row>
    <row r="441" spans="3:24" s="152" customFormat="1" ht="37.5" customHeight="1">
      <c r="C441" s="328"/>
      <c r="D441" s="327" t="s">
        <v>106</v>
      </c>
      <c r="E441" s="352"/>
      <c r="F441" s="354"/>
      <c r="G441" s="149" t="s">
        <v>263</v>
      </c>
      <c r="H441" s="184"/>
      <c r="I441" s="184"/>
      <c r="J441" s="184"/>
      <c r="K441" s="184"/>
      <c r="L441" s="184"/>
      <c r="M441" s="184"/>
      <c r="N441" s="151"/>
      <c r="O441" s="184"/>
      <c r="P441" s="184"/>
      <c r="Q441" s="184"/>
      <c r="R441" s="184"/>
      <c r="S441" s="184"/>
      <c r="T441" s="184"/>
      <c r="U441" s="151"/>
      <c r="V441" s="151"/>
    </row>
    <row r="442" spans="3:24" s="152" customFormat="1" ht="34.5">
      <c r="C442" s="328"/>
      <c r="D442" s="328"/>
      <c r="E442" s="353"/>
      <c r="F442" s="355"/>
      <c r="G442" s="149" t="s">
        <v>267</v>
      </c>
      <c r="H442" s="184"/>
      <c r="I442" s="184"/>
      <c r="J442" s="184"/>
      <c r="K442" s="184"/>
      <c r="L442" s="184"/>
      <c r="M442" s="184"/>
      <c r="N442" s="150" t="str">
        <f>IF(COUNT(H442:M442)=0,"",SUM(H442:M442))</f>
        <v/>
      </c>
      <c r="O442" s="184"/>
      <c r="P442" s="184"/>
      <c r="Q442" s="184"/>
      <c r="R442" s="184"/>
      <c r="S442" s="184"/>
      <c r="T442" s="184"/>
      <c r="U442" s="150" t="str">
        <f>IF(COUNT(O442:T442)=0,"",SUM(O442:T442))</f>
        <v/>
      </c>
      <c r="V442" s="150" t="str">
        <f>IF(COUNT(N442,U442)=0,"",SUM(N442,U442))</f>
        <v/>
      </c>
    </row>
    <row r="443" spans="3:24" s="152" customFormat="1" ht="34.5">
      <c r="C443" s="328"/>
      <c r="D443" s="328"/>
      <c r="E443" s="352"/>
      <c r="F443" s="354"/>
      <c r="G443" s="149" t="s">
        <v>263</v>
      </c>
      <c r="H443" s="184"/>
      <c r="I443" s="184"/>
      <c r="J443" s="184"/>
      <c r="K443" s="184"/>
      <c r="L443" s="184"/>
      <c r="M443" s="184"/>
      <c r="N443" s="151"/>
      <c r="O443" s="184"/>
      <c r="P443" s="184"/>
      <c r="Q443" s="184"/>
      <c r="R443" s="184"/>
      <c r="S443" s="184"/>
      <c r="T443" s="184"/>
      <c r="U443" s="151"/>
      <c r="V443" s="151"/>
    </row>
    <row r="444" spans="3:24" s="152" customFormat="1" ht="34.5">
      <c r="C444" s="328"/>
      <c r="D444" s="328"/>
      <c r="E444" s="353"/>
      <c r="F444" s="355"/>
      <c r="G444" s="149" t="s">
        <v>267</v>
      </c>
      <c r="H444" s="184"/>
      <c r="I444" s="184"/>
      <c r="J444" s="184"/>
      <c r="K444" s="184"/>
      <c r="L444" s="184"/>
      <c r="M444" s="184"/>
      <c r="N444" s="150" t="str">
        <f t="shared" ref="N444" si="495">IF(COUNT(H444:M444)=0,"",SUM(H444:M444))</f>
        <v/>
      </c>
      <c r="O444" s="184"/>
      <c r="P444" s="184"/>
      <c r="Q444" s="184"/>
      <c r="R444" s="184"/>
      <c r="S444" s="184"/>
      <c r="T444" s="184"/>
      <c r="U444" s="150" t="str">
        <f t="shared" ref="U444" si="496">IF(COUNT(O444:T444)=0,"",SUM(O444:T444))</f>
        <v/>
      </c>
      <c r="V444" s="150" t="str">
        <f t="shared" ref="V444" si="497">IF(COUNT(N444,U444)=0,"",SUM(N444,U444))</f>
        <v/>
      </c>
    </row>
    <row r="445" spans="3:24" s="152" customFormat="1" ht="34.5">
      <c r="C445" s="328"/>
      <c r="D445" s="328"/>
      <c r="E445" s="352"/>
      <c r="F445" s="354"/>
      <c r="G445" s="149" t="s">
        <v>263</v>
      </c>
      <c r="H445" s="184"/>
      <c r="I445" s="184"/>
      <c r="J445" s="184"/>
      <c r="K445" s="184"/>
      <c r="L445" s="184"/>
      <c r="M445" s="184"/>
      <c r="N445" s="151"/>
      <c r="O445" s="184"/>
      <c r="P445" s="184"/>
      <c r="Q445" s="184"/>
      <c r="R445" s="184"/>
      <c r="S445" s="184"/>
      <c r="T445" s="184"/>
      <c r="U445" s="151"/>
      <c r="V445" s="151"/>
    </row>
    <row r="446" spans="3:24" s="152" customFormat="1" ht="34.5">
      <c r="C446" s="328"/>
      <c r="D446" s="328"/>
      <c r="E446" s="353"/>
      <c r="F446" s="355"/>
      <c r="G446" s="149" t="s">
        <v>267</v>
      </c>
      <c r="H446" s="184"/>
      <c r="I446" s="184"/>
      <c r="J446" s="184"/>
      <c r="K446" s="184"/>
      <c r="L446" s="184"/>
      <c r="M446" s="184"/>
      <c r="N446" s="150" t="str">
        <f t="shared" ref="N446" si="498">IF(COUNT(H446:M446)=0,"",SUM(H446:M446))</f>
        <v/>
      </c>
      <c r="O446" s="184"/>
      <c r="P446" s="184"/>
      <c r="Q446" s="184"/>
      <c r="R446" s="184"/>
      <c r="S446" s="184"/>
      <c r="T446" s="184"/>
      <c r="U446" s="150" t="str">
        <f t="shared" ref="U446" si="499">IF(COUNT(O446:T446)=0,"",SUM(O446:T446))</f>
        <v/>
      </c>
      <c r="V446" s="150" t="str">
        <f t="shared" ref="V446" si="500">IF(COUNT(N446,U446)=0,"",SUM(N446,U446))</f>
        <v/>
      </c>
    </row>
    <row r="447" spans="3:24" s="152" customFormat="1" ht="34.5">
      <c r="C447" s="328"/>
      <c r="D447" s="328"/>
      <c r="E447" s="332" t="s">
        <v>104</v>
      </c>
      <c r="F447" s="333"/>
      <c r="G447" s="154" t="s">
        <v>263</v>
      </c>
      <c r="H447" s="155" t="str">
        <f>IF(COUNTIFS($G441:$G446,$G447,H441:H446,"&lt;&gt;")=0,"",SUMIF($G441:$G446,$G447,H441:H446))</f>
        <v/>
      </c>
      <c r="I447" s="155" t="str">
        <f t="shared" ref="I447:M447" si="501">IF(COUNTIFS($G441:$G446,$G447,I441:I446,"&lt;&gt;")=0,"",SUMIF($G441:$G446,$G447,I441:I446))</f>
        <v/>
      </c>
      <c r="J447" s="155" t="str">
        <f t="shared" si="501"/>
        <v/>
      </c>
      <c r="K447" s="155" t="str">
        <f t="shared" si="501"/>
        <v/>
      </c>
      <c r="L447" s="155" t="str">
        <f t="shared" si="501"/>
        <v/>
      </c>
      <c r="M447" s="155" t="str">
        <f t="shared" si="501"/>
        <v/>
      </c>
      <c r="N447" s="123"/>
      <c r="O447" s="155" t="str">
        <f>IF(COUNTIFS($G441:$G446,$G447,O441:O446,"&lt;&gt;")=0,"",SUMIF($G441:$G446,$G447,O441:O446))</f>
        <v/>
      </c>
      <c r="P447" s="155" t="str">
        <f t="shared" ref="P447:T447" si="502">IF(COUNTIFS($G441:$G446,$G447,P441:P446,"&lt;&gt;")=0,"",SUMIF($G441:$G446,$G447,P441:P446))</f>
        <v/>
      </c>
      <c r="Q447" s="155" t="str">
        <f t="shared" si="502"/>
        <v/>
      </c>
      <c r="R447" s="155" t="str">
        <f t="shared" si="502"/>
        <v/>
      </c>
      <c r="S447" s="155" t="str">
        <f t="shared" si="502"/>
        <v/>
      </c>
      <c r="T447" s="155" t="str">
        <f t="shared" si="502"/>
        <v/>
      </c>
      <c r="U447" s="123"/>
      <c r="V447" s="123"/>
      <c r="X447" s="153" t="s">
        <v>271</v>
      </c>
    </row>
    <row r="448" spans="3:24" s="152" customFormat="1" ht="34.5">
      <c r="C448" s="328"/>
      <c r="D448" s="329"/>
      <c r="E448" s="334"/>
      <c r="F448" s="335"/>
      <c r="G448" s="154" t="s">
        <v>267</v>
      </c>
      <c r="H448" s="155" t="str">
        <f>IF(COUNTIFS($G441:$G446,$G448,H441:H446,"&lt;&gt;")=0,"",SUMIF($G441:$G446,$G448,H441:H446))</f>
        <v/>
      </c>
      <c r="I448" s="155" t="str">
        <f t="shared" ref="I448:M448" si="503">IF(COUNTIFS($G441:$G446,$G448,I441:I446,"&lt;&gt;")=0,"",SUMIF($G441:$G446,$G448,I441:I446))</f>
        <v/>
      </c>
      <c r="J448" s="155" t="str">
        <f t="shared" si="503"/>
        <v/>
      </c>
      <c r="K448" s="155" t="str">
        <f t="shared" si="503"/>
        <v/>
      </c>
      <c r="L448" s="155" t="str">
        <f t="shared" si="503"/>
        <v/>
      </c>
      <c r="M448" s="155" t="str">
        <f t="shared" si="503"/>
        <v/>
      </c>
      <c r="N448" s="124" t="str">
        <f t="shared" ref="N448" si="504">IF(COUNT(H448:M448)=0,"",SUM(H448:M448))</f>
        <v/>
      </c>
      <c r="O448" s="155" t="str">
        <f>IF(COUNTIFS($G441:$G446,$G448,O441:O446,"&lt;&gt;")=0,"",SUMIF($G441:$G446,$G448,O441:O446))</f>
        <v/>
      </c>
      <c r="P448" s="155" t="str">
        <f t="shared" ref="P448:T448" si="505">IF(COUNTIFS($G441:$G446,$G448,P441:P446,"&lt;&gt;")=0,"",SUMIF($G441:$G446,$G448,P441:P446))</f>
        <v/>
      </c>
      <c r="Q448" s="155" t="str">
        <f t="shared" si="505"/>
        <v/>
      </c>
      <c r="R448" s="155" t="str">
        <f t="shared" si="505"/>
        <v/>
      </c>
      <c r="S448" s="155" t="str">
        <f t="shared" si="505"/>
        <v/>
      </c>
      <c r="T448" s="155" t="str">
        <f t="shared" si="505"/>
        <v/>
      </c>
      <c r="U448" s="124" t="str">
        <f t="shared" ref="U448" si="506">IF(COUNT(O448:T448)=0,"",SUM(O448:T448))</f>
        <v/>
      </c>
      <c r="V448" s="124" t="str">
        <f t="shared" ref="V448" si="507">IF(COUNT(N448,U448)=0,"",SUM(N448,U448))</f>
        <v/>
      </c>
      <c r="X448" s="153" t="s">
        <v>271</v>
      </c>
    </row>
    <row r="449" spans="3:24" s="152" customFormat="1" ht="34.5">
      <c r="C449" s="328"/>
      <c r="D449" s="326" t="s">
        <v>107</v>
      </c>
      <c r="E449" s="326"/>
      <c r="F449" s="326"/>
      <c r="G449" s="154" t="s">
        <v>263</v>
      </c>
      <c r="H449" s="155" t="str">
        <f>IF(COUNT(H423,H431,H439,H447)=0,"",SUM(H423,H431,H439,H447))</f>
        <v/>
      </c>
      <c r="I449" s="155" t="str">
        <f t="shared" ref="I449:M450" si="508">IF(COUNT(I423,I431,I439,I447)=0,"",SUM(I423,I431,I439,I447))</f>
        <v/>
      </c>
      <c r="J449" s="155" t="str">
        <f t="shared" si="508"/>
        <v/>
      </c>
      <c r="K449" s="155" t="str">
        <f t="shared" si="508"/>
        <v/>
      </c>
      <c r="L449" s="155" t="str">
        <f t="shared" si="508"/>
        <v/>
      </c>
      <c r="M449" s="155" t="str">
        <f t="shared" si="508"/>
        <v/>
      </c>
      <c r="N449" s="123"/>
      <c r="O449" s="155" t="str">
        <f>IF(COUNT(O423,O431,O439,O447)=0,"",SUM(O423,O431,O439,O447))</f>
        <v/>
      </c>
      <c r="P449" s="155" t="str">
        <f t="shared" ref="P449:T450" si="509">IF(COUNT(P423,P431,P439,P447)=0,"",SUM(P423,P431,P439,P447))</f>
        <v/>
      </c>
      <c r="Q449" s="155" t="str">
        <f t="shared" si="509"/>
        <v/>
      </c>
      <c r="R449" s="155" t="str">
        <f t="shared" si="509"/>
        <v/>
      </c>
      <c r="S449" s="155" t="str">
        <f t="shared" si="509"/>
        <v/>
      </c>
      <c r="T449" s="155" t="str">
        <f t="shared" si="509"/>
        <v/>
      </c>
      <c r="U449" s="123"/>
      <c r="V449" s="123"/>
      <c r="X449" s="153" t="s">
        <v>271</v>
      </c>
    </row>
    <row r="450" spans="3:24" s="152" customFormat="1" ht="34.5">
      <c r="C450" s="329"/>
      <c r="D450" s="326"/>
      <c r="E450" s="326"/>
      <c r="F450" s="326"/>
      <c r="G450" s="154" t="s">
        <v>267</v>
      </c>
      <c r="H450" s="155" t="str">
        <f>IF(COUNT(H424,H432,H440,H448)=0,"",SUM(H424,H432,H440,H448))</f>
        <v/>
      </c>
      <c r="I450" s="155" t="str">
        <f t="shared" si="508"/>
        <v/>
      </c>
      <c r="J450" s="155" t="str">
        <f t="shared" si="508"/>
        <v/>
      </c>
      <c r="K450" s="155" t="str">
        <f t="shared" si="508"/>
        <v/>
      </c>
      <c r="L450" s="155" t="str">
        <f t="shared" si="508"/>
        <v/>
      </c>
      <c r="M450" s="155" t="str">
        <f t="shared" si="508"/>
        <v/>
      </c>
      <c r="N450" s="124" t="str">
        <f t="shared" ref="N450" si="510">IF(COUNT(H450:M450)=0,"",SUM(H450:M450))</f>
        <v/>
      </c>
      <c r="O450" s="155" t="str">
        <f>IF(COUNT(O424,O432,O440,O448)=0,"",SUM(O424,O432,O440,O448))</f>
        <v/>
      </c>
      <c r="P450" s="155" t="str">
        <f t="shared" si="509"/>
        <v/>
      </c>
      <c r="Q450" s="155" t="str">
        <f t="shared" si="509"/>
        <v/>
      </c>
      <c r="R450" s="155" t="str">
        <f t="shared" si="509"/>
        <v/>
      </c>
      <c r="S450" s="155" t="str">
        <f t="shared" si="509"/>
        <v/>
      </c>
      <c r="T450" s="155" t="str">
        <f t="shared" si="509"/>
        <v/>
      </c>
      <c r="U450" s="124" t="str">
        <f t="shared" ref="U450" si="511">IF(COUNT(O450:T450)=0,"",SUM(O450:T450))</f>
        <v/>
      </c>
      <c r="V450" s="124" t="str">
        <f t="shared" ref="V450" si="512">IF(COUNT(N450,U450)=0,"",SUM(N450,U450))</f>
        <v/>
      </c>
      <c r="X450" s="153" t="s">
        <v>271</v>
      </c>
    </row>
    <row r="451" spans="3:24" s="53" customFormat="1" ht="18.75" customHeight="1">
      <c r="C451" s="54" t="s">
        <v>178</v>
      </c>
      <c r="D451" s="50"/>
      <c r="E451" s="50"/>
      <c r="F451" s="50"/>
      <c r="G451" s="51"/>
      <c r="H451" s="50"/>
      <c r="I451" s="50"/>
      <c r="J451" s="50"/>
      <c r="K451" s="50"/>
      <c r="L451" s="50"/>
      <c r="M451" s="50"/>
      <c r="N451" s="50"/>
      <c r="O451" s="50"/>
      <c r="P451" s="50"/>
      <c r="Q451" s="50"/>
      <c r="R451" s="50"/>
      <c r="S451" s="50"/>
      <c r="T451" s="50"/>
      <c r="U451" s="50"/>
      <c r="V451" s="50"/>
    </row>
    <row r="452" spans="3:24" s="53" customFormat="1" ht="18.75" customHeight="1">
      <c r="C452" s="230"/>
      <c r="D452" s="231"/>
      <c r="E452" s="231"/>
      <c r="F452" s="231"/>
      <c r="G452" s="232"/>
      <c r="H452" s="231"/>
      <c r="I452" s="231"/>
      <c r="J452" s="231"/>
      <c r="K452" s="231"/>
      <c r="L452" s="231"/>
      <c r="M452" s="231"/>
      <c r="N452" s="231"/>
      <c r="O452" s="231"/>
      <c r="P452" s="231"/>
      <c r="Q452" s="231"/>
      <c r="R452" s="231"/>
      <c r="S452" s="231"/>
      <c r="T452" s="231"/>
      <c r="U452" s="231"/>
      <c r="V452" s="231"/>
    </row>
    <row r="453" spans="3:24" s="53" customFormat="1" ht="18.75" customHeight="1">
      <c r="C453" s="230"/>
      <c r="D453" s="231"/>
      <c r="E453" s="231"/>
      <c r="F453" s="231"/>
      <c r="G453" s="232"/>
      <c r="H453" s="231"/>
      <c r="I453" s="231"/>
      <c r="J453" s="231"/>
      <c r="K453" s="231"/>
      <c r="L453" s="231"/>
      <c r="M453" s="231"/>
      <c r="N453" s="231"/>
      <c r="O453" s="231"/>
      <c r="P453" s="231"/>
      <c r="Q453" s="231"/>
      <c r="R453" s="231"/>
      <c r="S453" s="231"/>
      <c r="T453" s="231"/>
      <c r="U453" s="231"/>
      <c r="V453" s="231"/>
    </row>
    <row r="454" spans="3:24" s="53" customFormat="1" ht="18.75" customHeight="1">
      <c r="C454" s="230"/>
      <c r="D454" s="231"/>
      <c r="E454" s="231"/>
      <c r="F454" s="231"/>
      <c r="G454" s="232"/>
      <c r="H454" s="231"/>
      <c r="I454" s="231"/>
      <c r="J454" s="231"/>
      <c r="K454" s="231"/>
      <c r="L454" s="231"/>
      <c r="M454" s="231"/>
      <c r="N454" s="231"/>
      <c r="O454" s="231"/>
      <c r="P454" s="231"/>
      <c r="Q454" s="231"/>
      <c r="R454" s="231"/>
      <c r="S454" s="231"/>
      <c r="T454" s="231"/>
      <c r="U454" s="231"/>
      <c r="V454" s="231"/>
    </row>
    <row r="455" spans="3:24" s="53" customFormat="1" ht="18.75" customHeight="1">
      <c r="C455" s="230"/>
      <c r="D455" s="231"/>
      <c r="E455" s="231"/>
      <c r="F455" s="231"/>
      <c r="G455" s="232"/>
      <c r="H455" s="231"/>
      <c r="I455" s="231"/>
      <c r="J455" s="231"/>
      <c r="K455" s="231"/>
      <c r="L455" s="231"/>
      <c r="M455" s="231"/>
      <c r="N455" s="231"/>
      <c r="O455" s="231"/>
      <c r="P455" s="231"/>
      <c r="Q455" s="231"/>
      <c r="R455" s="231"/>
      <c r="S455" s="231"/>
      <c r="T455" s="231"/>
      <c r="U455" s="231"/>
      <c r="V455" s="231"/>
    </row>
    <row r="456" spans="3:24" s="53" customFormat="1" ht="18.75" customHeight="1">
      <c r="C456" s="230"/>
      <c r="D456" s="231"/>
      <c r="E456" s="231"/>
      <c r="F456" s="231"/>
      <c r="G456" s="232"/>
      <c r="H456" s="231"/>
      <c r="I456" s="231"/>
      <c r="J456" s="231"/>
      <c r="K456" s="231"/>
      <c r="L456" s="231"/>
      <c r="M456" s="231"/>
      <c r="N456" s="231"/>
      <c r="O456" s="231"/>
      <c r="P456" s="231"/>
      <c r="Q456" s="231"/>
      <c r="R456" s="231"/>
      <c r="S456" s="231"/>
      <c r="T456" s="231"/>
      <c r="U456" s="231"/>
      <c r="V456" s="231"/>
    </row>
    <row r="457" spans="3:24" s="53" customFormat="1" ht="18.75" customHeight="1">
      <c r="C457" s="230"/>
      <c r="D457" s="231"/>
      <c r="E457" s="231"/>
      <c r="F457" s="231"/>
      <c r="G457" s="232"/>
      <c r="H457" s="231"/>
      <c r="I457" s="231"/>
      <c r="J457" s="231"/>
      <c r="K457" s="231"/>
      <c r="L457" s="231"/>
      <c r="M457" s="231"/>
      <c r="N457" s="231"/>
      <c r="O457" s="231"/>
      <c r="P457" s="231"/>
      <c r="Q457" s="231"/>
      <c r="R457" s="231"/>
      <c r="S457" s="231"/>
      <c r="T457" s="231"/>
      <c r="U457" s="231"/>
      <c r="V457" s="231"/>
    </row>
    <row r="458" spans="3:24" s="53" customFormat="1" ht="18.75" customHeight="1">
      <c r="C458" s="230"/>
      <c r="D458" s="231"/>
      <c r="E458" s="231"/>
      <c r="F458" s="231"/>
      <c r="G458" s="232"/>
      <c r="H458" s="231"/>
      <c r="I458" s="231"/>
      <c r="J458" s="231"/>
      <c r="K458" s="231"/>
      <c r="L458" s="231"/>
      <c r="M458" s="231"/>
      <c r="N458" s="231"/>
      <c r="O458" s="231"/>
      <c r="P458" s="231"/>
      <c r="Q458" s="231"/>
      <c r="R458" s="231"/>
      <c r="S458" s="231"/>
      <c r="T458" s="231"/>
      <c r="U458" s="231"/>
      <c r="V458" s="231"/>
    </row>
    <row r="459" spans="3:24" s="53" customFormat="1" ht="18.75" customHeight="1">
      <c r="C459" s="230"/>
      <c r="D459" s="231"/>
      <c r="E459" s="231"/>
      <c r="F459" s="231"/>
      <c r="G459" s="232"/>
      <c r="H459" s="231"/>
      <c r="I459" s="231"/>
      <c r="J459" s="231"/>
      <c r="K459" s="231"/>
      <c r="L459" s="231"/>
      <c r="M459" s="231"/>
      <c r="N459" s="231"/>
      <c r="O459" s="231"/>
      <c r="P459" s="231"/>
      <c r="Q459" s="231"/>
      <c r="R459" s="231"/>
      <c r="S459" s="231"/>
      <c r="T459" s="231"/>
      <c r="U459" s="231"/>
      <c r="V459" s="231"/>
    </row>
    <row r="460" spans="3:24" s="53" customFormat="1" ht="18.75" customHeight="1">
      <c r="C460" s="230"/>
      <c r="D460" s="231"/>
      <c r="E460" s="231"/>
      <c r="F460" s="231"/>
      <c r="G460" s="232"/>
      <c r="H460" s="231"/>
      <c r="I460" s="231"/>
      <c r="J460" s="231"/>
      <c r="K460" s="231"/>
      <c r="L460" s="231"/>
      <c r="M460" s="231"/>
      <c r="N460" s="231"/>
      <c r="O460" s="231"/>
      <c r="P460" s="231"/>
      <c r="Q460" s="231"/>
      <c r="R460" s="231"/>
      <c r="S460" s="231"/>
      <c r="T460" s="231"/>
      <c r="U460" s="231"/>
      <c r="V460" s="231"/>
    </row>
    <row r="461" spans="3:24" s="53" customFormat="1" ht="18.75" customHeight="1">
      <c r="C461" s="234"/>
      <c r="D461" s="234"/>
      <c r="E461" s="234"/>
      <c r="F461" s="234"/>
      <c r="G461" s="234"/>
      <c r="H461" s="235"/>
      <c r="I461" s="235"/>
      <c r="J461" s="235"/>
      <c r="K461" s="235"/>
      <c r="L461" s="235"/>
      <c r="M461" s="235"/>
      <c r="N461" s="235"/>
      <c r="O461" s="235"/>
      <c r="P461" s="235"/>
      <c r="Q461" s="235"/>
      <c r="R461" s="235"/>
      <c r="S461" s="235"/>
      <c r="T461" s="235"/>
      <c r="U461" s="235"/>
      <c r="V461" s="235"/>
    </row>
    <row r="462" spans="3:24" ht="21.95" customHeight="1">
      <c r="C462" s="39" t="s">
        <v>212</v>
      </c>
    </row>
    <row r="463" spans="3:24" ht="21.95" customHeight="1">
      <c r="C463" s="39"/>
    </row>
    <row r="464" spans="3:24" ht="21.95" customHeight="1">
      <c r="C464" s="43" t="s">
        <v>112</v>
      </c>
      <c r="D464" s="44"/>
      <c r="E464" s="44"/>
      <c r="F464" s="44"/>
      <c r="G464" s="44"/>
      <c r="H464" s="44"/>
      <c r="I464" s="44"/>
      <c r="J464" s="44"/>
      <c r="K464" s="44"/>
    </row>
    <row r="465" spans="3:24" ht="21.95" customHeight="1">
      <c r="C465" s="38" t="s">
        <v>22</v>
      </c>
      <c r="E465" s="11" t="s">
        <v>222</v>
      </c>
      <c r="F465" s="7" t="s">
        <v>398</v>
      </c>
      <c r="G465" s="186"/>
      <c r="H465" s="188"/>
      <c r="I465" s="188"/>
      <c r="J465" s="188"/>
      <c r="K465" s="188"/>
      <c r="L465" s="188"/>
      <c r="M465" s="188"/>
      <c r="N465" s="188"/>
      <c r="O465" s="188"/>
      <c r="P465" s="188"/>
      <c r="Q465" s="188"/>
      <c r="R465" s="188"/>
      <c r="S465" s="188"/>
      <c r="T465" s="188"/>
      <c r="U465" s="188"/>
      <c r="V465" s="188"/>
    </row>
    <row r="466" spans="3:24" s="46" customFormat="1" ht="21.95" customHeight="1">
      <c r="C466" s="341" t="s">
        <v>94</v>
      </c>
      <c r="D466" s="342"/>
      <c r="E466" s="345" t="s">
        <v>18</v>
      </c>
      <c r="F466" s="322" t="s">
        <v>98</v>
      </c>
      <c r="G466" s="322" t="s">
        <v>99</v>
      </c>
      <c r="H466" s="164" t="s">
        <v>71</v>
      </c>
      <c r="I466" s="164" t="s">
        <v>72</v>
      </c>
      <c r="J466" s="164" t="s">
        <v>73</v>
      </c>
      <c r="K466" s="164" t="s">
        <v>74</v>
      </c>
      <c r="L466" s="164" t="s">
        <v>75</v>
      </c>
      <c r="M466" s="164" t="s">
        <v>76</v>
      </c>
      <c r="N466" s="164" t="s">
        <v>90</v>
      </c>
      <c r="O466" s="164" t="s">
        <v>77</v>
      </c>
      <c r="P466" s="164" t="s">
        <v>78</v>
      </c>
      <c r="Q466" s="164" t="s">
        <v>79</v>
      </c>
      <c r="R466" s="164" t="s">
        <v>80</v>
      </c>
      <c r="S466" s="164" t="s">
        <v>81</v>
      </c>
      <c r="T466" s="164" t="s">
        <v>86</v>
      </c>
      <c r="U466" s="164" t="s">
        <v>91</v>
      </c>
      <c r="V466" s="164" t="s">
        <v>92</v>
      </c>
      <c r="W466" s="40"/>
      <c r="X466" s="121" t="s">
        <v>272</v>
      </c>
    </row>
    <row r="467" spans="3:24" s="46" customFormat="1" ht="21.95" customHeight="1">
      <c r="C467" s="343"/>
      <c r="D467" s="344"/>
      <c r="E467" s="346"/>
      <c r="F467" s="323"/>
      <c r="G467" s="323"/>
      <c r="H467" s="23" t="str">
        <f>'様式第36(自社)_受電'!H467</f>
        <v>（○時）</v>
      </c>
      <c r="I467" s="23" t="str">
        <f>'様式第36(自社)_受電'!I467</f>
        <v>（○時）</v>
      </c>
      <c r="J467" s="23" t="str">
        <f>'様式第36(自社)_受電'!J467</f>
        <v>（○時）</v>
      </c>
      <c r="K467" s="23" t="str">
        <f>'様式第36(自社)_受電'!K467</f>
        <v>（○時）</v>
      </c>
      <c r="L467" s="23" t="str">
        <f>'様式第36(自社)_受電'!L467</f>
        <v>（○時）</v>
      </c>
      <c r="M467" s="23" t="str">
        <f>'様式第36(自社)_受電'!M467</f>
        <v>（○時）</v>
      </c>
      <c r="N467" s="23"/>
      <c r="O467" s="23" t="str">
        <f>'様式第36(自社)_受電'!O467</f>
        <v>（○時）</v>
      </c>
      <c r="P467" s="23" t="str">
        <f>'様式第36(自社)_受電'!P467</f>
        <v>（○時）</v>
      </c>
      <c r="Q467" s="23" t="str">
        <f>'様式第36(自社)_受電'!Q467</f>
        <v>（○時）</v>
      </c>
      <c r="R467" s="23" t="str">
        <f>'様式第36(自社)_受電'!R467</f>
        <v>（○時）</v>
      </c>
      <c r="S467" s="23" t="str">
        <f>'様式第36(自社)_受電'!S467</f>
        <v>（○時）</v>
      </c>
      <c r="T467" s="23" t="str">
        <f>'様式第36(自社)_受電'!T467</f>
        <v>（○時）</v>
      </c>
      <c r="U467" s="166"/>
      <c r="V467" s="166"/>
      <c r="W467" s="40"/>
      <c r="X467" s="121" t="s">
        <v>273</v>
      </c>
    </row>
    <row r="468" spans="3:24" s="152" customFormat="1" ht="37.5" customHeight="1">
      <c r="C468" s="327" t="s">
        <v>108</v>
      </c>
      <c r="D468" s="327" t="s">
        <v>103</v>
      </c>
      <c r="E468" s="352"/>
      <c r="F468" s="354"/>
      <c r="G468" s="149" t="s">
        <v>263</v>
      </c>
      <c r="H468" s="184"/>
      <c r="I468" s="184"/>
      <c r="J468" s="184"/>
      <c r="K468" s="184"/>
      <c r="L468" s="184"/>
      <c r="M468" s="184"/>
      <c r="N468" s="151"/>
      <c r="O468" s="184"/>
      <c r="P468" s="184"/>
      <c r="Q468" s="184"/>
      <c r="R468" s="184"/>
      <c r="S468" s="184"/>
      <c r="T468" s="184"/>
      <c r="U468" s="151"/>
      <c r="V468" s="151"/>
    </row>
    <row r="469" spans="3:24" s="152" customFormat="1" ht="37.5" customHeight="1">
      <c r="C469" s="328"/>
      <c r="D469" s="328"/>
      <c r="E469" s="353"/>
      <c r="F469" s="355"/>
      <c r="G469" s="149" t="s">
        <v>267</v>
      </c>
      <c r="H469" s="184"/>
      <c r="I469" s="184"/>
      <c r="J469" s="184"/>
      <c r="K469" s="184"/>
      <c r="L469" s="184"/>
      <c r="M469" s="184"/>
      <c r="N469" s="150" t="str">
        <f>IF(COUNT(H469:M469)=0,"",SUM(H469:M469))</f>
        <v/>
      </c>
      <c r="O469" s="184"/>
      <c r="P469" s="184"/>
      <c r="Q469" s="184"/>
      <c r="R469" s="184"/>
      <c r="S469" s="184"/>
      <c r="T469" s="184"/>
      <c r="U469" s="150" t="str">
        <f>IF(COUNT(O469:T469)=0,"",SUM(O469:T469))</f>
        <v/>
      </c>
      <c r="V469" s="150" t="str">
        <f>IF(COUNT(N469,U469)=0,"",SUM(N469,U469))</f>
        <v/>
      </c>
    </row>
    <row r="470" spans="3:24" s="152" customFormat="1" ht="37.5" customHeight="1">
      <c r="C470" s="328"/>
      <c r="D470" s="328"/>
      <c r="E470" s="352"/>
      <c r="F470" s="354"/>
      <c r="G470" s="149" t="s">
        <v>263</v>
      </c>
      <c r="H470" s="184"/>
      <c r="I470" s="184"/>
      <c r="J470" s="184"/>
      <c r="K470" s="184"/>
      <c r="L470" s="184"/>
      <c r="M470" s="184"/>
      <c r="N470" s="151"/>
      <c r="O470" s="184"/>
      <c r="P470" s="184"/>
      <c r="Q470" s="184"/>
      <c r="R470" s="184"/>
      <c r="S470" s="184"/>
      <c r="T470" s="184"/>
      <c r="U470" s="151"/>
      <c r="V470" s="151"/>
    </row>
    <row r="471" spans="3:24" s="152" customFormat="1" ht="37.5" customHeight="1">
      <c r="C471" s="328"/>
      <c r="D471" s="328"/>
      <c r="E471" s="353"/>
      <c r="F471" s="355"/>
      <c r="G471" s="149" t="s">
        <v>267</v>
      </c>
      <c r="H471" s="184"/>
      <c r="I471" s="184"/>
      <c r="J471" s="184"/>
      <c r="K471" s="184"/>
      <c r="L471" s="184"/>
      <c r="M471" s="184"/>
      <c r="N471" s="150" t="str">
        <f t="shared" ref="N471" si="513">IF(COUNT(H471:M471)=0,"",SUM(H471:M471))</f>
        <v/>
      </c>
      <c r="O471" s="184"/>
      <c r="P471" s="184"/>
      <c r="Q471" s="184"/>
      <c r="R471" s="184"/>
      <c r="S471" s="184"/>
      <c r="T471" s="184"/>
      <c r="U471" s="150" t="str">
        <f t="shared" ref="U471" si="514">IF(COUNT(O471:T471)=0,"",SUM(O471:T471))</f>
        <v/>
      </c>
      <c r="V471" s="150" t="str">
        <f t="shared" ref="V471" si="515">IF(COUNT(N471,U471)=0,"",SUM(N471,U471))</f>
        <v/>
      </c>
    </row>
    <row r="472" spans="3:24" s="152" customFormat="1" ht="37.5" customHeight="1">
      <c r="C472" s="328"/>
      <c r="D472" s="328"/>
      <c r="E472" s="352"/>
      <c r="F472" s="354"/>
      <c r="G472" s="149" t="s">
        <v>263</v>
      </c>
      <c r="H472" s="184"/>
      <c r="I472" s="184"/>
      <c r="J472" s="184"/>
      <c r="K472" s="184"/>
      <c r="L472" s="184"/>
      <c r="M472" s="184"/>
      <c r="N472" s="151"/>
      <c r="O472" s="184"/>
      <c r="P472" s="184"/>
      <c r="Q472" s="184"/>
      <c r="R472" s="184"/>
      <c r="S472" s="184"/>
      <c r="T472" s="184"/>
      <c r="U472" s="151"/>
      <c r="V472" s="151"/>
    </row>
    <row r="473" spans="3:24" s="152" customFormat="1" ht="37.5" customHeight="1">
      <c r="C473" s="328"/>
      <c r="D473" s="328"/>
      <c r="E473" s="353"/>
      <c r="F473" s="355"/>
      <c r="G473" s="149" t="s">
        <v>267</v>
      </c>
      <c r="H473" s="184"/>
      <c r="I473" s="184"/>
      <c r="J473" s="184"/>
      <c r="K473" s="184"/>
      <c r="L473" s="184"/>
      <c r="M473" s="184"/>
      <c r="N473" s="150" t="str">
        <f t="shared" ref="N473" si="516">IF(COUNT(H473:M473)=0,"",SUM(H473:M473))</f>
        <v/>
      </c>
      <c r="O473" s="184"/>
      <c r="P473" s="184"/>
      <c r="Q473" s="184"/>
      <c r="R473" s="184"/>
      <c r="S473" s="184"/>
      <c r="T473" s="184"/>
      <c r="U473" s="150" t="str">
        <f t="shared" ref="U473" si="517">IF(COUNT(O473:T473)=0,"",SUM(O473:T473))</f>
        <v/>
      </c>
      <c r="V473" s="150" t="str">
        <f t="shared" ref="V473" si="518">IF(COUNT(N473,U473)=0,"",SUM(N473,U473))</f>
        <v/>
      </c>
    </row>
    <row r="474" spans="3:24" s="152" customFormat="1" ht="37.5" customHeight="1">
      <c r="C474" s="328"/>
      <c r="D474" s="328"/>
      <c r="E474" s="332" t="s">
        <v>104</v>
      </c>
      <c r="F474" s="333"/>
      <c r="G474" s="154" t="s">
        <v>263</v>
      </c>
      <c r="H474" s="155" t="str">
        <f t="shared" ref="H474:M474" si="519">IF(COUNTIFS($G468:$G473,$G474,H468:H473,"&lt;&gt;")=0,"",SUMIF($G468:$G473,$G474,H468:H473))</f>
        <v/>
      </c>
      <c r="I474" s="155" t="str">
        <f t="shared" si="519"/>
        <v/>
      </c>
      <c r="J474" s="155" t="str">
        <f t="shared" si="519"/>
        <v/>
      </c>
      <c r="K474" s="155" t="str">
        <f t="shared" si="519"/>
        <v/>
      </c>
      <c r="L474" s="155" t="str">
        <f t="shared" si="519"/>
        <v/>
      </c>
      <c r="M474" s="155" t="str">
        <f t="shared" si="519"/>
        <v/>
      </c>
      <c r="N474" s="123"/>
      <c r="O474" s="155" t="str">
        <f t="shared" ref="O474:T474" si="520">IF(COUNTIFS($G468:$G473,$G474,O468:O473,"&lt;&gt;")=0,"",SUMIF($G468:$G473,$G474,O468:O473))</f>
        <v/>
      </c>
      <c r="P474" s="155" t="str">
        <f t="shared" si="520"/>
        <v/>
      </c>
      <c r="Q474" s="155" t="str">
        <f t="shared" si="520"/>
        <v/>
      </c>
      <c r="R474" s="155" t="str">
        <f t="shared" si="520"/>
        <v/>
      </c>
      <c r="S474" s="155" t="str">
        <f t="shared" si="520"/>
        <v/>
      </c>
      <c r="T474" s="155" t="str">
        <f t="shared" si="520"/>
        <v/>
      </c>
      <c r="U474" s="123"/>
      <c r="V474" s="123"/>
      <c r="X474" s="153" t="s">
        <v>271</v>
      </c>
    </row>
    <row r="475" spans="3:24" s="152" customFormat="1" ht="37.5" customHeight="1">
      <c r="C475" s="328"/>
      <c r="D475" s="329"/>
      <c r="E475" s="334"/>
      <c r="F475" s="335"/>
      <c r="G475" s="154" t="s">
        <v>267</v>
      </c>
      <c r="H475" s="155" t="str">
        <f t="shared" ref="H475:M475" si="521">IF(COUNTIFS($G468:$G473,$G475,H468:H473,"&lt;&gt;")=0,"",SUMIF($G468:$G473,$G475,H468:H473))</f>
        <v/>
      </c>
      <c r="I475" s="155" t="str">
        <f t="shared" si="521"/>
        <v/>
      </c>
      <c r="J475" s="155" t="str">
        <f t="shared" si="521"/>
        <v/>
      </c>
      <c r="K475" s="155" t="str">
        <f t="shared" si="521"/>
        <v/>
      </c>
      <c r="L475" s="155" t="str">
        <f t="shared" si="521"/>
        <v/>
      </c>
      <c r="M475" s="155" t="str">
        <f t="shared" si="521"/>
        <v/>
      </c>
      <c r="N475" s="124" t="str">
        <f t="shared" ref="N475" si="522">IF(COUNT(H475:M475)=0,"",SUM(H475:M475))</f>
        <v/>
      </c>
      <c r="O475" s="155" t="str">
        <f t="shared" ref="O475:T475" si="523">IF(COUNTIFS($G468:$G473,$G475,O468:O473,"&lt;&gt;")=0,"",SUMIF($G468:$G473,$G475,O468:O473))</f>
        <v/>
      </c>
      <c r="P475" s="155" t="str">
        <f t="shared" si="523"/>
        <v/>
      </c>
      <c r="Q475" s="155" t="str">
        <f t="shared" si="523"/>
        <v/>
      </c>
      <c r="R475" s="155" t="str">
        <f t="shared" si="523"/>
        <v/>
      </c>
      <c r="S475" s="155" t="str">
        <f t="shared" si="523"/>
        <v/>
      </c>
      <c r="T475" s="155" t="str">
        <f t="shared" si="523"/>
        <v/>
      </c>
      <c r="U475" s="124" t="str">
        <f t="shared" ref="U475" si="524">IF(COUNT(O475:T475)=0,"",SUM(O475:T475))</f>
        <v/>
      </c>
      <c r="V475" s="124" t="str">
        <f t="shared" ref="V475" si="525">IF(COUNT(N475,U475)=0,"",SUM(N475,U475))</f>
        <v/>
      </c>
      <c r="X475" s="153" t="s">
        <v>271</v>
      </c>
    </row>
    <row r="476" spans="3:24" s="152" customFormat="1" ht="37.5" customHeight="1">
      <c r="C476" s="328"/>
      <c r="D476" s="327" t="s">
        <v>211</v>
      </c>
      <c r="E476" s="352"/>
      <c r="F476" s="354"/>
      <c r="G476" s="149" t="s">
        <v>263</v>
      </c>
      <c r="H476" s="184"/>
      <c r="I476" s="184"/>
      <c r="J476" s="184"/>
      <c r="K476" s="184"/>
      <c r="L476" s="184"/>
      <c r="M476" s="184"/>
      <c r="N476" s="151"/>
      <c r="O476" s="184"/>
      <c r="P476" s="184"/>
      <c r="Q476" s="184"/>
      <c r="R476" s="184"/>
      <c r="S476" s="184"/>
      <c r="T476" s="184"/>
      <c r="U476" s="151"/>
      <c r="V476" s="151"/>
    </row>
    <row r="477" spans="3:24" s="152" customFormat="1" ht="37.5" customHeight="1">
      <c r="C477" s="328"/>
      <c r="D477" s="328"/>
      <c r="E477" s="353"/>
      <c r="F477" s="355"/>
      <c r="G477" s="149" t="s">
        <v>267</v>
      </c>
      <c r="H477" s="184"/>
      <c r="I477" s="184"/>
      <c r="J477" s="184"/>
      <c r="K477" s="184"/>
      <c r="L477" s="184"/>
      <c r="M477" s="184"/>
      <c r="N477" s="150" t="str">
        <f>IF(COUNT(H477:M477)=0,"",SUM(H477:M477))</f>
        <v/>
      </c>
      <c r="O477" s="184"/>
      <c r="P477" s="184"/>
      <c r="Q477" s="184"/>
      <c r="R477" s="184"/>
      <c r="S477" s="184"/>
      <c r="T477" s="184"/>
      <c r="U477" s="150" t="str">
        <f>IF(COUNT(O477:T477)=0,"",SUM(O477:T477))</f>
        <v/>
      </c>
      <c r="V477" s="150" t="str">
        <f>IF(COUNT(N477,U477)=0,"",SUM(N477,U477))</f>
        <v/>
      </c>
    </row>
    <row r="478" spans="3:24" s="152" customFormat="1" ht="37.5" customHeight="1">
      <c r="C478" s="328"/>
      <c r="D478" s="328"/>
      <c r="E478" s="352"/>
      <c r="F478" s="354"/>
      <c r="G478" s="149" t="s">
        <v>263</v>
      </c>
      <c r="H478" s="184"/>
      <c r="I478" s="184"/>
      <c r="J478" s="184"/>
      <c r="K478" s="184"/>
      <c r="L478" s="184"/>
      <c r="M478" s="184"/>
      <c r="N478" s="151"/>
      <c r="O478" s="184"/>
      <c r="P478" s="184"/>
      <c r="Q478" s="184"/>
      <c r="R478" s="184"/>
      <c r="S478" s="184"/>
      <c r="T478" s="184"/>
      <c r="U478" s="151"/>
      <c r="V478" s="151"/>
    </row>
    <row r="479" spans="3:24" s="152" customFormat="1" ht="37.5" customHeight="1">
      <c r="C479" s="328"/>
      <c r="D479" s="328"/>
      <c r="E479" s="353"/>
      <c r="F479" s="355"/>
      <c r="G479" s="149" t="s">
        <v>267</v>
      </c>
      <c r="H479" s="184"/>
      <c r="I479" s="184"/>
      <c r="J479" s="184"/>
      <c r="K479" s="184"/>
      <c r="L479" s="184"/>
      <c r="M479" s="184"/>
      <c r="N479" s="150" t="str">
        <f t="shared" ref="N479" si="526">IF(COUNT(H479:M479)=0,"",SUM(H479:M479))</f>
        <v/>
      </c>
      <c r="O479" s="184"/>
      <c r="P479" s="184"/>
      <c r="Q479" s="184"/>
      <c r="R479" s="184"/>
      <c r="S479" s="184"/>
      <c r="T479" s="184"/>
      <c r="U479" s="150" t="str">
        <f t="shared" ref="U479" si="527">IF(COUNT(O479:T479)=0,"",SUM(O479:T479))</f>
        <v/>
      </c>
      <c r="V479" s="150" t="str">
        <f t="shared" ref="V479" si="528">IF(COUNT(N479,U479)=0,"",SUM(N479,U479))</f>
        <v/>
      </c>
    </row>
    <row r="480" spans="3:24" s="152" customFormat="1" ht="37.5" customHeight="1">
      <c r="C480" s="328"/>
      <c r="D480" s="328"/>
      <c r="E480" s="352"/>
      <c r="F480" s="354"/>
      <c r="G480" s="149" t="s">
        <v>263</v>
      </c>
      <c r="H480" s="184"/>
      <c r="I480" s="184"/>
      <c r="J480" s="184"/>
      <c r="K480" s="184"/>
      <c r="L480" s="184"/>
      <c r="M480" s="184"/>
      <c r="N480" s="151"/>
      <c r="O480" s="184"/>
      <c r="P480" s="184"/>
      <c r="Q480" s="184"/>
      <c r="R480" s="184"/>
      <c r="S480" s="184"/>
      <c r="T480" s="184"/>
      <c r="U480" s="151"/>
      <c r="V480" s="151"/>
    </row>
    <row r="481" spans="3:24" s="152" customFormat="1" ht="37.5" customHeight="1">
      <c r="C481" s="328"/>
      <c r="D481" s="328"/>
      <c r="E481" s="353"/>
      <c r="F481" s="355"/>
      <c r="G481" s="149" t="s">
        <v>267</v>
      </c>
      <c r="H481" s="184"/>
      <c r="I481" s="184"/>
      <c r="J481" s="184"/>
      <c r="K481" s="184"/>
      <c r="L481" s="184"/>
      <c r="M481" s="184"/>
      <c r="N481" s="150" t="str">
        <f t="shared" ref="N481" si="529">IF(COUNT(H481:M481)=0,"",SUM(H481:M481))</f>
        <v/>
      </c>
      <c r="O481" s="184"/>
      <c r="P481" s="184"/>
      <c r="Q481" s="184"/>
      <c r="R481" s="184"/>
      <c r="S481" s="184"/>
      <c r="T481" s="184"/>
      <c r="U481" s="150" t="str">
        <f t="shared" ref="U481" si="530">IF(COUNT(O481:T481)=0,"",SUM(O481:T481))</f>
        <v/>
      </c>
      <c r="V481" s="150" t="str">
        <f t="shared" ref="V481" si="531">IF(COUNT(N481,U481)=0,"",SUM(N481,U481))</f>
        <v/>
      </c>
    </row>
    <row r="482" spans="3:24" s="152" customFormat="1" ht="37.5" customHeight="1">
      <c r="C482" s="328"/>
      <c r="D482" s="328"/>
      <c r="E482" s="332" t="s">
        <v>104</v>
      </c>
      <c r="F482" s="333"/>
      <c r="G482" s="154" t="s">
        <v>263</v>
      </c>
      <c r="H482" s="155" t="str">
        <f>IF(COUNTIFS($G476:$G481,$G482,H476:H481,"&lt;&gt;")=0,"",SUMIF($G476:$G481,$G482,H476:H481))</f>
        <v/>
      </c>
      <c r="I482" s="155" t="str">
        <f t="shared" ref="I482:M482" si="532">IF(COUNTIFS($G476:$G481,$G482,I476:I481,"&lt;&gt;")=0,"",SUMIF($G476:$G481,$G482,I476:I481))</f>
        <v/>
      </c>
      <c r="J482" s="155" t="str">
        <f t="shared" si="532"/>
        <v/>
      </c>
      <c r="K482" s="155" t="str">
        <f t="shared" si="532"/>
        <v/>
      </c>
      <c r="L482" s="155" t="str">
        <f t="shared" si="532"/>
        <v/>
      </c>
      <c r="M482" s="155" t="str">
        <f t="shared" si="532"/>
        <v/>
      </c>
      <c r="N482" s="123"/>
      <c r="O482" s="155" t="str">
        <f>IF(COUNTIFS($G476:$G481,$G482,O476:O481,"&lt;&gt;")=0,"",SUMIF($G476:$G481,$G482,O476:O481))</f>
        <v/>
      </c>
      <c r="P482" s="155" t="str">
        <f t="shared" ref="P482:T482" si="533">IF(COUNTIFS($G476:$G481,$G482,P476:P481,"&lt;&gt;")=0,"",SUMIF($G476:$G481,$G482,P476:P481))</f>
        <v/>
      </c>
      <c r="Q482" s="155" t="str">
        <f t="shared" si="533"/>
        <v/>
      </c>
      <c r="R482" s="155" t="str">
        <f t="shared" si="533"/>
        <v/>
      </c>
      <c r="S482" s="155" t="str">
        <f t="shared" si="533"/>
        <v/>
      </c>
      <c r="T482" s="155" t="str">
        <f t="shared" si="533"/>
        <v/>
      </c>
      <c r="U482" s="123"/>
      <c r="V482" s="123"/>
      <c r="X482" s="153" t="s">
        <v>271</v>
      </c>
    </row>
    <row r="483" spans="3:24" s="152" customFormat="1" ht="37.5" customHeight="1">
      <c r="C483" s="328"/>
      <c r="D483" s="329"/>
      <c r="E483" s="334"/>
      <c r="F483" s="335"/>
      <c r="G483" s="154" t="s">
        <v>267</v>
      </c>
      <c r="H483" s="155" t="str">
        <f>IF(COUNTIFS($G476:$G481,$G483,H476:H481,"&lt;&gt;")=0,"",SUMIF($G476:$G481,$G483,H476:H481))</f>
        <v/>
      </c>
      <c r="I483" s="155" t="str">
        <f t="shared" ref="I483:M483" si="534">IF(COUNTIFS($G476:$G481,$G483,I476:I481,"&lt;&gt;")=0,"",SUMIF($G476:$G481,$G483,I476:I481))</f>
        <v/>
      </c>
      <c r="J483" s="155" t="str">
        <f t="shared" si="534"/>
        <v/>
      </c>
      <c r="K483" s="155" t="str">
        <f t="shared" si="534"/>
        <v/>
      </c>
      <c r="L483" s="155" t="str">
        <f t="shared" si="534"/>
        <v/>
      </c>
      <c r="M483" s="155" t="str">
        <f t="shared" si="534"/>
        <v/>
      </c>
      <c r="N483" s="124" t="str">
        <f t="shared" ref="N483" si="535">IF(COUNT(H483:M483)=0,"",SUM(H483:M483))</f>
        <v/>
      </c>
      <c r="O483" s="155" t="str">
        <f>IF(COUNTIFS($G476:$G481,$G483,O476:O481,"&lt;&gt;")=0,"",SUMIF($G476:$G481,$G483,O476:O481))</f>
        <v/>
      </c>
      <c r="P483" s="155" t="str">
        <f t="shared" ref="P483:T483" si="536">IF(COUNTIFS($G476:$G481,$G483,P476:P481,"&lt;&gt;")=0,"",SUMIF($G476:$G481,$G483,P476:P481))</f>
        <v/>
      </c>
      <c r="Q483" s="155" t="str">
        <f t="shared" si="536"/>
        <v/>
      </c>
      <c r="R483" s="155" t="str">
        <f t="shared" si="536"/>
        <v/>
      </c>
      <c r="S483" s="155" t="str">
        <f t="shared" si="536"/>
        <v/>
      </c>
      <c r="T483" s="155" t="str">
        <f t="shared" si="536"/>
        <v/>
      </c>
      <c r="U483" s="124" t="str">
        <f t="shared" ref="U483" si="537">IF(COUNT(O483:T483)=0,"",SUM(O483:T483))</f>
        <v/>
      </c>
      <c r="V483" s="124" t="str">
        <f t="shared" ref="V483" si="538">IF(COUNT(N483,U483)=0,"",SUM(N483,U483))</f>
        <v/>
      </c>
      <c r="X483" s="153" t="s">
        <v>271</v>
      </c>
    </row>
    <row r="484" spans="3:24" s="152" customFormat="1" ht="37.5" customHeight="1">
      <c r="C484" s="328"/>
      <c r="D484" s="327" t="s">
        <v>105</v>
      </c>
      <c r="E484" s="352"/>
      <c r="F484" s="354"/>
      <c r="G484" s="149" t="s">
        <v>263</v>
      </c>
      <c r="H484" s="184"/>
      <c r="I484" s="184"/>
      <c r="J484" s="184"/>
      <c r="K484" s="184"/>
      <c r="L484" s="184"/>
      <c r="M484" s="184"/>
      <c r="N484" s="151"/>
      <c r="O484" s="184"/>
      <c r="P484" s="184"/>
      <c r="Q484" s="184"/>
      <c r="R484" s="184"/>
      <c r="S484" s="184"/>
      <c r="T484" s="184"/>
      <c r="U484" s="151"/>
      <c r="V484" s="151"/>
    </row>
    <row r="485" spans="3:24" s="152" customFormat="1" ht="34.5">
      <c r="C485" s="328"/>
      <c r="D485" s="328"/>
      <c r="E485" s="353"/>
      <c r="F485" s="355"/>
      <c r="G485" s="149" t="s">
        <v>267</v>
      </c>
      <c r="H485" s="184"/>
      <c r="I485" s="184"/>
      <c r="J485" s="184"/>
      <c r="K485" s="184"/>
      <c r="L485" s="184"/>
      <c r="M485" s="184"/>
      <c r="N485" s="150" t="str">
        <f>IF(COUNT(H485:M485)=0,"",SUM(H485:M485))</f>
        <v/>
      </c>
      <c r="O485" s="184"/>
      <c r="P485" s="184"/>
      <c r="Q485" s="184"/>
      <c r="R485" s="184"/>
      <c r="S485" s="184"/>
      <c r="T485" s="184"/>
      <c r="U485" s="150" t="str">
        <f>IF(COUNT(O485:T485)=0,"",SUM(O485:T485))</f>
        <v/>
      </c>
      <c r="V485" s="150" t="str">
        <f>IF(COUNT(N485,U485)=0,"",SUM(N485,U485))</f>
        <v/>
      </c>
    </row>
    <row r="486" spans="3:24" s="152" customFormat="1" ht="34.5">
      <c r="C486" s="328"/>
      <c r="D486" s="328"/>
      <c r="E486" s="352"/>
      <c r="F486" s="354"/>
      <c r="G486" s="149" t="s">
        <v>263</v>
      </c>
      <c r="H486" s="184"/>
      <c r="I486" s="184"/>
      <c r="J486" s="184"/>
      <c r="K486" s="184"/>
      <c r="L486" s="184"/>
      <c r="M486" s="184"/>
      <c r="N486" s="151"/>
      <c r="O486" s="184"/>
      <c r="P486" s="184"/>
      <c r="Q486" s="184"/>
      <c r="R486" s="184"/>
      <c r="S486" s="184"/>
      <c r="T486" s="184"/>
      <c r="U486" s="151"/>
      <c r="V486" s="151"/>
    </row>
    <row r="487" spans="3:24" s="152" customFormat="1" ht="34.5">
      <c r="C487" s="328"/>
      <c r="D487" s="328"/>
      <c r="E487" s="353"/>
      <c r="F487" s="355"/>
      <c r="G487" s="149" t="s">
        <v>267</v>
      </c>
      <c r="H487" s="184"/>
      <c r="I487" s="184"/>
      <c r="J487" s="184"/>
      <c r="K487" s="184"/>
      <c r="L487" s="184"/>
      <c r="M487" s="184"/>
      <c r="N487" s="150" t="str">
        <f t="shared" ref="N487" si="539">IF(COUNT(H487:M487)=0,"",SUM(H487:M487))</f>
        <v/>
      </c>
      <c r="O487" s="184"/>
      <c r="P487" s="184"/>
      <c r="Q487" s="184"/>
      <c r="R487" s="184"/>
      <c r="S487" s="184"/>
      <c r="T487" s="184"/>
      <c r="U487" s="150" t="str">
        <f t="shared" ref="U487" si="540">IF(COUNT(O487:T487)=0,"",SUM(O487:T487))</f>
        <v/>
      </c>
      <c r="V487" s="150" t="str">
        <f t="shared" ref="V487" si="541">IF(COUNT(N487,U487)=0,"",SUM(N487,U487))</f>
        <v/>
      </c>
    </row>
    <row r="488" spans="3:24" s="152" customFormat="1" ht="34.5">
      <c r="C488" s="328"/>
      <c r="D488" s="328"/>
      <c r="E488" s="352"/>
      <c r="F488" s="354"/>
      <c r="G488" s="149" t="s">
        <v>263</v>
      </c>
      <c r="H488" s="184"/>
      <c r="I488" s="184"/>
      <c r="J488" s="184"/>
      <c r="K488" s="184"/>
      <c r="L488" s="184"/>
      <c r="M488" s="184"/>
      <c r="N488" s="151"/>
      <c r="O488" s="184"/>
      <c r="P488" s="184"/>
      <c r="Q488" s="184"/>
      <c r="R488" s="184"/>
      <c r="S488" s="184"/>
      <c r="T488" s="184"/>
      <c r="U488" s="151"/>
      <c r="V488" s="151"/>
    </row>
    <row r="489" spans="3:24" s="152" customFormat="1" ht="34.5">
      <c r="C489" s="328"/>
      <c r="D489" s="328"/>
      <c r="E489" s="353"/>
      <c r="F489" s="355"/>
      <c r="G489" s="149" t="s">
        <v>267</v>
      </c>
      <c r="H489" s="184"/>
      <c r="I489" s="184"/>
      <c r="J489" s="184"/>
      <c r="K489" s="184"/>
      <c r="L489" s="184"/>
      <c r="M489" s="184"/>
      <c r="N489" s="150" t="str">
        <f t="shared" ref="N489" si="542">IF(COUNT(H489:M489)=0,"",SUM(H489:M489))</f>
        <v/>
      </c>
      <c r="O489" s="184"/>
      <c r="P489" s="184"/>
      <c r="Q489" s="184"/>
      <c r="R489" s="184"/>
      <c r="S489" s="184"/>
      <c r="T489" s="184"/>
      <c r="U489" s="150" t="str">
        <f t="shared" ref="U489" si="543">IF(COUNT(O489:T489)=0,"",SUM(O489:T489))</f>
        <v/>
      </c>
      <c r="V489" s="150" t="str">
        <f t="shared" ref="V489" si="544">IF(COUNT(N489,U489)=0,"",SUM(N489,U489))</f>
        <v/>
      </c>
    </row>
    <row r="490" spans="3:24" s="152" customFormat="1" ht="34.5">
      <c r="C490" s="328"/>
      <c r="D490" s="328"/>
      <c r="E490" s="332" t="s">
        <v>104</v>
      </c>
      <c r="F490" s="333"/>
      <c r="G490" s="154" t="s">
        <v>263</v>
      </c>
      <c r="H490" s="155" t="str">
        <f>IF(COUNTIFS($G484:$G489,$G490,H484:H489,"&lt;&gt;")=0,"",SUMIF($G484:$G489,$G490,H484:H489))</f>
        <v/>
      </c>
      <c r="I490" s="155" t="str">
        <f t="shared" ref="I490:M490" si="545">IF(COUNTIFS($G484:$G489,$G490,I484:I489,"&lt;&gt;")=0,"",SUMIF($G484:$G489,$G490,I484:I489))</f>
        <v/>
      </c>
      <c r="J490" s="155" t="str">
        <f t="shared" si="545"/>
        <v/>
      </c>
      <c r="K490" s="155" t="str">
        <f t="shared" si="545"/>
        <v/>
      </c>
      <c r="L490" s="155" t="str">
        <f t="shared" si="545"/>
        <v/>
      </c>
      <c r="M490" s="155" t="str">
        <f t="shared" si="545"/>
        <v/>
      </c>
      <c r="N490" s="123"/>
      <c r="O490" s="155" t="str">
        <f>IF(COUNTIFS($G484:$G489,$G490,O484:O489,"&lt;&gt;")=0,"",SUMIF($G484:$G489,$G490,O484:O489))</f>
        <v/>
      </c>
      <c r="P490" s="155" t="str">
        <f t="shared" ref="P490:T490" si="546">IF(COUNTIFS($G484:$G489,$G490,P484:P489,"&lt;&gt;")=0,"",SUMIF($G484:$G489,$G490,P484:P489))</f>
        <v/>
      </c>
      <c r="Q490" s="155" t="str">
        <f t="shared" si="546"/>
        <v/>
      </c>
      <c r="R490" s="155" t="str">
        <f t="shared" si="546"/>
        <v/>
      </c>
      <c r="S490" s="155" t="str">
        <f t="shared" si="546"/>
        <v/>
      </c>
      <c r="T490" s="155" t="str">
        <f t="shared" si="546"/>
        <v/>
      </c>
      <c r="U490" s="123"/>
      <c r="V490" s="123"/>
      <c r="X490" s="153" t="s">
        <v>271</v>
      </c>
    </row>
    <row r="491" spans="3:24" s="152" customFormat="1" ht="34.5">
      <c r="C491" s="328"/>
      <c r="D491" s="329"/>
      <c r="E491" s="334"/>
      <c r="F491" s="335"/>
      <c r="G491" s="154" t="s">
        <v>267</v>
      </c>
      <c r="H491" s="155" t="str">
        <f>IF(COUNTIFS($G484:$G489,$G491,H484:H489,"&lt;&gt;")=0,"",SUMIF($G484:$G489,$G491,H484:H489))</f>
        <v/>
      </c>
      <c r="I491" s="155" t="str">
        <f t="shared" ref="I491:M491" si="547">IF(COUNTIFS($G484:$G489,$G491,I484:I489,"&lt;&gt;")=0,"",SUMIF($G484:$G489,$G491,I484:I489))</f>
        <v/>
      </c>
      <c r="J491" s="155" t="str">
        <f t="shared" si="547"/>
        <v/>
      </c>
      <c r="K491" s="155" t="str">
        <f t="shared" si="547"/>
        <v/>
      </c>
      <c r="L491" s="155" t="str">
        <f t="shared" si="547"/>
        <v/>
      </c>
      <c r="M491" s="155" t="str">
        <f t="shared" si="547"/>
        <v/>
      </c>
      <c r="N491" s="124" t="str">
        <f t="shared" ref="N491" si="548">IF(COUNT(H491:M491)=0,"",SUM(H491:M491))</f>
        <v/>
      </c>
      <c r="O491" s="155" t="str">
        <f>IF(COUNTIFS($G484:$G489,$G491,O484:O489,"&lt;&gt;")=0,"",SUMIF($G484:$G489,$G491,O484:O489))</f>
        <v/>
      </c>
      <c r="P491" s="155" t="str">
        <f t="shared" ref="P491:T491" si="549">IF(COUNTIFS($G484:$G489,$G491,P484:P489,"&lt;&gt;")=0,"",SUMIF($G484:$G489,$G491,P484:P489))</f>
        <v/>
      </c>
      <c r="Q491" s="155" t="str">
        <f t="shared" si="549"/>
        <v/>
      </c>
      <c r="R491" s="155" t="str">
        <f t="shared" si="549"/>
        <v/>
      </c>
      <c r="S491" s="155" t="str">
        <f t="shared" si="549"/>
        <v/>
      </c>
      <c r="T491" s="155" t="str">
        <f t="shared" si="549"/>
        <v/>
      </c>
      <c r="U491" s="124" t="str">
        <f t="shared" ref="U491" si="550">IF(COUNT(O491:T491)=0,"",SUM(O491:T491))</f>
        <v/>
      </c>
      <c r="V491" s="124" t="str">
        <f t="shared" ref="V491" si="551">IF(COUNT(N491,U491)=0,"",SUM(N491,U491))</f>
        <v/>
      </c>
      <c r="X491" s="153" t="s">
        <v>271</v>
      </c>
    </row>
    <row r="492" spans="3:24" s="152" customFormat="1" ht="37.5" customHeight="1">
      <c r="C492" s="328"/>
      <c r="D492" s="327" t="s">
        <v>106</v>
      </c>
      <c r="E492" s="352"/>
      <c r="F492" s="354"/>
      <c r="G492" s="149" t="s">
        <v>263</v>
      </c>
      <c r="H492" s="184"/>
      <c r="I492" s="184"/>
      <c r="J492" s="184"/>
      <c r="K492" s="184"/>
      <c r="L492" s="184"/>
      <c r="M492" s="184"/>
      <c r="N492" s="151"/>
      <c r="O492" s="184"/>
      <c r="P492" s="184"/>
      <c r="Q492" s="184"/>
      <c r="R492" s="184"/>
      <c r="S492" s="184"/>
      <c r="T492" s="184"/>
      <c r="U492" s="151"/>
      <c r="V492" s="151"/>
    </row>
    <row r="493" spans="3:24" s="152" customFormat="1" ht="34.5">
      <c r="C493" s="328"/>
      <c r="D493" s="328"/>
      <c r="E493" s="353"/>
      <c r="F493" s="355"/>
      <c r="G493" s="149" t="s">
        <v>267</v>
      </c>
      <c r="H493" s="184"/>
      <c r="I493" s="184"/>
      <c r="J493" s="184"/>
      <c r="K493" s="184"/>
      <c r="L493" s="184"/>
      <c r="M493" s="184"/>
      <c r="N493" s="150" t="str">
        <f>IF(COUNT(H493:M493)=0,"",SUM(H493:M493))</f>
        <v/>
      </c>
      <c r="O493" s="184"/>
      <c r="P493" s="184"/>
      <c r="Q493" s="184"/>
      <c r="R493" s="184"/>
      <c r="S493" s="184"/>
      <c r="T493" s="184"/>
      <c r="U493" s="150" t="str">
        <f>IF(COUNT(O493:T493)=0,"",SUM(O493:T493))</f>
        <v/>
      </c>
      <c r="V493" s="150" t="str">
        <f>IF(COUNT(N493,U493)=0,"",SUM(N493,U493))</f>
        <v/>
      </c>
    </row>
    <row r="494" spans="3:24" s="152" customFormat="1" ht="34.5">
      <c r="C494" s="328"/>
      <c r="D494" s="328"/>
      <c r="E494" s="352"/>
      <c r="F494" s="354"/>
      <c r="G494" s="149" t="s">
        <v>263</v>
      </c>
      <c r="H494" s="184"/>
      <c r="I494" s="184"/>
      <c r="J494" s="184"/>
      <c r="K494" s="184"/>
      <c r="L494" s="184"/>
      <c r="M494" s="184"/>
      <c r="N494" s="151"/>
      <c r="O494" s="184"/>
      <c r="P494" s="184"/>
      <c r="Q494" s="184"/>
      <c r="R494" s="184"/>
      <c r="S494" s="184"/>
      <c r="T494" s="184"/>
      <c r="U494" s="151"/>
      <c r="V494" s="151"/>
    </row>
    <row r="495" spans="3:24" s="152" customFormat="1" ht="34.5">
      <c r="C495" s="328"/>
      <c r="D495" s="328"/>
      <c r="E495" s="353"/>
      <c r="F495" s="355"/>
      <c r="G495" s="149" t="s">
        <v>267</v>
      </c>
      <c r="H495" s="184"/>
      <c r="I495" s="184"/>
      <c r="J495" s="184"/>
      <c r="K495" s="184"/>
      <c r="L495" s="184"/>
      <c r="M495" s="184"/>
      <c r="N495" s="150" t="str">
        <f t="shared" ref="N495" si="552">IF(COUNT(H495:M495)=0,"",SUM(H495:M495))</f>
        <v/>
      </c>
      <c r="O495" s="184"/>
      <c r="P495" s="184"/>
      <c r="Q495" s="184"/>
      <c r="R495" s="184"/>
      <c r="S495" s="184"/>
      <c r="T495" s="184"/>
      <c r="U495" s="150" t="str">
        <f t="shared" ref="U495" si="553">IF(COUNT(O495:T495)=0,"",SUM(O495:T495))</f>
        <v/>
      </c>
      <c r="V495" s="150" t="str">
        <f t="shared" ref="V495" si="554">IF(COUNT(N495,U495)=0,"",SUM(N495,U495))</f>
        <v/>
      </c>
    </row>
    <row r="496" spans="3:24" s="152" customFormat="1" ht="34.5">
      <c r="C496" s="328"/>
      <c r="D496" s="328"/>
      <c r="E496" s="352"/>
      <c r="F496" s="354"/>
      <c r="G496" s="149" t="s">
        <v>263</v>
      </c>
      <c r="H496" s="184"/>
      <c r="I496" s="184"/>
      <c r="J496" s="184"/>
      <c r="K496" s="184"/>
      <c r="L496" s="184"/>
      <c r="M496" s="184"/>
      <c r="N496" s="151"/>
      <c r="O496" s="184"/>
      <c r="P496" s="184"/>
      <c r="Q496" s="184"/>
      <c r="R496" s="184"/>
      <c r="S496" s="184"/>
      <c r="T496" s="184"/>
      <c r="U496" s="151"/>
      <c r="V496" s="151"/>
    </row>
    <row r="497" spans="3:24" s="152" customFormat="1" ht="34.5">
      <c r="C497" s="328"/>
      <c r="D497" s="328"/>
      <c r="E497" s="353"/>
      <c r="F497" s="355"/>
      <c r="G497" s="149" t="s">
        <v>267</v>
      </c>
      <c r="H497" s="184"/>
      <c r="I497" s="184"/>
      <c r="J497" s="184"/>
      <c r="K497" s="184"/>
      <c r="L497" s="184"/>
      <c r="M497" s="184"/>
      <c r="N497" s="150" t="str">
        <f t="shared" ref="N497" si="555">IF(COUNT(H497:M497)=0,"",SUM(H497:M497))</f>
        <v/>
      </c>
      <c r="O497" s="184"/>
      <c r="P497" s="184"/>
      <c r="Q497" s="184"/>
      <c r="R497" s="184"/>
      <c r="S497" s="184"/>
      <c r="T497" s="184"/>
      <c r="U497" s="150" t="str">
        <f t="shared" ref="U497" si="556">IF(COUNT(O497:T497)=0,"",SUM(O497:T497))</f>
        <v/>
      </c>
      <c r="V497" s="150" t="str">
        <f t="shared" ref="V497" si="557">IF(COUNT(N497,U497)=0,"",SUM(N497,U497))</f>
        <v/>
      </c>
    </row>
    <row r="498" spans="3:24" s="152" customFormat="1" ht="34.5">
      <c r="C498" s="328"/>
      <c r="D498" s="328"/>
      <c r="E498" s="332" t="s">
        <v>104</v>
      </c>
      <c r="F498" s="333"/>
      <c r="G498" s="154" t="s">
        <v>263</v>
      </c>
      <c r="H498" s="155" t="str">
        <f>IF(COUNTIFS($G492:$G497,$G498,H492:H497,"&lt;&gt;")=0,"",SUMIF($G492:$G497,$G498,H492:H497))</f>
        <v/>
      </c>
      <c r="I498" s="155" t="str">
        <f t="shared" ref="I498:M498" si="558">IF(COUNTIFS($G492:$G497,$G498,I492:I497,"&lt;&gt;")=0,"",SUMIF($G492:$G497,$G498,I492:I497))</f>
        <v/>
      </c>
      <c r="J498" s="155" t="str">
        <f t="shared" si="558"/>
        <v/>
      </c>
      <c r="K498" s="155" t="str">
        <f t="shared" si="558"/>
        <v/>
      </c>
      <c r="L498" s="155" t="str">
        <f t="shared" si="558"/>
        <v/>
      </c>
      <c r="M498" s="155" t="str">
        <f t="shared" si="558"/>
        <v/>
      </c>
      <c r="N498" s="123"/>
      <c r="O498" s="155" t="str">
        <f>IF(COUNTIFS($G492:$G497,$G498,O492:O497,"&lt;&gt;")=0,"",SUMIF($G492:$G497,$G498,O492:O497))</f>
        <v/>
      </c>
      <c r="P498" s="155" t="str">
        <f t="shared" ref="P498:T498" si="559">IF(COUNTIFS($G492:$G497,$G498,P492:P497,"&lt;&gt;")=0,"",SUMIF($G492:$G497,$G498,P492:P497))</f>
        <v/>
      </c>
      <c r="Q498" s="155" t="str">
        <f t="shared" si="559"/>
        <v/>
      </c>
      <c r="R498" s="155" t="str">
        <f t="shared" si="559"/>
        <v/>
      </c>
      <c r="S498" s="155" t="str">
        <f t="shared" si="559"/>
        <v/>
      </c>
      <c r="T498" s="155" t="str">
        <f t="shared" si="559"/>
        <v/>
      </c>
      <c r="U498" s="123"/>
      <c r="V498" s="123"/>
      <c r="X498" s="153" t="s">
        <v>271</v>
      </c>
    </row>
    <row r="499" spans="3:24" s="152" customFormat="1" ht="34.5">
      <c r="C499" s="328"/>
      <c r="D499" s="329"/>
      <c r="E499" s="334"/>
      <c r="F499" s="335"/>
      <c r="G499" s="154" t="s">
        <v>267</v>
      </c>
      <c r="H499" s="155" t="str">
        <f>IF(COUNTIFS($G492:$G497,$G499,H492:H497,"&lt;&gt;")=0,"",SUMIF($G492:$G497,$G499,H492:H497))</f>
        <v/>
      </c>
      <c r="I499" s="155" t="str">
        <f t="shared" ref="I499:M499" si="560">IF(COUNTIFS($G492:$G497,$G499,I492:I497,"&lt;&gt;")=0,"",SUMIF($G492:$G497,$G499,I492:I497))</f>
        <v/>
      </c>
      <c r="J499" s="155" t="str">
        <f t="shared" si="560"/>
        <v/>
      </c>
      <c r="K499" s="155" t="str">
        <f t="shared" si="560"/>
        <v/>
      </c>
      <c r="L499" s="155" t="str">
        <f t="shared" si="560"/>
        <v/>
      </c>
      <c r="M499" s="155" t="str">
        <f t="shared" si="560"/>
        <v/>
      </c>
      <c r="N499" s="124" t="str">
        <f t="shared" ref="N499" si="561">IF(COUNT(H499:M499)=0,"",SUM(H499:M499))</f>
        <v/>
      </c>
      <c r="O499" s="155" t="str">
        <f>IF(COUNTIFS($G492:$G497,$G499,O492:O497,"&lt;&gt;")=0,"",SUMIF($G492:$G497,$G499,O492:O497))</f>
        <v/>
      </c>
      <c r="P499" s="155" t="str">
        <f t="shared" ref="P499:T499" si="562">IF(COUNTIFS($G492:$G497,$G499,P492:P497,"&lt;&gt;")=0,"",SUMIF($G492:$G497,$G499,P492:P497))</f>
        <v/>
      </c>
      <c r="Q499" s="155" t="str">
        <f t="shared" si="562"/>
        <v/>
      </c>
      <c r="R499" s="155" t="str">
        <f t="shared" si="562"/>
        <v/>
      </c>
      <c r="S499" s="155" t="str">
        <f t="shared" si="562"/>
        <v/>
      </c>
      <c r="T499" s="155" t="str">
        <f t="shared" si="562"/>
        <v/>
      </c>
      <c r="U499" s="124" t="str">
        <f t="shared" ref="U499" si="563">IF(COUNT(O499:T499)=0,"",SUM(O499:T499))</f>
        <v/>
      </c>
      <c r="V499" s="124" t="str">
        <f t="shared" ref="V499" si="564">IF(COUNT(N499,U499)=0,"",SUM(N499,U499))</f>
        <v/>
      </c>
      <c r="X499" s="153" t="s">
        <v>271</v>
      </c>
    </row>
    <row r="500" spans="3:24" s="152" customFormat="1" ht="34.5">
      <c r="C500" s="328"/>
      <c r="D500" s="326" t="s">
        <v>107</v>
      </c>
      <c r="E500" s="326"/>
      <c r="F500" s="326"/>
      <c r="G500" s="154" t="s">
        <v>263</v>
      </c>
      <c r="H500" s="155" t="str">
        <f>IF(COUNT(H474,H482,H490,H498)=0,"",SUM(H474,H482,H490,H498))</f>
        <v/>
      </c>
      <c r="I500" s="155" t="str">
        <f t="shared" ref="I500:M501" si="565">IF(COUNT(I474,I482,I490,I498)=0,"",SUM(I474,I482,I490,I498))</f>
        <v/>
      </c>
      <c r="J500" s="155" t="str">
        <f t="shared" si="565"/>
        <v/>
      </c>
      <c r="K500" s="155" t="str">
        <f t="shared" si="565"/>
        <v/>
      </c>
      <c r="L500" s="155" t="str">
        <f t="shared" si="565"/>
        <v/>
      </c>
      <c r="M500" s="155" t="str">
        <f t="shared" si="565"/>
        <v/>
      </c>
      <c r="N500" s="123"/>
      <c r="O500" s="155" t="str">
        <f>IF(COUNT(O474,O482,O490,O498)=0,"",SUM(O474,O482,O490,O498))</f>
        <v/>
      </c>
      <c r="P500" s="155" t="str">
        <f t="shared" ref="P500:T501" si="566">IF(COUNT(P474,P482,P490,P498)=0,"",SUM(P474,P482,P490,P498))</f>
        <v/>
      </c>
      <c r="Q500" s="155" t="str">
        <f t="shared" si="566"/>
        <v/>
      </c>
      <c r="R500" s="155" t="str">
        <f t="shared" si="566"/>
        <v/>
      </c>
      <c r="S500" s="155" t="str">
        <f t="shared" si="566"/>
        <v/>
      </c>
      <c r="T500" s="155" t="str">
        <f t="shared" si="566"/>
        <v/>
      </c>
      <c r="U500" s="123"/>
      <c r="V500" s="123"/>
      <c r="X500" s="153" t="s">
        <v>271</v>
      </c>
    </row>
    <row r="501" spans="3:24" s="152" customFormat="1" ht="34.5">
      <c r="C501" s="329"/>
      <c r="D501" s="326"/>
      <c r="E501" s="326"/>
      <c r="F501" s="326"/>
      <c r="G501" s="154" t="s">
        <v>267</v>
      </c>
      <c r="H501" s="155" t="str">
        <f>IF(COUNT(H475,H483,H491,H499)=0,"",SUM(H475,H483,H491,H499))</f>
        <v/>
      </c>
      <c r="I501" s="155" t="str">
        <f t="shared" si="565"/>
        <v/>
      </c>
      <c r="J501" s="155" t="str">
        <f t="shared" si="565"/>
        <v/>
      </c>
      <c r="K501" s="155" t="str">
        <f t="shared" si="565"/>
        <v/>
      </c>
      <c r="L501" s="155" t="str">
        <f t="shared" si="565"/>
        <v/>
      </c>
      <c r="M501" s="155" t="str">
        <f t="shared" si="565"/>
        <v/>
      </c>
      <c r="N501" s="124" t="str">
        <f t="shared" ref="N501" si="567">IF(COUNT(H501:M501)=0,"",SUM(H501:M501))</f>
        <v/>
      </c>
      <c r="O501" s="155" t="str">
        <f>IF(COUNT(O475,O483,O491,O499)=0,"",SUM(O475,O483,O491,O499))</f>
        <v/>
      </c>
      <c r="P501" s="155" t="str">
        <f t="shared" si="566"/>
        <v/>
      </c>
      <c r="Q501" s="155" t="str">
        <f t="shared" si="566"/>
        <v/>
      </c>
      <c r="R501" s="155" t="str">
        <f t="shared" si="566"/>
        <v/>
      </c>
      <c r="S501" s="155" t="str">
        <f t="shared" si="566"/>
        <v/>
      </c>
      <c r="T501" s="155" t="str">
        <f t="shared" si="566"/>
        <v/>
      </c>
      <c r="U501" s="124" t="str">
        <f t="shared" ref="U501" si="568">IF(COUNT(O501:T501)=0,"",SUM(O501:T501))</f>
        <v/>
      </c>
      <c r="V501" s="124" t="str">
        <f t="shared" ref="V501" si="569">IF(COUNT(N501,U501)=0,"",SUM(N501,U501))</f>
        <v/>
      </c>
      <c r="X501" s="153" t="s">
        <v>271</v>
      </c>
    </row>
    <row r="502" spans="3:24" s="53" customFormat="1" ht="18.75" customHeight="1">
      <c r="C502" s="54" t="s">
        <v>178</v>
      </c>
      <c r="D502" s="50"/>
      <c r="E502" s="50"/>
      <c r="F502" s="50"/>
      <c r="G502" s="51"/>
      <c r="H502" s="50"/>
      <c r="I502" s="50"/>
      <c r="J502" s="50"/>
      <c r="K502" s="50"/>
      <c r="L502" s="50"/>
      <c r="M502" s="50"/>
      <c r="N502" s="50"/>
      <c r="O502" s="50"/>
      <c r="P502" s="50"/>
      <c r="Q502" s="50"/>
      <c r="R502" s="50"/>
      <c r="S502" s="50"/>
      <c r="T502" s="50"/>
      <c r="U502" s="50"/>
      <c r="V502" s="50"/>
    </row>
    <row r="503" spans="3:24" s="53" customFormat="1" ht="18.75" customHeight="1">
      <c r="C503" s="230"/>
      <c r="D503" s="231"/>
      <c r="E503" s="231"/>
      <c r="F503" s="231"/>
      <c r="G503" s="232"/>
      <c r="H503" s="231"/>
      <c r="I503" s="231"/>
      <c r="J503" s="231"/>
      <c r="K503" s="231"/>
      <c r="L503" s="231"/>
      <c r="M503" s="231"/>
      <c r="N503" s="231"/>
      <c r="O503" s="231"/>
      <c r="P503" s="231"/>
      <c r="Q503" s="231"/>
      <c r="R503" s="231"/>
      <c r="S503" s="231"/>
      <c r="T503" s="231"/>
      <c r="U503" s="231"/>
      <c r="V503" s="231"/>
    </row>
    <row r="504" spans="3:24" s="53" customFormat="1" ht="18.75" customHeight="1">
      <c r="C504" s="230"/>
      <c r="D504" s="231"/>
      <c r="E504" s="231"/>
      <c r="F504" s="231"/>
      <c r="G504" s="232"/>
      <c r="H504" s="231"/>
      <c r="I504" s="231"/>
      <c r="J504" s="231"/>
      <c r="K504" s="231"/>
      <c r="L504" s="231"/>
      <c r="M504" s="231"/>
      <c r="N504" s="231"/>
      <c r="O504" s="231"/>
      <c r="P504" s="231"/>
      <c r="Q504" s="231"/>
      <c r="R504" s="231"/>
      <c r="S504" s="231"/>
      <c r="T504" s="231"/>
      <c r="U504" s="231"/>
      <c r="V504" s="231"/>
    </row>
    <row r="505" spans="3:24" s="53" customFormat="1" ht="18.75" customHeight="1">
      <c r="C505" s="230"/>
      <c r="D505" s="231"/>
      <c r="E505" s="231"/>
      <c r="F505" s="231"/>
      <c r="G505" s="232"/>
      <c r="H505" s="231"/>
      <c r="I505" s="231"/>
      <c r="J505" s="231"/>
      <c r="K505" s="231"/>
      <c r="L505" s="231"/>
      <c r="M505" s="231"/>
      <c r="N505" s="231"/>
      <c r="O505" s="231"/>
      <c r="P505" s="231"/>
      <c r="Q505" s="231"/>
      <c r="R505" s="231"/>
      <c r="S505" s="231"/>
      <c r="T505" s="231"/>
      <c r="U505" s="231"/>
      <c r="V505" s="231"/>
    </row>
    <row r="506" spans="3:24" s="53" customFormat="1" ht="18.75" customHeight="1">
      <c r="C506" s="230"/>
      <c r="D506" s="231"/>
      <c r="E506" s="231"/>
      <c r="F506" s="231"/>
      <c r="G506" s="232"/>
      <c r="H506" s="231"/>
      <c r="I506" s="231"/>
      <c r="J506" s="231"/>
      <c r="K506" s="231"/>
      <c r="L506" s="231"/>
      <c r="M506" s="231"/>
      <c r="N506" s="231"/>
      <c r="O506" s="231"/>
      <c r="P506" s="231"/>
      <c r="Q506" s="231"/>
      <c r="R506" s="231"/>
      <c r="S506" s="231"/>
      <c r="T506" s="231"/>
      <c r="U506" s="231"/>
      <c r="V506" s="231"/>
    </row>
    <row r="507" spans="3:24" s="53" customFormat="1" ht="18.75" customHeight="1">
      <c r="C507" s="230"/>
      <c r="D507" s="231"/>
      <c r="E507" s="231"/>
      <c r="F507" s="231"/>
      <c r="G507" s="232"/>
      <c r="H507" s="231"/>
      <c r="I507" s="231"/>
      <c r="J507" s="231"/>
      <c r="K507" s="231"/>
      <c r="L507" s="231"/>
      <c r="M507" s="231"/>
      <c r="N507" s="231"/>
      <c r="O507" s="231"/>
      <c r="P507" s="231"/>
      <c r="Q507" s="231"/>
      <c r="R507" s="231"/>
      <c r="S507" s="231"/>
      <c r="T507" s="231"/>
      <c r="U507" s="231"/>
      <c r="V507" s="231"/>
    </row>
    <row r="508" spans="3:24" s="53" customFormat="1" ht="18.75" customHeight="1">
      <c r="C508" s="230"/>
      <c r="D508" s="231"/>
      <c r="E508" s="231"/>
      <c r="F508" s="231"/>
      <c r="G508" s="232"/>
      <c r="H508" s="231"/>
      <c r="I508" s="231"/>
      <c r="J508" s="231"/>
      <c r="K508" s="231"/>
      <c r="L508" s="231"/>
      <c r="M508" s="231"/>
      <c r="N508" s="231"/>
      <c r="O508" s="231"/>
      <c r="P508" s="231"/>
      <c r="Q508" s="231"/>
      <c r="R508" s="231"/>
      <c r="S508" s="231"/>
      <c r="T508" s="231"/>
      <c r="U508" s="231"/>
      <c r="V508" s="231"/>
    </row>
    <row r="509" spans="3:24" s="53" customFormat="1" ht="18.75" customHeight="1">
      <c r="C509" s="230"/>
      <c r="D509" s="231"/>
      <c r="E509" s="231"/>
      <c r="F509" s="231"/>
      <c r="G509" s="232"/>
      <c r="H509" s="231"/>
      <c r="I509" s="231"/>
      <c r="J509" s="231"/>
      <c r="K509" s="231"/>
      <c r="L509" s="231"/>
      <c r="M509" s="231"/>
      <c r="N509" s="231"/>
      <c r="O509" s="231"/>
      <c r="P509" s="231"/>
      <c r="Q509" s="231"/>
      <c r="R509" s="231"/>
      <c r="S509" s="231"/>
      <c r="T509" s="231"/>
      <c r="U509" s="231"/>
      <c r="V509" s="231"/>
    </row>
    <row r="510" spans="3:24" s="53" customFormat="1" ht="18.75" customHeight="1">
      <c r="C510" s="230"/>
      <c r="D510" s="231"/>
      <c r="E510" s="231"/>
      <c r="F510" s="231"/>
      <c r="G510" s="232"/>
      <c r="H510" s="231"/>
      <c r="I510" s="231"/>
      <c r="J510" s="231"/>
      <c r="K510" s="231"/>
      <c r="L510" s="231"/>
      <c r="M510" s="231"/>
      <c r="N510" s="231"/>
      <c r="O510" s="231"/>
      <c r="P510" s="231"/>
      <c r="Q510" s="231"/>
      <c r="R510" s="231"/>
      <c r="S510" s="231"/>
      <c r="T510" s="231"/>
      <c r="U510" s="231"/>
      <c r="V510" s="231"/>
    </row>
    <row r="511" spans="3:24" s="53" customFormat="1" ht="18.75" customHeight="1">
      <c r="C511" s="230"/>
      <c r="D511" s="231"/>
      <c r="E511" s="231"/>
      <c r="F511" s="231"/>
      <c r="G511" s="232"/>
      <c r="H511" s="231"/>
      <c r="I511" s="231"/>
      <c r="J511" s="231"/>
      <c r="K511" s="231"/>
      <c r="L511" s="231"/>
      <c r="M511" s="231"/>
      <c r="N511" s="231"/>
      <c r="O511" s="231"/>
      <c r="P511" s="231"/>
      <c r="Q511" s="231"/>
      <c r="R511" s="231"/>
      <c r="S511" s="231"/>
      <c r="T511" s="231"/>
      <c r="U511" s="231"/>
      <c r="V511" s="231"/>
    </row>
    <row r="512" spans="3:24">
      <c r="C512" s="234"/>
      <c r="D512" s="234"/>
      <c r="E512" s="234"/>
      <c r="F512" s="234"/>
      <c r="G512" s="234"/>
      <c r="H512" s="235"/>
      <c r="I512" s="235"/>
      <c r="J512" s="235"/>
      <c r="K512" s="235"/>
      <c r="L512" s="235"/>
      <c r="M512" s="235"/>
      <c r="N512" s="235"/>
      <c r="O512" s="235"/>
      <c r="P512" s="235"/>
      <c r="Q512" s="235"/>
      <c r="R512" s="235"/>
      <c r="S512" s="235"/>
      <c r="T512" s="235"/>
      <c r="U512" s="235"/>
      <c r="V512" s="235"/>
    </row>
  </sheetData>
  <sheetProtection algorithmName="SHA-512" hashValue="ReS41fcktQVbbn3PhT5ETWWQVZ0F9J62fKBPjM0R7N1qzy/sYZ/g0qOfg7h/0XEnvVeT7hd6lu70GAa9t48RxA==" saltValue="Rdj45IFUghNEyuR5u5W/HA==" spinCount="100000" sheet="1" objects="1" scenarios="1" formatRows="0" insertRows="0" deleteRows="0"/>
  <mergeCells count="380">
    <mergeCell ref="C7:D8"/>
    <mergeCell ref="E7:E8"/>
    <mergeCell ref="F7:F8"/>
    <mergeCell ref="G7:G8"/>
    <mergeCell ref="C9:C42"/>
    <mergeCell ref="D9:D16"/>
    <mergeCell ref="E9:E10"/>
    <mergeCell ref="F9:F10"/>
    <mergeCell ref="E11:E12"/>
    <mergeCell ref="F11:F12"/>
    <mergeCell ref="E13:E14"/>
    <mergeCell ref="F13:F14"/>
    <mergeCell ref="E15:F16"/>
    <mergeCell ref="D17:D24"/>
    <mergeCell ref="E17:E18"/>
    <mergeCell ref="F17:F18"/>
    <mergeCell ref="E19:E20"/>
    <mergeCell ref="F19:F20"/>
    <mergeCell ref="E21:E22"/>
    <mergeCell ref="D33:D40"/>
    <mergeCell ref="E33:E34"/>
    <mergeCell ref="F33:F34"/>
    <mergeCell ref="E35:E36"/>
    <mergeCell ref="F35:F36"/>
    <mergeCell ref="E37:E38"/>
    <mergeCell ref="F37:F38"/>
    <mergeCell ref="E39:F40"/>
    <mergeCell ref="F21:F22"/>
    <mergeCell ref="E23:F24"/>
    <mergeCell ref="D25:D32"/>
    <mergeCell ref="E25:E26"/>
    <mergeCell ref="F25:F26"/>
    <mergeCell ref="E27:E28"/>
    <mergeCell ref="F27:F28"/>
    <mergeCell ref="E29:E30"/>
    <mergeCell ref="F29:F30"/>
    <mergeCell ref="E31:F32"/>
    <mergeCell ref="D41:F42"/>
    <mergeCell ref="C58:D59"/>
    <mergeCell ref="E58:E59"/>
    <mergeCell ref="F58:F59"/>
    <mergeCell ref="G58:G59"/>
    <mergeCell ref="C60:C93"/>
    <mergeCell ref="D60:D67"/>
    <mergeCell ref="E60:E61"/>
    <mergeCell ref="F60:F61"/>
    <mergeCell ref="E62:E63"/>
    <mergeCell ref="F62:F63"/>
    <mergeCell ref="E64:E65"/>
    <mergeCell ref="F64:F65"/>
    <mergeCell ref="E66:F67"/>
    <mergeCell ref="D68:D75"/>
    <mergeCell ref="E68:E69"/>
    <mergeCell ref="F68:F69"/>
    <mergeCell ref="E70:E71"/>
    <mergeCell ref="F70:F71"/>
    <mergeCell ref="E72:E73"/>
    <mergeCell ref="D84:D91"/>
    <mergeCell ref="E84:E85"/>
    <mergeCell ref="F84:F85"/>
    <mergeCell ref="E86:E87"/>
    <mergeCell ref="F86:F87"/>
    <mergeCell ref="E88:E89"/>
    <mergeCell ref="F88:F89"/>
    <mergeCell ref="E90:F91"/>
    <mergeCell ref="F72:F73"/>
    <mergeCell ref="E74:F75"/>
    <mergeCell ref="D76:D83"/>
    <mergeCell ref="E76:E77"/>
    <mergeCell ref="F76:F77"/>
    <mergeCell ref="E78:E79"/>
    <mergeCell ref="F78:F79"/>
    <mergeCell ref="E80:E81"/>
    <mergeCell ref="F80:F81"/>
    <mergeCell ref="E82:F83"/>
    <mergeCell ref="D92:F93"/>
    <mergeCell ref="C109:D110"/>
    <mergeCell ref="E109:E110"/>
    <mergeCell ref="F109:F110"/>
    <mergeCell ref="G109:G110"/>
    <mergeCell ref="C111:C144"/>
    <mergeCell ref="D111:D118"/>
    <mergeCell ref="E111:E112"/>
    <mergeCell ref="F111:F112"/>
    <mergeCell ref="E113:E114"/>
    <mergeCell ref="F113:F114"/>
    <mergeCell ref="E115:E116"/>
    <mergeCell ref="F115:F116"/>
    <mergeCell ref="E117:F118"/>
    <mergeCell ref="D119:D126"/>
    <mergeCell ref="E119:E120"/>
    <mergeCell ref="F119:F120"/>
    <mergeCell ref="E121:E122"/>
    <mergeCell ref="F121:F122"/>
    <mergeCell ref="E123:E124"/>
    <mergeCell ref="D135:D142"/>
    <mergeCell ref="E135:E136"/>
    <mergeCell ref="F135:F136"/>
    <mergeCell ref="E137:E138"/>
    <mergeCell ref="F137:F138"/>
    <mergeCell ref="E139:E140"/>
    <mergeCell ref="F139:F140"/>
    <mergeCell ref="E141:F142"/>
    <mergeCell ref="F123:F124"/>
    <mergeCell ref="E125:F126"/>
    <mergeCell ref="D127:D134"/>
    <mergeCell ref="E127:E128"/>
    <mergeCell ref="F127:F128"/>
    <mergeCell ref="E129:E130"/>
    <mergeCell ref="F129:F130"/>
    <mergeCell ref="E131:E132"/>
    <mergeCell ref="F131:F132"/>
    <mergeCell ref="E133:F134"/>
    <mergeCell ref="D143:F144"/>
    <mergeCell ref="C160:D161"/>
    <mergeCell ref="E160:E161"/>
    <mergeCell ref="F160:F161"/>
    <mergeCell ref="G160:G161"/>
    <mergeCell ref="C162:C195"/>
    <mergeCell ref="D162:D169"/>
    <mergeCell ref="E162:E163"/>
    <mergeCell ref="F162:F163"/>
    <mergeCell ref="E164:E165"/>
    <mergeCell ref="F164:F165"/>
    <mergeCell ref="E166:E167"/>
    <mergeCell ref="F166:F167"/>
    <mergeCell ref="E168:F169"/>
    <mergeCell ref="D170:D177"/>
    <mergeCell ref="E170:E171"/>
    <mergeCell ref="F170:F171"/>
    <mergeCell ref="E172:E173"/>
    <mergeCell ref="F172:F173"/>
    <mergeCell ref="E174:E175"/>
    <mergeCell ref="D186:D193"/>
    <mergeCell ref="E186:E187"/>
    <mergeCell ref="F186:F187"/>
    <mergeCell ref="E188:E189"/>
    <mergeCell ref="F188:F189"/>
    <mergeCell ref="E190:E191"/>
    <mergeCell ref="F190:F191"/>
    <mergeCell ref="E192:F193"/>
    <mergeCell ref="F174:F175"/>
    <mergeCell ref="E176:F177"/>
    <mergeCell ref="D178:D185"/>
    <mergeCell ref="E178:E179"/>
    <mergeCell ref="F178:F179"/>
    <mergeCell ref="E180:E181"/>
    <mergeCell ref="F180:F181"/>
    <mergeCell ref="E182:E183"/>
    <mergeCell ref="F182:F183"/>
    <mergeCell ref="E184:F185"/>
    <mergeCell ref="D194:F195"/>
    <mergeCell ref="C211:D212"/>
    <mergeCell ref="E211:E212"/>
    <mergeCell ref="F211:F212"/>
    <mergeCell ref="G211:G212"/>
    <mergeCell ref="C213:C246"/>
    <mergeCell ref="D213:D220"/>
    <mergeCell ref="E213:E214"/>
    <mergeCell ref="F213:F214"/>
    <mergeCell ref="E215:E216"/>
    <mergeCell ref="F215:F216"/>
    <mergeCell ref="E217:E218"/>
    <mergeCell ref="F217:F218"/>
    <mergeCell ref="E219:F220"/>
    <mergeCell ref="D221:D228"/>
    <mergeCell ref="E221:E222"/>
    <mergeCell ref="F221:F222"/>
    <mergeCell ref="E223:E224"/>
    <mergeCell ref="F223:F224"/>
    <mergeCell ref="E225:E226"/>
    <mergeCell ref="D237:D244"/>
    <mergeCell ref="E237:E238"/>
    <mergeCell ref="F237:F238"/>
    <mergeCell ref="E239:E240"/>
    <mergeCell ref="F239:F240"/>
    <mergeCell ref="E241:E242"/>
    <mergeCell ref="F241:F242"/>
    <mergeCell ref="E243:F244"/>
    <mergeCell ref="F225:F226"/>
    <mergeCell ref="E227:F228"/>
    <mergeCell ref="D229:D236"/>
    <mergeCell ref="E229:E230"/>
    <mergeCell ref="F229:F230"/>
    <mergeCell ref="E231:E232"/>
    <mergeCell ref="F231:F232"/>
    <mergeCell ref="E233:E234"/>
    <mergeCell ref="F233:F234"/>
    <mergeCell ref="E235:F236"/>
    <mergeCell ref="D245:F246"/>
    <mergeCell ref="C262:D263"/>
    <mergeCell ref="E262:E263"/>
    <mergeCell ref="F262:F263"/>
    <mergeCell ref="G262:G263"/>
    <mergeCell ref="C264:C297"/>
    <mergeCell ref="D264:D271"/>
    <mergeCell ref="E264:E265"/>
    <mergeCell ref="F264:F265"/>
    <mergeCell ref="E266:E267"/>
    <mergeCell ref="F266:F267"/>
    <mergeCell ref="E268:E269"/>
    <mergeCell ref="F268:F269"/>
    <mergeCell ref="E270:F271"/>
    <mergeCell ref="D272:D279"/>
    <mergeCell ref="E272:E273"/>
    <mergeCell ref="F272:F273"/>
    <mergeCell ref="E274:E275"/>
    <mergeCell ref="F274:F275"/>
    <mergeCell ref="E276:E277"/>
    <mergeCell ref="D288:D295"/>
    <mergeCell ref="E288:E289"/>
    <mergeCell ref="F288:F289"/>
    <mergeCell ref="E290:E291"/>
    <mergeCell ref="F290:F291"/>
    <mergeCell ref="E292:E293"/>
    <mergeCell ref="F292:F293"/>
    <mergeCell ref="E294:F295"/>
    <mergeCell ref="F276:F277"/>
    <mergeCell ref="E278:F279"/>
    <mergeCell ref="D280:D287"/>
    <mergeCell ref="E280:E281"/>
    <mergeCell ref="F280:F281"/>
    <mergeCell ref="E282:E283"/>
    <mergeCell ref="F282:F283"/>
    <mergeCell ref="E284:E285"/>
    <mergeCell ref="F284:F285"/>
    <mergeCell ref="E286:F287"/>
    <mergeCell ref="D296:F297"/>
    <mergeCell ref="C313:D314"/>
    <mergeCell ref="E313:E314"/>
    <mergeCell ref="F313:F314"/>
    <mergeCell ref="G313:G314"/>
    <mergeCell ref="C315:C348"/>
    <mergeCell ref="D315:D322"/>
    <mergeCell ref="E315:E316"/>
    <mergeCell ref="F315:F316"/>
    <mergeCell ref="E317:E318"/>
    <mergeCell ref="F317:F318"/>
    <mergeCell ref="E319:E320"/>
    <mergeCell ref="F319:F320"/>
    <mergeCell ref="E321:F322"/>
    <mergeCell ref="D323:D330"/>
    <mergeCell ref="E323:E324"/>
    <mergeCell ref="F323:F324"/>
    <mergeCell ref="E325:E326"/>
    <mergeCell ref="F325:F326"/>
    <mergeCell ref="E327:E328"/>
    <mergeCell ref="D339:D346"/>
    <mergeCell ref="E339:E340"/>
    <mergeCell ref="F339:F340"/>
    <mergeCell ref="E341:E342"/>
    <mergeCell ref="F341:F342"/>
    <mergeCell ref="E343:E344"/>
    <mergeCell ref="F343:F344"/>
    <mergeCell ref="E345:F346"/>
    <mergeCell ref="F327:F328"/>
    <mergeCell ref="E329:F330"/>
    <mergeCell ref="D331:D338"/>
    <mergeCell ref="E331:E332"/>
    <mergeCell ref="F331:F332"/>
    <mergeCell ref="E333:E334"/>
    <mergeCell ref="F333:F334"/>
    <mergeCell ref="E335:E336"/>
    <mergeCell ref="F335:F336"/>
    <mergeCell ref="E337:F338"/>
    <mergeCell ref="D347:F348"/>
    <mergeCell ref="C364:D365"/>
    <mergeCell ref="E364:E365"/>
    <mergeCell ref="F364:F365"/>
    <mergeCell ref="G364:G365"/>
    <mergeCell ref="C366:C399"/>
    <mergeCell ref="D366:D373"/>
    <mergeCell ref="E366:E367"/>
    <mergeCell ref="F366:F367"/>
    <mergeCell ref="E368:E369"/>
    <mergeCell ref="F368:F369"/>
    <mergeCell ref="E370:E371"/>
    <mergeCell ref="F370:F371"/>
    <mergeCell ref="E372:F373"/>
    <mergeCell ref="D374:D381"/>
    <mergeCell ref="E374:E375"/>
    <mergeCell ref="F374:F375"/>
    <mergeCell ref="E376:E377"/>
    <mergeCell ref="F376:F377"/>
    <mergeCell ref="E378:E379"/>
    <mergeCell ref="D390:D397"/>
    <mergeCell ref="E390:E391"/>
    <mergeCell ref="F390:F391"/>
    <mergeCell ref="E392:E393"/>
    <mergeCell ref="F392:F393"/>
    <mergeCell ref="E394:E395"/>
    <mergeCell ref="F394:F395"/>
    <mergeCell ref="E396:F397"/>
    <mergeCell ref="F378:F379"/>
    <mergeCell ref="E380:F381"/>
    <mergeCell ref="D382:D389"/>
    <mergeCell ref="E382:E383"/>
    <mergeCell ref="F382:F383"/>
    <mergeCell ref="E384:E385"/>
    <mergeCell ref="F384:F385"/>
    <mergeCell ref="E386:E387"/>
    <mergeCell ref="F386:F387"/>
    <mergeCell ref="E388:F389"/>
    <mergeCell ref="D398:F399"/>
    <mergeCell ref="C415:D416"/>
    <mergeCell ref="E415:E416"/>
    <mergeCell ref="F415:F416"/>
    <mergeCell ref="G415:G416"/>
    <mergeCell ref="C417:C450"/>
    <mergeCell ref="D417:D424"/>
    <mergeCell ref="E417:E418"/>
    <mergeCell ref="F417:F418"/>
    <mergeCell ref="E419:E420"/>
    <mergeCell ref="F419:F420"/>
    <mergeCell ref="E421:E422"/>
    <mergeCell ref="F421:F422"/>
    <mergeCell ref="E423:F424"/>
    <mergeCell ref="D425:D432"/>
    <mergeCell ref="E425:E426"/>
    <mergeCell ref="F425:F426"/>
    <mergeCell ref="E427:E428"/>
    <mergeCell ref="F427:F428"/>
    <mergeCell ref="E429:E430"/>
    <mergeCell ref="D441:D448"/>
    <mergeCell ref="E441:E442"/>
    <mergeCell ref="F441:F442"/>
    <mergeCell ref="E443:E444"/>
    <mergeCell ref="F443:F444"/>
    <mergeCell ref="E445:E446"/>
    <mergeCell ref="F445:F446"/>
    <mergeCell ref="E447:F448"/>
    <mergeCell ref="F429:F430"/>
    <mergeCell ref="E431:F432"/>
    <mergeCell ref="D433:D440"/>
    <mergeCell ref="E433:E434"/>
    <mergeCell ref="F433:F434"/>
    <mergeCell ref="E435:E436"/>
    <mergeCell ref="F435:F436"/>
    <mergeCell ref="E437:E438"/>
    <mergeCell ref="F437:F438"/>
    <mergeCell ref="E439:F440"/>
    <mergeCell ref="D449:F450"/>
    <mergeCell ref="C466:D467"/>
    <mergeCell ref="E466:E467"/>
    <mergeCell ref="F466:F467"/>
    <mergeCell ref="G466:G467"/>
    <mergeCell ref="C468:C501"/>
    <mergeCell ref="D468:D475"/>
    <mergeCell ref="E468:E469"/>
    <mergeCell ref="F468:F469"/>
    <mergeCell ref="E470:E471"/>
    <mergeCell ref="F470:F471"/>
    <mergeCell ref="E472:E473"/>
    <mergeCell ref="F472:F473"/>
    <mergeCell ref="E474:F475"/>
    <mergeCell ref="D476:D483"/>
    <mergeCell ref="E476:E477"/>
    <mergeCell ref="F476:F477"/>
    <mergeCell ref="E478:E479"/>
    <mergeCell ref="F478:F479"/>
    <mergeCell ref="E480:E481"/>
    <mergeCell ref="F480:F481"/>
    <mergeCell ref="E482:F483"/>
    <mergeCell ref="D484:D491"/>
    <mergeCell ref="E484:E485"/>
    <mergeCell ref="F484:F485"/>
    <mergeCell ref="E486:E487"/>
    <mergeCell ref="F486:F487"/>
    <mergeCell ref="E488:E489"/>
    <mergeCell ref="F488:F489"/>
    <mergeCell ref="E490:F491"/>
    <mergeCell ref="D500:F501"/>
    <mergeCell ref="D492:D499"/>
    <mergeCell ref="E492:E493"/>
    <mergeCell ref="F492:F493"/>
    <mergeCell ref="E494:E495"/>
    <mergeCell ref="F494:F495"/>
    <mergeCell ref="E496:E497"/>
    <mergeCell ref="F496:F497"/>
    <mergeCell ref="E498:F499"/>
  </mergeCells>
  <phoneticPr fontId="11"/>
  <conditionalFormatting sqref="H502:Q502">
    <cfRule type="expression" dxfId="869" priority="1802">
      <formula>H502&lt;0</formula>
    </cfRule>
  </conditionalFormatting>
  <conditionalFormatting sqref="R502:S502">
    <cfRule type="expression" dxfId="868" priority="1801">
      <formula>R502&lt;0</formula>
    </cfRule>
  </conditionalFormatting>
  <conditionalFormatting sqref="T502">
    <cfRule type="expression" dxfId="867" priority="1800">
      <formula>T502&lt;0</formula>
    </cfRule>
  </conditionalFormatting>
  <conditionalFormatting sqref="U502">
    <cfRule type="expression" dxfId="866" priority="1799">
      <formula>U502&lt;0</formula>
    </cfRule>
  </conditionalFormatting>
  <conditionalFormatting sqref="V502">
    <cfRule type="expression" dxfId="865" priority="1798">
      <formula>V502&lt;0</formula>
    </cfRule>
  </conditionalFormatting>
  <conditionalFormatting sqref="H145:Q145">
    <cfRule type="expression" dxfId="864" priority="1795">
      <formula>H145&lt;0</formula>
    </cfRule>
  </conditionalFormatting>
  <conditionalFormatting sqref="H43:Q43">
    <cfRule type="expression" dxfId="863" priority="1797">
      <formula>H43&lt;0</formula>
    </cfRule>
  </conditionalFormatting>
  <conditionalFormatting sqref="H94:Q94">
    <cfRule type="expression" dxfId="862" priority="1796">
      <formula>H94&lt;0</formula>
    </cfRule>
  </conditionalFormatting>
  <conditionalFormatting sqref="H196:Q196">
    <cfRule type="expression" dxfId="861" priority="1794">
      <formula>H196&lt;0</formula>
    </cfRule>
  </conditionalFormatting>
  <conditionalFormatting sqref="H247:Q247">
    <cfRule type="expression" dxfId="860" priority="1793">
      <formula>H247&lt;0</formula>
    </cfRule>
  </conditionalFormatting>
  <conditionalFormatting sqref="H298:Q298">
    <cfRule type="expression" dxfId="859" priority="1792">
      <formula>H298&lt;0</formula>
    </cfRule>
  </conditionalFormatting>
  <conditionalFormatting sqref="H349:Q349">
    <cfRule type="expression" dxfId="858" priority="1791">
      <formula>H349&lt;0</formula>
    </cfRule>
  </conditionalFormatting>
  <conditionalFormatting sqref="H400:Q400">
    <cfRule type="expression" dxfId="857" priority="1790">
      <formula>H400&lt;0</formula>
    </cfRule>
  </conditionalFormatting>
  <conditionalFormatting sqref="H451:Q451">
    <cfRule type="expression" dxfId="856" priority="1789">
      <formula>H451&lt;0</formula>
    </cfRule>
  </conditionalFormatting>
  <conditionalFormatting sqref="R43:S43">
    <cfRule type="expression" dxfId="855" priority="1788">
      <formula>R43&lt;0</formula>
    </cfRule>
  </conditionalFormatting>
  <conditionalFormatting sqref="R145:S145">
    <cfRule type="expression" dxfId="854" priority="1786">
      <formula>R145&lt;0</formula>
    </cfRule>
  </conditionalFormatting>
  <conditionalFormatting sqref="R94:S94">
    <cfRule type="expression" dxfId="853" priority="1787">
      <formula>R94&lt;0</formula>
    </cfRule>
  </conditionalFormatting>
  <conditionalFormatting sqref="R196:S196">
    <cfRule type="expression" dxfId="852" priority="1785">
      <formula>R196&lt;0</formula>
    </cfRule>
  </conditionalFormatting>
  <conditionalFormatting sqref="R247:S247">
    <cfRule type="expression" dxfId="851" priority="1784">
      <formula>R247&lt;0</formula>
    </cfRule>
  </conditionalFormatting>
  <conditionalFormatting sqref="R298:S298">
    <cfRule type="expression" dxfId="850" priority="1783">
      <formula>R298&lt;0</formula>
    </cfRule>
  </conditionalFormatting>
  <conditionalFormatting sqref="R349:S349">
    <cfRule type="expression" dxfId="849" priority="1782">
      <formula>R349&lt;0</formula>
    </cfRule>
  </conditionalFormatting>
  <conditionalFormatting sqref="R400:S400">
    <cfRule type="expression" dxfId="848" priority="1781">
      <formula>R400&lt;0</formula>
    </cfRule>
  </conditionalFormatting>
  <conditionalFormatting sqref="R451:S451">
    <cfRule type="expression" dxfId="847" priority="1780">
      <formula>R451&lt;0</formula>
    </cfRule>
  </conditionalFormatting>
  <conditionalFormatting sqref="T43">
    <cfRule type="expression" dxfId="846" priority="1779">
      <formula>T43&lt;0</formula>
    </cfRule>
  </conditionalFormatting>
  <conditionalFormatting sqref="T196">
    <cfRule type="expression" dxfId="845" priority="1776">
      <formula>T196&lt;0</formula>
    </cfRule>
  </conditionalFormatting>
  <conditionalFormatting sqref="T94">
    <cfRule type="expression" dxfId="844" priority="1778">
      <formula>T94&lt;0</formula>
    </cfRule>
  </conditionalFormatting>
  <conditionalFormatting sqref="T247">
    <cfRule type="expression" dxfId="843" priority="1775">
      <formula>T247&lt;0</formula>
    </cfRule>
  </conditionalFormatting>
  <conditionalFormatting sqref="T145">
    <cfRule type="expression" dxfId="842" priority="1777">
      <formula>T145&lt;0</formula>
    </cfRule>
  </conditionalFormatting>
  <conditionalFormatting sqref="T298">
    <cfRule type="expression" dxfId="841" priority="1774">
      <formula>T298&lt;0</formula>
    </cfRule>
  </conditionalFormatting>
  <conditionalFormatting sqref="T349">
    <cfRule type="expression" dxfId="840" priority="1773">
      <formula>T349&lt;0</formula>
    </cfRule>
  </conditionalFormatting>
  <conditionalFormatting sqref="T400">
    <cfRule type="expression" dxfId="839" priority="1772">
      <formula>T400&lt;0</formula>
    </cfRule>
  </conditionalFormatting>
  <conditionalFormatting sqref="T451">
    <cfRule type="expression" dxfId="838" priority="1771">
      <formula>T451&lt;0</formula>
    </cfRule>
  </conditionalFormatting>
  <conditionalFormatting sqref="U43">
    <cfRule type="expression" dxfId="837" priority="1770">
      <formula>U43&lt;0</formula>
    </cfRule>
  </conditionalFormatting>
  <conditionalFormatting sqref="U196">
    <cfRule type="expression" dxfId="836" priority="1767">
      <formula>U196&lt;0</formula>
    </cfRule>
  </conditionalFormatting>
  <conditionalFormatting sqref="U94">
    <cfRule type="expression" dxfId="835" priority="1769">
      <formula>U94&lt;0</formula>
    </cfRule>
  </conditionalFormatting>
  <conditionalFormatting sqref="U247">
    <cfRule type="expression" dxfId="834" priority="1766">
      <formula>U247&lt;0</formula>
    </cfRule>
  </conditionalFormatting>
  <conditionalFormatting sqref="U145">
    <cfRule type="expression" dxfId="833" priority="1768">
      <formula>U145&lt;0</formula>
    </cfRule>
  </conditionalFormatting>
  <conditionalFormatting sqref="U298">
    <cfRule type="expression" dxfId="832" priority="1765">
      <formula>U298&lt;0</formula>
    </cfRule>
  </conditionalFormatting>
  <conditionalFormatting sqref="U349">
    <cfRule type="expression" dxfId="831" priority="1764">
      <formula>U349&lt;0</formula>
    </cfRule>
  </conditionalFormatting>
  <conditionalFormatting sqref="U400">
    <cfRule type="expression" dxfId="830" priority="1763">
      <formula>U400&lt;0</formula>
    </cfRule>
  </conditionalFormatting>
  <conditionalFormatting sqref="U451">
    <cfRule type="expression" dxfId="829" priority="1762">
      <formula>U451&lt;0</formula>
    </cfRule>
  </conditionalFormatting>
  <conditionalFormatting sqref="V43">
    <cfRule type="expression" dxfId="828" priority="1761">
      <formula>V43&lt;0</formula>
    </cfRule>
  </conditionalFormatting>
  <conditionalFormatting sqref="V196">
    <cfRule type="expression" dxfId="827" priority="1758">
      <formula>V196&lt;0</formula>
    </cfRule>
  </conditionalFormatting>
  <conditionalFormatting sqref="V94">
    <cfRule type="expression" dxfId="826" priority="1760">
      <formula>V94&lt;0</formula>
    </cfRule>
  </conditionalFormatting>
  <conditionalFormatting sqref="V247">
    <cfRule type="expression" dxfId="825" priority="1757">
      <formula>V247&lt;0</formula>
    </cfRule>
  </conditionalFormatting>
  <conditionalFormatting sqref="V145">
    <cfRule type="expression" dxfId="824" priority="1759">
      <formula>V145&lt;0</formula>
    </cfRule>
  </conditionalFormatting>
  <conditionalFormatting sqref="V298">
    <cfRule type="expression" dxfId="823" priority="1756">
      <formula>V298&lt;0</formula>
    </cfRule>
  </conditionalFormatting>
  <conditionalFormatting sqref="V349">
    <cfRule type="expression" dxfId="822" priority="1755">
      <formula>V349&lt;0</formula>
    </cfRule>
  </conditionalFormatting>
  <conditionalFormatting sqref="V400">
    <cfRule type="expression" dxfId="821" priority="1754">
      <formula>V400&lt;0</formula>
    </cfRule>
  </conditionalFormatting>
  <conditionalFormatting sqref="V451">
    <cfRule type="expression" dxfId="820" priority="1753">
      <formula>V451&lt;0</formula>
    </cfRule>
  </conditionalFormatting>
  <conditionalFormatting sqref="O41:T42">
    <cfRule type="expression" dxfId="819" priority="1644">
      <formula>O41&lt;0</formula>
    </cfRule>
  </conditionalFormatting>
  <conditionalFormatting sqref="V19">
    <cfRule type="expression" dxfId="818" priority="1620">
      <formula>V19&lt;0</formula>
    </cfRule>
  </conditionalFormatting>
  <conditionalFormatting sqref="O39:T40">
    <cfRule type="expression" dxfId="817" priority="1646">
      <formula>O39&lt;0</formula>
    </cfRule>
  </conditionalFormatting>
  <conditionalFormatting sqref="H41:M42">
    <cfRule type="expression" dxfId="816" priority="1645">
      <formula>H41&lt;0</formula>
    </cfRule>
  </conditionalFormatting>
  <conditionalFormatting sqref="V23">
    <cfRule type="expression" dxfId="815" priority="1663">
      <formula>V23&lt;0</formula>
    </cfRule>
  </conditionalFormatting>
  <conditionalFormatting sqref="U31">
    <cfRule type="expression" dxfId="814" priority="1661">
      <formula>U31&lt;0</formula>
    </cfRule>
  </conditionalFormatting>
  <conditionalFormatting sqref="V31">
    <cfRule type="expression" dxfId="813" priority="1660">
      <formula>V31&lt;0</formula>
    </cfRule>
  </conditionalFormatting>
  <conditionalFormatting sqref="N39">
    <cfRule type="expression" dxfId="812" priority="1659">
      <formula>N39&lt;0</formula>
    </cfRule>
  </conditionalFormatting>
  <conditionalFormatting sqref="U39">
    <cfRule type="expression" dxfId="811" priority="1658">
      <formula>U39&lt;0</formula>
    </cfRule>
  </conditionalFormatting>
  <conditionalFormatting sqref="V39">
    <cfRule type="expression" dxfId="810" priority="1657">
      <formula>V39&lt;0</formula>
    </cfRule>
  </conditionalFormatting>
  <conditionalFormatting sqref="N41">
    <cfRule type="expression" dxfId="809" priority="1656">
      <formula>N41&lt;0</formula>
    </cfRule>
  </conditionalFormatting>
  <conditionalFormatting sqref="U41">
    <cfRule type="expression" dxfId="808" priority="1655">
      <formula>U41&lt;0</formula>
    </cfRule>
  </conditionalFormatting>
  <conditionalFormatting sqref="V41">
    <cfRule type="expression" dxfId="807" priority="1654">
      <formula>V41&lt;0</formula>
    </cfRule>
  </conditionalFormatting>
  <conditionalFormatting sqref="U17:U18 U20 U22">
    <cfRule type="expression" dxfId="806" priority="1626">
      <formula>U17&lt;0</formula>
    </cfRule>
  </conditionalFormatting>
  <conditionalFormatting sqref="V17:V18 V20 V22">
    <cfRule type="expression" dxfId="805" priority="1624">
      <formula>V17&lt;0</formula>
    </cfRule>
  </conditionalFormatting>
  <conditionalFormatting sqref="U19">
    <cfRule type="expression" dxfId="804" priority="1622">
      <formula>U19&lt;0</formula>
    </cfRule>
  </conditionalFormatting>
  <conditionalFormatting sqref="U13">
    <cfRule type="expression" dxfId="803" priority="1632">
      <formula>U13&lt;0</formula>
    </cfRule>
  </conditionalFormatting>
  <conditionalFormatting sqref="V13">
    <cfRule type="expression" dxfId="802" priority="1630">
      <formula>V13&lt;0</formula>
    </cfRule>
  </conditionalFormatting>
  <conditionalFormatting sqref="V25:V26 V28 V30">
    <cfRule type="expression" dxfId="801" priority="1610">
      <formula>V25&lt;0</formula>
    </cfRule>
  </conditionalFormatting>
  <conditionalFormatting sqref="H39:M40">
    <cfRule type="expression" dxfId="800" priority="1647">
      <formula>H39&lt;0</formula>
    </cfRule>
  </conditionalFormatting>
  <conditionalFormatting sqref="V33:V34 V36 V38">
    <cfRule type="expression" dxfId="799" priority="1596">
      <formula>V33&lt;0</formula>
    </cfRule>
  </conditionalFormatting>
  <conditionalFormatting sqref="V66">
    <cfRule type="expression" dxfId="798" priority="1582">
      <formula>V66&lt;0</formula>
    </cfRule>
  </conditionalFormatting>
  <conditionalFormatting sqref="U74">
    <cfRule type="expression" dxfId="797" priority="1580">
      <formula>U74&lt;0</formula>
    </cfRule>
  </conditionalFormatting>
  <conditionalFormatting sqref="U82">
    <cfRule type="expression" dxfId="796" priority="1577">
      <formula>U82&lt;0</formula>
    </cfRule>
  </conditionalFormatting>
  <conditionalFormatting sqref="V82">
    <cfRule type="expression" dxfId="795" priority="1576">
      <formula>V82&lt;0</formula>
    </cfRule>
  </conditionalFormatting>
  <conditionalFormatting sqref="N90">
    <cfRule type="expression" dxfId="794" priority="1575">
      <formula>N90&lt;0</formula>
    </cfRule>
  </conditionalFormatting>
  <conditionalFormatting sqref="U90">
    <cfRule type="expression" dxfId="793" priority="1574">
      <formula>U90&lt;0</formula>
    </cfRule>
  </conditionalFormatting>
  <conditionalFormatting sqref="V90">
    <cfRule type="expression" dxfId="792" priority="1573">
      <formula>V90&lt;0</formula>
    </cfRule>
  </conditionalFormatting>
  <conditionalFormatting sqref="N92">
    <cfRule type="expression" dxfId="791" priority="1572">
      <formula>N92&lt;0</formula>
    </cfRule>
  </conditionalFormatting>
  <conditionalFormatting sqref="U92">
    <cfRule type="expression" dxfId="790" priority="1571">
      <formula>U92&lt;0</formula>
    </cfRule>
  </conditionalFormatting>
  <conditionalFormatting sqref="V92">
    <cfRule type="expression" dxfId="789" priority="1570">
      <formula>V92&lt;0</formula>
    </cfRule>
  </conditionalFormatting>
  <conditionalFormatting sqref="H90:M91">
    <cfRule type="expression" dxfId="788" priority="1563">
      <formula>H90&lt;0</formula>
    </cfRule>
  </conditionalFormatting>
  <conditionalFormatting sqref="O90:T91">
    <cfRule type="expression" dxfId="787" priority="1562">
      <formula>O90&lt;0</formula>
    </cfRule>
  </conditionalFormatting>
  <conditionalFormatting sqref="H92:M93">
    <cfRule type="expression" dxfId="786" priority="1561">
      <formula>H92&lt;0</formula>
    </cfRule>
  </conditionalFormatting>
  <conditionalFormatting sqref="O92:T93">
    <cfRule type="expression" dxfId="785" priority="1560">
      <formula>O92&lt;0</formula>
    </cfRule>
  </conditionalFormatting>
  <conditionalFormatting sqref="U60:U61 U63 U65">
    <cfRule type="expression" dxfId="784" priority="1556">
      <formula>U60&lt;0</formula>
    </cfRule>
  </conditionalFormatting>
  <conditionalFormatting sqref="V60:V61 V63 V65">
    <cfRule type="expression" dxfId="783" priority="1554">
      <formula>V60&lt;0</formula>
    </cfRule>
  </conditionalFormatting>
  <conditionalFormatting sqref="U62">
    <cfRule type="expression" dxfId="782" priority="1552">
      <formula>U62&lt;0</formula>
    </cfRule>
  </conditionalFormatting>
  <conditionalFormatting sqref="V62">
    <cfRule type="expression" dxfId="781" priority="1550">
      <formula>V62&lt;0</formula>
    </cfRule>
  </conditionalFormatting>
  <conditionalFormatting sqref="U64">
    <cfRule type="expression" dxfId="780" priority="1548">
      <formula>U64&lt;0</formula>
    </cfRule>
  </conditionalFormatting>
  <conditionalFormatting sqref="V64">
    <cfRule type="expression" dxfId="779" priority="1546">
      <formula>V64&lt;0</formula>
    </cfRule>
  </conditionalFormatting>
  <conditionalFormatting sqref="U21">
    <cfRule type="expression" dxfId="778" priority="1618">
      <formula>U21&lt;0</formula>
    </cfRule>
  </conditionalFormatting>
  <conditionalFormatting sqref="V21">
    <cfRule type="expression" dxfId="777" priority="1616">
      <formula>V21&lt;0</formula>
    </cfRule>
  </conditionalFormatting>
  <conditionalFormatting sqref="U25:U26 U28 U30">
    <cfRule type="expression" dxfId="776" priority="1612">
      <formula>U25&lt;0</formula>
    </cfRule>
  </conditionalFormatting>
  <conditionalFormatting sqref="U27">
    <cfRule type="expression" dxfId="775" priority="1608">
      <formula>U27&lt;0</formula>
    </cfRule>
  </conditionalFormatting>
  <conditionalFormatting sqref="V27">
    <cfRule type="expression" dxfId="774" priority="1606">
      <formula>V27&lt;0</formula>
    </cfRule>
  </conditionalFormatting>
  <conditionalFormatting sqref="U29">
    <cfRule type="expression" dxfId="773" priority="1604">
      <formula>U29&lt;0</formula>
    </cfRule>
  </conditionalFormatting>
  <conditionalFormatting sqref="V29">
    <cfRule type="expression" dxfId="772" priority="1602">
      <formula>V29&lt;0</formula>
    </cfRule>
  </conditionalFormatting>
  <conditionalFormatting sqref="U33:U34 U36 U38">
    <cfRule type="expression" dxfId="771" priority="1598">
      <formula>U33&lt;0</formula>
    </cfRule>
  </conditionalFormatting>
  <conditionalFormatting sqref="U35">
    <cfRule type="expression" dxfId="770" priority="1594">
      <formula>U35&lt;0</formula>
    </cfRule>
  </conditionalFormatting>
  <conditionalFormatting sqref="V74">
    <cfRule type="expression" dxfId="769" priority="1579">
      <formula>V74&lt;0</formula>
    </cfRule>
  </conditionalFormatting>
  <conditionalFormatting sqref="N91 N93">
    <cfRule type="expression" dxfId="768" priority="1587">
      <formula>N91&lt;0</formula>
    </cfRule>
  </conditionalFormatting>
  <conditionalFormatting sqref="U67 U75 U83 U91 U93">
    <cfRule type="expression" dxfId="767" priority="1586">
      <formula>U67&lt;0</formula>
    </cfRule>
  </conditionalFormatting>
  <conditionalFormatting sqref="V67 V75 V83 V91 V93">
    <cfRule type="expression" dxfId="766" priority="1585">
      <formula>V67&lt;0</formula>
    </cfRule>
  </conditionalFormatting>
  <conditionalFormatting sqref="U66">
    <cfRule type="expression" dxfId="765" priority="1583">
      <formula>U66&lt;0</formula>
    </cfRule>
  </conditionalFormatting>
  <conditionalFormatting sqref="V35">
    <cfRule type="expression" dxfId="764" priority="1592">
      <formula>V35&lt;0</formula>
    </cfRule>
  </conditionalFormatting>
  <conditionalFormatting sqref="U37">
    <cfRule type="expression" dxfId="763" priority="1590">
      <formula>U37&lt;0</formula>
    </cfRule>
  </conditionalFormatting>
  <conditionalFormatting sqref="V37">
    <cfRule type="expression" dxfId="762" priority="1588">
      <formula>V37&lt;0</formula>
    </cfRule>
  </conditionalFormatting>
  <conditionalFormatting sqref="U9:U10 U12 U14">
    <cfRule type="expression" dxfId="761" priority="1640">
      <formula>U9&lt;0</formula>
    </cfRule>
  </conditionalFormatting>
  <conditionalFormatting sqref="V9:V10 V12 V14">
    <cfRule type="expression" dxfId="760" priority="1638">
      <formula>V9&lt;0</formula>
    </cfRule>
  </conditionalFormatting>
  <conditionalFormatting sqref="U11">
    <cfRule type="expression" dxfId="759" priority="1636">
      <formula>U11&lt;0</formula>
    </cfRule>
  </conditionalFormatting>
  <conditionalFormatting sqref="V11">
    <cfRule type="expression" dxfId="758" priority="1634">
      <formula>V11&lt;0</formula>
    </cfRule>
  </conditionalFormatting>
  <conditionalFormatting sqref="N40 N42">
    <cfRule type="expression" dxfId="757" priority="1671">
      <formula>N40&lt;0</formula>
    </cfRule>
  </conditionalFormatting>
  <conditionalFormatting sqref="U16 U24 U32 U40 U42">
    <cfRule type="expression" dxfId="756" priority="1670">
      <formula>U16&lt;0</formula>
    </cfRule>
  </conditionalFormatting>
  <conditionalFormatting sqref="V16 V24 V32 V40 V42">
    <cfRule type="expression" dxfId="755" priority="1669">
      <formula>V16&lt;0</formula>
    </cfRule>
  </conditionalFormatting>
  <conditionalFormatting sqref="U15">
    <cfRule type="expression" dxfId="754" priority="1667">
      <formula>U15&lt;0</formula>
    </cfRule>
  </conditionalFormatting>
  <conditionalFormatting sqref="V15">
    <cfRule type="expression" dxfId="753" priority="1666">
      <formula>V15&lt;0</formula>
    </cfRule>
  </conditionalFormatting>
  <conditionalFormatting sqref="U23">
    <cfRule type="expression" dxfId="752" priority="1664">
      <formula>U23&lt;0</formula>
    </cfRule>
  </conditionalFormatting>
  <conditionalFormatting sqref="U68:U69 U71 U73">
    <cfRule type="expression" dxfId="751" priority="1542">
      <formula>U68&lt;0</formula>
    </cfRule>
  </conditionalFormatting>
  <conditionalFormatting sqref="V68:V69 V71 V73">
    <cfRule type="expression" dxfId="750" priority="1540">
      <formula>V68&lt;0</formula>
    </cfRule>
  </conditionalFormatting>
  <conditionalFormatting sqref="U70">
    <cfRule type="expression" dxfId="749" priority="1538">
      <formula>U70&lt;0</formula>
    </cfRule>
  </conditionalFormatting>
  <conditionalFormatting sqref="V70">
    <cfRule type="expression" dxfId="748" priority="1536">
      <formula>V70&lt;0</formula>
    </cfRule>
  </conditionalFormatting>
  <conditionalFormatting sqref="U72">
    <cfRule type="expression" dxfId="747" priority="1534">
      <formula>U72&lt;0</formula>
    </cfRule>
  </conditionalFormatting>
  <conditionalFormatting sqref="V72">
    <cfRule type="expression" dxfId="746" priority="1532">
      <formula>V72&lt;0</formula>
    </cfRule>
  </conditionalFormatting>
  <conditionalFormatting sqref="U76:U77 U79 U81">
    <cfRule type="expression" dxfId="745" priority="1528">
      <formula>U76&lt;0</formula>
    </cfRule>
  </conditionalFormatting>
  <conditionalFormatting sqref="V76:V77 V79 V81">
    <cfRule type="expression" dxfId="744" priority="1526">
      <formula>V76&lt;0</formula>
    </cfRule>
  </conditionalFormatting>
  <conditionalFormatting sqref="U78">
    <cfRule type="expression" dxfId="743" priority="1524">
      <formula>U78&lt;0</formula>
    </cfRule>
  </conditionalFormatting>
  <conditionalFormatting sqref="V78">
    <cfRule type="expression" dxfId="742" priority="1522">
      <formula>V78&lt;0</formula>
    </cfRule>
  </conditionalFormatting>
  <conditionalFormatting sqref="U80">
    <cfRule type="expression" dxfId="741" priority="1520">
      <formula>U80&lt;0</formula>
    </cfRule>
  </conditionalFormatting>
  <conditionalFormatting sqref="V80">
    <cfRule type="expression" dxfId="740" priority="1518">
      <formula>V80&lt;0</formula>
    </cfRule>
  </conditionalFormatting>
  <conditionalFormatting sqref="U84:U85 U87 U89">
    <cfRule type="expression" dxfId="739" priority="1514">
      <formula>U84&lt;0</formula>
    </cfRule>
  </conditionalFormatting>
  <conditionalFormatting sqref="V84:V85 V87 V89">
    <cfRule type="expression" dxfId="738" priority="1512">
      <formula>V84&lt;0</formula>
    </cfRule>
  </conditionalFormatting>
  <conditionalFormatting sqref="U86">
    <cfRule type="expression" dxfId="737" priority="1510">
      <formula>U86&lt;0</formula>
    </cfRule>
  </conditionalFormatting>
  <conditionalFormatting sqref="V86">
    <cfRule type="expression" dxfId="736" priority="1508">
      <formula>V86&lt;0</formula>
    </cfRule>
  </conditionalFormatting>
  <conditionalFormatting sqref="U88">
    <cfRule type="expression" dxfId="735" priority="1506">
      <formula>U88&lt;0</formula>
    </cfRule>
  </conditionalFormatting>
  <conditionalFormatting sqref="V88">
    <cfRule type="expression" dxfId="734" priority="1504">
      <formula>V88&lt;0</formula>
    </cfRule>
  </conditionalFormatting>
  <conditionalFormatting sqref="V141">
    <cfRule type="expression" dxfId="733" priority="1489">
      <formula>V141&lt;0</formula>
    </cfRule>
  </conditionalFormatting>
  <conditionalFormatting sqref="N141">
    <cfRule type="expression" dxfId="732" priority="1491">
      <formula>N141&lt;0</formula>
    </cfRule>
  </conditionalFormatting>
  <conditionalFormatting sqref="U141">
    <cfRule type="expression" dxfId="731" priority="1490">
      <formula>U141&lt;0</formula>
    </cfRule>
  </conditionalFormatting>
  <conditionalFormatting sqref="N142 N144">
    <cfRule type="expression" dxfId="730" priority="1503">
      <formula>N142&lt;0</formula>
    </cfRule>
  </conditionalFormatting>
  <conditionalFormatting sqref="U118 U126 U134 U142 U144">
    <cfRule type="expression" dxfId="729" priority="1502">
      <formula>U118&lt;0</formula>
    </cfRule>
  </conditionalFormatting>
  <conditionalFormatting sqref="V118 V126 V134 V142 V144">
    <cfRule type="expression" dxfId="728" priority="1501">
      <formula>V118&lt;0</formula>
    </cfRule>
  </conditionalFormatting>
  <conditionalFormatting sqref="V117">
    <cfRule type="expression" dxfId="727" priority="1498">
      <formula>V117&lt;0</formula>
    </cfRule>
  </conditionalFormatting>
  <conditionalFormatting sqref="U117">
    <cfRule type="expression" dxfId="726" priority="1499">
      <formula>U117&lt;0</formula>
    </cfRule>
  </conditionalFormatting>
  <conditionalFormatting sqref="H141:M142">
    <cfRule type="expression" dxfId="725" priority="1479">
      <formula>H141&lt;0</formula>
    </cfRule>
  </conditionalFormatting>
  <conditionalFormatting sqref="V125">
    <cfRule type="expression" dxfId="724" priority="1495">
      <formula>V125&lt;0</formula>
    </cfRule>
  </conditionalFormatting>
  <conditionalFormatting sqref="U125">
    <cfRule type="expression" dxfId="723" priority="1496">
      <formula>U125&lt;0</formula>
    </cfRule>
  </conditionalFormatting>
  <conditionalFormatting sqref="V133">
    <cfRule type="expression" dxfId="722" priority="1492">
      <formula>V133&lt;0</formula>
    </cfRule>
  </conditionalFormatting>
  <conditionalFormatting sqref="U133">
    <cfRule type="expression" dxfId="721" priority="1493">
      <formula>U133&lt;0</formula>
    </cfRule>
  </conditionalFormatting>
  <conditionalFormatting sqref="N143">
    <cfRule type="expression" dxfId="720" priority="1488">
      <formula>N143&lt;0</formula>
    </cfRule>
  </conditionalFormatting>
  <conditionalFormatting sqref="V143">
    <cfRule type="expression" dxfId="719" priority="1486">
      <formula>V143&lt;0</formula>
    </cfRule>
  </conditionalFormatting>
  <conditionalFormatting sqref="U143">
    <cfRule type="expression" dxfId="718" priority="1487">
      <formula>U143&lt;0</formula>
    </cfRule>
  </conditionalFormatting>
  <conditionalFormatting sqref="O141:T142">
    <cfRule type="expression" dxfId="717" priority="1478">
      <formula>O141&lt;0</formula>
    </cfRule>
  </conditionalFormatting>
  <conditionalFormatting sqref="H143:M144">
    <cfRule type="expression" dxfId="716" priority="1477">
      <formula>H143&lt;0</formula>
    </cfRule>
  </conditionalFormatting>
  <conditionalFormatting sqref="O143:T144">
    <cfRule type="expression" dxfId="715" priority="1476">
      <formula>O143&lt;0</formula>
    </cfRule>
  </conditionalFormatting>
  <conditionalFormatting sqref="U111:U112 U114 U116">
    <cfRule type="expression" dxfId="714" priority="1472">
      <formula>U111&lt;0</formula>
    </cfRule>
  </conditionalFormatting>
  <conditionalFormatting sqref="V111:V112 V114 V116">
    <cfRule type="expression" dxfId="713" priority="1470">
      <formula>V111&lt;0</formula>
    </cfRule>
  </conditionalFormatting>
  <conditionalFormatting sqref="U113">
    <cfRule type="expression" dxfId="712" priority="1468">
      <formula>U113&lt;0</formula>
    </cfRule>
  </conditionalFormatting>
  <conditionalFormatting sqref="V113">
    <cfRule type="expression" dxfId="711" priority="1466">
      <formula>V113&lt;0</formula>
    </cfRule>
  </conditionalFormatting>
  <conditionalFormatting sqref="U115">
    <cfRule type="expression" dxfId="710" priority="1464">
      <formula>U115&lt;0</formula>
    </cfRule>
  </conditionalFormatting>
  <conditionalFormatting sqref="V115">
    <cfRule type="expression" dxfId="709" priority="1462">
      <formula>V115&lt;0</formula>
    </cfRule>
  </conditionalFormatting>
  <conditionalFormatting sqref="U119:U120 U122 U124">
    <cfRule type="expression" dxfId="708" priority="1458">
      <formula>U119&lt;0</formula>
    </cfRule>
  </conditionalFormatting>
  <conditionalFormatting sqref="V119:V120 V122 V124">
    <cfRule type="expression" dxfId="707" priority="1456">
      <formula>V119&lt;0</formula>
    </cfRule>
  </conditionalFormatting>
  <conditionalFormatting sqref="U121">
    <cfRule type="expression" dxfId="706" priority="1454">
      <formula>U121&lt;0</formula>
    </cfRule>
  </conditionalFormatting>
  <conditionalFormatting sqref="V121">
    <cfRule type="expression" dxfId="705" priority="1452">
      <formula>V121&lt;0</formula>
    </cfRule>
  </conditionalFormatting>
  <conditionalFormatting sqref="U123">
    <cfRule type="expression" dxfId="704" priority="1450">
      <formula>U123&lt;0</formula>
    </cfRule>
  </conditionalFormatting>
  <conditionalFormatting sqref="V123">
    <cfRule type="expression" dxfId="703" priority="1448">
      <formula>V123&lt;0</formula>
    </cfRule>
  </conditionalFormatting>
  <conditionalFormatting sqref="U127:U128 U130 U132">
    <cfRule type="expression" dxfId="702" priority="1444">
      <formula>U127&lt;0</formula>
    </cfRule>
  </conditionalFormatting>
  <conditionalFormatting sqref="V127:V128 V130 V132">
    <cfRule type="expression" dxfId="701" priority="1442">
      <formula>V127&lt;0</formula>
    </cfRule>
  </conditionalFormatting>
  <conditionalFormatting sqref="U129">
    <cfRule type="expression" dxfId="700" priority="1440">
      <formula>U129&lt;0</formula>
    </cfRule>
  </conditionalFormatting>
  <conditionalFormatting sqref="V129">
    <cfRule type="expression" dxfId="699" priority="1438">
      <formula>V129&lt;0</formula>
    </cfRule>
  </conditionalFormatting>
  <conditionalFormatting sqref="U131">
    <cfRule type="expression" dxfId="698" priority="1436">
      <formula>U131&lt;0</formula>
    </cfRule>
  </conditionalFormatting>
  <conditionalFormatting sqref="V131">
    <cfRule type="expression" dxfId="697" priority="1434">
      <formula>V131&lt;0</formula>
    </cfRule>
  </conditionalFormatting>
  <conditionalFormatting sqref="U135:U136 U138 U140">
    <cfRule type="expression" dxfId="696" priority="1430">
      <formula>U135&lt;0</formula>
    </cfRule>
  </conditionalFormatting>
  <conditionalFormatting sqref="V135:V136 V138 V140">
    <cfRule type="expression" dxfId="695" priority="1428">
      <formula>V135&lt;0</formula>
    </cfRule>
  </conditionalFormatting>
  <conditionalFormatting sqref="U137">
    <cfRule type="expression" dxfId="694" priority="1426">
      <formula>U137&lt;0</formula>
    </cfRule>
  </conditionalFormatting>
  <conditionalFormatting sqref="V137">
    <cfRule type="expression" dxfId="693" priority="1424">
      <formula>V137&lt;0</formula>
    </cfRule>
  </conditionalFormatting>
  <conditionalFormatting sqref="U139">
    <cfRule type="expression" dxfId="692" priority="1422">
      <formula>U139&lt;0</formula>
    </cfRule>
  </conditionalFormatting>
  <conditionalFormatting sqref="V139">
    <cfRule type="expression" dxfId="691" priority="1420">
      <formula>V139&lt;0</formula>
    </cfRule>
  </conditionalFormatting>
  <conditionalFormatting sqref="V192">
    <cfRule type="expression" dxfId="690" priority="1405">
      <formula>V192&lt;0</formula>
    </cfRule>
  </conditionalFormatting>
  <conditionalFormatting sqref="N192">
    <cfRule type="expression" dxfId="689" priority="1407">
      <formula>N192&lt;0</formula>
    </cfRule>
  </conditionalFormatting>
  <conditionalFormatting sqref="U192">
    <cfRule type="expression" dxfId="688" priority="1406">
      <formula>U192&lt;0</formula>
    </cfRule>
  </conditionalFormatting>
  <conditionalFormatting sqref="N193 N195">
    <cfRule type="expression" dxfId="687" priority="1419">
      <formula>N193&lt;0</formula>
    </cfRule>
  </conditionalFormatting>
  <conditionalFormatting sqref="U169 U177 U185 U193 U195">
    <cfRule type="expression" dxfId="686" priority="1418">
      <formula>U169&lt;0</formula>
    </cfRule>
  </conditionalFormatting>
  <conditionalFormatting sqref="V169 V177 V185 V193 V195">
    <cfRule type="expression" dxfId="685" priority="1417">
      <formula>V169&lt;0</formula>
    </cfRule>
  </conditionalFormatting>
  <conditionalFormatting sqref="V168">
    <cfRule type="expression" dxfId="684" priority="1414">
      <formula>V168&lt;0</formula>
    </cfRule>
  </conditionalFormatting>
  <conditionalFormatting sqref="U168">
    <cfRule type="expression" dxfId="683" priority="1415">
      <formula>U168&lt;0</formula>
    </cfRule>
  </conditionalFormatting>
  <conditionalFormatting sqref="H192:M193">
    <cfRule type="expression" dxfId="682" priority="1395">
      <formula>H192&lt;0</formula>
    </cfRule>
  </conditionalFormatting>
  <conditionalFormatting sqref="V176">
    <cfRule type="expression" dxfId="681" priority="1411">
      <formula>V176&lt;0</formula>
    </cfRule>
  </conditionalFormatting>
  <conditionalFormatting sqref="U176">
    <cfRule type="expression" dxfId="680" priority="1412">
      <formula>U176&lt;0</formula>
    </cfRule>
  </conditionalFormatting>
  <conditionalFormatting sqref="V184">
    <cfRule type="expression" dxfId="679" priority="1408">
      <formula>V184&lt;0</formula>
    </cfRule>
  </conditionalFormatting>
  <conditionalFormatting sqref="U184">
    <cfRule type="expression" dxfId="678" priority="1409">
      <formula>U184&lt;0</formula>
    </cfRule>
  </conditionalFormatting>
  <conditionalFormatting sqref="N194">
    <cfRule type="expression" dxfId="677" priority="1404">
      <formula>N194&lt;0</formula>
    </cfRule>
  </conditionalFormatting>
  <conditionalFormatting sqref="V194">
    <cfRule type="expression" dxfId="676" priority="1402">
      <formula>V194&lt;0</formula>
    </cfRule>
  </conditionalFormatting>
  <conditionalFormatting sqref="U194">
    <cfRule type="expression" dxfId="675" priority="1403">
      <formula>U194&lt;0</formula>
    </cfRule>
  </conditionalFormatting>
  <conditionalFormatting sqref="O192:T193">
    <cfRule type="expression" dxfId="674" priority="1394">
      <formula>O192&lt;0</formula>
    </cfRule>
  </conditionalFormatting>
  <conditionalFormatting sqref="H194:M195">
    <cfRule type="expression" dxfId="673" priority="1393">
      <formula>H194&lt;0</formula>
    </cfRule>
  </conditionalFormatting>
  <conditionalFormatting sqref="O194:T195">
    <cfRule type="expression" dxfId="672" priority="1392">
      <formula>O194&lt;0</formula>
    </cfRule>
  </conditionalFormatting>
  <conditionalFormatting sqref="U162:U163 U165 U167">
    <cfRule type="expression" dxfId="671" priority="1388">
      <formula>U162&lt;0</formula>
    </cfRule>
  </conditionalFormatting>
  <conditionalFormatting sqref="V162:V163 V165 V167">
    <cfRule type="expression" dxfId="670" priority="1386">
      <formula>V162&lt;0</formula>
    </cfRule>
  </conditionalFormatting>
  <conditionalFormatting sqref="U164">
    <cfRule type="expression" dxfId="669" priority="1384">
      <formula>U164&lt;0</formula>
    </cfRule>
  </conditionalFormatting>
  <conditionalFormatting sqref="V164">
    <cfRule type="expression" dxfId="668" priority="1382">
      <formula>V164&lt;0</formula>
    </cfRule>
  </conditionalFormatting>
  <conditionalFormatting sqref="U166">
    <cfRule type="expression" dxfId="667" priority="1380">
      <formula>U166&lt;0</formula>
    </cfRule>
  </conditionalFormatting>
  <conditionalFormatting sqref="V166">
    <cfRule type="expression" dxfId="666" priority="1378">
      <formula>V166&lt;0</formula>
    </cfRule>
  </conditionalFormatting>
  <conditionalFormatting sqref="U170:U171 U173 U175">
    <cfRule type="expression" dxfId="665" priority="1374">
      <formula>U170&lt;0</formula>
    </cfRule>
  </conditionalFormatting>
  <conditionalFormatting sqref="V170:V171 V173 V175">
    <cfRule type="expression" dxfId="664" priority="1372">
      <formula>V170&lt;0</formula>
    </cfRule>
  </conditionalFormatting>
  <conditionalFormatting sqref="U172">
    <cfRule type="expression" dxfId="663" priority="1370">
      <formula>U172&lt;0</formula>
    </cfRule>
  </conditionalFormatting>
  <conditionalFormatting sqref="V172">
    <cfRule type="expression" dxfId="662" priority="1368">
      <formula>V172&lt;0</formula>
    </cfRule>
  </conditionalFormatting>
  <conditionalFormatting sqref="U174">
    <cfRule type="expression" dxfId="661" priority="1366">
      <formula>U174&lt;0</formula>
    </cfRule>
  </conditionalFormatting>
  <conditionalFormatting sqref="V174">
    <cfRule type="expression" dxfId="660" priority="1364">
      <formula>V174&lt;0</formula>
    </cfRule>
  </conditionalFormatting>
  <conditionalFormatting sqref="U178:U179 U181 U183">
    <cfRule type="expression" dxfId="659" priority="1360">
      <formula>U178&lt;0</formula>
    </cfRule>
  </conditionalFormatting>
  <conditionalFormatting sqref="V178:V179 V181 V183">
    <cfRule type="expression" dxfId="658" priority="1358">
      <formula>V178&lt;0</formula>
    </cfRule>
  </conditionalFormatting>
  <conditionalFormatting sqref="U180">
    <cfRule type="expression" dxfId="657" priority="1356">
      <formula>U180&lt;0</formula>
    </cfRule>
  </conditionalFormatting>
  <conditionalFormatting sqref="V180">
    <cfRule type="expression" dxfId="656" priority="1354">
      <formula>V180&lt;0</formula>
    </cfRule>
  </conditionalFormatting>
  <conditionalFormatting sqref="U182">
    <cfRule type="expression" dxfId="655" priority="1352">
      <formula>U182&lt;0</formula>
    </cfRule>
  </conditionalFormatting>
  <conditionalFormatting sqref="V182">
    <cfRule type="expression" dxfId="654" priority="1350">
      <formula>V182&lt;0</formula>
    </cfRule>
  </conditionalFormatting>
  <conditionalFormatting sqref="U186:U187 U189 U191">
    <cfRule type="expression" dxfId="653" priority="1346">
      <formula>U186&lt;0</formula>
    </cfRule>
  </conditionalFormatting>
  <conditionalFormatting sqref="V186:V187 V189 V191">
    <cfRule type="expression" dxfId="652" priority="1344">
      <formula>V186&lt;0</formula>
    </cfRule>
  </conditionalFormatting>
  <conditionalFormatting sqref="U188">
    <cfRule type="expression" dxfId="651" priority="1342">
      <formula>U188&lt;0</formula>
    </cfRule>
  </conditionalFormatting>
  <conditionalFormatting sqref="V188">
    <cfRule type="expression" dxfId="650" priority="1340">
      <formula>V188&lt;0</formula>
    </cfRule>
  </conditionalFormatting>
  <conditionalFormatting sqref="U190">
    <cfRule type="expression" dxfId="649" priority="1338">
      <formula>U190&lt;0</formula>
    </cfRule>
  </conditionalFormatting>
  <conditionalFormatting sqref="V190">
    <cfRule type="expression" dxfId="648" priority="1336">
      <formula>V190&lt;0</formula>
    </cfRule>
  </conditionalFormatting>
  <conditionalFormatting sqref="V243">
    <cfRule type="expression" dxfId="647" priority="1321">
      <formula>V243&lt;0</formula>
    </cfRule>
  </conditionalFormatting>
  <conditionalFormatting sqref="N243">
    <cfRule type="expression" dxfId="646" priority="1323">
      <formula>N243&lt;0</formula>
    </cfRule>
  </conditionalFormatting>
  <conditionalFormatting sqref="U243">
    <cfRule type="expression" dxfId="645" priority="1322">
      <formula>U243&lt;0</formula>
    </cfRule>
  </conditionalFormatting>
  <conditionalFormatting sqref="N244 N246">
    <cfRule type="expression" dxfId="644" priority="1335">
      <formula>N244&lt;0</formula>
    </cfRule>
  </conditionalFormatting>
  <conditionalFormatting sqref="U220 U228 U236 U244 U246">
    <cfRule type="expression" dxfId="643" priority="1334">
      <formula>U220&lt;0</formula>
    </cfRule>
  </conditionalFormatting>
  <conditionalFormatting sqref="V220 V228 V236 V244 V246">
    <cfRule type="expression" dxfId="642" priority="1333">
      <formula>V220&lt;0</formula>
    </cfRule>
  </conditionalFormatting>
  <conditionalFormatting sqref="V219">
    <cfRule type="expression" dxfId="641" priority="1330">
      <formula>V219&lt;0</formula>
    </cfRule>
  </conditionalFormatting>
  <conditionalFormatting sqref="U219">
    <cfRule type="expression" dxfId="640" priority="1331">
      <formula>U219&lt;0</formula>
    </cfRule>
  </conditionalFormatting>
  <conditionalFormatting sqref="H243:M244">
    <cfRule type="expression" dxfId="639" priority="1311">
      <formula>H243&lt;0</formula>
    </cfRule>
  </conditionalFormatting>
  <conditionalFormatting sqref="V227">
    <cfRule type="expression" dxfId="638" priority="1327">
      <formula>V227&lt;0</formula>
    </cfRule>
  </conditionalFormatting>
  <conditionalFormatting sqref="U227">
    <cfRule type="expression" dxfId="637" priority="1328">
      <formula>U227&lt;0</formula>
    </cfRule>
  </conditionalFormatting>
  <conditionalFormatting sqref="V235">
    <cfRule type="expression" dxfId="636" priority="1324">
      <formula>V235&lt;0</formula>
    </cfRule>
  </conditionalFormatting>
  <conditionalFormatting sqref="U235">
    <cfRule type="expression" dxfId="635" priority="1325">
      <formula>U235&lt;0</formula>
    </cfRule>
  </conditionalFormatting>
  <conditionalFormatting sqref="N245">
    <cfRule type="expression" dxfId="634" priority="1320">
      <formula>N245&lt;0</formula>
    </cfRule>
  </conditionalFormatting>
  <conditionalFormatting sqref="V245">
    <cfRule type="expression" dxfId="633" priority="1318">
      <formula>V245&lt;0</formula>
    </cfRule>
  </conditionalFormatting>
  <conditionalFormatting sqref="U245">
    <cfRule type="expression" dxfId="632" priority="1319">
      <formula>U245&lt;0</formula>
    </cfRule>
  </conditionalFormatting>
  <conditionalFormatting sqref="O243:T244">
    <cfRule type="expression" dxfId="631" priority="1310">
      <formula>O243&lt;0</formula>
    </cfRule>
  </conditionalFormatting>
  <conditionalFormatting sqref="H245:M246">
    <cfRule type="expression" dxfId="630" priority="1309">
      <formula>H245&lt;0</formula>
    </cfRule>
  </conditionalFormatting>
  <conditionalFormatting sqref="O245:T246">
    <cfRule type="expression" dxfId="629" priority="1308">
      <formula>O245&lt;0</formula>
    </cfRule>
  </conditionalFormatting>
  <conditionalFormatting sqref="U213:U214 U216 U218">
    <cfRule type="expression" dxfId="628" priority="1304">
      <formula>U213&lt;0</formula>
    </cfRule>
  </conditionalFormatting>
  <conditionalFormatting sqref="V213:V214 V216 V218">
    <cfRule type="expression" dxfId="627" priority="1302">
      <formula>V213&lt;0</formula>
    </cfRule>
  </conditionalFormatting>
  <conditionalFormatting sqref="U215">
    <cfRule type="expression" dxfId="626" priority="1300">
      <formula>U215&lt;0</formula>
    </cfRule>
  </conditionalFormatting>
  <conditionalFormatting sqref="V215">
    <cfRule type="expression" dxfId="625" priority="1298">
      <formula>V215&lt;0</formula>
    </cfRule>
  </conditionalFormatting>
  <conditionalFormatting sqref="U217">
    <cfRule type="expression" dxfId="624" priority="1296">
      <formula>U217&lt;0</formula>
    </cfRule>
  </conditionalFormatting>
  <conditionalFormatting sqref="V217">
    <cfRule type="expression" dxfId="623" priority="1294">
      <formula>V217&lt;0</formula>
    </cfRule>
  </conditionalFormatting>
  <conditionalFormatting sqref="U221:U222 U224 U226">
    <cfRule type="expression" dxfId="622" priority="1290">
      <formula>U221&lt;0</formula>
    </cfRule>
  </conditionalFormatting>
  <conditionalFormatting sqref="V221:V222 V224 V226">
    <cfRule type="expression" dxfId="621" priority="1288">
      <formula>V221&lt;0</formula>
    </cfRule>
  </conditionalFormatting>
  <conditionalFormatting sqref="U223">
    <cfRule type="expression" dxfId="620" priority="1286">
      <formula>U223&lt;0</formula>
    </cfRule>
  </conditionalFormatting>
  <conditionalFormatting sqref="V223">
    <cfRule type="expression" dxfId="619" priority="1284">
      <formula>V223&lt;0</formula>
    </cfRule>
  </conditionalFormatting>
  <conditionalFormatting sqref="U225">
    <cfRule type="expression" dxfId="618" priority="1282">
      <formula>U225&lt;0</formula>
    </cfRule>
  </conditionalFormatting>
  <conditionalFormatting sqref="V225">
    <cfRule type="expression" dxfId="617" priority="1280">
      <formula>V225&lt;0</formula>
    </cfRule>
  </conditionalFormatting>
  <conditionalFormatting sqref="U229:U230 U232 U234">
    <cfRule type="expression" dxfId="616" priority="1276">
      <formula>U229&lt;0</formula>
    </cfRule>
  </conditionalFormatting>
  <conditionalFormatting sqref="V229:V230 V232 V234">
    <cfRule type="expression" dxfId="615" priority="1274">
      <formula>V229&lt;0</formula>
    </cfRule>
  </conditionalFormatting>
  <conditionalFormatting sqref="U231">
    <cfRule type="expression" dxfId="614" priority="1272">
      <formula>U231&lt;0</formula>
    </cfRule>
  </conditionalFormatting>
  <conditionalFormatting sqref="V231">
    <cfRule type="expression" dxfId="613" priority="1270">
      <formula>V231&lt;0</formula>
    </cfRule>
  </conditionalFormatting>
  <conditionalFormatting sqref="U233">
    <cfRule type="expression" dxfId="612" priority="1268">
      <formula>U233&lt;0</formula>
    </cfRule>
  </conditionalFormatting>
  <conditionalFormatting sqref="V233">
    <cfRule type="expression" dxfId="611" priority="1266">
      <formula>V233&lt;0</formula>
    </cfRule>
  </conditionalFormatting>
  <conditionalFormatting sqref="U237:U238 U240 U242">
    <cfRule type="expression" dxfId="610" priority="1262">
      <formula>U237&lt;0</formula>
    </cfRule>
  </conditionalFormatting>
  <conditionalFormatting sqref="V237:V238 V240 V242">
    <cfRule type="expression" dxfId="609" priority="1260">
      <formula>V237&lt;0</formula>
    </cfRule>
  </conditionalFormatting>
  <conditionalFormatting sqref="U239">
    <cfRule type="expression" dxfId="608" priority="1258">
      <formula>U239&lt;0</formula>
    </cfRule>
  </conditionalFormatting>
  <conditionalFormatting sqref="V239">
    <cfRule type="expression" dxfId="607" priority="1256">
      <formula>V239&lt;0</formula>
    </cfRule>
  </conditionalFormatting>
  <conditionalFormatting sqref="U241">
    <cfRule type="expression" dxfId="606" priority="1254">
      <formula>U241&lt;0</formula>
    </cfRule>
  </conditionalFormatting>
  <conditionalFormatting sqref="V241">
    <cfRule type="expression" dxfId="605" priority="1252">
      <formula>V241&lt;0</formula>
    </cfRule>
  </conditionalFormatting>
  <conditionalFormatting sqref="V294">
    <cfRule type="expression" dxfId="604" priority="1237">
      <formula>V294&lt;0</formula>
    </cfRule>
  </conditionalFormatting>
  <conditionalFormatting sqref="N294">
    <cfRule type="expression" dxfId="603" priority="1239">
      <formula>N294&lt;0</formula>
    </cfRule>
  </conditionalFormatting>
  <conditionalFormatting sqref="U294">
    <cfRule type="expression" dxfId="602" priority="1238">
      <formula>U294&lt;0</formula>
    </cfRule>
  </conditionalFormatting>
  <conditionalFormatting sqref="N295 N297">
    <cfRule type="expression" dxfId="601" priority="1251">
      <formula>N295&lt;0</formula>
    </cfRule>
  </conditionalFormatting>
  <conditionalFormatting sqref="U271 U279 U287 U295 U297">
    <cfRule type="expression" dxfId="600" priority="1250">
      <formula>U271&lt;0</formula>
    </cfRule>
  </conditionalFormatting>
  <conditionalFormatting sqref="V271 V279 V287 V295 V297">
    <cfRule type="expression" dxfId="599" priority="1249">
      <formula>V271&lt;0</formula>
    </cfRule>
  </conditionalFormatting>
  <conditionalFormatting sqref="V270">
    <cfRule type="expression" dxfId="598" priority="1246">
      <formula>V270&lt;0</formula>
    </cfRule>
  </conditionalFormatting>
  <conditionalFormatting sqref="U270">
    <cfRule type="expression" dxfId="597" priority="1247">
      <formula>U270&lt;0</formula>
    </cfRule>
  </conditionalFormatting>
  <conditionalFormatting sqref="H294:M295">
    <cfRule type="expression" dxfId="596" priority="1227">
      <formula>H294&lt;0</formula>
    </cfRule>
  </conditionalFormatting>
  <conditionalFormatting sqref="V278">
    <cfRule type="expression" dxfId="595" priority="1243">
      <formula>V278&lt;0</formula>
    </cfRule>
  </conditionalFormatting>
  <conditionalFormatting sqref="U278">
    <cfRule type="expression" dxfId="594" priority="1244">
      <formula>U278&lt;0</formula>
    </cfRule>
  </conditionalFormatting>
  <conditionalFormatting sqref="V286">
    <cfRule type="expression" dxfId="593" priority="1240">
      <formula>V286&lt;0</formula>
    </cfRule>
  </conditionalFormatting>
  <conditionalFormatting sqref="U286">
    <cfRule type="expression" dxfId="592" priority="1241">
      <formula>U286&lt;0</formula>
    </cfRule>
  </conditionalFormatting>
  <conditionalFormatting sqref="N296">
    <cfRule type="expression" dxfId="591" priority="1236">
      <formula>N296&lt;0</formula>
    </cfRule>
  </conditionalFormatting>
  <conditionalFormatting sqref="V296">
    <cfRule type="expression" dxfId="590" priority="1234">
      <formula>V296&lt;0</formula>
    </cfRule>
  </conditionalFormatting>
  <conditionalFormatting sqref="U296">
    <cfRule type="expression" dxfId="589" priority="1235">
      <formula>U296&lt;0</formula>
    </cfRule>
  </conditionalFormatting>
  <conditionalFormatting sqref="O294:T295">
    <cfRule type="expression" dxfId="588" priority="1226">
      <formula>O294&lt;0</formula>
    </cfRule>
  </conditionalFormatting>
  <conditionalFormatting sqref="H296:M297">
    <cfRule type="expression" dxfId="587" priority="1225">
      <formula>H296&lt;0</formula>
    </cfRule>
  </conditionalFormatting>
  <conditionalFormatting sqref="O296:T297">
    <cfRule type="expression" dxfId="586" priority="1224">
      <formula>O296&lt;0</formula>
    </cfRule>
  </conditionalFormatting>
  <conditionalFormatting sqref="U264:U265 U267 U269">
    <cfRule type="expression" dxfId="585" priority="1220">
      <formula>U264&lt;0</formula>
    </cfRule>
  </conditionalFormatting>
  <conditionalFormatting sqref="V264:V265 V267 V269">
    <cfRule type="expression" dxfId="584" priority="1218">
      <formula>V264&lt;0</formula>
    </cfRule>
  </conditionalFormatting>
  <conditionalFormatting sqref="U266">
    <cfRule type="expression" dxfId="583" priority="1216">
      <formula>U266&lt;0</formula>
    </cfRule>
  </conditionalFormatting>
  <conditionalFormatting sqref="V266">
    <cfRule type="expression" dxfId="582" priority="1214">
      <formula>V266&lt;0</formula>
    </cfRule>
  </conditionalFormatting>
  <conditionalFormatting sqref="U268">
    <cfRule type="expression" dxfId="581" priority="1212">
      <formula>U268&lt;0</formula>
    </cfRule>
  </conditionalFormatting>
  <conditionalFormatting sqref="V268">
    <cfRule type="expression" dxfId="580" priority="1210">
      <formula>V268&lt;0</formula>
    </cfRule>
  </conditionalFormatting>
  <conditionalFormatting sqref="U272:U273 U275 U277">
    <cfRule type="expression" dxfId="579" priority="1206">
      <formula>U272&lt;0</formula>
    </cfRule>
  </conditionalFormatting>
  <conditionalFormatting sqref="V272:V273 V275 V277">
    <cfRule type="expression" dxfId="578" priority="1204">
      <formula>V272&lt;0</formula>
    </cfRule>
  </conditionalFormatting>
  <conditionalFormatting sqref="U274">
    <cfRule type="expression" dxfId="577" priority="1202">
      <formula>U274&lt;0</formula>
    </cfRule>
  </conditionalFormatting>
  <conditionalFormatting sqref="V274">
    <cfRule type="expression" dxfId="576" priority="1200">
      <formula>V274&lt;0</formula>
    </cfRule>
  </conditionalFormatting>
  <conditionalFormatting sqref="U276">
    <cfRule type="expression" dxfId="575" priority="1198">
      <formula>U276&lt;0</formula>
    </cfRule>
  </conditionalFormatting>
  <conditionalFormatting sqref="V276">
    <cfRule type="expression" dxfId="574" priority="1196">
      <formula>V276&lt;0</formula>
    </cfRule>
  </conditionalFormatting>
  <conditionalFormatting sqref="U280:U281 U283 U285">
    <cfRule type="expression" dxfId="573" priority="1192">
      <formula>U280&lt;0</formula>
    </cfRule>
  </conditionalFormatting>
  <conditionalFormatting sqref="V280:V281 V283 V285">
    <cfRule type="expression" dxfId="572" priority="1190">
      <formula>V280&lt;0</formula>
    </cfRule>
  </conditionalFormatting>
  <conditionalFormatting sqref="U282">
    <cfRule type="expression" dxfId="571" priority="1188">
      <formula>U282&lt;0</formula>
    </cfRule>
  </conditionalFormatting>
  <conditionalFormatting sqref="V282">
    <cfRule type="expression" dxfId="570" priority="1186">
      <formula>V282&lt;0</formula>
    </cfRule>
  </conditionalFormatting>
  <conditionalFormatting sqref="U284">
    <cfRule type="expression" dxfId="569" priority="1184">
      <formula>U284&lt;0</formula>
    </cfRule>
  </conditionalFormatting>
  <conditionalFormatting sqref="V284">
    <cfRule type="expression" dxfId="568" priority="1182">
      <formula>V284&lt;0</formula>
    </cfRule>
  </conditionalFormatting>
  <conditionalFormatting sqref="U288:U289 U291 U293">
    <cfRule type="expression" dxfId="567" priority="1178">
      <formula>U288&lt;0</formula>
    </cfRule>
  </conditionalFormatting>
  <conditionalFormatting sqref="V288:V289 V291 V293">
    <cfRule type="expression" dxfId="566" priority="1176">
      <formula>V288&lt;0</formula>
    </cfRule>
  </conditionalFormatting>
  <conditionalFormatting sqref="U290">
    <cfRule type="expression" dxfId="565" priority="1174">
      <formula>U290&lt;0</formula>
    </cfRule>
  </conditionalFormatting>
  <conditionalFormatting sqref="V290">
    <cfRule type="expression" dxfId="564" priority="1172">
      <formula>V290&lt;0</formula>
    </cfRule>
  </conditionalFormatting>
  <conditionalFormatting sqref="U292">
    <cfRule type="expression" dxfId="563" priority="1170">
      <formula>U292&lt;0</formula>
    </cfRule>
  </conditionalFormatting>
  <conditionalFormatting sqref="V292">
    <cfRule type="expression" dxfId="562" priority="1168">
      <formula>V292&lt;0</formula>
    </cfRule>
  </conditionalFormatting>
  <conditionalFormatting sqref="V345">
    <cfRule type="expression" dxfId="561" priority="1153">
      <formula>V345&lt;0</formula>
    </cfRule>
  </conditionalFormatting>
  <conditionalFormatting sqref="N345">
    <cfRule type="expression" dxfId="560" priority="1155">
      <formula>N345&lt;0</formula>
    </cfRule>
  </conditionalFormatting>
  <conditionalFormatting sqref="U345">
    <cfRule type="expression" dxfId="559" priority="1154">
      <formula>U345&lt;0</formula>
    </cfRule>
  </conditionalFormatting>
  <conditionalFormatting sqref="N346 N348">
    <cfRule type="expression" dxfId="558" priority="1167">
      <formula>N346&lt;0</formula>
    </cfRule>
  </conditionalFormatting>
  <conditionalFormatting sqref="U322 U330 U338 U346 U348">
    <cfRule type="expression" dxfId="557" priority="1166">
      <formula>U322&lt;0</formula>
    </cfRule>
  </conditionalFormatting>
  <conditionalFormatting sqref="V322 V330 V338 V346 V348">
    <cfRule type="expression" dxfId="556" priority="1165">
      <formula>V322&lt;0</formula>
    </cfRule>
  </conditionalFormatting>
  <conditionalFormatting sqref="V321">
    <cfRule type="expression" dxfId="555" priority="1162">
      <formula>V321&lt;0</formula>
    </cfRule>
  </conditionalFormatting>
  <conditionalFormatting sqref="U321">
    <cfRule type="expression" dxfId="554" priority="1163">
      <formula>U321&lt;0</formula>
    </cfRule>
  </conditionalFormatting>
  <conditionalFormatting sqref="H345:M346">
    <cfRule type="expression" dxfId="553" priority="1143">
      <formula>H345&lt;0</formula>
    </cfRule>
  </conditionalFormatting>
  <conditionalFormatting sqref="V329">
    <cfRule type="expression" dxfId="552" priority="1159">
      <formula>V329&lt;0</formula>
    </cfRule>
  </conditionalFormatting>
  <conditionalFormatting sqref="U329">
    <cfRule type="expression" dxfId="551" priority="1160">
      <formula>U329&lt;0</formula>
    </cfRule>
  </conditionalFormatting>
  <conditionalFormatting sqref="V337">
    <cfRule type="expression" dxfId="550" priority="1156">
      <formula>V337&lt;0</formula>
    </cfRule>
  </conditionalFormatting>
  <conditionalFormatting sqref="U337">
    <cfRule type="expression" dxfId="549" priority="1157">
      <formula>U337&lt;0</formula>
    </cfRule>
  </conditionalFormatting>
  <conditionalFormatting sqref="N347">
    <cfRule type="expression" dxfId="548" priority="1152">
      <formula>N347&lt;0</formula>
    </cfRule>
  </conditionalFormatting>
  <conditionalFormatting sqref="V347">
    <cfRule type="expression" dxfId="547" priority="1150">
      <formula>V347&lt;0</formula>
    </cfRule>
  </conditionalFormatting>
  <conditionalFormatting sqref="U347">
    <cfRule type="expression" dxfId="546" priority="1151">
      <formula>U347&lt;0</formula>
    </cfRule>
  </conditionalFormatting>
  <conditionalFormatting sqref="O345:T346">
    <cfRule type="expression" dxfId="545" priority="1142">
      <formula>O345&lt;0</formula>
    </cfRule>
  </conditionalFormatting>
  <conditionalFormatting sqref="H347:M348">
    <cfRule type="expression" dxfId="544" priority="1141">
      <formula>H347&lt;0</formula>
    </cfRule>
  </conditionalFormatting>
  <conditionalFormatting sqref="O347:T348">
    <cfRule type="expression" dxfId="543" priority="1140">
      <formula>O347&lt;0</formula>
    </cfRule>
  </conditionalFormatting>
  <conditionalFormatting sqref="U315:U316 U318 U320">
    <cfRule type="expression" dxfId="542" priority="1136">
      <formula>U315&lt;0</formula>
    </cfRule>
  </conditionalFormatting>
  <conditionalFormatting sqref="V315:V316 V318 V320">
    <cfRule type="expression" dxfId="541" priority="1134">
      <formula>V315&lt;0</formula>
    </cfRule>
  </conditionalFormatting>
  <conditionalFormatting sqref="U317">
    <cfRule type="expression" dxfId="540" priority="1132">
      <formula>U317&lt;0</formula>
    </cfRule>
  </conditionalFormatting>
  <conditionalFormatting sqref="V317">
    <cfRule type="expression" dxfId="539" priority="1130">
      <formula>V317&lt;0</formula>
    </cfRule>
  </conditionalFormatting>
  <conditionalFormatting sqref="U319">
    <cfRule type="expression" dxfId="538" priority="1128">
      <formula>U319&lt;0</formula>
    </cfRule>
  </conditionalFormatting>
  <conditionalFormatting sqref="V319">
    <cfRule type="expression" dxfId="537" priority="1126">
      <formula>V319&lt;0</formula>
    </cfRule>
  </conditionalFormatting>
  <conditionalFormatting sqref="U323:U324 U326 U328">
    <cfRule type="expression" dxfId="536" priority="1122">
      <formula>U323&lt;0</formula>
    </cfRule>
  </conditionalFormatting>
  <conditionalFormatting sqref="V323:V324 V326 V328">
    <cfRule type="expression" dxfId="535" priority="1120">
      <formula>V323&lt;0</formula>
    </cfRule>
  </conditionalFormatting>
  <conditionalFormatting sqref="U325">
    <cfRule type="expression" dxfId="534" priority="1118">
      <formula>U325&lt;0</formula>
    </cfRule>
  </conditionalFormatting>
  <conditionalFormatting sqref="V325">
    <cfRule type="expression" dxfId="533" priority="1116">
      <formula>V325&lt;0</formula>
    </cfRule>
  </conditionalFormatting>
  <conditionalFormatting sqref="U327">
    <cfRule type="expression" dxfId="532" priority="1114">
      <formula>U327&lt;0</formula>
    </cfRule>
  </conditionalFormatting>
  <conditionalFormatting sqref="V327">
    <cfRule type="expression" dxfId="531" priority="1112">
      <formula>V327&lt;0</formula>
    </cfRule>
  </conditionalFormatting>
  <conditionalFormatting sqref="U331:U332 U334 U336">
    <cfRule type="expression" dxfId="530" priority="1108">
      <formula>U331&lt;0</formula>
    </cfRule>
  </conditionalFormatting>
  <conditionalFormatting sqref="V331:V332 V334 V336">
    <cfRule type="expression" dxfId="529" priority="1106">
      <formula>V331&lt;0</formula>
    </cfRule>
  </conditionalFormatting>
  <conditionalFormatting sqref="U333">
    <cfRule type="expression" dxfId="528" priority="1104">
      <formula>U333&lt;0</formula>
    </cfRule>
  </conditionalFormatting>
  <conditionalFormatting sqref="V333">
    <cfRule type="expression" dxfId="527" priority="1102">
      <formula>V333&lt;0</formula>
    </cfRule>
  </conditionalFormatting>
  <conditionalFormatting sqref="U335">
    <cfRule type="expression" dxfId="526" priority="1100">
      <formula>U335&lt;0</formula>
    </cfRule>
  </conditionalFormatting>
  <conditionalFormatting sqref="V335">
    <cfRule type="expression" dxfId="525" priority="1098">
      <formula>V335&lt;0</formula>
    </cfRule>
  </conditionalFormatting>
  <conditionalFormatting sqref="U339:U340 U342 U344">
    <cfRule type="expression" dxfId="524" priority="1094">
      <formula>U339&lt;0</formula>
    </cfRule>
  </conditionalFormatting>
  <conditionalFormatting sqref="V339:V340 V342 V344">
    <cfRule type="expression" dxfId="523" priority="1092">
      <formula>V339&lt;0</formula>
    </cfRule>
  </conditionalFormatting>
  <conditionalFormatting sqref="U341">
    <cfRule type="expression" dxfId="522" priority="1090">
      <formula>U341&lt;0</formula>
    </cfRule>
  </conditionalFormatting>
  <conditionalFormatting sqref="V341">
    <cfRule type="expression" dxfId="521" priority="1088">
      <formula>V341&lt;0</formula>
    </cfRule>
  </conditionalFormatting>
  <conditionalFormatting sqref="U343">
    <cfRule type="expression" dxfId="520" priority="1086">
      <formula>U343&lt;0</formula>
    </cfRule>
  </conditionalFormatting>
  <conditionalFormatting sqref="V343">
    <cfRule type="expression" dxfId="519" priority="1084">
      <formula>V343&lt;0</formula>
    </cfRule>
  </conditionalFormatting>
  <conditionalFormatting sqref="V396">
    <cfRule type="expression" dxfId="518" priority="1069">
      <formula>V396&lt;0</formula>
    </cfRule>
  </conditionalFormatting>
  <conditionalFormatting sqref="N396">
    <cfRule type="expression" dxfId="517" priority="1071">
      <formula>N396&lt;0</formula>
    </cfRule>
  </conditionalFormatting>
  <conditionalFormatting sqref="U396">
    <cfRule type="expression" dxfId="516" priority="1070">
      <formula>U396&lt;0</formula>
    </cfRule>
  </conditionalFormatting>
  <conditionalFormatting sqref="N397 N399">
    <cfRule type="expression" dxfId="515" priority="1083">
      <formula>N397&lt;0</formula>
    </cfRule>
  </conditionalFormatting>
  <conditionalFormatting sqref="U373 U381 U389 U397 U399">
    <cfRule type="expression" dxfId="514" priority="1082">
      <formula>U373&lt;0</formula>
    </cfRule>
  </conditionalFormatting>
  <conditionalFormatting sqref="V373 V381 V389 V397 V399">
    <cfRule type="expression" dxfId="513" priority="1081">
      <formula>V373&lt;0</formula>
    </cfRule>
  </conditionalFormatting>
  <conditionalFormatting sqref="V372">
    <cfRule type="expression" dxfId="512" priority="1078">
      <formula>V372&lt;0</formula>
    </cfRule>
  </conditionalFormatting>
  <conditionalFormatting sqref="U372">
    <cfRule type="expression" dxfId="511" priority="1079">
      <formula>U372&lt;0</formula>
    </cfRule>
  </conditionalFormatting>
  <conditionalFormatting sqref="H396:M397">
    <cfRule type="expression" dxfId="510" priority="1059">
      <formula>H396&lt;0</formula>
    </cfRule>
  </conditionalFormatting>
  <conditionalFormatting sqref="V380">
    <cfRule type="expression" dxfId="509" priority="1075">
      <formula>V380&lt;0</formula>
    </cfRule>
  </conditionalFormatting>
  <conditionalFormatting sqref="U380">
    <cfRule type="expression" dxfId="508" priority="1076">
      <formula>U380&lt;0</formula>
    </cfRule>
  </conditionalFormatting>
  <conditionalFormatting sqref="V388">
    <cfRule type="expression" dxfId="507" priority="1072">
      <formula>V388&lt;0</formula>
    </cfRule>
  </conditionalFormatting>
  <conditionalFormatting sqref="U388">
    <cfRule type="expression" dxfId="506" priority="1073">
      <formula>U388&lt;0</formula>
    </cfRule>
  </conditionalFormatting>
  <conditionalFormatting sqref="N398">
    <cfRule type="expression" dxfId="505" priority="1068">
      <formula>N398&lt;0</formula>
    </cfRule>
  </conditionalFormatting>
  <conditionalFormatting sqref="V398">
    <cfRule type="expression" dxfId="504" priority="1066">
      <formula>V398&lt;0</formula>
    </cfRule>
  </conditionalFormatting>
  <conditionalFormatting sqref="U398">
    <cfRule type="expression" dxfId="503" priority="1067">
      <formula>U398&lt;0</formula>
    </cfRule>
  </conditionalFormatting>
  <conditionalFormatting sqref="O396:T397">
    <cfRule type="expression" dxfId="502" priority="1058">
      <formula>O396&lt;0</formula>
    </cfRule>
  </conditionalFormatting>
  <conditionalFormatting sqref="H398:M399">
    <cfRule type="expression" dxfId="501" priority="1057">
      <formula>H398&lt;0</formula>
    </cfRule>
  </conditionalFormatting>
  <conditionalFormatting sqref="O398:T399">
    <cfRule type="expression" dxfId="500" priority="1056">
      <formula>O398&lt;0</formula>
    </cfRule>
  </conditionalFormatting>
  <conditionalFormatting sqref="U366:U367 U369 U371">
    <cfRule type="expression" dxfId="499" priority="1052">
      <formula>U366&lt;0</formula>
    </cfRule>
  </conditionalFormatting>
  <conditionalFormatting sqref="V366:V367 V369 V371">
    <cfRule type="expression" dxfId="498" priority="1050">
      <formula>V366&lt;0</formula>
    </cfRule>
  </conditionalFormatting>
  <conditionalFormatting sqref="U368">
    <cfRule type="expression" dxfId="497" priority="1048">
      <formula>U368&lt;0</formula>
    </cfRule>
  </conditionalFormatting>
  <conditionalFormatting sqref="V368">
    <cfRule type="expression" dxfId="496" priority="1046">
      <formula>V368&lt;0</formula>
    </cfRule>
  </conditionalFormatting>
  <conditionalFormatting sqref="U370">
    <cfRule type="expression" dxfId="495" priority="1044">
      <formula>U370&lt;0</formula>
    </cfRule>
  </conditionalFormatting>
  <conditionalFormatting sqref="V370">
    <cfRule type="expression" dxfId="494" priority="1042">
      <formula>V370&lt;0</formula>
    </cfRule>
  </conditionalFormatting>
  <conditionalFormatting sqref="U374:U375 U377 U379">
    <cfRule type="expression" dxfId="493" priority="1038">
      <formula>U374&lt;0</formula>
    </cfRule>
  </conditionalFormatting>
  <conditionalFormatting sqref="V374:V375 V377 V379">
    <cfRule type="expression" dxfId="492" priority="1036">
      <formula>V374&lt;0</formula>
    </cfRule>
  </conditionalFormatting>
  <conditionalFormatting sqref="U376">
    <cfRule type="expression" dxfId="491" priority="1034">
      <formula>U376&lt;0</formula>
    </cfRule>
  </conditionalFormatting>
  <conditionalFormatting sqref="V376">
    <cfRule type="expression" dxfId="490" priority="1032">
      <formula>V376&lt;0</formula>
    </cfRule>
  </conditionalFormatting>
  <conditionalFormatting sqref="U378">
    <cfRule type="expression" dxfId="489" priority="1030">
      <formula>U378&lt;0</formula>
    </cfRule>
  </conditionalFormatting>
  <conditionalFormatting sqref="V378">
    <cfRule type="expression" dxfId="488" priority="1028">
      <formula>V378&lt;0</formula>
    </cfRule>
  </conditionalFormatting>
  <conditionalFormatting sqref="U382:U383 U385 U387">
    <cfRule type="expression" dxfId="487" priority="1024">
      <formula>U382&lt;0</formula>
    </cfRule>
  </conditionalFormatting>
  <conditionalFormatting sqref="V382:V383 V385 V387">
    <cfRule type="expression" dxfId="486" priority="1022">
      <formula>V382&lt;0</formula>
    </cfRule>
  </conditionalFormatting>
  <conditionalFormatting sqref="U384">
    <cfRule type="expression" dxfId="485" priority="1020">
      <formula>U384&lt;0</formula>
    </cfRule>
  </conditionalFormatting>
  <conditionalFormatting sqref="V384">
    <cfRule type="expression" dxfId="484" priority="1018">
      <formula>V384&lt;0</formula>
    </cfRule>
  </conditionalFormatting>
  <conditionalFormatting sqref="U386">
    <cfRule type="expression" dxfId="483" priority="1016">
      <formula>U386&lt;0</formula>
    </cfRule>
  </conditionalFormatting>
  <conditionalFormatting sqref="V386">
    <cfRule type="expression" dxfId="482" priority="1014">
      <formula>V386&lt;0</formula>
    </cfRule>
  </conditionalFormatting>
  <conditionalFormatting sqref="U390:U391 U393 U395">
    <cfRule type="expression" dxfId="481" priority="1010">
      <formula>U390&lt;0</formula>
    </cfRule>
  </conditionalFormatting>
  <conditionalFormatting sqref="V390:V391 V393 V395">
    <cfRule type="expression" dxfId="480" priority="1008">
      <formula>V390&lt;0</formula>
    </cfRule>
  </conditionalFormatting>
  <conditionalFormatting sqref="U392">
    <cfRule type="expression" dxfId="479" priority="1006">
      <formula>U392&lt;0</formula>
    </cfRule>
  </conditionalFormatting>
  <conditionalFormatting sqref="V392">
    <cfRule type="expression" dxfId="478" priority="1004">
      <formula>V392&lt;0</formula>
    </cfRule>
  </conditionalFormatting>
  <conditionalFormatting sqref="U394">
    <cfRule type="expression" dxfId="477" priority="1002">
      <formula>U394&lt;0</formula>
    </cfRule>
  </conditionalFormatting>
  <conditionalFormatting sqref="V394">
    <cfRule type="expression" dxfId="476" priority="1000">
      <formula>V394&lt;0</formula>
    </cfRule>
  </conditionalFormatting>
  <conditionalFormatting sqref="V447">
    <cfRule type="expression" dxfId="475" priority="985">
      <formula>V447&lt;0</formula>
    </cfRule>
  </conditionalFormatting>
  <conditionalFormatting sqref="N447">
    <cfRule type="expression" dxfId="474" priority="987">
      <formula>N447&lt;0</formula>
    </cfRule>
  </conditionalFormatting>
  <conditionalFormatting sqref="U447">
    <cfRule type="expression" dxfId="473" priority="986">
      <formula>U447&lt;0</formula>
    </cfRule>
  </conditionalFormatting>
  <conditionalFormatting sqref="N448 N450">
    <cfRule type="expression" dxfId="472" priority="999">
      <formula>N448&lt;0</formula>
    </cfRule>
  </conditionalFormatting>
  <conditionalFormatting sqref="U424 U432 U440 U448 U450">
    <cfRule type="expression" dxfId="471" priority="998">
      <formula>U424&lt;0</formula>
    </cfRule>
  </conditionalFormatting>
  <conditionalFormatting sqref="V424 V432 V440 V448 V450">
    <cfRule type="expression" dxfId="470" priority="997">
      <formula>V424&lt;0</formula>
    </cfRule>
  </conditionalFormatting>
  <conditionalFormatting sqref="V423">
    <cfRule type="expression" dxfId="469" priority="994">
      <formula>V423&lt;0</formula>
    </cfRule>
  </conditionalFormatting>
  <conditionalFormatting sqref="U423">
    <cfRule type="expression" dxfId="468" priority="995">
      <formula>U423&lt;0</formula>
    </cfRule>
  </conditionalFormatting>
  <conditionalFormatting sqref="H447:M448">
    <cfRule type="expression" dxfId="467" priority="975">
      <formula>H447&lt;0</formula>
    </cfRule>
  </conditionalFormatting>
  <conditionalFormatting sqref="V431">
    <cfRule type="expression" dxfId="466" priority="991">
      <formula>V431&lt;0</formula>
    </cfRule>
  </conditionalFormatting>
  <conditionalFormatting sqref="U431">
    <cfRule type="expression" dxfId="465" priority="992">
      <formula>U431&lt;0</formula>
    </cfRule>
  </conditionalFormatting>
  <conditionalFormatting sqref="V439">
    <cfRule type="expression" dxfId="464" priority="988">
      <formula>V439&lt;0</formula>
    </cfRule>
  </conditionalFormatting>
  <conditionalFormatting sqref="U439">
    <cfRule type="expression" dxfId="463" priority="989">
      <formula>U439&lt;0</formula>
    </cfRule>
  </conditionalFormatting>
  <conditionalFormatting sqref="N449">
    <cfRule type="expression" dxfId="462" priority="984">
      <formula>N449&lt;0</formula>
    </cfRule>
  </conditionalFormatting>
  <conditionalFormatting sqref="V449">
    <cfRule type="expression" dxfId="461" priority="982">
      <formula>V449&lt;0</formula>
    </cfRule>
  </conditionalFormatting>
  <conditionalFormatting sqref="U449">
    <cfRule type="expression" dxfId="460" priority="983">
      <formula>U449&lt;0</formula>
    </cfRule>
  </conditionalFormatting>
  <conditionalFormatting sqref="O447:T448">
    <cfRule type="expression" dxfId="459" priority="974">
      <formula>O447&lt;0</formula>
    </cfRule>
  </conditionalFormatting>
  <conditionalFormatting sqref="H449:M450">
    <cfRule type="expression" dxfId="458" priority="973">
      <formula>H449&lt;0</formula>
    </cfRule>
  </conditionalFormatting>
  <conditionalFormatting sqref="O449:T450">
    <cfRule type="expression" dxfId="457" priority="972">
      <formula>O449&lt;0</formula>
    </cfRule>
  </conditionalFormatting>
  <conditionalFormatting sqref="U417:U418 U420 U422">
    <cfRule type="expression" dxfId="456" priority="968">
      <formula>U417&lt;0</formula>
    </cfRule>
  </conditionalFormatting>
  <conditionalFormatting sqref="V417:V418 V420 V422">
    <cfRule type="expression" dxfId="455" priority="966">
      <formula>V417&lt;0</formula>
    </cfRule>
  </conditionalFormatting>
  <conditionalFormatting sqref="U419">
    <cfRule type="expression" dxfId="454" priority="964">
      <formula>U419&lt;0</formula>
    </cfRule>
  </conditionalFormatting>
  <conditionalFormatting sqref="V419">
    <cfRule type="expression" dxfId="453" priority="962">
      <formula>V419&lt;0</formula>
    </cfRule>
  </conditionalFormatting>
  <conditionalFormatting sqref="U421">
    <cfRule type="expression" dxfId="452" priority="960">
      <formula>U421&lt;0</formula>
    </cfRule>
  </conditionalFormatting>
  <conditionalFormatting sqref="V421">
    <cfRule type="expression" dxfId="451" priority="958">
      <formula>V421&lt;0</formula>
    </cfRule>
  </conditionalFormatting>
  <conditionalFormatting sqref="U425:U426 U428 U430">
    <cfRule type="expression" dxfId="450" priority="954">
      <formula>U425&lt;0</formula>
    </cfRule>
  </conditionalFormatting>
  <conditionalFormatting sqref="V425:V426 V428 V430">
    <cfRule type="expression" dxfId="449" priority="952">
      <formula>V425&lt;0</formula>
    </cfRule>
  </conditionalFormatting>
  <conditionalFormatting sqref="U427">
    <cfRule type="expression" dxfId="448" priority="950">
      <formula>U427&lt;0</formula>
    </cfRule>
  </conditionalFormatting>
  <conditionalFormatting sqref="V427">
    <cfRule type="expression" dxfId="447" priority="948">
      <formula>V427&lt;0</formula>
    </cfRule>
  </conditionalFormatting>
  <conditionalFormatting sqref="U429">
    <cfRule type="expression" dxfId="446" priority="946">
      <formula>U429&lt;0</formula>
    </cfRule>
  </conditionalFormatting>
  <conditionalFormatting sqref="V429">
    <cfRule type="expression" dxfId="445" priority="944">
      <formula>V429&lt;0</formula>
    </cfRule>
  </conditionalFormatting>
  <conditionalFormatting sqref="U433:U434 U436 U438">
    <cfRule type="expression" dxfId="444" priority="940">
      <formula>U433&lt;0</formula>
    </cfRule>
  </conditionalFormatting>
  <conditionalFormatting sqref="V433:V434 V436 V438">
    <cfRule type="expression" dxfId="443" priority="938">
      <formula>V433&lt;0</formula>
    </cfRule>
  </conditionalFormatting>
  <conditionalFormatting sqref="U435">
    <cfRule type="expression" dxfId="442" priority="936">
      <formula>U435&lt;0</formula>
    </cfRule>
  </conditionalFormatting>
  <conditionalFormatting sqref="V435">
    <cfRule type="expression" dxfId="441" priority="934">
      <formula>V435&lt;0</formula>
    </cfRule>
  </conditionalFormatting>
  <conditionalFormatting sqref="U437">
    <cfRule type="expression" dxfId="440" priority="932">
      <formula>U437&lt;0</formula>
    </cfRule>
  </conditionalFormatting>
  <conditionalFormatting sqref="V437">
    <cfRule type="expression" dxfId="439" priority="930">
      <formula>V437&lt;0</formula>
    </cfRule>
  </conditionalFormatting>
  <conditionalFormatting sqref="U441:U442 U444 U446">
    <cfRule type="expression" dxfId="438" priority="926">
      <formula>U441&lt;0</formula>
    </cfRule>
  </conditionalFormatting>
  <conditionalFormatting sqref="V441:V442 V444 V446">
    <cfRule type="expression" dxfId="437" priority="924">
      <formula>V441&lt;0</formula>
    </cfRule>
  </conditionalFormatting>
  <conditionalFormatting sqref="U443">
    <cfRule type="expression" dxfId="436" priority="922">
      <formula>U443&lt;0</formula>
    </cfRule>
  </conditionalFormatting>
  <conditionalFormatting sqref="V443">
    <cfRule type="expression" dxfId="435" priority="920">
      <formula>V443&lt;0</formula>
    </cfRule>
  </conditionalFormatting>
  <conditionalFormatting sqref="U445">
    <cfRule type="expression" dxfId="434" priority="918">
      <formula>U445&lt;0</formula>
    </cfRule>
  </conditionalFormatting>
  <conditionalFormatting sqref="V445">
    <cfRule type="expression" dxfId="433" priority="916">
      <formula>V445&lt;0</formula>
    </cfRule>
  </conditionalFormatting>
  <conditionalFormatting sqref="V498">
    <cfRule type="expression" dxfId="432" priority="901">
      <formula>V498&lt;0</formula>
    </cfRule>
  </conditionalFormatting>
  <conditionalFormatting sqref="N498">
    <cfRule type="expression" dxfId="431" priority="903">
      <formula>N498&lt;0</formula>
    </cfRule>
  </conditionalFormatting>
  <conditionalFormatting sqref="U498">
    <cfRule type="expression" dxfId="430" priority="902">
      <formula>U498&lt;0</formula>
    </cfRule>
  </conditionalFormatting>
  <conditionalFormatting sqref="N499 N501">
    <cfRule type="expression" dxfId="429" priority="915">
      <formula>N499&lt;0</formula>
    </cfRule>
  </conditionalFormatting>
  <conditionalFormatting sqref="U475 U483 U491 U499 U501">
    <cfRule type="expression" dxfId="428" priority="914">
      <formula>U475&lt;0</formula>
    </cfRule>
  </conditionalFormatting>
  <conditionalFormatting sqref="V475 V483 V491 V499 V501">
    <cfRule type="expression" dxfId="427" priority="913">
      <formula>V475&lt;0</formula>
    </cfRule>
  </conditionalFormatting>
  <conditionalFormatting sqref="V474">
    <cfRule type="expression" dxfId="426" priority="910">
      <formula>V474&lt;0</formula>
    </cfRule>
  </conditionalFormatting>
  <conditionalFormatting sqref="U474">
    <cfRule type="expression" dxfId="425" priority="911">
      <formula>U474&lt;0</formula>
    </cfRule>
  </conditionalFormatting>
  <conditionalFormatting sqref="H498:M499">
    <cfRule type="expression" dxfId="424" priority="891">
      <formula>H498&lt;0</formula>
    </cfRule>
  </conditionalFormatting>
  <conditionalFormatting sqref="V482">
    <cfRule type="expression" dxfId="423" priority="907">
      <formula>V482&lt;0</formula>
    </cfRule>
  </conditionalFormatting>
  <conditionalFormatting sqref="U482">
    <cfRule type="expression" dxfId="422" priority="908">
      <formula>U482&lt;0</formula>
    </cfRule>
  </conditionalFormatting>
  <conditionalFormatting sqref="V490">
    <cfRule type="expression" dxfId="421" priority="904">
      <formula>V490&lt;0</formula>
    </cfRule>
  </conditionalFormatting>
  <conditionalFormatting sqref="U490">
    <cfRule type="expression" dxfId="420" priority="905">
      <formula>U490&lt;0</formula>
    </cfRule>
  </conditionalFormatting>
  <conditionalFormatting sqref="N500">
    <cfRule type="expression" dxfId="419" priority="900">
      <formula>N500&lt;0</formula>
    </cfRule>
  </conditionalFormatting>
  <conditionalFormatting sqref="V500">
    <cfRule type="expression" dxfId="418" priority="898">
      <formula>V500&lt;0</formula>
    </cfRule>
  </conditionalFormatting>
  <conditionalFormatting sqref="U500">
    <cfRule type="expression" dxfId="417" priority="899">
      <formula>U500&lt;0</formula>
    </cfRule>
  </conditionalFormatting>
  <conditionalFormatting sqref="O498:T499">
    <cfRule type="expression" dxfId="416" priority="890">
      <formula>O498&lt;0</formula>
    </cfRule>
  </conditionalFormatting>
  <conditionalFormatting sqref="H500:M501">
    <cfRule type="expression" dxfId="415" priority="889">
      <formula>H500&lt;0</formula>
    </cfRule>
  </conditionalFormatting>
  <conditionalFormatting sqref="O500:T501">
    <cfRule type="expression" dxfId="414" priority="888">
      <formula>O500&lt;0</formula>
    </cfRule>
  </conditionalFormatting>
  <conditionalFormatting sqref="U468:U469 U471 U473">
    <cfRule type="expression" dxfId="413" priority="884">
      <formula>U468&lt;0</formula>
    </cfRule>
  </conditionalFormatting>
  <conditionalFormatting sqref="V468:V469 V471 V473">
    <cfRule type="expression" dxfId="412" priority="882">
      <formula>V468&lt;0</formula>
    </cfRule>
  </conditionalFormatting>
  <conditionalFormatting sqref="U470">
    <cfRule type="expression" dxfId="411" priority="880">
      <formula>U470&lt;0</formula>
    </cfRule>
  </conditionalFormatting>
  <conditionalFormatting sqref="V470">
    <cfRule type="expression" dxfId="410" priority="878">
      <formula>V470&lt;0</formula>
    </cfRule>
  </conditionalFormatting>
  <conditionalFormatting sqref="U472">
    <cfRule type="expression" dxfId="409" priority="876">
      <formula>U472&lt;0</formula>
    </cfRule>
  </conditionalFormatting>
  <conditionalFormatting sqref="V472">
    <cfRule type="expression" dxfId="408" priority="874">
      <formula>V472&lt;0</formula>
    </cfRule>
  </conditionalFormatting>
  <conditionalFormatting sqref="U476:U477 U479 U481">
    <cfRule type="expression" dxfId="407" priority="870">
      <formula>U476&lt;0</formula>
    </cfRule>
  </conditionalFormatting>
  <conditionalFormatting sqref="V476:V477 V479 V481">
    <cfRule type="expression" dxfId="406" priority="868">
      <formula>V476&lt;0</formula>
    </cfRule>
  </conditionalFormatting>
  <conditionalFormatting sqref="U478">
    <cfRule type="expression" dxfId="405" priority="866">
      <formula>U478&lt;0</formula>
    </cfRule>
  </conditionalFormatting>
  <conditionalFormatting sqref="V478">
    <cfRule type="expression" dxfId="404" priority="864">
      <formula>V478&lt;0</formula>
    </cfRule>
  </conditionalFormatting>
  <conditionalFormatting sqref="U480">
    <cfRule type="expression" dxfId="403" priority="862">
      <formula>U480&lt;0</formula>
    </cfRule>
  </conditionalFormatting>
  <conditionalFormatting sqref="V480">
    <cfRule type="expression" dxfId="402" priority="860">
      <formula>V480&lt;0</formula>
    </cfRule>
  </conditionalFormatting>
  <conditionalFormatting sqref="U484:U485 U487 U489">
    <cfRule type="expression" dxfId="401" priority="856">
      <formula>U484&lt;0</formula>
    </cfRule>
  </conditionalFormatting>
  <conditionalFormatting sqref="V484:V485 V487 V489">
    <cfRule type="expression" dxfId="400" priority="854">
      <formula>V484&lt;0</formula>
    </cfRule>
  </conditionalFormatting>
  <conditionalFormatting sqref="U486">
    <cfRule type="expression" dxfId="399" priority="852">
      <formula>U486&lt;0</formula>
    </cfRule>
  </conditionalFormatting>
  <conditionalFormatting sqref="V486">
    <cfRule type="expression" dxfId="398" priority="850">
      <formula>V486&lt;0</formula>
    </cfRule>
  </conditionalFormatting>
  <conditionalFormatting sqref="U488">
    <cfRule type="expression" dxfId="397" priority="848">
      <formula>U488&lt;0</formula>
    </cfRule>
  </conditionalFormatting>
  <conditionalFormatting sqref="V488">
    <cfRule type="expression" dxfId="396" priority="846">
      <formula>V488&lt;0</formula>
    </cfRule>
  </conditionalFormatting>
  <conditionalFormatting sqref="U492:U493 U495 U497">
    <cfRule type="expression" dxfId="395" priority="842">
      <formula>U492&lt;0</formula>
    </cfRule>
  </conditionalFormatting>
  <conditionalFormatting sqref="V492:V493 V495 V497">
    <cfRule type="expression" dxfId="394" priority="840">
      <formula>V492&lt;0</formula>
    </cfRule>
  </conditionalFormatting>
  <conditionalFormatting sqref="U494">
    <cfRule type="expression" dxfId="393" priority="838">
      <formula>U494&lt;0</formula>
    </cfRule>
  </conditionalFormatting>
  <conditionalFormatting sqref="V494">
    <cfRule type="expression" dxfId="392" priority="836">
      <formula>V494&lt;0</formula>
    </cfRule>
  </conditionalFormatting>
  <conditionalFormatting sqref="U496">
    <cfRule type="expression" dxfId="391" priority="834">
      <formula>U496&lt;0</formula>
    </cfRule>
  </conditionalFormatting>
  <conditionalFormatting sqref="V496">
    <cfRule type="expression" dxfId="390" priority="832">
      <formula>V496&lt;0</formula>
    </cfRule>
  </conditionalFormatting>
  <conditionalFormatting sqref="N31">
    <cfRule type="expression" dxfId="389" priority="387">
      <formula>N31&lt;0</formula>
    </cfRule>
  </conditionalFormatting>
  <conditionalFormatting sqref="H15:M16">
    <cfRule type="expression" dxfId="388" priority="386">
      <formula>H15&lt;0</formula>
    </cfRule>
  </conditionalFormatting>
  <conditionalFormatting sqref="O15:T16">
    <cfRule type="expression" dxfId="387" priority="385">
      <formula>O15&lt;0</formula>
    </cfRule>
  </conditionalFormatting>
  <conditionalFormatting sqref="O23:T24">
    <cfRule type="expression" dxfId="386" priority="383">
      <formula>O23&lt;0</formula>
    </cfRule>
  </conditionalFormatting>
  <conditionalFormatting sqref="H23:M24">
    <cfRule type="expression" dxfId="385" priority="384">
      <formula>H23&lt;0</formula>
    </cfRule>
  </conditionalFormatting>
  <conditionalFormatting sqref="H31:M32">
    <cfRule type="expression" dxfId="384" priority="382">
      <formula>H31&lt;0</formula>
    </cfRule>
  </conditionalFormatting>
  <conditionalFormatting sqref="O31:T32">
    <cfRule type="expression" dxfId="383" priority="381">
      <formula>O31&lt;0</formula>
    </cfRule>
  </conditionalFormatting>
  <conditionalFormatting sqref="N16 N24 N32">
    <cfRule type="expression" dxfId="382" priority="390">
      <formula>N16&lt;0</formula>
    </cfRule>
  </conditionalFormatting>
  <conditionalFormatting sqref="N15">
    <cfRule type="expression" dxfId="381" priority="389">
      <formula>N15&lt;0</formula>
    </cfRule>
  </conditionalFormatting>
  <conditionalFormatting sqref="N23">
    <cfRule type="expression" dxfId="380" priority="388">
      <formula>N23&lt;0</formula>
    </cfRule>
  </conditionalFormatting>
  <conditionalFormatting sqref="H11:M14">
    <cfRule type="expression" dxfId="379" priority="380">
      <formula>H11&lt;0</formula>
    </cfRule>
  </conditionalFormatting>
  <conditionalFormatting sqref="N9:N10 N12 N14">
    <cfRule type="expression" dxfId="378" priority="378">
      <formula>N9&lt;0</formula>
    </cfRule>
  </conditionalFormatting>
  <conditionalFormatting sqref="H9:M14">
    <cfRule type="expression" dxfId="377" priority="379">
      <formula>H9&lt;0</formula>
    </cfRule>
  </conditionalFormatting>
  <conditionalFormatting sqref="N11">
    <cfRule type="expression" dxfId="376" priority="377">
      <formula>N11&lt;0</formula>
    </cfRule>
  </conditionalFormatting>
  <conditionalFormatting sqref="N13">
    <cfRule type="expression" dxfId="375" priority="376">
      <formula>N13&lt;0</formula>
    </cfRule>
  </conditionalFormatting>
  <conditionalFormatting sqref="O9:T14">
    <cfRule type="expression" dxfId="374" priority="375">
      <formula>O9&lt;0</formula>
    </cfRule>
  </conditionalFormatting>
  <conditionalFormatting sqref="H19:M22">
    <cfRule type="expression" dxfId="373" priority="374">
      <formula>H19&lt;0</formula>
    </cfRule>
  </conditionalFormatting>
  <conditionalFormatting sqref="N17:N18 N20 N22">
    <cfRule type="expression" dxfId="372" priority="372">
      <formula>N17&lt;0</formula>
    </cfRule>
  </conditionalFormatting>
  <conditionalFormatting sqref="H17:M22">
    <cfRule type="expression" dxfId="371" priority="373">
      <formula>H17&lt;0</formula>
    </cfRule>
  </conditionalFormatting>
  <conditionalFormatting sqref="N19">
    <cfRule type="expression" dxfId="370" priority="371">
      <formula>N19&lt;0</formula>
    </cfRule>
  </conditionalFormatting>
  <conditionalFormatting sqref="N21">
    <cfRule type="expression" dxfId="369" priority="370">
      <formula>N21&lt;0</formula>
    </cfRule>
  </conditionalFormatting>
  <conditionalFormatting sqref="O17:T22">
    <cfRule type="expression" dxfId="368" priority="369">
      <formula>O17&lt;0</formula>
    </cfRule>
  </conditionalFormatting>
  <conditionalFormatting sqref="H27:M30">
    <cfRule type="expression" dxfId="367" priority="368">
      <formula>H27&lt;0</formula>
    </cfRule>
  </conditionalFormatting>
  <conditionalFormatting sqref="N25:N26 N28 N30">
    <cfRule type="expression" dxfId="366" priority="366">
      <formula>N25&lt;0</formula>
    </cfRule>
  </conditionalFormatting>
  <conditionalFormatting sqref="H25:M30">
    <cfRule type="expression" dxfId="365" priority="367">
      <formula>H25&lt;0</formula>
    </cfRule>
  </conditionalFormatting>
  <conditionalFormatting sqref="N27">
    <cfRule type="expression" dxfId="364" priority="365">
      <formula>N27&lt;0</formula>
    </cfRule>
  </conditionalFormatting>
  <conditionalFormatting sqref="N29">
    <cfRule type="expression" dxfId="363" priority="364">
      <formula>N29&lt;0</formula>
    </cfRule>
  </conditionalFormatting>
  <conditionalFormatting sqref="O25:T30">
    <cfRule type="expression" dxfId="362" priority="363">
      <formula>O25&lt;0</formula>
    </cfRule>
  </conditionalFormatting>
  <conditionalFormatting sqref="H35:M38">
    <cfRule type="expression" dxfId="361" priority="362">
      <formula>H35&lt;0</formula>
    </cfRule>
  </conditionalFormatting>
  <conditionalFormatting sqref="N33:N34 N36 N38">
    <cfRule type="expression" dxfId="360" priority="360">
      <formula>N33&lt;0</formula>
    </cfRule>
  </conditionalFormatting>
  <conditionalFormatting sqref="H33:M38">
    <cfRule type="expression" dxfId="359" priority="361">
      <formula>H33&lt;0</formula>
    </cfRule>
  </conditionalFormatting>
  <conditionalFormatting sqref="N35">
    <cfRule type="expression" dxfId="358" priority="359">
      <formula>N35&lt;0</formula>
    </cfRule>
  </conditionalFormatting>
  <conditionalFormatting sqref="N37">
    <cfRule type="expression" dxfId="357" priority="358">
      <formula>N37&lt;0</formula>
    </cfRule>
  </conditionalFormatting>
  <conditionalFormatting sqref="O33:T38">
    <cfRule type="expression" dxfId="356" priority="357">
      <formula>O33&lt;0</formula>
    </cfRule>
  </conditionalFormatting>
  <conditionalFormatting sqref="N82">
    <cfRule type="expression" dxfId="355" priority="353">
      <formula>N82&lt;0</formula>
    </cfRule>
  </conditionalFormatting>
  <conditionalFormatting sqref="H66:M67">
    <cfRule type="expression" dxfId="354" priority="352">
      <formula>H66&lt;0</formula>
    </cfRule>
  </conditionalFormatting>
  <conditionalFormatting sqref="O66:T67">
    <cfRule type="expression" dxfId="353" priority="351">
      <formula>O66&lt;0</formula>
    </cfRule>
  </conditionalFormatting>
  <conditionalFormatting sqref="O74:T75">
    <cfRule type="expression" dxfId="352" priority="349">
      <formula>O74&lt;0</formula>
    </cfRule>
  </conditionalFormatting>
  <conditionalFormatting sqref="H74:M75">
    <cfRule type="expression" dxfId="351" priority="350">
      <formula>H74&lt;0</formula>
    </cfRule>
  </conditionalFormatting>
  <conditionalFormatting sqref="H82:M83">
    <cfRule type="expression" dxfId="350" priority="348">
      <formula>H82&lt;0</formula>
    </cfRule>
  </conditionalFormatting>
  <conditionalFormatting sqref="O82:T83">
    <cfRule type="expression" dxfId="349" priority="347">
      <formula>O82&lt;0</formula>
    </cfRule>
  </conditionalFormatting>
  <conditionalFormatting sqref="N67 N75 N83">
    <cfRule type="expression" dxfId="348" priority="356">
      <formula>N67&lt;0</formula>
    </cfRule>
  </conditionalFormatting>
  <conditionalFormatting sqref="N66">
    <cfRule type="expression" dxfId="347" priority="355">
      <formula>N66&lt;0</formula>
    </cfRule>
  </conditionalFormatting>
  <conditionalFormatting sqref="N74">
    <cfRule type="expression" dxfId="346" priority="354">
      <formula>N74&lt;0</formula>
    </cfRule>
  </conditionalFormatting>
  <conditionalFormatting sqref="H62:M65">
    <cfRule type="expression" dxfId="345" priority="346">
      <formula>H62&lt;0</formula>
    </cfRule>
  </conditionalFormatting>
  <conditionalFormatting sqref="N60:N61 N63 N65">
    <cfRule type="expression" dxfId="344" priority="344">
      <formula>N60&lt;0</formula>
    </cfRule>
  </conditionalFormatting>
  <conditionalFormatting sqref="H60:M65">
    <cfRule type="expression" dxfId="343" priority="345">
      <formula>H60&lt;0</formula>
    </cfRule>
  </conditionalFormatting>
  <conditionalFormatting sqref="N62">
    <cfRule type="expression" dxfId="342" priority="343">
      <formula>N62&lt;0</formula>
    </cfRule>
  </conditionalFormatting>
  <conditionalFormatting sqref="N64">
    <cfRule type="expression" dxfId="341" priority="342">
      <formula>N64&lt;0</formula>
    </cfRule>
  </conditionalFormatting>
  <conditionalFormatting sqref="O60:T65">
    <cfRule type="expression" dxfId="340" priority="341">
      <formula>O60&lt;0</formula>
    </cfRule>
  </conditionalFormatting>
  <conditionalFormatting sqref="H70:M73">
    <cfRule type="expression" dxfId="339" priority="340">
      <formula>H70&lt;0</formula>
    </cfRule>
  </conditionalFormatting>
  <conditionalFormatting sqref="N68:N69 N71 N73">
    <cfRule type="expression" dxfId="338" priority="338">
      <formula>N68&lt;0</formula>
    </cfRule>
  </conditionalFormatting>
  <conditionalFormatting sqref="H68:M73">
    <cfRule type="expression" dxfId="337" priority="339">
      <formula>H68&lt;0</formula>
    </cfRule>
  </conditionalFormatting>
  <conditionalFormatting sqref="N70">
    <cfRule type="expression" dxfId="336" priority="337">
      <formula>N70&lt;0</formula>
    </cfRule>
  </conditionalFormatting>
  <conditionalFormatting sqref="N72">
    <cfRule type="expression" dxfId="335" priority="336">
      <formula>N72&lt;0</formula>
    </cfRule>
  </conditionalFormatting>
  <conditionalFormatting sqref="O68:T73">
    <cfRule type="expression" dxfId="334" priority="335">
      <formula>O68&lt;0</formula>
    </cfRule>
  </conditionalFormatting>
  <conditionalFormatting sqref="H78:M81">
    <cfRule type="expression" dxfId="333" priority="334">
      <formula>H78&lt;0</formula>
    </cfRule>
  </conditionalFormatting>
  <conditionalFormatting sqref="N76:N77 N79 N81">
    <cfRule type="expression" dxfId="332" priority="332">
      <formula>N76&lt;0</formula>
    </cfRule>
  </conditionalFormatting>
  <conditionalFormatting sqref="H76:M81">
    <cfRule type="expression" dxfId="331" priority="333">
      <formula>H76&lt;0</formula>
    </cfRule>
  </conditionalFormatting>
  <conditionalFormatting sqref="N78">
    <cfRule type="expression" dxfId="330" priority="331">
      <formula>N78&lt;0</formula>
    </cfRule>
  </conditionalFormatting>
  <conditionalFormatting sqref="N80">
    <cfRule type="expression" dxfId="329" priority="330">
      <formula>N80&lt;0</formula>
    </cfRule>
  </conditionalFormatting>
  <conditionalFormatting sqref="O76:T81">
    <cfRule type="expression" dxfId="328" priority="329">
      <formula>O76&lt;0</formula>
    </cfRule>
  </conditionalFormatting>
  <conditionalFormatting sqref="H86:M89">
    <cfRule type="expression" dxfId="327" priority="328">
      <formula>H86&lt;0</formula>
    </cfRule>
  </conditionalFormatting>
  <conditionalFormatting sqref="N84:N85 N87 N89">
    <cfRule type="expression" dxfId="326" priority="326">
      <formula>N84&lt;0</formula>
    </cfRule>
  </conditionalFormatting>
  <conditionalFormatting sqref="H84:M89">
    <cfRule type="expression" dxfId="325" priority="327">
      <formula>H84&lt;0</formula>
    </cfRule>
  </conditionalFormatting>
  <conditionalFormatting sqref="N86">
    <cfRule type="expression" dxfId="324" priority="325">
      <formula>N86&lt;0</formula>
    </cfRule>
  </conditionalFormatting>
  <conditionalFormatting sqref="N88">
    <cfRule type="expression" dxfId="323" priority="324">
      <formula>N88&lt;0</formula>
    </cfRule>
  </conditionalFormatting>
  <conditionalFormatting sqref="O84:T89">
    <cfRule type="expression" dxfId="322" priority="323">
      <formula>O84&lt;0</formula>
    </cfRule>
  </conditionalFormatting>
  <conditionalFormatting sqref="N133">
    <cfRule type="expression" dxfId="321" priority="319">
      <formula>N133&lt;0</formula>
    </cfRule>
  </conditionalFormatting>
  <conditionalFormatting sqref="H117:M118">
    <cfRule type="expression" dxfId="320" priority="318">
      <formula>H117&lt;0</formula>
    </cfRule>
  </conditionalFormatting>
  <conditionalFormatting sqref="O117:T118">
    <cfRule type="expression" dxfId="319" priority="317">
      <formula>O117&lt;0</formula>
    </cfRule>
  </conditionalFormatting>
  <conditionalFormatting sqref="O125:T126">
    <cfRule type="expression" dxfId="318" priority="315">
      <formula>O125&lt;0</formula>
    </cfRule>
  </conditionalFormatting>
  <conditionalFormatting sqref="H125:M126">
    <cfRule type="expression" dxfId="317" priority="316">
      <formula>H125&lt;0</formula>
    </cfRule>
  </conditionalFormatting>
  <conditionalFormatting sqref="H133:M134">
    <cfRule type="expression" dxfId="316" priority="314">
      <formula>H133&lt;0</formula>
    </cfRule>
  </conditionalFormatting>
  <conditionalFormatting sqref="O133:T134">
    <cfRule type="expression" dxfId="315" priority="313">
      <formula>O133&lt;0</formula>
    </cfRule>
  </conditionalFormatting>
  <conditionalFormatting sqref="N118 N126 N134">
    <cfRule type="expression" dxfId="314" priority="322">
      <formula>N118&lt;0</formula>
    </cfRule>
  </conditionalFormatting>
  <conditionalFormatting sqref="N117">
    <cfRule type="expression" dxfId="313" priority="321">
      <formula>N117&lt;0</formula>
    </cfRule>
  </conditionalFormatting>
  <conditionalFormatting sqref="N125">
    <cfRule type="expression" dxfId="312" priority="320">
      <formula>N125&lt;0</formula>
    </cfRule>
  </conditionalFormatting>
  <conditionalFormatting sqref="H113:M116">
    <cfRule type="expression" dxfId="311" priority="312">
      <formula>H113&lt;0</formula>
    </cfRule>
  </conditionalFormatting>
  <conditionalFormatting sqref="N111:N112 N114 N116">
    <cfRule type="expression" dxfId="310" priority="310">
      <formula>N111&lt;0</formula>
    </cfRule>
  </conditionalFormatting>
  <conditionalFormatting sqref="H111:M116">
    <cfRule type="expression" dxfId="309" priority="311">
      <formula>H111&lt;0</formula>
    </cfRule>
  </conditionalFormatting>
  <conditionalFormatting sqref="N113">
    <cfRule type="expression" dxfId="308" priority="309">
      <formula>N113&lt;0</formula>
    </cfRule>
  </conditionalFormatting>
  <conditionalFormatting sqref="N115">
    <cfRule type="expression" dxfId="307" priority="308">
      <formula>N115&lt;0</formula>
    </cfRule>
  </conditionalFormatting>
  <conditionalFormatting sqref="O111:T116">
    <cfRule type="expression" dxfId="306" priority="307">
      <formula>O111&lt;0</formula>
    </cfRule>
  </conditionalFormatting>
  <conditionalFormatting sqref="H121:M124">
    <cfRule type="expression" dxfId="305" priority="306">
      <formula>H121&lt;0</formula>
    </cfRule>
  </conditionalFormatting>
  <conditionalFormatting sqref="N119:N120 N122 N124">
    <cfRule type="expression" dxfId="304" priority="304">
      <formula>N119&lt;0</formula>
    </cfRule>
  </conditionalFormatting>
  <conditionalFormatting sqref="H119:M124">
    <cfRule type="expression" dxfId="303" priority="305">
      <formula>H119&lt;0</formula>
    </cfRule>
  </conditionalFormatting>
  <conditionalFormatting sqref="N121">
    <cfRule type="expression" dxfId="302" priority="303">
      <formula>N121&lt;0</formula>
    </cfRule>
  </conditionalFormatting>
  <conditionalFormatting sqref="N123">
    <cfRule type="expression" dxfId="301" priority="302">
      <formula>N123&lt;0</formula>
    </cfRule>
  </conditionalFormatting>
  <conditionalFormatting sqref="O119:T124">
    <cfRule type="expression" dxfId="300" priority="301">
      <formula>O119&lt;0</formula>
    </cfRule>
  </conditionalFormatting>
  <conditionalFormatting sqref="H129:M132">
    <cfRule type="expression" dxfId="299" priority="300">
      <formula>H129&lt;0</formula>
    </cfRule>
  </conditionalFormatting>
  <conditionalFormatting sqref="N127:N128 N130 N132">
    <cfRule type="expression" dxfId="298" priority="298">
      <formula>N127&lt;0</formula>
    </cfRule>
  </conditionalFormatting>
  <conditionalFormatting sqref="H127:M132">
    <cfRule type="expression" dxfId="297" priority="299">
      <formula>H127&lt;0</formula>
    </cfRule>
  </conditionalFormatting>
  <conditionalFormatting sqref="N129">
    <cfRule type="expression" dxfId="296" priority="297">
      <formula>N129&lt;0</formula>
    </cfRule>
  </conditionalFormatting>
  <conditionalFormatting sqref="N131">
    <cfRule type="expression" dxfId="295" priority="296">
      <formula>N131&lt;0</formula>
    </cfRule>
  </conditionalFormatting>
  <conditionalFormatting sqref="O127:T132">
    <cfRule type="expression" dxfId="294" priority="295">
      <formula>O127&lt;0</formula>
    </cfRule>
  </conditionalFormatting>
  <conditionalFormatting sqref="H137:M140">
    <cfRule type="expression" dxfId="293" priority="294">
      <formula>H137&lt;0</formula>
    </cfRule>
  </conditionalFormatting>
  <conditionalFormatting sqref="N135:N136 N138 N140">
    <cfRule type="expression" dxfId="292" priority="292">
      <formula>N135&lt;0</formula>
    </cfRule>
  </conditionalFormatting>
  <conditionalFormatting sqref="H135:M140">
    <cfRule type="expression" dxfId="291" priority="293">
      <formula>H135&lt;0</formula>
    </cfRule>
  </conditionalFormatting>
  <conditionalFormatting sqref="N137">
    <cfRule type="expression" dxfId="290" priority="291">
      <formula>N137&lt;0</formula>
    </cfRule>
  </conditionalFormatting>
  <conditionalFormatting sqref="N139">
    <cfRule type="expression" dxfId="289" priority="290">
      <formula>N139&lt;0</formula>
    </cfRule>
  </conditionalFormatting>
  <conditionalFormatting sqref="O135:T140">
    <cfRule type="expression" dxfId="288" priority="289">
      <formula>O135&lt;0</formula>
    </cfRule>
  </conditionalFormatting>
  <conditionalFormatting sqref="N184">
    <cfRule type="expression" dxfId="287" priority="285">
      <formula>N184&lt;0</formula>
    </cfRule>
  </conditionalFormatting>
  <conditionalFormatting sqref="H168:M169">
    <cfRule type="expression" dxfId="286" priority="284">
      <formula>H168&lt;0</formula>
    </cfRule>
  </conditionalFormatting>
  <conditionalFormatting sqref="O168:T169">
    <cfRule type="expression" dxfId="285" priority="283">
      <formula>O168&lt;0</formula>
    </cfRule>
  </conditionalFormatting>
  <conditionalFormatting sqref="O176:T177">
    <cfRule type="expression" dxfId="284" priority="281">
      <formula>O176&lt;0</formula>
    </cfRule>
  </conditionalFormatting>
  <conditionalFormatting sqref="H176:M177">
    <cfRule type="expression" dxfId="283" priority="282">
      <formula>H176&lt;0</formula>
    </cfRule>
  </conditionalFormatting>
  <conditionalFormatting sqref="H184:M185">
    <cfRule type="expression" dxfId="282" priority="280">
      <formula>H184&lt;0</formula>
    </cfRule>
  </conditionalFormatting>
  <conditionalFormatting sqref="O184:T185">
    <cfRule type="expression" dxfId="281" priority="279">
      <formula>O184&lt;0</formula>
    </cfRule>
  </conditionalFormatting>
  <conditionalFormatting sqref="N169 N177 N185">
    <cfRule type="expression" dxfId="280" priority="288">
      <formula>N169&lt;0</formula>
    </cfRule>
  </conditionalFormatting>
  <conditionalFormatting sqref="N168">
    <cfRule type="expression" dxfId="279" priority="287">
      <formula>N168&lt;0</formula>
    </cfRule>
  </conditionalFormatting>
  <conditionalFormatting sqref="N176">
    <cfRule type="expression" dxfId="278" priority="286">
      <formula>N176&lt;0</formula>
    </cfRule>
  </conditionalFormatting>
  <conditionalFormatting sqref="H164:M167">
    <cfRule type="expression" dxfId="277" priority="278">
      <formula>H164&lt;0</formula>
    </cfRule>
  </conditionalFormatting>
  <conditionalFormatting sqref="N162:N163 N165 N167">
    <cfRule type="expression" dxfId="276" priority="276">
      <formula>N162&lt;0</formula>
    </cfRule>
  </conditionalFormatting>
  <conditionalFormatting sqref="H162:M167">
    <cfRule type="expression" dxfId="275" priority="277">
      <formula>H162&lt;0</formula>
    </cfRule>
  </conditionalFormatting>
  <conditionalFormatting sqref="N164">
    <cfRule type="expression" dxfId="274" priority="275">
      <formula>N164&lt;0</formula>
    </cfRule>
  </conditionalFormatting>
  <conditionalFormatting sqref="N166">
    <cfRule type="expression" dxfId="273" priority="274">
      <formula>N166&lt;0</formula>
    </cfRule>
  </conditionalFormatting>
  <conditionalFormatting sqref="O162:T167">
    <cfRule type="expression" dxfId="272" priority="273">
      <formula>O162&lt;0</formula>
    </cfRule>
  </conditionalFormatting>
  <conditionalFormatting sqref="H172:M175">
    <cfRule type="expression" dxfId="271" priority="272">
      <formula>H172&lt;0</formula>
    </cfRule>
  </conditionalFormatting>
  <conditionalFormatting sqref="N170:N171 N173 N175">
    <cfRule type="expression" dxfId="270" priority="270">
      <formula>N170&lt;0</formula>
    </cfRule>
  </conditionalFormatting>
  <conditionalFormatting sqref="H170:M175">
    <cfRule type="expression" dxfId="269" priority="271">
      <formula>H170&lt;0</formula>
    </cfRule>
  </conditionalFormatting>
  <conditionalFormatting sqref="N172">
    <cfRule type="expression" dxfId="268" priority="269">
      <formula>N172&lt;0</formula>
    </cfRule>
  </conditionalFormatting>
  <conditionalFormatting sqref="N174">
    <cfRule type="expression" dxfId="267" priority="268">
      <formula>N174&lt;0</formula>
    </cfRule>
  </conditionalFormatting>
  <conditionalFormatting sqref="O170:T175">
    <cfRule type="expression" dxfId="266" priority="267">
      <formula>O170&lt;0</formula>
    </cfRule>
  </conditionalFormatting>
  <conditionalFormatting sqref="H180:M183">
    <cfRule type="expression" dxfId="265" priority="266">
      <formula>H180&lt;0</formula>
    </cfRule>
  </conditionalFormatting>
  <conditionalFormatting sqref="N178:N179 N181 N183">
    <cfRule type="expression" dxfId="264" priority="264">
      <formula>N178&lt;0</formula>
    </cfRule>
  </conditionalFormatting>
  <conditionalFormatting sqref="H178:M183">
    <cfRule type="expression" dxfId="263" priority="265">
      <formula>H178&lt;0</formula>
    </cfRule>
  </conditionalFormatting>
  <conditionalFormatting sqref="N180">
    <cfRule type="expression" dxfId="262" priority="263">
      <formula>N180&lt;0</formula>
    </cfRule>
  </conditionalFormatting>
  <conditionalFormatting sqref="N182">
    <cfRule type="expression" dxfId="261" priority="262">
      <formula>N182&lt;0</formula>
    </cfRule>
  </conditionalFormatting>
  <conditionalFormatting sqref="O178:T183">
    <cfRule type="expression" dxfId="260" priority="261">
      <formula>O178&lt;0</formula>
    </cfRule>
  </conditionalFormatting>
  <conditionalFormatting sqref="H188:M191">
    <cfRule type="expression" dxfId="259" priority="260">
      <formula>H188&lt;0</formula>
    </cfRule>
  </conditionalFormatting>
  <conditionalFormatting sqref="N186:N187 N189 N191">
    <cfRule type="expression" dxfId="258" priority="258">
      <formula>N186&lt;0</formula>
    </cfRule>
  </conditionalFormatting>
  <conditionalFormatting sqref="H186:M191">
    <cfRule type="expression" dxfId="257" priority="259">
      <formula>H186&lt;0</formula>
    </cfRule>
  </conditionalFormatting>
  <conditionalFormatting sqref="N188">
    <cfRule type="expression" dxfId="256" priority="257">
      <formula>N188&lt;0</formula>
    </cfRule>
  </conditionalFormatting>
  <conditionalFormatting sqref="N190">
    <cfRule type="expression" dxfId="255" priority="256">
      <formula>N190&lt;0</formula>
    </cfRule>
  </conditionalFormatting>
  <conditionalFormatting sqref="O186:T191">
    <cfRule type="expression" dxfId="254" priority="255">
      <formula>O186&lt;0</formula>
    </cfRule>
  </conditionalFormatting>
  <conditionalFormatting sqref="N235">
    <cfRule type="expression" dxfId="253" priority="251">
      <formula>N235&lt;0</formula>
    </cfRule>
  </conditionalFormatting>
  <conditionalFormatting sqref="H219:M220">
    <cfRule type="expression" dxfId="252" priority="250">
      <formula>H219&lt;0</formula>
    </cfRule>
  </conditionalFormatting>
  <conditionalFormatting sqref="O219:T220">
    <cfRule type="expression" dxfId="251" priority="249">
      <formula>O219&lt;0</formula>
    </cfRule>
  </conditionalFormatting>
  <conditionalFormatting sqref="O227:T228">
    <cfRule type="expression" dxfId="250" priority="247">
      <formula>O227&lt;0</formula>
    </cfRule>
  </conditionalFormatting>
  <conditionalFormatting sqref="H227:M228">
    <cfRule type="expression" dxfId="249" priority="248">
      <formula>H227&lt;0</formula>
    </cfRule>
  </conditionalFormatting>
  <conditionalFormatting sqref="H235:M236">
    <cfRule type="expression" dxfId="248" priority="246">
      <formula>H235&lt;0</formula>
    </cfRule>
  </conditionalFormatting>
  <conditionalFormatting sqref="O235:T236">
    <cfRule type="expression" dxfId="247" priority="245">
      <formula>O235&lt;0</formula>
    </cfRule>
  </conditionalFormatting>
  <conditionalFormatting sqref="N220 N228 N236">
    <cfRule type="expression" dxfId="246" priority="254">
      <formula>N220&lt;0</formula>
    </cfRule>
  </conditionalFormatting>
  <conditionalFormatting sqref="N219">
    <cfRule type="expression" dxfId="245" priority="253">
      <formula>N219&lt;0</formula>
    </cfRule>
  </conditionalFormatting>
  <conditionalFormatting sqref="N227">
    <cfRule type="expression" dxfId="244" priority="252">
      <formula>N227&lt;0</formula>
    </cfRule>
  </conditionalFormatting>
  <conditionalFormatting sqref="H215:M218">
    <cfRule type="expression" dxfId="243" priority="244">
      <formula>H215&lt;0</formula>
    </cfRule>
  </conditionalFormatting>
  <conditionalFormatting sqref="N213:N214 N216 N218">
    <cfRule type="expression" dxfId="242" priority="242">
      <formula>N213&lt;0</formula>
    </cfRule>
  </conditionalFormatting>
  <conditionalFormatting sqref="H213:M218">
    <cfRule type="expression" dxfId="241" priority="243">
      <formula>H213&lt;0</formula>
    </cfRule>
  </conditionalFormatting>
  <conditionalFormatting sqref="N215">
    <cfRule type="expression" dxfId="240" priority="241">
      <formula>N215&lt;0</formula>
    </cfRule>
  </conditionalFormatting>
  <conditionalFormatting sqref="N217">
    <cfRule type="expression" dxfId="239" priority="240">
      <formula>N217&lt;0</formula>
    </cfRule>
  </conditionalFormatting>
  <conditionalFormatting sqref="O213:T218">
    <cfRule type="expression" dxfId="238" priority="239">
      <formula>O213&lt;0</formula>
    </cfRule>
  </conditionalFormatting>
  <conditionalFormatting sqref="H223:M226">
    <cfRule type="expression" dxfId="237" priority="238">
      <formula>H223&lt;0</formula>
    </cfRule>
  </conditionalFormatting>
  <conditionalFormatting sqref="N221:N222 N224 N226">
    <cfRule type="expression" dxfId="236" priority="236">
      <formula>N221&lt;0</formula>
    </cfRule>
  </conditionalFormatting>
  <conditionalFormatting sqref="H221:M226">
    <cfRule type="expression" dxfId="235" priority="237">
      <formula>H221&lt;0</formula>
    </cfRule>
  </conditionalFormatting>
  <conditionalFormatting sqref="N223">
    <cfRule type="expression" dxfId="234" priority="235">
      <formula>N223&lt;0</formula>
    </cfRule>
  </conditionalFormatting>
  <conditionalFormatting sqref="N225">
    <cfRule type="expression" dxfId="233" priority="234">
      <formula>N225&lt;0</formula>
    </cfRule>
  </conditionalFormatting>
  <conditionalFormatting sqref="O221:T226">
    <cfRule type="expression" dxfId="232" priority="233">
      <formula>O221&lt;0</formula>
    </cfRule>
  </conditionalFormatting>
  <conditionalFormatting sqref="H231:M234">
    <cfRule type="expression" dxfId="231" priority="232">
      <formula>H231&lt;0</formula>
    </cfRule>
  </conditionalFormatting>
  <conditionalFormatting sqref="N229:N230 N232 N234">
    <cfRule type="expression" dxfId="230" priority="230">
      <formula>N229&lt;0</formula>
    </cfRule>
  </conditionalFormatting>
  <conditionalFormatting sqref="H229:M234">
    <cfRule type="expression" dxfId="229" priority="231">
      <formula>H229&lt;0</formula>
    </cfRule>
  </conditionalFormatting>
  <conditionalFormatting sqref="N231">
    <cfRule type="expression" dxfId="228" priority="229">
      <formula>N231&lt;0</formula>
    </cfRule>
  </conditionalFormatting>
  <conditionalFormatting sqref="N233">
    <cfRule type="expression" dxfId="227" priority="228">
      <formula>N233&lt;0</formula>
    </cfRule>
  </conditionalFormatting>
  <conditionalFormatting sqref="O229:T234">
    <cfRule type="expression" dxfId="226" priority="227">
      <formula>O229&lt;0</formula>
    </cfRule>
  </conditionalFormatting>
  <conditionalFormatting sqref="H239:M242">
    <cfRule type="expression" dxfId="225" priority="226">
      <formula>H239&lt;0</formula>
    </cfRule>
  </conditionalFormatting>
  <conditionalFormatting sqref="N237:N238 N240 N242">
    <cfRule type="expression" dxfId="224" priority="224">
      <formula>N237&lt;0</formula>
    </cfRule>
  </conditionalFormatting>
  <conditionalFormatting sqref="H237:M242">
    <cfRule type="expression" dxfId="223" priority="225">
      <formula>H237&lt;0</formula>
    </cfRule>
  </conditionalFormatting>
  <conditionalFormatting sqref="N239">
    <cfRule type="expression" dxfId="222" priority="223">
      <formula>N239&lt;0</formula>
    </cfRule>
  </conditionalFormatting>
  <conditionalFormatting sqref="N241">
    <cfRule type="expression" dxfId="221" priority="222">
      <formula>N241&lt;0</formula>
    </cfRule>
  </conditionalFormatting>
  <conditionalFormatting sqref="O237:T242">
    <cfRule type="expression" dxfId="220" priority="221">
      <formula>O237&lt;0</formula>
    </cfRule>
  </conditionalFormatting>
  <conditionalFormatting sqref="N286">
    <cfRule type="expression" dxfId="219" priority="217">
      <formula>N286&lt;0</formula>
    </cfRule>
  </conditionalFormatting>
  <conditionalFormatting sqref="H270:M271">
    <cfRule type="expression" dxfId="218" priority="216">
      <formula>H270&lt;0</formula>
    </cfRule>
  </conditionalFormatting>
  <conditionalFormatting sqref="O270:T271">
    <cfRule type="expression" dxfId="217" priority="215">
      <formula>O270&lt;0</formula>
    </cfRule>
  </conditionalFormatting>
  <conditionalFormatting sqref="O278:T279">
    <cfRule type="expression" dxfId="216" priority="213">
      <formula>O278&lt;0</formula>
    </cfRule>
  </conditionalFormatting>
  <conditionalFormatting sqref="H278:M279">
    <cfRule type="expression" dxfId="215" priority="214">
      <formula>H278&lt;0</formula>
    </cfRule>
  </conditionalFormatting>
  <conditionalFormatting sqref="H286:M287">
    <cfRule type="expression" dxfId="214" priority="212">
      <formula>H286&lt;0</formula>
    </cfRule>
  </conditionalFormatting>
  <conditionalFormatting sqref="O286:T287">
    <cfRule type="expression" dxfId="213" priority="211">
      <formula>O286&lt;0</formula>
    </cfRule>
  </conditionalFormatting>
  <conditionalFormatting sqref="N271 N279 N287">
    <cfRule type="expression" dxfId="212" priority="220">
      <formula>N271&lt;0</formula>
    </cfRule>
  </conditionalFormatting>
  <conditionalFormatting sqref="N270">
    <cfRule type="expression" dxfId="211" priority="219">
      <formula>N270&lt;0</formula>
    </cfRule>
  </conditionalFormatting>
  <conditionalFormatting sqref="N278">
    <cfRule type="expression" dxfId="210" priority="218">
      <formula>N278&lt;0</formula>
    </cfRule>
  </conditionalFormatting>
  <conditionalFormatting sqref="H266:M269">
    <cfRule type="expression" dxfId="209" priority="210">
      <formula>H266&lt;0</formula>
    </cfRule>
  </conditionalFormatting>
  <conditionalFormatting sqref="N264:N265 N267 N269">
    <cfRule type="expression" dxfId="208" priority="208">
      <formula>N264&lt;0</formula>
    </cfRule>
  </conditionalFormatting>
  <conditionalFormatting sqref="H264:M269">
    <cfRule type="expression" dxfId="207" priority="209">
      <formula>H264&lt;0</formula>
    </cfRule>
  </conditionalFormatting>
  <conditionalFormatting sqref="N266">
    <cfRule type="expression" dxfId="206" priority="207">
      <formula>N266&lt;0</formula>
    </cfRule>
  </conditionalFormatting>
  <conditionalFormatting sqref="N268">
    <cfRule type="expression" dxfId="205" priority="206">
      <formula>N268&lt;0</formula>
    </cfRule>
  </conditionalFormatting>
  <conditionalFormatting sqref="O264:T269">
    <cfRule type="expression" dxfId="204" priority="205">
      <formula>O264&lt;0</formula>
    </cfRule>
  </conditionalFormatting>
  <conditionalFormatting sqref="H274:M277">
    <cfRule type="expression" dxfId="203" priority="204">
      <formula>H274&lt;0</formula>
    </cfRule>
  </conditionalFormatting>
  <conditionalFormatting sqref="N272:N273 N275 N277">
    <cfRule type="expression" dxfId="202" priority="202">
      <formula>N272&lt;0</formula>
    </cfRule>
  </conditionalFormatting>
  <conditionalFormatting sqref="H272:M277">
    <cfRule type="expression" dxfId="201" priority="203">
      <formula>H272&lt;0</formula>
    </cfRule>
  </conditionalFormatting>
  <conditionalFormatting sqref="N274">
    <cfRule type="expression" dxfId="200" priority="201">
      <formula>N274&lt;0</formula>
    </cfRule>
  </conditionalFormatting>
  <conditionalFormatting sqref="N276">
    <cfRule type="expression" dxfId="199" priority="200">
      <formula>N276&lt;0</formula>
    </cfRule>
  </conditionalFormatting>
  <conditionalFormatting sqref="O272:T277">
    <cfRule type="expression" dxfId="198" priority="199">
      <formula>O272&lt;0</formula>
    </cfRule>
  </conditionalFormatting>
  <conditionalFormatting sqref="H282:M285">
    <cfRule type="expression" dxfId="197" priority="198">
      <formula>H282&lt;0</formula>
    </cfRule>
  </conditionalFormatting>
  <conditionalFormatting sqref="N280:N281 N283 N285">
    <cfRule type="expression" dxfId="196" priority="196">
      <formula>N280&lt;0</formula>
    </cfRule>
  </conditionalFormatting>
  <conditionalFormatting sqref="H280:M285">
    <cfRule type="expression" dxfId="195" priority="197">
      <formula>H280&lt;0</formula>
    </cfRule>
  </conditionalFormatting>
  <conditionalFormatting sqref="N282">
    <cfRule type="expression" dxfId="194" priority="195">
      <formula>N282&lt;0</formula>
    </cfRule>
  </conditionalFormatting>
  <conditionalFormatting sqref="N284">
    <cfRule type="expression" dxfId="193" priority="194">
      <formula>N284&lt;0</formula>
    </cfRule>
  </conditionalFormatting>
  <conditionalFormatting sqref="O280:T285">
    <cfRule type="expression" dxfId="192" priority="193">
      <formula>O280&lt;0</formula>
    </cfRule>
  </conditionalFormatting>
  <conditionalFormatting sqref="H290:M293">
    <cfRule type="expression" dxfId="191" priority="192">
      <formula>H290&lt;0</formula>
    </cfRule>
  </conditionalFormatting>
  <conditionalFormatting sqref="N288:N289 N291 N293">
    <cfRule type="expression" dxfId="190" priority="190">
      <formula>N288&lt;0</formula>
    </cfRule>
  </conditionalFormatting>
  <conditionalFormatting sqref="H288:M293">
    <cfRule type="expression" dxfId="189" priority="191">
      <formula>H288&lt;0</formula>
    </cfRule>
  </conditionalFormatting>
  <conditionalFormatting sqref="N290">
    <cfRule type="expression" dxfId="188" priority="189">
      <formula>N290&lt;0</formula>
    </cfRule>
  </conditionalFormatting>
  <conditionalFormatting sqref="N292">
    <cfRule type="expression" dxfId="187" priority="188">
      <formula>N292&lt;0</formula>
    </cfRule>
  </conditionalFormatting>
  <conditionalFormatting sqref="O288:T293">
    <cfRule type="expression" dxfId="186" priority="187">
      <formula>O288&lt;0</formula>
    </cfRule>
  </conditionalFormatting>
  <conditionalFormatting sqref="N337">
    <cfRule type="expression" dxfId="185" priority="183">
      <formula>N337&lt;0</formula>
    </cfRule>
  </conditionalFormatting>
  <conditionalFormatting sqref="H321:M322">
    <cfRule type="expression" dxfId="184" priority="182">
      <formula>H321&lt;0</formula>
    </cfRule>
  </conditionalFormatting>
  <conditionalFormatting sqref="O321:T322">
    <cfRule type="expression" dxfId="183" priority="181">
      <formula>O321&lt;0</formula>
    </cfRule>
  </conditionalFormatting>
  <conditionalFormatting sqref="O329:T330">
    <cfRule type="expression" dxfId="182" priority="179">
      <formula>O329&lt;0</formula>
    </cfRule>
  </conditionalFormatting>
  <conditionalFormatting sqref="H329:M330">
    <cfRule type="expression" dxfId="181" priority="180">
      <formula>H329&lt;0</formula>
    </cfRule>
  </conditionalFormatting>
  <conditionalFormatting sqref="H337:M338">
    <cfRule type="expression" dxfId="180" priority="178">
      <formula>H337&lt;0</formula>
    </cfRule>
  </conditionalFormatting>
  <conditionalFormatting sqref="O337:T338">
    <cfRule type="expression" dxfId="179" priority="177">
      <formula>O337&lt;0</formula>
    </cfRule>
  </conditionalFormatting>
  <conditionalFormatting sqref="N322 N330 N338">
    <cfRule type="expression" dxfId="178" priority="186">
      <formula>N322&lt;0</formula>
    </cfRule>
  </conditionalFormatting>
  <conditionalFormatting sqref="N321">
    <cfRule type="expression" dxfId="177" priority="185">
      <formula>N321&lt;0</formula>
    </cfRule>
  </conditionalFormatting>
  <conditionalFormatting sqref="N329">
    <cfRule type="expression" dxfId="176" priority="184">
      <formula>N329&lt;0</formula>
    </cfRule>
  </conditionalFormatting>
  <conditionalFormatting sqref="H317:M320">
    <cfRule type="expression" dxfId="175" priority="176">
      <formula>H317&lt;0</formula>
    </cfRule>
  </conditionalFormatting>
  <conditionalFormatting sqref="N315:N316 N318 N320">
    <cfRule type="expression" dxfId="174" priority="174">
      <formula>N315&lt;0</formula>
    </cfRule>
  </conditionalFormatting>
  <conditionalFormatting sqref="H315:M320">
    <cfRule type="expression" dxfId="173" priority="175">
      <formula>H315&lt;0</formula>
    </cfRule>
  </conditionalFormatting>
  <conditionalFormatting sqref="N317">
    <cfRule type="expression" dxfId="172" priority="173">
      <formula>N317&lt;0</formula>
    </cfRule>
  </conditionalFormatting>
  <conditionalFormatting sqref="N319">
    <cfRule type="expression" dxfId="171" priority="172">
      <formula>N319&lt;0</formula>
    </cfRule>
  </conditionalFormatting>
  <conditionalFormatting sqref="O315:T320">
    <cfRule type="expression" dxfId="170" priority="171">
      <formula>O315&lt;0</formula>
    </cfRule>
  </conditionalFormatting>
  <conditionalFormatting sqref="H325:M328">
    <cfRule type="expression" dxfId="169" priority="170">
      <formula>H325&lt;0</formula>
    </cfRule>
  </conditionalFormatting>
  <conditionalFormatting sqref="N323:N324 N326 N328">
    <cfRule type="expression" dxfId="168" priority="168">
      <formula>N323&lt;0</formula>
    </cfRule>
  </conditionalFormatting>
  <conditionalFormatting sqref="H323:M328">
    <cfRule type="expression" dxfId="167" priority="169">
      <formula>H323&lt;0</formula>
    </cfRule>
  </conditionalFormatting>
  <conditionalFormatting sqref="N325">
    <cfRule type="expression" dxfId="166" priority="167">
      <formula>N325&lt;0</formula>
    </cfRule>
  </conditionalFormatting>
  <conditionalFormatting sqref="N327">
    <cfRule type="expression" dxfId="165" priority="166">
      <formula>N327&lt;0</formula>
    </cfRule>
  </conditionalFormatting>
  <conditionalFormatting sqref="O323:T328">
    <cfRule type="expression" dxfId="164" priority="165">
      <formula>O323&lt;0</formula>
    </cfRule>
  </conditionalFormatting>
  <conditionalFormatting sqref="H333:M336">
    <cfRule type="expression" dxfId="163" priority="164">
      <formula>H333&lt;0</formula>
    </cfRule>
  </conditionalFormatting>
  <conditionalFormatting sqref="N331:N332 N334 N336">
    <cfRule type="expression" dxfId="162" priority="162">
      <formula>N331&lt;0</formula>
    </cfRule>
  </conditionalFormatting>
  <conditionalFormatting sqref="H331:M336">
    <cfRule type="expression" dxfId="161" priority="163">
      <formula>H331&lt;0</formula>
    </cfRule>
  </conditionalFormatting>
  <conditionalFormatting sqref="N333">
    <cfRule type="expression" dxfId="160" priority="161">
      <formula>N333&lt;0</formula>
    </cfRule>
  </conditionalFormatting>
  <conditionalFormatting sqref="N335">
    <cfRule type="expression" dxfId="159" priority="160">
      <formula>N335&lt;0</formula>
    </cfRule>
  </conditionalFormatting>
  <conditionalFormatting sqref="O331:T336">
    <cfRule type="expression" dxfId="158" priority="159">
      <formula>O331&lt;0</formula>
    </cfRule>
  </conditionalFormatting>
  <conditionalFormatting sqref="H341:M344">
    <cfRule type="expression" dxfId="157" priority="158">
      <formula>H341&lt;0</formula>
    </cfRule>
  </conditionalFormatting>
  <conditionalFormatting sqref="N339:N340 N342 N344">
    <cfRule type="expression" dxfId="156" priority="156">
      <formula>N339&lt;0</formula>
    </cfRule>
  </conditionalFormatting>
  <conditionalFormatting sqref="H339:M344">
    <cfRule type="expression" dxfId="155" priority="157">
      <formula>H339&lt;0</formula>
    </cfRule>
  </conditionalFormatting>
  <conditionalFormatting sqref="N341">
    <cfRule type="expression" dxfId="154" priority="155">
      <formula>N341&lt;0</formula>
    </cfRule>
  </conditionalFormatting>
  <conditionalFormatting sqref="N343">
    <cfRule type="expression" dxfId="153" priority="154">
      <formula>N343&lt;0</formula>
    </cfRule>
  </conditionalFormatting>
  <conditionalFormatting sqref="O339:T344">
    <cfRule type="expression" dxfId="152" priority="153">
      <formula>O339&lt;0</formula>
    </cfRule>
  </conditionalFormatting>
  <conditionalFormatting sqref="N388">
    <cfRule type="expression" dxfId="151" priority="149">
      <formula>N388&lt;0</formula>
    </cfRule>
  </conditionalFormatting>
  <conditionalFormatting sqref="H372:M373">
    <cfRule type="expression" dxfId="150" priority="148">
      <formula>H372&lt;0</formula>
    </cfRule>
  </conditionalFormatting>
  <conditionalFormatting sqref="O372:T373">
    <cfRule type="expression" dxfId="149" priority="147">
      <formula>O372&lt;0</formula>
    </cfRule>
  </conditionalFormatting>
  <conditionalFormatting sqref="O380:T381">
    <cfRule type="expression" dxfId="148" priority="145">
      <formula>O380&lt;0</formula>
    </cfRule>
  </conditionalFormatting>
  <conditionalFormatting sqref="H380:M381">
    <cfRule type="expression" dxfId="147" priority="146">
      <formula>H380&lt;0</formula>
    </cfRule>
  </conditionalFormatting>
  <conditionalFormatting sqref="H388:M389">
    <cfRule type="expression" dxfId="146" priority="144">
      <formula>H388&lt;0</formula>
    </cfRule>
  </conditionalFormatting>
  <conditionalFormatting sqref="O388:T389">
    <cfRule type="expression" dxfId="145" priority="143">
      <formula>O388&lt;0</formula>
    </cfRule>
  </conditionalFormatting>
  <conditionalFormatting sqref="N373 N381 N389">
    <cfRule type="expression" dxfId="144" priority="152">
      <formula>N373&lt;0</formula>
    </cfRule>
  </conditionalFormatting>
  <conditionalFormatting sqref="N372">
    <cfRule type="expression" dxfId="143" priority="151">
      <formula>N372&lt;0</formula>
    </cfRule>
  </conditionalFormatting>
  <conditionalFormatting sqref="N380">
    <cfRule type="expression" dxfId="142" priority="150">
      <formula>N380&lt;0</formula>
    </cfRule>
  </conditionalFormatting>
  <conditionalFormatting sqref="H368:M371">
    <cfRule type="expression" dxfId="141" priority="142">
      <formula>H368&lt;0</formula>
    </cfRule>
  </conditionalFormatting>
  <conditionalFormatting sqref="N366:N367 N369 N371">
    <cfRule type="expression" dxfId="140" priority="140">
      <formula>N366&lt;0</formula>
    </cfRule>
  </conditionalFormatting>
  <conditionalFormatting sqref="H366:M371">
    <cfRule type="expression" dxfId="139" priority="141">
      <formula>H366&lt;0</formula>
    </cfRule>
  </conditionalFormatting>
  <conditionalFormatting sqref="N368">
    <cfRule type="expression" dxfId="138" priority="139">
      <formula>N368&lt;0</formula>
    </cfRule>
  </conditionalFormatting>
  <conditionalFormatting sqref="N370">
    <cfRule type="expression" dxfId="137" priority="138">
      <formula>N370&lt;0</formula>
    </cfRule>
  </conditionalFormatting>
  <conditionalFormatting sqref="O366:T371">
    <cfRule type="expression" dxfId="136" priority="137">
      <formula>O366&lt;0</formula>
    </cfRule>
  </conditionalFormatting>
  <conditionalFormatting sqref="H376:M379">
    <cfRule type="expression" dxfId="135" priority="136">
      <formula>H376&lt;0</formula>
    </cfRule>
  </conditionalFormatting>
  <conditionalFormatting sqref="N374:N375 N377 N379">
    <cfRule type="expression" dxfId="134" priority="134">
      <formula>N374&lt;0</formula>
    </cfRule>
  </conditionalFormatting>
  <conditionalFormatting sqref="H374:M379">
    <cfRule type="expression" dxfId="133" priority="135">
      <formula>H374&lt;0</formula>
    </cfRule>
  </conditionalFormatting>
  <conditionalFormatting sqref="N376">
    <cfRule type="expression" dxfId="132" priority="133">
      <formula>N376&lt;0</formula>
    </cfRule>
  </conditionalFormatting>
  <conditionalFormatting sqref="N378">
    <cfRule type="expression" dxfId="131" priority="132">
      <formula>N378&lt;0</formula>
    </cfRule>
  </conditionalFormatting>
  <conditionalFormatting sqref="O374:T379">
    <cfRule type="expression" dxfId="130" priority="131">
      <formula>O374&lt;0</formula>
    </cfRule>
  </conditionalFormatting>
  <conditionalFormatting sqref="H384:M387">
    <cfRule type="expression" dxfId="129" priority="130">
      <formula>H384&lt;0</formula>
    </cfRule>
  </conditionalFormatting>
  <conditionalFormatting sqref="N382:N383 N385 N387">
    <cfRule type="expression" dxfId="128" priority="128">
      <formula>N382&lt;0</formula>
    </cfRule>
  </conditionalFormatting>
  <conditionalFormatting sqref="H382:M387">
    <cfRule type="expression" dxfId="127" priority="129">
      <formula>H382&lt;0</formula>
    </cfRule>
  </conditionalFormatting>
  <conditionalFormatting sqref="N384">
    <cfRule type="expression" dxfId="126" priority="127">
      <formula>N384&lt;0</formula>
    </cfRule>
  </conditionalFormatting>
  <conditionalFormatting sqref="N386">
    <cfRule type="expression" dxfId="125" priority="126">
      <formula>N386&lt;0</formula>
    </cfRule>
  </conditionalFormatting>
  <conditionalFormatting sqref="O382:T387">
    <cfRule type="expression" dxfId="124" priority="125">
      <formula>O382&lt;0</formula>
    </cfRule>
  </conditionalFormatting>
  <conditionalFormatting sqref="H392:M395">
    <cfRule type="expression" dxfId="123" priority="124">
      <formula>H392&lt;0</formula>
    </cfRule>
  </conditionalFormatting>
  <conditionalFormatting sqref="N390:N391 N393 N395">
    <cfRule type="expression" dxfId="122" priority="122">
      <formula>N390&lt;0</formula>
    </cfRule>
  </conditionalFormatting>
  <conditionalFormatting sqref="H390:M395">
    <cfRule type="expression" dxfId="121" priority="123">
      <formula>H390&lt;0</formula>
    </cfRule>
  </conditionalFormatting>
  <conditionalFormatting sqref="N392">
    <cfRule type="expression" dxfId="120" priority="121">
      <formula>N392&lt;0</formula>
    </cfRule>
  </conditionalFormatting>
  <conditionalFormatting sqref="N394">
    <cfRule type="expression" dxfId="119" priority="120">
      <formula>N394&lt;0</formula>
    </cfRule>
  </conditionalFormatting>
  <conditionalFormatting sqref="O390:T395">
    <cfRule type="expression" dxfId="118" priority="119">
      <formula>O390&lt;0</formula>
    </cfRule>
  </conditionalFormatting>
  <conditionalFormatting sqref="N439">
    <cfRule type="expression" dxfId="117" priority="115">
      <formula>N439&lt;0</formula>
    </cfRule>
  </conditionalFormatting>
  <conditionalFormatting sqref="H423:M424">
    <cfRule type="expression" dxfId="116" priority="114">
      <formula>H423&lt;0</formula>
    </cfRule>
  </conditionalFormatting>
  <conditionalFormatting sqref="O423:T424">
    <cfRule type="expression" dxfId="115" priority="113">
      <formula>O423&lt;0</formula>
    </cfRule>
  </conditionalFormatting>
  <conditionalFormatting sqref="O431:T432">
    <cfRule type="expression" dxfId="114" priority="111">
      <formula>O431&lt;0</formula>
    </cfRule>
  </conditionalFormatting>
  <conditionalFormatting sqref="H431:M432">
    <cfRule type="expression" dxfId="113" priority="112">
      <formula>H431&lt;0</formula>
    </cfRule>
  </conditionalFormatting>
  <conditionalFormatting sqref="H439:M440">
    <cfRule type="expression" dxfId="112" priority="110">
      <formula>H439&lt;0</formula>
    </cfRule>
  </conditionalFormatting>
  <conditionalFormatting sqref="O439:T440">
    <cfRule type="expression" dxfId="111" priority="109">
      <formula>O439&lt;0</formula>
    </cfRule>
  </conditionalFormatting>
  <conditionalFormatting sqref="N424 N432 N440">
    <cfRule type="expression" dxfId="110" priority="118">
      <formula>N424&lt;0</formula>
    </cfRule>
  </conditionalFormatting>
  <conditionalFormatting sqref="N423">
    <cfRule type="expression" dxfId="109" priority="117">
      <formula>N423&lt;0</formula>
    </cfRule>
  </conditionalFormatting>
  <conditionalFormatting sqref="N431">
    <cfRule type="expression" dxfId="108" priority="116">
      <formula>N431&lt;0</formula>
    </cfRule>
  </conditionalFormatting>
  <conditionalFormatting sqref="H419:M422">
    <cfRule type="expression" dxfId="107" priority="108">
      <formula>H419&lt;0</formula>
    </cfRule>
  </conditionalFormatting>
  <conditionalFormatting sqref="N417:N418 N420 N422">
    <cfRule type="expression" dxfId="106" priority="106">
      <formula>N417&lt;0</formula>
    </cfRule>
  </conditionalFormatting>
  <conditionalFormatting sqref="H417:M422">
    <cfRule type="expression" dxfId="105" priority="107">
      <formula>H417&lt;0</formula>
    </cfRule>
  </conditionalFormatting>
  <conditionalFormatting sqref="N419">
    <cfRule type="expression" dxfId="104" priority="105">
      <formula>N419&lt;0</formula>
    </cfRule>
  </conditionalFormatting>
  <conditionalFormatting sqref="N421">
    <cfRule type="expression" dxfId="103" priority="104">
      <formula>N421&lt;0</formula>
    </cfRule>
  </conditionalFormatting>
  <conditionalFormatting sqref="O417:T422">
    <cfRule type="expression" dxfId="102" priority="103">
      <formula>O417&lt;0</formula>
    </cfRule>
  </conditionalFormatting>
  <conditionalFormatting sqref="H427:M430">
    <cfRule type="expression" dxfId="101" priority="102">
      <formula>H427&lt;0</formula>
    </cfRule>
  </conditionalFormatting>
  <conditionalFormatting sqref="N425:N426 N428 N430">
    <cfRule type="expression" dxfId="100" priority="100">
      <formula>N425&lt;0</formula>
    </cfRule>
  </conditionalFormatting>
  <conditionalFormatting sqref="H425:M430">
    <cfRule type="expression" dxfId="99" priority="101">
      <formula>H425&lt;0</formula>
    </cfRule>
  </conditionalFormatting>
  <conditionalFormatting sqref="N427">
    <cfRule type="expression" dxfId="98" priority="99">
      <formula>N427&lt;0</formula>
    </cfRule>
  </conditionalFormatting>
  <conditionalFormatting sqref="N429">
    <cfRule type="expression" dxfId="97" priority="98">
      <formula>N429&lt;0</formula>
    </cfRule>
  </conditionalFormatting>
  <conditionalFormatting sqref="O425:T430">
    <cfRule type="expression" dxfId="96" priority="97">
      <formula>O425&lt;0</formula>
    </cfRule>
  </conditionalFormatting>
  <conditionalFormatting sqref="H435:M438">
    <cfRule type="expression" dxfId="95" priority="96">
      <formula>H435&lt;0</formula>
    </cfRule>
  </conditionalFormatting>
  <conditionalFormatting sqref="N433:N434 N436 N438">
    <cfRule type="expression" dxfId="94" priority="94">
      <formula>N433&lt;0</formula>
    </cfRule>
  </conditionalFormatting>
  <conditionalFormatting sqref="H433:M438">
    <cfRule type="expression" dxfId="93" priority="95">
      <formula>H433&lt;0</formula>
    </cfRule>
  </conditionalFormatting>
  <conditionalFormatting sqref="N435">
    <cfRule type="expression" dxfId="92" priority="93">
      <formula>N435&lt;0</formula>
    </cfRule>
  </conditionalFormatting>
  <conditionalFormatting sqref="N437">
    <cfRule type="expression" dxfId="91" priority="92">
      <formula>N437&lt;0</formula>
    </cfRule>
  </conditionalFormatting>
  <conditionalFormatting sqref="O433:T438">
    <cfRule type="expression" dxfId="90" priority="91">
      <formula>O433&lt;0</formula>
    </cfRule>
  </conditionalFormatting>
  <conditionalFormatting sqref="H443:M446">
    <cfRule type="expression" dxfId="89" priority="90">
      <formula>H443&lt;0</formula>
    </cfRule>
  </conditionalFormatting>
  <conditionalFormatting sqref="N441:N442 N444 N446">
    <cfRule type="expression" dxfId="88" priority="88">
      <formula>N441&lt;0</formula>
    </cfRule>
  </conditionalFormatting>
  <conditionalFormatting sqref="H441:M446">
    <cfRule type="expression" dxfId="87" priority="89">
      <formula>H441&lt;0</formula>
    </cfRule>
  </conditionalFormatting>
  <conditionalFormatting sqref="N443">
    <cfRule type="expression" dxfId="86" priority="87">
      <formula>N443&lt;0</formula>
    </cfRule>
  </conditionalFormatting>
  <conditionalFormatting sqref="N445">
    <cfRule type="expression" dxfId="85" priority="86">
      <formula>N445&lt;0</formula>
    </cfRule>
  </conditionalFormatting>
  <conditionalFormatting sqref="O441:T446">
    <cfRule type="expression" dxfId="84" priority="85">
      <formula>O441&lt;0</formula>
    </cfRule>
  </conditionalFormatting>
  <conditionalFormatting sqref="N490">
    <cfRule type="expression" dxfId="83" priority="81">
      <formula>N490&lt;0</formula>
    </cfRule>
  </conditionalFormatting>
  <conditionalFormatting sqref="H474:M475">
    <cfRule type="expression" dxfId="82" priority="80">
      <formula>H474&lt;0</formula>
    </cfRule>
  </conditionalFormatting>
  <conditionalFormatting sqref="O474:T475">
    <cfRule type="expression" dxfId="81" priority="79">
      <formula>O474&lt;0</formula>
    </cfRule>
  </conditionalFormatting>
  <conditionalFormatting sqref="O482:T483">
    <cfRule type="expression" dxfId="80" priority="77">
      <formula>O482&lt;0</formula>
    </cfRule>
  </conditionalFormatting>
  <conditionalFormatting sqref="H482:M483">
    <cfRule type="expression" dxfId="79" priority="78">
      <formula>H482&lt;0</formula>
    </cfRule>
  </conditionalFormatting>
  <conditionalFormatting sqref="H490:M491">
    <cfRule type="expression" dxfId="78" priority="76">
      <formula>H490&lt;0</formula>
    </cfRule>
  </conditionalFormatting>
  <conditionalFormatting sqref="O490:T491">
    <cfRule type="expression" dxfId="77" priority="75">
      <formula>O490&lt;0</formula>
    </cfRule>
  </conditionalFormatting>
  <conditionalFormatting sqref="N475 N483 N491">
    <cfRule type="expression" dxfId="76" priority="84">
      <formula>N475&lt;0</formula>
    </cfRule>
  </conditionalFormatting>
  <conditionalFormatting sqref="N474">
    <cfRule type="expression" dxfId="75" priority="83">
      <formula>N474&lt;0</formula>
    </cfRule>
  </conditionalFormatting>
  <conditionalFormatting sqref="N482">
    <cfRule type="expression" dxfId="74" priority="82">
      <formula>N482&lt;0</formula>
    </cfRule>
  </conditionalFormatting>
  <conditionalFormatting sqref="H470:M473">
    <cfRule type="expression" dxfId="73" priority="74">
      <formula>H470&lt;0</formula>
    </cfRule>
  </conditionalFormatting>
  <conditionalFormatting sqref="N468:N469 N471 N473">
    <cfRule type="expression" dxfId="72" priority="72">
      <formula>N468&lt;0</formula>
    </cfRule>
  </conditionalFormatting>
  <conditionalFormatting sqref="H468:M473">
    <cfRule type="expression" dxfId="71" priority="73">
      <formula>H468&lt;0</formula>
    </cfRule>
  </conditionalFormatting>
  <conditionalFormatting sqref="N470">
    <cfRule type="expression" dxfId="70" priority="71">
      <formula>N470&lt;0</formula>
    </cfRule>
  </conditionalFormatting>
  <conditionalFormatting sqref="N472">
    <cfRule type="expression" dxfId="69" priority="70">
      <formula>N472&lt;0</formula>
    </cfRule>
  </conditionalFormatting>
  <conditionalFormatting sqref="O468:T473">
    <cfRule type="expression" dxfId="68" priority="69">
      <formula>O468&lt;0</formula>
    </cfRule>
  </conditionalFormatting>
  <conditionalFormatting sqref="H478:M481">
    <cfRule type="expression" dxfId="67" priority="68">
      <formula>H478&lt;0</formula>
    </cfRule>
  </conditionalFormatting>
  <conditionalFormatting sqref="N476:N477 N479 N481">
    <cfRule type="expression" dxfId="66" priority="66">
      <formula>N476&lt;0</formula>
    </cfRule>
  </conditionalFormatting>
  <conditionalFormatting sqref="H476:M481">
    <cfRule type="expression" dxfId="65" priority="67">
      <formula>H476&lt;0</formula>
    </cfRule>
  </conditionalFormatting>
  <conditionalFormatting sqref="N478">
    <cfRule type="expression" dxfId="64" priority="65">
      <formula>N478&lt;0</formula>
    </cfRule>
  </conditionalFormatting>
  <conditionalFormatting sqref="N480">
    <cfRule type="expression" dxfId="63" priority="64">
      <formula>N480&lt;0</formula>
    </cfRule>
  </conditionalFormatting>
  <conditionalFormatting sqref="O476:T481">
    <cfRule type="expression" dxfId="62" priority="63">
      <formula>O476&lt;0</formula>
    </cfRule>
  </conditionalFormatting>
  <conditionalFormatting sqref="H486:M489">
    <cfRule type="expression" dxfId="61" priority="62">
      <formula>H486&lt;0</formula>
    </cfRule>
  </conditionalFormatting>
  <conditionalFormatting sqref="N484:N485 N487 N489">
    <cfRule type="expression" dxfId="60" priority="60">
      <formula>N484&lt;0</formula>
    </cfRule>
  </conditionalFormatting>
  <conditionalFormatting sqref="H484:M489">
    <cfRule type="expression" dxfId="59" priority="61">
      <formula>H484&lt;0</formula>
    </cfRule>
  </conditionalFormatting>
  <conditionalFormatting sqref="N486">
    <cfRule type="expression" dxfId="58" priority="59">
      <formula>N486&lt;0</formula>
    </cfRule>
  </conditionalFormatting>
  <conditionalFormatting sqref="N488">
    <cfRule type="expression" dxfId="57" priority="58">
      <formula>N488&lt;0</formula>
    </cfRule>
  </conditionalFormatting>
  <conditionalFormatting sqref="O484:T489">
    <cfRule type="expression" dxfId="56" priority="57">
      <formula>O484&lt;0</formula>
    </cfRule>
  </conditionalFormatting>
  <conditionalFormatting sqref="H494:M497">
    <cfRule type="expression" dxfId="55" priority="56">
      <formula>H494&lt;0</formula>
    </cfRule>
  </conditionalFormatting>
  <conditionalFormatting sqref="N492:N493 N495 N497">
    <cfRule type="expression" dxfId="54" priority="54">
      <formula>N492&lt;0</formula>
    </cfRule>
  </conditionalFormatting>
  <conditionalFormatting sqref="H492:M497">
    <cfRule type="expression" dxfId="53" priority="55">
      <formula>H492&lt;0</formula>
    </cfRule>
  </conditionalFormatting>
  <conditionalFormatting sqref="N494">
    <cfRule type="expression" dxfId="52" priority="53">
      <formula>N494&lt;0</formula>
    </cfRule>
  </conditionalFormatting>
  <conditionalFormatting sqref="N496">
    <cfRule type="expression" dxfId="51" priority="52">
      <formula>N496&lt;0</formula>
    </cfRule>
  </conditionalFormatting>
  <conditionalFormatting sqref="O492:T497">
    <cfRule type="expression" dxfId="50" priority="51">
      <formula>O492&lt;0</formula>
    </cfRule>
  </conditionalFormatting>
  <conditionalFormatting sqref="H44:Q52">
    <cfRule type="expression" dxfId="49" priority="50">
      <formula>H44&lt;0</formula>
    </cfRule>
  </conditionalFormatting>
  <conditionalFormatting sqref="R44:S52">
    <cfRule type="expression" dxfId="48" priority="49">
      <formula>R44&lt;0</formula>
    </cfRule>
  </conditionalFormatting>
  <conditionalFormatting sqref="T44:T52">
    <cfRule type="expression" dxfId="47" priority="48">
      <formula>T44&lt;0</formula>
    </cfRule>
  </conditionalFormatting>
  <conditionalFormatting sqref="U44:U52">
    <cfRule type="expression" dxfId="46" priority="47">
      <formula>U44&lt;0</formula>
    </cfRule>
  </conditionalFormatting>
  <conditionalFormatting sqref="V44:V52">
    <cfRule type="expression" dxfId="45" priority="46">
      <formula>V44&lt;0</formula>
    </cfRule>
  </conditionalFormatting>
  <conditionalFormatting sqref="H95:Q103">
    <cfRule type="expression" dxfId="44" priority="45">
      <formula>H95&lt;0</formula>
    </cfRule>
  </conditionalFormatting>
  <conditionalFormatting sqref="R95:S103">
    <cfRule type="expression" dxfId="43" priority="44">
      <formula>R95&lt;0</formula>
    </cfRule>
  </conditionalFormatting>
  <conditionalFormatting sqref="T95:T103">
    <cfRule type="expression" dxfId="42" priority="43">
      <formula>T95&lt;0</formula>
    </cfRule>
  </conditionalFormatting>
  <conditionalFormatting sqref="U95:U103">
    <cfRule type="expression" dxfId="41" priority="42">
      <formula>U95&lt;0</formula>
    </cfRule>
  </conditionalFormatting>
  <conditionalFormatting sqref="V95:V103">
    <cfRule type="expression" dxfId="40" priority="41">
      <formula>V95&lt;0</formula>
    </cfRule>
  </conditionalFormatting>
  <conditionalFormatting sqref="H146:Q154">
    <cfRule type="expression" dxfId="39" priority="40">
      <formula>H146&lt;0</formula>
    </cfRule>
  </conditionalFormatting>
  <conditionalFormatting sqref="R146:S154">
    <cfRule type="expression" dxfId="38" priority="39">
      <formula>R146&lt;0</formula>
    </cfRule>
  </conditionalFormatting>
  <conditionalFormatting sqref="T146:T154">
    <cfRule type="expression" dxfId="37" priority="38">
      <formula>T146&lt;0</formula>
    </cfRule>
  </conditionalFormatting>
  <conditionalFormatting sqref="U146:U154">
    <cfRule type="expression" dxfId="36" priority="37">
      <formula>U146&lt;0</formula>
    </cfRule>
  </conditionalFormatting>
  <conditionalFormatting sqref="V146:V154">
    <cfRule type="expression" dxfId="35" priority="36">
      <formula>V146&lt;0</formula>
    </cfRule>
  </conditionalFormatting>
  <conditionalFormatting sqref="H197:Q205">
    <cfRule type="expression" dxfId="34" priority="35">
      <formula>H197&lt;0</formula>
    </cfRule>
  </conditionalFormatting>
  <conditionalFormatting sqref="R197:S205">
    <cfRule type="expression" dxfId="33" priority="34">
      <formula>R197&lt;0</formula>
    </cfRule>
  </conditionalFormatting>
  <conditionalFormatting sqref="T197:T205">
    <cfRule type="expression" dxfId="32" priority="33">
      <formula>T197&lt;0</formula>
    </cfRule>
  </conditionalFormatting>
  <conditionalFormatting sqref="U197:U205">
    <cfRule type="expression" dxfId="31" priority="32">
      <formula>U197&lt;0</formula>
    </cfRule>
  </conditionalFormatting>
  <conditionalFormatting sqref="V197:V205">
    <cfRule type="expression" dxfId="30" priority="31">
      <formula>V197&lt;0</formula>
    </cfRule>
  </conditionalFormatting>
  <conditionalFormatting sqref="H248:Q256">
    <cfRule type="expression" dxfId="29" priority="30">
      <formula>H248&lt;0</formula>
    </cfRule>
  </conditionalFormatting>
  <conditionalFormatting sqref="R248:S256">
    <cfRule type="expression" dxfId="28" priority="29">
      <formula>R248&lt;0</formula>
    </cfRule>
  </conditionalFormatting>
  <conditionalFormatting sqref="T248:T256">
    <cfRule type="expression" dxfId="27" priority="28">
      <formula>T248&lt;0</formula>
    </cfRule>
  </conditionalFormatting>
  <conditionalFormatting sqref="U248:U256">
    <cfRule type="expression" dxfId="26" priority="27">
      <formula>U248&lt;0</formula>
    </cfRule>
  </conditionalFormatting>
  <conditionalFormatting sqref="V248:V256">
    <cfRule type="expression" dxfId="25" priority="26">
      <formula>V248&lt;0</formula>
    </cfRule>
  </conditionalFormatting>
  <conditionalFormatting sqref="H299:Q307">
    <cfRule type="expression" dxfId="24" priority="25">
      <formula>H299&lt;0</formula>
    </cfRule>
  </conditionalFormatting>
  <conditionalFormatting sqref="R299:S307">
    <cfRule type="expression" dxfId="23" priority="24">
      <formula>R299&lt;0</formula>
    </cfRule>
  </conditionalFormatting>
  <conditionalFormatting sqref="T299:T307">
    <cfRule type="expression" dxfId="22" priority="23">
      <formula>T299&lt;0</formula>
    </cfRule>
  </conditionalFormatting>
  <conditionalFormatting sqref="U299:U307">
    <cfRule type="expression" dxfId="21" priority="22">
      <formula>U299&lt;0</formula>
    </cfRule>
  </conditionalFormatting>
  <conditionalFormatting sqref="V299:V307">
    <cfRule type="expression" dxfId="20" priority="21">
      <formula>V299&lt;0</formula>
    </cfRule>
  </conditionalFormatting>
  <conditionalFormatting sqref="H350:Q358">
    <cfRule type="expression" dxfId="19" priority="20">
      <formula>H350&lt;0</formula>
    </cfRule>
  </conditionalFormatting>
  <conditionalFormatting sqref="R350:S358">
    <cfRule type="expression" dxfId="18" priority="19">
      <formula>R350&lt;0</formula>
    </cfRule>
  </conditionalFormatting>
  <conditionalFormatting sqref="T350:T358">
    <cfRule type="expression" dxfId="17" priority="18">
      <formula>T350&lt;0</formula>
    </cfRule>
  </conditionalFormatting>
  <conditionalFormatting sqref="U350:U358">
    <cfRule type="expression" dxfId="16" priority="17">
      <formula>U350&lt;0</formula>
    </cfRule>
  </conditionalFormatting>
  <conditionalFormatting sqref="V350:V358">
    <cfRule type="expression" dxfId="15" priority="16">
      <formula>V350&lt;0</formula>
    </cfRule>
  </conditionalFormatting>
  <conditionalFormatting sqref="H401:Q409">
    <cfRule type="expression" dxfId="14" priority="15">
      <formula>H401&lt;0</formula>
    </cfRule>
  </conditionalFormatting>
  <conditionalFormatting sqref="R401:S409">
    <cfRule type="expression" dxfId="13" priority="14">
      <formula>R401&lt;0</formula>
    </cfRule>
  </conditionalFormatting>
  <conditionalFormatting sqref="T401:T409">
    <cfRule type="expression" dxfId="12" priority="13">
      <formula>T401&lt;0</formula>
    </cfRule>
  </conditionalFormatting>
  <conditionalFormatting sqref="U401:U409">
    <cfRule type="expression" dxfId="11" priority="12">
      <formula>U401&lt;0</formula>
    </cfRule>
  </conditionalFormatting>
  <conditionalFormatting sqref="V401:V409">
    <cfRule type="expression" dxfId="10" priority="11">
      <formula>V401&lt;0</formula>
    </cfRule>
  </conditionalFormatting>
  <conditionalFormatting sqref="H452:Q460">
    <cfRule type="expression" dxfId="9" priority="10">
      <formula>H452&lt;0</formula>
    </cfRule>
  </conditionalFormatting>
  <conditionalFormatting sqref="R452:S460">
    <cfRule type="expression" dxfId="8" priority="9">
      <formula>R452&lt;0</formula>
    </cfRule>
  </conditionalFormatting>
  <conditionalFormatting sqref="T452:T460">
    <cfRule type="expression" dxfId="7" priority="8">
      <formula>T452&lt;0</formula>
    </cfRule>
  </conditionalFormatting>
  <conditionalFormatting sqref="U452:U460">
    <cfRule type="expression" dxfId="6" priority="7">
      <formula>U452&lt;0</formula>
    </cfRule>
  </conditionalFormatting>
  <conditionalFormatting sqref="V452:V460">
    <cfRule type="expression" dxfId="5" priority="6">
      <formula>V452&lt;0</formula>
    </cfRule>
  </conditionalFormatting>
  <conditionalFormatting sqref="H503:Q511">
    <cfRule type="expression" dxfId="4" priority="5">
      <formula>H503&lt;0</formula>
    </cfRule>
  </conditionalFormatting>
  <conditionalFormatting sqref="R503:S511">
    <cfRule type="expression" dxfId="3" priority="4">
      <formula>R503&lt;0</formula>
    </cfRule>
  </conditionalFormatting>
  <conditionalFormatting sqref="T503:T511">
    <cfRule type="expression" dxfId="2" priority="3">
      <formula>T503&lt;0</formula>
    </cfRule>
  </conditionalFormatting>
  <conditionalFormatting sqref="U503:U511">
    <cfRule type="expression" dxfId="1" priority="2">
      <formula>U503&lt;0</formula>
    </cfRule>
  </conditionalFormatting>
  <conditionalFormatting sqref="V503:V511">
    <cfRule type="expression" dxfId="0" priority="1">
      <formula>V503&lt;0</formula>
    </cfRule>
  </conditionalFormatting>
  <dataValidations count="1">
    <dataValidation type="custom" allowBlank="1" showInputMessage="1" showErrorMessage="1" errorTitle="小数点以下入力エラー" error="小数点以下は３桁までとして下さい。" sqref="H9:M14 O9:T14 H17:M22 O17:T22 H25:M30 O25:T30 H33:M38 O33:T38 H60:M65 O60:T65 H68:M73 O68:T73 H76:M81 O76:T81 H84:M89 O84:T89 H111:M116 O111:T116 H119:M124 O119:T124 H127:M132 O127:T132 H135:M140 O135:T140 H162:M167 O162:T167 H170:M175 O170:T175 H178:M183 O178:T183 H186:M191 O186:T191 H213:M218 O213:T218 H221:M226 O221:T226 H229:M234 O229:T234 H237:M242 O237:T242 H264:M269 O264:T269 H272:M277 O272:T277 H280:M285 O280:T285 H288:M293 O288:T293 H315:M320 O315:T320 H323:M328 O323:T328 H331:M336 O331:T336 H339:M344 O339:T344 H366:M371 O366:T371 H374:M379 O374:T379 H382:M387 O382:T387 H390:M395 O390:T395 H417:M422 O417:T422 H425:M430 O425:T430 H433:M438 O433:T438 H441:M446 O441:T446 H468:M473 O468:T473 H476:M481 O476:T481 H484:M489 O484:T489 H492:M497 O492:T497">
      <formula1>ROUND(H9,3)=H9</formula1>
    </dataValidation>
  </dataValidations>
  <printOptions horizontalCentered="1"/>
  <pageMargins left="0.59055118110236227" right="0.59055118110236227" top="0.78740157480314965" bottom="0.39370078740157483" header="0.19685039370078741" footer="0.19685039370078741"/>
  <pageSetup paperSize="9" scale="48" pageOrder="overThenDown" orientation="portrait" blackAndWhite="1" r:id="rId1"/>
  <headerFooter>
    <oddFooter>&amp;C&amp;"ＭＳ 明朝,標準"&amp;14- &amp;P-2 -</oddFooter>
  </headerFooter>
  <rowBreaks count="10" manualBreakCount="10">
    <brk id="2" min="1" max="22" man="1"/>
    <brk id="53" min="1" max="22" man="1"/>
    <brk id="104" min="1" max="22" man="1"/>
    <brk id="155" min="1" max="22" man="1"/>
    <brk id="206" min="1" max="22" man="1"/>
    <brk id="257" min="1" max="22" man="1"/>
    <brk id="308" min="1" max="22" man="1"/>
    <brk id="359" min="1" max="22" man="1"/>
    <brk id="410" min="1" max="22" man="1"/>
    <brk id="461" min="1" max="22" man="1"/>
  </rowBreaks>
  <colBreaks count="1" manualBreakCount="1">
    <brk id="12" min="2" max="511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リスト!$D$4:$D$13</xm:f>
          </x14:formula1>
          <xm:sqref>F315:F320 F323:F328 F331:F336 F339:F344 F366:F371 F374:F379 F382:F387 F390:F395 F9:F14 F17:F22 F25:F30 F33:F38 F417:F422 F425:F430 F433:F438 F441:F446 F60:F65 F68:F73 F76:F81 F84:F89 F111:F116 F119:F124 F127:F132 F135:F140 F162:F167 F170:F175 F178:F183 F186:F191 F213:F218 F221:F226 F229:F234 F237:F242 F264:F269 F272:F277 F280:F285 F288:F293 F468:F473 F476:F481 F484:F489 F492:F497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R47"/>
  <sheetViews>
    <sheetView showGridLines="0" view="pageBreakPreview" zoomScale="50" zoomScaleNormal="100" zoomScaleSheetLayoutView="50" workbookViewId="0">
      <selection activeCell="B3" sqref="B3"/>
    </sheetView>
  </sheetViews>
  <sheetFormatPr defaultRowHeight="17.25"/>
  <cols>
    <col min="1" max="2" width="2.83203125" style="56" customWidth="1"/>
    <col min="3" max="6" width="34.1640625" style="56" customWidth="1"/>
    <col min="7" max="16" width="27.5" style="56" customWidth="1"/>
    <col min="17" max="17" width="2.83203125" style="56" customWidth="1"/>
    <col min="18" max="16384" width="9.33203125" style="56"/>
  </cols>
  <sheetData>
    <row r="1" spans="2:18" ht="21">
      <c r="B1" s="3" t="s">
        <v>282</v>
      </c>
      <c r="F1" s="15"/>
      <c r="G1" s="97"/>
    </row>
    <row r="2" spans="2:18" ht="36.75" customHeight="1"/>
    <row r="3" spans="2:18">
      <c r="C3" s="63" t="s">
        <v>280</v>
      </c>
      <c r="E3" s="70"/>
    </row>
    <row r="4" spans="2:18" ht="21.95" customHeight="1">
      <c r="C4" s="63"/>
      <c r="E4" s="67"/>
    </row>
    <row r="5" spans="2:18" ht="21.95" customHeight="1">
      <c r="C5" s="62" t="s">
        <v>283</v>
      </c>
      <c r="D5" s="37"/>
      <c r="E5" s="37" t="s">
        <v>253</v>
      </c>
      <c r="F5" s="61"/>
      <c r="G5" s="61"/>
      <c r="H5" s="60"/>
      <c r="I5" s="60"/>
      <c r="P5" s="55" t="s">
        <v>110</v>
      </c>
    </row>
    <row r="6" spans="2:18" ht="42.75" customHeight="1">
      <c r="C6" s="65" t="s">
        <v>117</v>
      </c>
      <c r="D6" s="65" t="s">
        <v>116</v>
      </c>
      <c r="E6" s="65" t="s">
        <v>115</v>
      </c>
      <c r="F6" s="65" t="s">
        <v>114</v>
      </c>
      <c r="G6" s="19">
        <f>DATE(様式一覧!D3,1,1)</f>
        <v>42370</v>
      </c>
      <c r="H6" s="19">
        <f>DATE(様式一覧!D3+1,1,1)</f>
        <v>42736</v>
      </c>
      <c r="I6" s="19">
        <f>DATE(様式一覧!D3+2,1,1)</f>
        <v>43101</v>
      </c>
      <c r="J6" s="19">
        <f>DATE(様式一覧!D3+3,1,1)</f>
        <v>43466</v>
      </c>
      <c r="K6" s="19">
        <f>DATE(様式一覧!D3+4,1,1)</f>
        <v>43831</v>
      </c>
      <c r="L6" s="19">
        <f>DATE(様式一覧!D3+5,1,1)</f>
        <v>44197</v>
      </c>
      <c r="M6" s="19">
        <f>DATE(様式一覧!D3+6,1,1)</f>
        <v>44562</v>
      </c>
      <c r="N6" s="19">
        <f>DATE(様式一覧!D3+7,1,1)</f>
        <v>44927</v>
      </c>
      <c r="O6" s="19">
        <f>DATE(様式一覧!D3+8,1,1)</f>
        <v>45292</v>
      </c>
      <c r="P6" s="19">
        <f>DATE(様式一覧!D3+9,1,1)</f>
        <v>45658</v>
      </c>
    </row>
    <row r="7" spans="2:18" ht="42.75" customHeight="1">
      <c r="C7" s="356" t="s">
        <v>210</v>
      </c>
      <c r="D7" s="59"/>
      <c r="E7" s="59"/>
      <c r="F7" s="59"/>
      <c r="G7" s="125"/>
      <c r="H7" s="125"/>
      <c r="I7" s="125"/>
      <c r="J7" s="125"/>
      <c r="K7" s="125"/>
      <c r="L7" s="125"/>
      <c r="M7" s="125"/>
      <c r="N7" s="125"/>
      <c r="O7" s="125"/>
      <c r="P7" s="125"/>
    </row>
    <row r="8" spans="2:18" ht="42.75" customHeight="1">
      <c r="C8" s="357"/>
      <c r="D8" s="59"/>
      <c r="E8" s="59"/>
      <c r="F8" s="59"/>
      <c r="G8" s="125"/>
      <c r="H8" s="125"/>
      <c r="I8" s="125"/>
      <c r="J8" s="125"/>
      <c r="K8" s="125"/>
      <c r="L8" s="125"/>
      <c r="M8" s="125"/>
      <c r="N8" s="125"/>
      <c r="O8" s="125"/>
      <c r="P8" s="125"/>
    </row>
    <row r="9" spans="2:18" ht="42.75" customHeight="1">
      <c r="C9" s="358"/>
      <c r="D9" s="126" t="s">
        <v>113</v>
      </c>
      <c r="E9" s="58"/>
      <c r="F9" s="58"/>
      <c r="G9" s="125" t="str">
        <f t="shared" ref="G9:P9" si="0">IF(COUNT(G7:G8)=0,"",SUM(G7:G8))</f>
        <v/>
      </c>
      <c r="H9" s="125" t="str">
        <f t="shared" si="0"/>
        <v/>
      </c>
      <c r="I9" s="125" t="str">
        <f t="shared" si="0"/>
        <v/>
      </c>
      <c r="J9" s="125" t="str">
        <f t="shared" si="0"/>
        <v/>
      </c>
      <c r="K9" s="125" t="str">
        <f t="shared" si="0"/>
        <v/>
      </c>
      <c r="L9" s="125" t="str">
        <f t="shared" si="0"/>
        <v/>
      </c>
      <c r="M9" s="125" t="str">
        <f t="shared" si="0"/>
        <v/>
      </c>
      <c r="N9" s="125" t="str">
        <f t="shared" si="0"/>
        <v/>
      </c>
      <c r="O9" s="125" t="str">
        <f t="shared" si="0"/>
        <v/>
      </c>
      <c r="P9" s="125" t="str">
        <f t="shared" si="0"/>
        <v/>
      </c>
      <c r="R9" s="120" t="s">
        <v>271</v>
      </c>
    </row>
    <row r="10" spans="2:18" ht="42.75" customHeight="1">
      <c r="C10" s="359" t="s">
        <v>120</v>
      </c>
      <c r="D10" s="59"/>
      <c r="E10" s="59"/>
      <c r="F10" s="59"/>
      <c r="G10" s="125"/>
      <c r="H10" s="125"/>
      <c r="I10" s="125"/>
      <c r="J10" s="125"/>
      <c r="K10" s="125"/>
      <c r="L10" s="125"/>
      <c r="M10" s="125"/>
      <c r="N10" s="125"/>
      <c r="O10" s="125"/>
      <c r="P10" s="125"/>
    </row>
    <row r="11" spans="2:18" ht="42.75" customHeight="1">
      <c r="C11" s="359"/>
      <c r="D11" s="59"/>
      <c r="E11" s="59"/>
      <c r="F11" s="59"/>
      <c r="G11" s="125"/>
      <c r="H11" s="125"/>
      <c r="I11" s="125"/>
      <c r="J11" s="125"/>
      <c r="K11" s="125"/>
      <c r="L11" s="125"/>
      <c r="M11" s="125"/>
      <c r="N11" s="125"/>
      <c r="O11" s="125"/>
      <c r="P11" s="125"/>
    </row>
    <row r="12" spans="2:18" ht="42.75" customHeight="1">
      <c r="C12" s="359"/>
      <c r="D12" s="126" t="s">
        <v>113</v>
      </c>
      <c r="E12" s="58"/>
      <c r="F12" s="58"/>
      <c r="G12" s="125" t="str">
        <f>IF(COUNT(G10:G11)=0,"",SUM(G10:G11))</f>
        <v/>
      </c>
      <c r="H12" s="125" t="str">
        <f t="shared" ref="H12" si="1">IF(COUNT(H10:H11)=0,"",SUM(H10:H11))</f>
        <v/>
      </c>
      <c r="I12" s="125" t="str">
        <f t="shared" ref="I12" si="2">IF(COUNT(I10:I11)=0,"",SUM(I10:I11))</f>
        <v/>
      </c>
      <c r="J12" s="125" t="str">
        <f t="shared" ref="J12" si="3">IF(COUNT(J10:J11)=0,"",SUM(J10:J11))</f>
        <v/>
      </c>
      <c r="K12" s="125" t="str">
        <f t="shared" ref="K12" si="4">IF(COUNT(K10:K11)=0,"",SUM(K10:K11))</f>
        <v/>
      </c>
      <c r="L12" s="125" t="str">
        <f t="shared" ref="L12" si="5">IF(COUNT(L10:L11)=0,"",SUM(L10:L11))</f>
        <v/>
      </c>
      <c r="M12" s="125" t="str">
        <f t="shared" ref="M12" si="6">IF(COUNT(M10:M11)=0,"",SUM(M10:M11))</f>
        <v/>
      </c>
      <c r="N12" s="125" t="str">
        <f t="shared" ref="N12" si="7">IF(COUNT(N10:N11)=0,"",SUM(N10:N11))</f>
        <v/>
      </c>
      <c r="O12" s="125" t="str">
        <f t="shared" ref="O12" si="8">IF(COUNT(O10:O11)=0,"",SUM(O10:O11))</f>
        <v/>
      </c>
      <c r="P12" s="125" t="str">
        <f t="shared" ref="P12" si="9">IF(COUNT(P10:P11)=0,"",SUM(P10:P11))</f>
        <v/>
      </c>
      <c r="R12" s="120" t="s">
        <v>271</v>
      </c>
    </row>
    <row r="13" spans="2:18" ht="42.75" customHeight="1">
      <c r="C13" s="356" t="s">
        <v>119</v>
      </c>
      <c r="D13" s="59"/>
      <c r="E13" s="59"/>
      <c r="F13" s="59"/>
      <c r="G13" s="125"/>
      <c r="H13" s="125"/>
      <c r="I13" s="125"/>
      <c r="J13" s="125"/>
      <c r="K13" s="125"/>
      <c r="L13" s="125"/>
      <c r="M13" s="125"/>
      <c r="N13" s="125"/>
      <c r="O13" s="125"/>
      <c r="P13" s="125"/>
    </row>
    <row r="14" spans="2:18" ht="42.75" customHeight="1">
      <c r="C14" s="357"/>
      <c r="D14" s="59"/>
      <c r="E14" s="59"/>
      <c r="F14" s="59"/>
      <c r="G14" s="125"/>
      <c r="H14" s="125"/>
      <c r="I14" s="125"/>
      <c r="J14" s="125"/>
      <c r="K14" s="125"/>
      <c r="L14" s="125"/>
      <c r="M14" s="125"/>
      <c r="N14" s="125"/>
      <c r="O14" s="125"/>
      <c r="P14" s="125"/>
    </row>
    <row r="15" spans="2:18" ht="42.75" customHeight="1">
      <c r="C15" s="358"/>
      <c r="D15" s="126" t="s">
        <v>113</v>
      </c>
      <c r="E15" s="58"/>
      <c r="F15" s="58"/>
      <c r="G15" s="125" t="str">
        <f>IF(COUNT(G13:G14)=0,"",SUM(G13:G14))</f>
        <v/>
      </c>
      <c r="H15" s="125" t="str">
        <f t="shared" ref="H15" si="10">IF(COUNT(H13:H14)=0,"",SUM(H13:H14))</f>
        <v/>
      </c>
      <c r="I15" s="125" t="str">
        <f t="shared" ref="I15" si="11">IF(COUNT(I13:I14)=0,"",SUM(I13:I14))</f>
        <v/>
      </c>
      <c r="J15" s="125" t="str">
        <f t="shared" ref="J15" si="12">IF(COUNT(J13:J14)=0,"",SUM(J13:J14))</f>
        <v/>
      </c>
      <c r="K15" s="125" t="str">
        <f t="shared" ref="K15" si="13">IF(COUNT(K13:K14)=0,"",SUM(K13:K14))</f>
        <v/>
      </c>
      <c r="L15" s="125" t="str">
        <f t="shared" ref="L15" si="14">IF(COUNT(L13:L14)=0,"",SUM(L13:L14))</f>
        <v/>
      </c>
      <c r="M15" s="125" t="str">
        <f t="shared" ref="M15" si="15">IF(COUNT(M13:M14)=0,"",SUM(M13:M14))</f>
        <v/>
      </c>
      <c r="N15" s="125" t="str">
        <f t="shared" ref="N15" si="16">IF(COUNT(N13:N14)=0,"",SUM(N13:N14))</f>
        <v/>
      </c>
      <c r="O15" s="125" t="str">
        <f t="shared" ref="O15" si="17">IF(COUNT(O13:O14)=0,"",SUM(O13:O14))</f>
        <v/>
      </c>
      <c r="P15" s="125" t="str">
        <f t="shared" ref="P15" si="18">IF(COUNT(P13:P14)=0,"",SUM(P13:P14))</f>
        <v/>
      </c>
      <c r="R15" s="120" t="s">
        <v>271</v>
      </c>
    </row>
    <row r="16" spans="2:18" ht="42.75" customHeight="1">
      <c r="C16" s="356" t="s">
        <v>121</v>
      </c>
      <c r="D16" s="59"/>
      <c r="E16" s="59"/>
      <c r="F16" s="59"/>
      <c r="G16" s="125"/>
      <c r="H16" s="125"/>
      <c r="I16" s="125"/>
      <c r="J16" s="125"/>
      <c r="K16" s="125"/>
      <c r="L16" s="125"/>
      <c r="M16" s="125"/>
      <c r="N16" s="125"/>
      <c r="O16" s="125"/>
      <c r="P16" s="125"/>
    </row>
    <row r="17" spans="3:18" ht="42.75" customHeight="1">
      <c r="C17" s="357"/>
      <c r="D17" s="59"/>
      <c r="E17" s="59"/>
      <c r="F17" s="59"/>
      <c r="G17" s="125"/>
      <c r="H17" s="125"/>
      <c r="I17" s="125"/>
      <c r="J17" s="125"/>
      <c r="K17" s="125"/>
      <c r="L17" s="125"/>
      <c r="M17" s="125"/>
      <c r="N17" s="125"/>
      <c r="O17" s="125"/>
      <c r="P17" s="125"/>
    </row>
    <row r="18" spans="3:18" ht="42.75" customHeight="1">
      <c r="C18" s="358"/>
      <c r="D18" s="126" t="s">
        <v>113</v>
      </c>
      <c r="E18" s="58"/>
      <c r="F18" s="58"/>
      <c r="G18" s="125" t="str">
        <f>IF(COUNT(G16:G17)=0,"",SUM(G16:G17))</f>
        <v/>
      </c>
      <c r="H18" s="125" t="str">
        <f t="shared" ref="H18" si="19">IF(COUNT(H16:H17)=0,"",SUM(H16:H17))</f>
        <v/>
      </c>
      <c r="I18" s="125" t="str">
        <f t="shared" ref="I18" si="20">IF(COUNT(I16:I17)=0,"",SUM(I16:I17))</f>
        <v/>
      </c>
      <c r="J18" s="125" t="str">
        <f t="shared" ref="J18" si="21">IF(COUNT(J16:J17)=0,"",SUM(J16:J17))</f>
        <v/>
      </c>
      <c r="K18" s="125" t="str">
        <f t="shared" ref="K18" si="22">IF(COUNT(K16:K17)=0,"",SUM(K16:K17))</f>
        <v/>
      </c>
      <c r="L18" s="125" t="str">
        <f t="shared" ref="L18" si="23">IF(COUNT(L16:L17)=0,"",SUM(L16:L17))</f>
        <v/>
      </c>
      <c r="M18" s="125" t="str">
        <f t="shared" ref="M18" si="24">IF(COUNT(M16:M17)=0,"",SUM(M16:M17))</f>
        <v/>
      </c>
      <c r="N18" s="125" t="str">
        <f t="shared" ref="N18" si="25">IF(COUNT(N16:N17)=0,"",SUM(N16:N17))</f>
        <v/>
      </c>
      <c r="O18" s="125" t="str">
        <f t="shared" ref="O18" si="26">IF(COUNT(O16:O17)=0,"",SUM(O16:O17))</f>
        <v/>
      </c>
      <c r="P18" s="125" t="str">
        <f t="shared" ref="P18" si="27">IF(COUNT(P16:P17)=0,"",SUM(P16:P17))</f>
        <v/>
      </c>
      <c r="R18" s="120" t="s">
        <v>271</v>
      </c>
    </row>
    <row r="19" spans="3:18" ht="42.75" customHeight="1">
      <c r="C19" s="356" t="s">
        <v>118</v>
      </c>
      <c r="D19" s="59"/>
      <c r="E19" s="59"/>
      <c r="F19" s="59"/>
      <c r="G19" s="125"/>
      <c r="H19" s="125"/>
      <c r="I19" s="125"/>
      <c r="J19" s="125"/>
      <c r="K19" s="125"/>
      <c r="L19" s="125"/>
      <c r="M19" s="125"/>
      <c r="N19" s="125"/>
      <c r="O19" s="125"/>
      <c r="P19" s="125"/>
    </row>
    <row r="20" spans="3:18" ht="42.75" customHeight="1">
      <c r="C20" s="357"/>
      <c r="D20" s="59"/>
      <c r="E20" s="59"/>
      <c r="F20" s="59"/>
      <c r="G20" s="125"/>
      <c r="H20" s="125"/>
      <c r="I20" s="125"/>
      <c r="J20" s="125"/>
      <c r="K20" s="125"/>
      <c r="L20" s="125"/>
      <c r="M20" s="125"/>
      <c r="N20" s="125"/>
      <c r="O20" s="125"/>
      <c r="P20" s="125"/>
    </row>
    <row r="21" spans="3:18" ht="42.75" customHeight="1">
      <c r="C21" s="358"/>
      <c r="D21" s="126" t="s">
        <v>113</v>
      </c>
      <c r="E21" s="58"/>
      <c r="F21" s="58"/>
      <c r="G21" s="125" t="str">
        <f>IF(COUNT(G19:G20)=0,"",SUM(G19:G20))</f>
        <v/>
      </c>
      <c r="H21" s="125" t="str">
        <f t="shared" ref="H21" si="28">IF(COUNT(H19:H20)=0,"",SUM(H19:H20))</f>
        <v/>
      </c>
      <c r="I21" s="125" t="str">
        <f t="shared" ref="I21" si="29">IF(COUNT(I19:I20)=0,"",SUM(I19:I20))</f>
        <v/>
      </c>
      <c r="J21" s="125" t="str">
        <f t="shared" ref="J21" si="30">IF(COUNT(J19:J20)=0,"",SUM(J19:J20))</f>
        <v/>
      </c>
      <c r="K21" s="125" t="str">
        <f t="shared" ref="K21" si="31">IF(COUNT(K19:K20)=0,"",SUM(K19:K20))</f>
        <v/>
      </c>
      <c r="L21" s="125" t="str">
        <f t="shared" ref="L21" si="32">IF(COUNT(L19:L20)=0,"",SUM(L19:L20))</f>
        <v/>
      </c>
      <c r="M21" s="125" t="str">
        <f t="shared" ref="M21" si="33">IF(COUNT(M19:M20)=0,"",SUM(M19:M20))</f>
        <v/>
      </c>
      <c r="N21" s="125" t="str">
        <f t="shared" ref="N21" si="34">IF(COUNT(N19:N20)=0,"",SUM(N19:N20))</f>
        <v/>
      </c>
      <c r="O21" s="125" t="str">
        <f t="shared" ref="O21" si="35">IF(COUNT(O19:O20)=0,"",SUM(O19:O20))</f>
        <v/>
      </c>
      <c r="P21" s="125" t="str">
        <f t="shared" ref="P21" si="36">IF(COUNT(P19:P20)=0,"",SUM(P19:P20))</f>
        <v/>
      </c>
      <c r="R21" s="120" t="s">
        <v>271</v>
      </c>
    </row>
    <row r="22" spans="3:18" ht="42.75" customHeight="1">
      <c r="C22" s="356" t="s">
        <v>122</v>
      </c>
      <c r="D22" s="59"/>
      <c r="E22" s="59"/>
      <c r="F22" s="59"/>
      <c r="G22" s="125"/>
      <c r="H22" s="125"/>
      <c r="I22" s="125"/>
      <c r="J22" s="125"/>
      <c r="K22" s="125"/>
      <c r="L22" s="125"/>
      <c r="M22" s="125"/>
      <c r="N22" s="125"/>
      <c r="O22" s="125"/>
      <c r="P22" s="125"/>
    </row>
    <row r="23" spans="3:18" ht="42.75" customHeight="1">
      <c r="C23" s="357"/>
      <c r="D23" s="59"/>
      <c r="E23" s="59"/>
      <c r="F23" s="59"/>
      <c r="G23" s="125"/>
      <c r="H23" s="125"/>
      <c r="I23" s="125"/>
      <c r="J23" s="125"/>
      <c r="K23" s="125"/>
      <c r="L23" s="125"/>
      <c r="M23" s="125"/>
      <c r="N23" s="125"/>
      <c r="O23" s="125"/>
      <c r="P23" s="125"/>
    </row>
    <row r="24" spans="3:18" ht="42.75" customHeight="1">
      <c r="C24" s="358"/>
      <c r="D24" s="126" t="s">
        <v>113</v>
      </c>
      <c r="E24" s="58"/>
      <c r="F24" s="58"/>
      <c r="G24" s="125" t="str">
        <f>IF(COUNT(G22:G23)=0,"",SUM(G22:G23))</f>
        <v/>
      </c>
      <c r="H24" s="125" t="str">
        <f t="shared" ref="H24" si="37">IF(COUNT(H22:H23)=0,"",SUM(H22:H23))</f>
        <v/>
      </c>
      <c r="I24" s="125" t="str">
        <f t="shared" ref="I24" si="38">IF(COUNT(I22:I23)=0,"",SUM(I22:I23))</f>
        <v/>
      </c>
      <c r="J24" s="125" t="str">
        <f t="shared" ref="J24" si="39">IF(COUNT(J22:J23)=0,"",SUM(J22:J23))</f>
        <v/>
      </c>
      <c r="K24" s="125" t="str">
        <f t="shared" ref="K24" si="40">IF(COUNT(K22:K23)=0,"",SUM(K22:K23))</f>
        <v/>
      </c>
      <c r="L24" s="125" t="str">
        <f t="shared" ref="L24" si="41">IF(COUNT(L22:L23)=0,"",SUM(L22:L23))</f>
        <v/>
      </c>
      <c r="M24" s="125" t="str">
        <f t="shared" ref="M24" si="42">IF(COUNT(M22:M23)=0,"",SUM(M22:M23))</f>
        <v/>
      </c>
      <c r="N24" s="125" t="str">
        <f t="shared" ref="N24" si="43">IF(COUNT(N22:N23)=0,"",SUM(N22:N23))</f>
        <v/>
      </c>
      <c r="O24" s="125" t="str">
        <f t="shared" ref="O24" si="44">IF(COUNT(O22:O23)=0,"",SUM(O22:O23))</f>
        <v/>
      </c>
      <c r="P24" s="125" t="str">
        <f t="shared" ref="P24" si="45">IF(COUNT(P22:P23)=0,"",SUM(P22:P23))</f>
        <v/>
      </c>
      <c r="R24" s="120" t="s">
        <v>271</v>
      </c>
    </row>
    <row r="25" spans="3:18" ht="42.75" customHeight="1">
      <c r="C25" s="356" t="s">
        <v>123</v>
      </c>
      <c r="D25" s="59"/>
      <c r="E25" s="59"/>
      <c r="F25" s="59"/>
      <c r="G25" s="125"/>
      <c r="H25" s="125"/>
      <c r="I25" s="125"/>
      <c r="J25" s="125"/>
      <c r="K25" s="125"/>
      <c r="L25" s="125"/>
      <c r="M25" s="125"/>
      <c r="N25" s="125"/>
      <c r="O25" s="125"/>
      <c r="P25" s="125"/>
    </row>
    <row r="26" spans="3:18" ht="42.75" customHeight="1">
      <c r="C26" s="357"/>
      <c r="D26" s="59"/>
      <c r="E26" s="59"/>
      <c r="F26" s="59"/>
      <c r="G26" s="125"/>
      <c r="H26" s="125"/>
      <c r="I26" s="125"/>
      <c r="J26" s="125"/>
      <c r="K26" s="125"/>
      <c r="L26" s="125"/>
      <c r="M26" s="125"/>
      <c r="N26" s="125"/>
      <c r="O26" s="125"/>
      <c r="P26" s="125"/>
    </row>
    <row r="27" spans="3:18" ht="42.75" customHeight="1">
      <c r="C27" s="358"/>
      <c r="D27" s="126" t="s">
        <v>113</v>
      </c>
      <c r="E27" s="58"/>
      <c r="F27" s="58"/>
      <c r="G27" s="125" t="str">
        <f>IF(COUNT(G25:G26)=0,"",SUM(G25:G26))</f>
        <v/>
      </c>
      <c r="H27" s="125" t="str">
        <f t="shared" ref="H27" si="46">IF(COUNT(H25:H26)=0,"",SUM(H25:H26))</f>
        <v/>
      </c>
      <c r="I27" s="125" t="str">
        <f t="shared" ref="I27" si="47">IF(COUNT(I25:I26)=0,"",SUM(I25:I26))</f>
        <v/>
      </c>
      <c r="J27" s="125" t="str">
        <f t="shared" ref="J27" si="48">IF(COUNT(J25:J26)=0,"",SUM(J25:J26))</f>
        <v/>
      </c>
      <c r="K27" s="125" t="str">
        <f t="shared" ref="K27" si="49">IF(COUNT(K25:K26)=0,"",SUM(K25:K26))</f>
        <v/>
      </c>
      <c r="L27" s="125" t="str">
        <f t="shared" ref="L27" si="50">IF(COUNT(L25:L26)=0,"",SUM(L25:L26))</f>
        <v/>
      </c>
      <c r="M27" s="125" t="str">
        <f t="shared" ref="M27" si="51">IF(COUNT(M25:M26)=0,"",SUM(M25:M26))</f>
        <v/>
      </c>
      <c r="N27" s="125" t="str">
        <f t="shared" ref="N27" si="52">IF(COUNT(N25:N26)=0,"",SUM(N25:N26))</f>
        <v/>
      </c>
      <c r="O27" s="125" t="str">
        <f t="shared" ref="O27" si="53">IF(COUNT(O25:O26)=0,"",SUM(O25:O26))</f>
        <v/>
      </c>
      <c r="P27" s="125" t="str">
        <f t="shared" ref="P27" si="54">IF(COUNT(P25:P26)=0,"",SUM(P25:P26))</f>
        <v/>
      </c>
      <c r="R27" s="120" t="s">
        <v>271</v>
      </c>
    </row>
    <row r="28" spans="3:18" ht="42.75" customHeight="1">
      <c r="C28" s="356" t="s">
        <v>124</v>
      </c>
      <c r="D28" s="59"/>
      <c r="E28" s="59"/>
      <c r="F28" s="59"/>
      <c r="G28" s="125"/>
      <c r="H28" s="125"/>
      <c r="I28" s="125"/>
      <c r="J28" s="125"/>
      <c r="K28" s="125"/>
      <c r="L28" s="125"/>
      <c r="M28" s="125"/>
      <c r="N28" s="125"/>
      <c r="O28" s="125"/>
      <c r="P28" s="125"/>
    </row>
    <row r="29" spans="3:18" ht="42.75" customHeight="1">
      <c r="C29" s="357"/>
      <c r="D29" s="59"/>
      <c r="E29" s="59"/>
      <c r="F29" s="59"/>
      <c r="G29" s="125"/>
      <c r="H29" s="125"/>
      <c r="I29" s="125"/>
      <c r="J29" s="125"/>
      <c r="K29" s="125"/>
      <c r="L29" s="125"/>
      <c r="M29" s="125"/>
      <c r="N29" s="125"/>
      <c r="O29" s="125"/>
      <c r="P29" s="125"/>
    </row>
    <row r="30" spans="3:18" ht="42.75" customHeight="1">
      <c r="C30" s="358"/>
      <c r="D30" s="126" t="s">
        <v>113</v>
      </c>
      <c r="E30" s="58"/>
      <c r="F30" s="58"/>
      <c r="G30" s="125" t="str">
        <f>IF(COUNT(G28:G29)=0,"",SUM(G28:G29))</f>
        <v/>
      </c>
      <c r="H30" s="125" t="str">
        <f t="shared" ref="H30" si="55">IF(COUNT(H28:H29)=0,"",SUM(H28:H29))</f>
        <v/>
      </c>
      <c r="I30" s="125" t="str">
        <f t="shared" ref="I30" si="56">IF(COUNT(I28:I29)=0,"",SUM(I28:I29))</f>
        <v/>
      </c>
      <c r="J30" s="125" t="str">
        <f t="shared" ref="J30" si="57">IF(COUNT(J28:J29)=0,"",SUM(J28:J29))</f>
        <v/>
      </c>
      <c r="K30" s="125" t="str">
        <f t="shared" ref="K30" si="58">IF(COUNT(K28:K29)=0,"",SUM(K28:K29))</f>
        <v/>
      </c>
      <c r="L30" s="125" t="str">
        <f t="shared" ref="L30" si="59">IF(COUNT(L28:L29)=0,"",SUM(L28:L29))</f>
        <v/>
      </c>
      <c r="M30" s="125" t="str">
        <f t="shared" ref="M30" si="60">IF(COUNT(M28:M29)=0,"",SUM(M28:M29))</f>
        <v/>
      </c>
      <c r="N30" s="125" t="str">
        <f t="shared" ref="N30" si="61">IF(COUNT(N28:N29)=0,"",SUM(N28:N29))</f>
        <v/>
      </c>
      <c r="O30" s="125" t="str">
        <f t="shared" ref="O30" si="62">IF(COUNT(O28:O29)=0,"",SUM(O28:O29))</f>
        <v/>
      </c>
      <c r="P30" s="125" t="str">
        <f t="shared" ref="P30" si="63">IF(COUNT(P28:P29)=0,"",SUM(P28:P29))</f>
        <v/>
      </c>
      <c r="R30" s="120" t="s">
        <v>271</v>
      </c>
    </row>
    <row r="31" spans="3:18" ht="42.75" customHeight="1">
      <c r="C31" s="356" t="s">
        <v>125</v>
      </c>
      <c r="D31" s="59"/>
      <c r="E31" s="59"/>
      <c r="F31" s="59"/>
      <c r="G31" s="125"/>
      <c r="H31" s="125"/>
      <c r="I31" s="125"/>
      <c r="J31" s="125"/>
      <c r="K31" s="125"/>
      <c r="L31" s="125"/>
      <c r="M31" s="125"/>
      <c r="N31" s="125"/>
      <c r="O31" s="125"/>
      <c r="P31" s="125"/>
    </row>
    <row r="32" spans="3:18" ht="42.75" customHeight="1">
      <c r="C32" s="357"/>
      <c r="D32" s="59"/>
      <c r="E32" s="59"/>
      <c r="F32" s="59"/>
      <c r="G32" s="125"/>
      <c r="H32" s="125"/>
      <c r="I32" s="125"/>
      <c r="J32" s="125"/>
      <c r="K32" s="125"/>
      <c r="L32" s="125"/>
      <c r="M32" s="125"/>
      <c r="N32" s="125"/>
      <c r="O32" s="125"/>
      <c r="P32" s="125"/>
    </row>
    <row r="33" spans="3:18" ht="42.75" customHeight="1">
      <c r="C33" s="358"/>
      <c r="D33" s="126" t="s">
        <v>113</v>
      </c>
      <c r="E33" s="58"/>
      <c r="F33" s="58"/>
      <c r="G33" s="125" t="str">
        <f>IF(COUNT(G31:G32)=0,"",SUM(G31:G32))</f>
        <v/>
      </c>
      <c r="H33" s="125" t="str">
        <f t="shared" ref="H33" si="64">IF(COUNT(H31:H32)=0,"",SUM(H31:H32))</f>
        <v/>
      </c>
      <c r="I33" s="125" t="str">
        <f t="shared" ref="I33" si="65">IF(COUNT(I31:I32)=0,"",SUM(I31:I32))</f>
        <v/>
      </c>
      <c r="J33" s="125" t="str">
        <f t="shared" ref="J33" si="66">IF(COUNT(J31:J32)=0,"",SUM(J31:J32))</f>
        <v/>
      </c>
      <c r="K33" s="125" t="str">
        <f t="shared" ref="K33" si="67">IF(COUNT(K31:K32)=0,"",SUM(K31:K32))</f>
        <v/>
      </c>
      <c r="L33" s="125" t="str">
        <f t="shared" ref="L33" si="68">IF(COUNT(L31:L32)=0,"",SUM(L31:L32))</f>
        <v/>
      </c>
      <c r="M33" s="125" t="str">
        <f t="shared" ref="M33" si="69">IF(COUNT(M31:M32)=0,"",SUM(M31:M32))</f>
        <v/>
      </c>
      <c r="N33" s="125" t="str">
        <f t="shared" ref="N33" si="70">IF(COUNT(N31:N32)=0,"",SUM(N31:N32))</f>
        <v/>
      </c>
      <c r="O33" s="125" t="str">
        <f t="shared" ref="O33" si="71">IF(COUNT(O31:O32)=0,"",SUM(O31:O32))</f>
        <v/>
      </c>
      <c r="P33" s="125" t="str">
        <f t="shared" ref="P33" si="72">IF(COUNT(P31:P32)=0,"",SUM(P31:P32))</f>
        <v/>
      </c>
      <c r="R33" s="120" t="s">
        <v>271</v>
      </c>
    </row>
    <row r="34" spans="3:18" ht="42.75" customHeight="1">
      <c r="C34" s="356" t="s">
        <v>126</v>
      </c>
      <c r="D34" s="59"/>
      <c r="E34" s="59"/>
      <c r="F34" s="59"/>
      <c r="G34" s="125"/>
      <c r="H34" s="125"/>
      <c r="I34" s="125"/>
      <c r="J34" s="125"/>
      <c r="K34" s="125"/>
      <c r="L34" s="125"/>
      <c r="M34" s="125"/>
      <c r="N34" s="125"/>
      <c r="O34" s="125"/>
      <c r="P34" s="125"/>
    </row>
    <row r="35" spans="3:18" ht="42.75" customHeight="1">
      <c r="C35" s="357"/>
      <c r="D35" s="59"/>
      <c r="E35" s="59"/>
      <c r="F35" s="59"/>
      <c r="G35" s="125"/>
      <c r="H35" s="125"/>
      <c r="I35" s="125"/>
      <c r="J35" s="125"/>
      <c r="K35" s="125"/>
      <c r="L35" s="125"/>
      <c r="M35" s="125"/>
      <c r="N35" s="125"/>
      <c r="O35" s="125"/>
      <c r="P35" s="125"/>
    </row>
    <row r="36" spans="3:18" ht="42.75" customHeight="1">
      <c r="C36" s="358"/>
      <c r="D36" s="126" t="s">
        <v>113</v>
      </c>
      <c r="E36" s="58"/>
      <c r="F36" s="58"/>
      <c r="G36" s="125" t="str">
        <f>IF(COUNT(G34:G35)=0,"",SUM(G34:G35))</f>
        <v/>
      </c>
      <c r="H36" s="125" t="str">
        <f t="shared" ref="H36" si="73">IF(COUNT(H34:H35)=0,"",SUM(H34:H35))</f>
        <v/>
      </c>
      <c r="I36" s="125" t="str">
        <f t="shared" ref="I36" si="74">IF(COUNT(I34:I35)=0,"",SUM(I34:I35))</f>
        <v/>
      </c>
      <c r="J36" s="125" t="str">
        <f t="shared" ref="J36" si="75">IF(COUNT(J34:J35)=0,"",SUM(J34:J35))</f>
        <v/>
      </c>
      <c r="K36" s="125" t="str">
        <f t="shared" ref="K36" si="76">IF(COUNT(K34:K35)=0,"",SUM(K34:K35))</f>
        <v/>
      </c>
      <c r="L36" s="125" t="str">
        <f t="shared" ref="L36" si="77">IF(COUNT(L34:L35)=0,"",SUM(L34:L35))</f>
        <v/>
      </c>
      <c r="M36" s="125" t="str">
        <f t="shared" ref="M36" si="78">IF(COUNT(M34:M35)=0,"",SUM(M34:M35))</f>
        <v/>
      </c>
      <c r="N36" s="125" t="str">
        <f t="shared" ref="N36" si="79">IF(COUNT(N34:N35)=0,"",SUM(N34:N35))</f>
        <v/>
      </c>
      <c r="O36" s="125" t="str">
        <f t="shared" ref="O36" si="80">IF(COUNT(O34:O35)=0,"",SUM(O34:O35))</f>
        <v/>
      </c>
      <c r="P36" s="125" t="str">
        <f t="shared" ref="P36" si="81">IF(COUNT(P34:P35)=0,"",SUM(P34:P35))</f>
        <v/>
      </c>
      <c r="R36" s="120" t="s">
        <v>271</v>
      </c>
    </row>
    <row r="37" spans="3:18" ht="19.5" customHeight="1">
      <c r="C37" s="64" t="s">
        <v>209</v>
      </c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</row>
    <row r="38" spans="3:18" ht="19.5" customHeight="1">
      <c r="C38" s="64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</row>
    <row r="39" spans="3:18" ht="19.5" customHeight="1">
      <c r="C39" s="64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</row>
    <row r="40" spans="3:18" ht="19.5" customHeight="1">
      <c r="C40" s="64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</row>
    <row r="41" spans="3:18" ht="19.5" customHeight="1">
      <c r="C41" s="64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</row>
    <row r="42" spans="3:18" ht="19.5" customHeight="1">
      <c r="C42" s="64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</row>
    <row r="43" spans="3:18" ht="19.5" customHeight="1">
      <c r="C43" s="64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</row>
    <row r="44" spans="3:18" ht="19.5" customHeight="1">
      <c r="C44" s="64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</row>
    <row r="45" spans="3:18" ht="19.5" customHeight="1">
      <c r="C45" s="64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</row>
    <row r="46" spans="3:18" ht="19.5" customHeight="1">
      <c r="C46" s="64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</row>
    <row r="47" spans="3:18" ht="19.5" customHeight="1"/>
  </sheetData>
  <mergeCells count="10">
    <mergeCell ref="C10:C12"/>
    <mergeCell ref="C13:C15"/>
    <mergeCell ref="C16:C18"/>
    <mergeCell ref="C19:C21"/>
    <mergeCell ref="C7:C9"/>
    <mergeCell ref="C22:C24"/>
    <mergeCell ref="C25:C27"/>
    <mergeCell ref="C28:C30"/>
    <mergeCell ref="C31:C33"/>
    <mergeCell ref="C34:C36"/>
  </mergeCells>
  <phoneticPr fontId="11"/>
  <printOptions horizontalCentered="1"/>
  <pageMargins left="0.59055118110236227" right="0.59055118110236227" top="0.78740157480314965" bottom="0.39370078740157483" header="0.19685039370078741" footer="0.19685039370078741"/>
  <pageSetup paperSize="9" scale="50" pageOrder="overThenDown" orientation="portrait" r:id="rId1"/>
  <headerFooter>
    <oddFooter>&amp;C&amp;"ＭＳ 明朝,標準"&amp;14- &amp;P-2 -</oddFooter>
  </headerFooter>
  <colBreaks count="1" manualBreakCount="1">
    <brk id="9" min="2" max="4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>
          <x14:formula1>
            <xm:f>リスト!$D$4:$D$12</xm:f>
          </x14:formula1>
          <xm:sqref>E7:F8 E10:F11 E13:F14 E16:F17 E19:F20 E22:F23 E25:F26 E28:F29 E31:F32 E34:F35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R47"/>
  <sheetViews>
    <sheetView showGridLines="0" view="pageBreakPreview" topLeftCell="A10" zoomScale="50" zoomScaleNormal="100" zoomScaleSheetLayoutView="50" workbookViewId="0">
      <selection activeCell="B3" sqref="B3"/>
    </sheetView>
  </sheetViews>
  <sheetFormatPr defaultRowHeight="17.25"/>
  <cols>
    <col min="1" max="2" width="2.83203125" style="56" customWidth="1"/>
    <col min="3" max="6" width="34.1640625" style="56" customWidth="1"/>
    <col min="7" max="16" width="27.5" style="56" customWidth="1"/>
    <col min="17" max="17" width="2.83203125" style="56" customWidth="1"/>
    <col min="18" max="16384" width="9.33203125" style="56"/>
  </cols>
  <sheetData>
    <row r="1" spans="2:18" ht="21">
      <c r="B1" s="3" t="s">
        <v>284</v>
      </c>
      <c r="F1" s="15"/>
      <c r="G1" s="97"/>
    </row>
    <row r="2" spans="2:18" ht="36.75" customHeight="1"/>
    <row r="3" spans="2:18">
      <c r="C3" s="63" t="s">
        <v>281</v>
      </c>
      <c r="E3" s="70"/>
    </row>
    <row r="4" spans="2:18" ht="21.95" customHeight="1">
      <c r="C4" s="63"/>
      <c r="E4" s="67"/>
    </row>
    <row r="5" spans="2:18" ht="21.95" customHeight="1">
      <c r="C5" s="62" t="s">
        <v>283</v>
      </c>
      <c r="D5" s="61"/>
      <c r="E5" s="37" t="s">
        <v>254</v>
      </c>
      <c r="F5" s="61"/>
      <c r="G5" s="61"/>
      <c r="H5" s="60"/>
      <c r="I5" s="60"/>
      <c r="P5" s="55" t="s">
        <v>110</v>
      </c>
    </row>
    <row r="6" spans="2:18" ht="42.75" customHeight="1">
      <c r="C6" s="122" t="s">
        <v>117</v>
      </c>
      <c r="D6" s="122" t="s">
        <v>116</v>
      </c>
      <c r="E6" s="122" t="s">
        <v>115</v>
      </c>
      <c r="F6" s="122" t="s">
        <v>114</v>
      </c>
      <c r="G6" s="19">
        <f>DATE(様式一覧!D3,1,1)</f>
        <v>42370</v>
      </c>
      <c r="H6" s="19">
        <f>DATE(様式一覧!D3+1,1,1)</f>
        <v>42736</v>
      </c>
      <c r="I6" s="19">
        <f>DATE(様式一覧!D3+2,1,1)</f>
        <v>43101</v>
      </c>
      <c r="J6" s="19">
        <f>DATE(様式一覧!D3+3,1,1)</f>
        <v>43466</v>
      </c>
      <c r="K6" s="19">
        <f>DATE(様式一覧!D3+4,1,1)</f>
        <v>43831</v>
      </c>
      <c r="L6" s="19">
        <f>DATE(様式一覧!D3+5,1,1)</f>
        <v>44197</v>
      </c>
      <c r="M6" s="19">
        <f>DATE(様式一覧!D3+6,1,1)</f>
        <v>44562</v>
      </c>
      <c r="N6" s="19">
        <f>DATE(様式一覧!D3+7,1,1)</f>
        <v>44927</v>
      </c>
      <c r="O6" s="19">
        <f>DATE(様式一覧!D3+8,1,1)</f>
        <v>45292</v>
      </c>
      <c r="P6" s="19">
        <f>DATE(様式一覧!D3+9,1,1)</f>
        <v>45658</v>
      </c>
    </row>
    <row r="7" spans="2:18" ht="42.75" customHeight="1">
      <c r="C7" s="356" t="s">
        <v>210</v>
      </c>
      <c r="D7" s="59"/>
      <c r="E7" s="59"/>
      <c r="F7" s="59"/>
      <c r="G7" s="125"/>
      <c r="H7" s="125"/>
      <c r="I7" s="125"/>
      <c r="J7" s="125"/>
      <c r="K7" s="125"/>
      <c r="L7" s="125"/>
      <c r="M7" s="125"/>
      <c r="N7" s="125"/>
      <c r="O7" s="125"/>
      <c r="P7" s="125"/>
    </row>
    <row r="8" spans="2:18" ht="42.75" customHeight="1">
      <c r="C8" s="357"/>
      <c r="D8" s="59"/>
      <c r="E8" s="59"/>
      <c r="F8" s="59"/>
      <c r="G8" s="125"/>
      <c r="H8" s="125"/>
      <c r="I8" s="125"/>
      <c r="J8" s="125"/>
      <c r="K8" s="125"/>
      <c r="L8" s="125"/>
      <c r="M8" s="125"/>
      <c r="N8" s="125"/>
      <c r="O8" s="125"/>
      <c r="P8" s="125"/>
    </row>
    <row r="9" spans="2:18" ht="42.75" customHeight="1">
      <c r="C9" s="358"/>
      <c r="D9" s="126" t="s">
        <v>113</v>
      </c>
      <c r="E9" s="58"/>
      <c r="F9" s="58"/>
      <c r="G9" s="125" t="str">
        <f t="shared" ref="G9:P9" si="0">IF(COUNT(G7:G8)=0,"",SUM(G7:G8))</f>
        <v/>
      </c>
      <c r="H9" s="125" t="str">
        <f t="shared" si="0"/>
        <v/>
      </c>
      <c r="I9" s="125" t="str">
        <f t="shared" si="0"/>
        <v/>
      </c>
      <c r="J9" s="125" t="str">
        <f t="shared" si="0"/>
        <v/>
      </c>
      <c r="K9" s="125" t="str">
        <f t="shared" si="0"/>
        <v/>
      </c>
      <c r="L9" s="125" t="str">
        <f t="shared" si="0"/>
        <v/>
      </c>
      <c r="M9" s="125" t="str">
        <f t="shared" si="0"/>
        <v/>
      </c>
      <c r="N9" s="125" t="str">
        <f t="shared" si="0"/>
        <v/>
      </c>
      <c r="O9" s="125" t="str">
        <f t="shared" si="0"/>
        <v/>
      </c>
      <c r="P9" s="125" t="str">
        <f t="shared" si="0"/>
        <v/>
      </c>
      <c r="R9" s="120" t="s">
        <v>271</v>
      </c>
    </row>
    <row r="10" spans="2:18" ht="42.75" customHeight="1">
      <c r="C10" s="359" t="s">
        <v>120</v>
      </c>
      <c r="D10" s="59"/>
      <c r="E10" s="59"/>
      <c r="F10" s="59"/>
      <c r="G10" s="125"/>
      <c r="H10" s="125"/>
      <c r="I10" s="125"/>
      <c r="J10" s="125"/>
      <c r="K10" s="125"/>
      <c r="L10" s="125"/>
      <c r="M10" s="125"/>
      <c r="N10" s="125"/>
      <c r="O10" s="125"/>
      <c r="P10" s="125"/>
    </row>
    <row r="11" spans="2:18" ht="42.75" customHeight="1">
      <c r="C11" s="359"/>
      <c r="D11" s="59"/>
      <c r="E11" s="59"/>
      <c r="F11" s="59"/>
      <c r="G11" s="125"/>
      <c r="H11" s="125"/>
      <c r="I11" s="125"/>
      <c r="J11" s="125"/>
      <c r="K11" s="125"/>
      <c r="L11" s="125"/>
      <c r="M11" s="125"/>
      <c r="N11" s="125"/>
      <c r="O11" s="125"/>
      <c r="P11" s="125"/>
    </row>
    <row r="12" spans="2:18" ht="42.75" customHeight="1">
      <c r="C12" s="359"/>
      <c r="D12" s="126" t="s">
        <v>113</v>
      </c>
      <c r="E12" s="58"/>
      <c r="F12" s="58"/>
      <c r="G12" s="125" t="str">
        <f>IF(COUNT(G10:G11)=0,"",SUM(G10:G11))</f>
        <v/>
      </c>
      <c r="H12" s="125" t="str">
        <f t="shared" ref="H12:P12" si="1">IF(COUNT(H10:H11)=0,"",SUM(H10:H11))</f>
        <v/>
      </c>
      <c r="I12" s="125" t="str">
        <f t="shared" si="1"/>
        <v/>
      </c>
      <c r="J12" s="125" t="str">
        <f t="shared" si="1"/>
        <v/>
      </c>
      <c r="K12" s="125" t="str">
        <f t="shared" si="1"/>
        <v/>
      </c>
      <c r="L12" s="125" t="str">
        <f t="shared" si="1"/>
        <v/>
      </c>
      <c r="M12" s="125" t="str">
        <f t="shared" si="1"/>
        <v/>
      </c>
      <c r="N12" s="125" t="str">
        <f t="shared" si="1"/>
        <v/>
      </c>
      <c r="O12" s="125" t="str">
        <f t="shared" si="1"/>
        <v/>
      </c>
      <c r="P12" s="125" t="str">
        <f t="shared" si="1"/>
        <v/>
      </c>
      <c r="R12" s="120" t="s">
        <v>271</v>
      </c>
    </row>
    <row r="13" spans="2:18" ht="42.75" customHeight="1">
      <c r="C13" s="356" t="s">
        <v>119</v>
      </c>
      <c r="D13" s="59"/>
      <c r="E13" s="59"/>
      <c r="F13" s="59"/>
      <c r="G13" s="125"/>
      <c r="H13" s="125"/>
      <c r="I13" s="125"/>
      <c r="J13" s="125"/>
      <c r="K13" s="125"/>
      <c r="L13" s="125"/>
      <c r="M13" s="125"/>
      <c r="N13" s="125"/>
      <c r="O13" s="125"/>
      <c r="P13" s="125"/>
    </row>
    <row r="14" spans="2:18" ht="42.75" customHeight="1">
      <c r="C14" s="357"/>
      <c r="D14" s="59"/>
      <c r="E14" s="59"/>
      <c r="F14" s="59"/>
      <c r="G14" s="125"/>
      <c r="H14" s="125"/>
      <c r="I14" s="125"/>
      <c r="J14" s="125"/>
      <c r="K14" s="125"/>
      <c r="L14" s="125"/>
      <c r="M14" s="125"/>
      <c r="N14" s="125"/>
      <c r="O14" s="125"/>
      <c r="P14" s="125"/>
    </row>
    <row r="15" spans="2:18" ht="42.75" customHeight="1">
      <c r="C15" s="358"/>
      <c r="D15" s="126" t="s">
        <v>113</v>
      </c>
      <c r="E15" s="58"/>
      <c r="F15" s="58"/>
      <c r="G15" s="125" t="str">
        <f>IF(COUNT(G13:G14)=0,"",SUM(G13:G14))</f>
        <v/>
      </c>
      <c r="H15" s="125" t="str">
        <f t="shared" ref="H15:P15" si="2">IF(COUNT(H13:H14)=0,"",SUM(H13:H14))</f>
        <v/>
      </c>
      <c r="I15" s="125" t="str">
        <f t="shared" si="2"/>
        <v/>
      </c>
      <c r="J15" s="125" t="str">
        <f t="shared" si="2"/>
        <v/>
      </c>
      <c r="K15" s="125" t="str">
        <f t="shared" si="2"/>
        <v/>
      </c>
      <c r="L15" s="125" t="str">
        <f t="shared" si="2"/>
        <v/>
      </c>
      <c r="M15" s="125" t="str">
        <f t="shared" si="2"/>
        <v/>
      </c>
      <c r="N15" s="125" t="str">
        <f t="shared" si="2"/>
        <v/>
      </c>
      <c r="O15" s="125" t="str">
        <f t="shared" si="2"/>
        <v/>
      </c>
      <c r="P15" s="125" t="str">
        <f t="shared" si="2"/>
        <v/>
      </c>
      <c r="R15" s="120" t="s">
        <v>271</v>
      </c>
    </row>
    <row r="16" spans="2:18" ht="42.75" customHeight="1">
      <c r="C16" s="356" t="s">
        <v>121</v>
      </c>
      <c r="D16" s="59"/>
      <c r="E16" s="59"/>
      <c r="F16" s="59"/>
      <c r="G16" s="125"/>
      <c r="H16" s="125"/>
      <c r="I16" s="125"/>
      <c r="J16" s="125"/>
      <c r="K16" s="125"/>
      <c r="L16" s="125"/>
      <c r="M16" s="125"/>
      <c r="N16" s="125"/>
      <c r="O16" s="125"/>
      <c r="P16" s="125"/>
    </row>
    <row r="17" spans="3:18" ht="42.75" customHeight="1">
      <c r="C17" s="357"/>
      <c r="D17" s="59"/>
      <c r="E17" s="59"/>
      <c r="F17" s="59"/>
      <c r="G17" s="125"/>
      <c r="H17" s="125"/>
      <c r="I17" s="125"/>
      <c r="J17" s="125"/>
      <c r="K17" s="125"/>
      <c r="L17" s="125"/>
      <c r="M17" s="125"/>
      <c r="N17" s="125"/>
      <c r="O17" s="125"/>
      <c r="P17" s="125"/>
    </row>
    <row r="18" spans="3:18" ht="42.75" customHeight="1">
      <c r="C18" s="358"/>
      <c r="D18" s="126" t="s">
        <v>113</v>
      </c>
      <c r="E18" s="58"/>
      <c r="F18" s="58"/>
      <c r="G18" s="125" t="str">
        <f>IF(COUNT(G16:G17)=0,"",SUM(G16:G17))</f>
        <v/>
      </c>
      <c r="H18" s="125" t="str">
        <f t="shared" ref="H18:P18" si="3">IF(COUNT(H16:H17)=0,"",SUM(H16:H17))</f>
        <v/>
      </c>
      <c r="I18" s="125" t="str">
        <f t="shared" si="3"/>
        <v/>
      </c>
      <c r="J18" s="125" t="str">
        <f t="shared" si="3"/>
        <v/>
      </c>
      <c r="K18" s="125" t="str">
        <f t="shared" si="3"/>
        <v/>
      </c>
      <c r="L18" s="125" t="str">
        <f t="shared" si="3"/>
        <v/>
      </c>
      <c r="M18" s="125" t="str">
        <f t="shared" si="3"/>
        <v/>
      </c>
      <c r="N18" s="125" t="str">
        <f t="shared" si="3"/>
        <v/>
      </c>
      <c r="O18" s="125" t="str">
        <f t="shared" si="3"/>
        <v/>
      </c>
      <c r="P18" s="125" t="str">
        <f t="shared" si="3"/>
        <v/>
      </c>
      <c r="R18" s="120" t="s">
        <v>271</v>
      </c>
    </row>
    <row r="19" spans="3:18" ht="42.75" customHeight="1">
      <c r="C19" s="356" t="s">
        <v>118</v>
      </c>
      <c r="D19" s="59"/>
      <c r="E19" s="59"/>
      <c r="F19" s="59"/>
      <c r="G19" s="125"/>
      <c r="H19" s="125"/>
      <c r="I19" s="125"/>
      <c r="J19" s="125"/>
      <c r="K19" s="125"/>
      <c r="L19" s="125"/>
      <c r="M19" s="125"/>
      <c r="N19" s="125"/>
      <c r="O19" s="125"/>
      <c r="P19" s="125"/>
    </row>
    <row r="20" spans="3:18" ht="42.75" customHeight="1">
      <c r="C20" s="357"/>
      <c r="D20" s="59"/>
      <c r="E20" s="59"/>
      <c r="F20" s="59"/>
      <c r="G20" s="125"/>
      <c r="H20" s="125"/>
      <c r="I20" s="125"/>
      <c r="J20" s="125"/>
      <c r="K20" s="125"/>
      <c r="L20" s="125"/>
      <c r="M20" s="125"/>
      <c r="N20" s="125"/>
      <c r="O20" s="125"/>
      <c r="P20" s="125"/>
    </row>
    <row r="21" spans="3:18" ht="42.75" customHeight="1">
      <c r="C21" s="358"/>
      <c r="D21" s="126" t="s">
        <v>113</v>
      </c>
      <c r="E21" s="58"/>
      <c r="F21" s="58"/>
      <c r="G21" s="125" t="str">
        <f>IF(COUNT(G19:G20)=0,"",SUM(G19:G20))</f>
        <v/>
      </c>
      <c r="H21" s="125" t="str">
        <f t="shared" ref="H21:P21" si="4">IF(COUNT(H19:H20)=0,"",SUM(H19:H20))</f>
        <v/>
      </c>
      <c r="I21" s="125" t="str">
        <f t="shared" si="4"/>
        <v/>
      </c>
      <c r="J21" s="125" t="str">
        <f t="shared" si="4"/>
        <v/>
      </c>
      <c r="K21" s="125" t="str">
        <f t="shared" si="4"/>
        <v/>
      </c>
      <c r="L21" s="125" t="str">
        <f t="shared" si="4"/>
        <v/>
      </c>
      <c r="M21" s="125" t="str">
        <f t="shared" si="4"/>
        <v/>
      </c>
      <c r="N21" s="125" t="str">
        <f t="shared" si="4"/>
        <v/>
      </c>
      <c r="O21" s="125" t="str">
        <f t="shared" si="4"/>
        <v/>
      </c>
      <c r="P21" s="125" t="str">
        <f t="shared" si="4"/>
        <v/>
      </c>
      <c r="R21" s="120" t="s">
        <v>271</v>
      </c>
    </row>
    <row r="22" spans="3:18" ht="42.75" customHeight="1">
      <c r="C22" s="356" t="s">
        <v>122</v>
      </c>
      <c r="D22" s="59"/>
      <c r="E22" s="59"/>
      <c r="F22" s="59"/>
      <c r="G22" s="125"/>
      <c r="H22" s="125"/>
      <c r="I22" s="125"/>
      <c r="J22" s="125"/>
      <c r="K22" s="125"/>
      <c r="L22" s="125"/>
      <c r="M22" s="125"/>
      <c r="N22" s="125"/>
      <c r="O22" s="125"/>
      <c r="P22" s="125"/>
    </row>
    <row r="23" spans="3:18" ht="42.75" customHeight="1">
      <c r="C23" s="357"/>
      <c r="D23" s="59"/>
      <c r="E23" s="59"/>
      <c r="F23" s="59"/>
      <c r="G23" s="125"/>
      <c r="H23" s="125"/>
      <c r="I23" s="125"/>
      <c r="J23" s="125"/>
      <c r="K23" s="125"/>
      <c r="L23" s="125"/>
      <c r="M23" s="125"/>
      <c r="N23" s="125"/>
      <c r="O23" s="125"/>
      <c r="P23" s="125"/>
    </row>
    <row r="24" spans="3:18" ht="42.75" customHeight="1">
      <c r="C24" s="358"/>
      <c r="D24" s="126" t="s">
        <v>113</v>
      </c>
      <c r="E24" s="58"/>
      <c r="F24" s="58"/>
      <c r="G24" s="125" t="str">
        <f>IF(COUNT(G22:G23)=0,"",SUM(G22:G23))</f>
        <v/>
      </c>
      <c r="H24" s="125" t="str">
        <f t="shared" ref="H24:P24" si="5">IF(COUNT(H22:H23)=0,"",SUM(H22:H23))</f>
        <v/>
      </c>
      <c r="I24" s="125" t="str">
        <f t="shared" si="5"/>
        <v/>
      </c>
      <c r="J24" s="125" t="str">
        <f t="shared" si="5"/>
        <v/>
      </c>
      <c r="K24" s="125" t="str">
        <f t="shared" si="5"/>
        <v/>
      </c>
      <c r="L24" s="125" t="str">
        <f t="shared" si="5"/>
        <v/>
      </c>
      <c r="M24" s="125" t="str">
        <f t="shared" si="5"/>
        <v/>
      </c>
      <c r="N24" s="125" t="str">
        <f t="shared" si="5"/>
        <v/>
      </c>
      <c r="O24" s="125" t="str">
        <f t="shared" si="5"/>
        <v/>
      </c>
      <c r="P24" s="125" t="str">
        <f t="shared" si="5"/>
        <v/>
      </c>
      <c r="R24" s="120" t="s">
        <v>271</v>
      </c>
    </row>
    <row r="25" spans="3:18" ht="42.75" customHeight="1">
      <c r="C25" s="356" t="s">
        <v>123</v>
      </c>
      <c r="D25" s="59"/>
      <c r="E25" s="59"/>
      <c r="F25" s="59"/>
      <c r="G25" s="125"/>
      <c r="H25" s="125"/>
      <c r="I25" s="125"/>
      <c r="J25" s="125"/>
      <c r="K25" s="125"/>
      <c r="L25" s="125"/>
      <c r="M25" s="125"/>
      <c r="N25" s="125"/>
      <c r="O25" s="125"/>
      <c r="P25" s="125"/>
    </row>
    <row r="26" spans="3:18" ht="42.75" customHeight="1">
      <c r="C26" s="357"/>
      <c r="D26" s="59"/>
      <c r="E26" s="59"/>
      <c r="F26" s="59"/>
      <c r="G26" s="125"/>
      <c r="H26" s="125"/>
      <c r="I26" s="125"/>
      <c r="J26" s="125"/>
      <c r="K26" s="125"/>
      <c r="L26" s="125"/>
      <c r="M26" s="125"/>
      <c r="N26" s="125"/>
      <c r="O26" s="125"/>
      <c r="P26" s="125"/>
    </row>
    <row r="27" spans="3:18" ht="42.75" customHeight="1">
      <c r="C27" s="358"/>
      <c r="D27" s="126" t="s">
        <v>113</v>
      </c>
      <c r="E27" s="58"/>
      <c r="F27" s="58"/>
      <c r="G27" s="125" t="str">
        <f>IF(COUNT(G25:G26)=0,"",SUM(G25:G26))</f>
        <v/>
      </c>
      <c r="H27" s="125" t="str">
        <f t="shared" ref="H27:P27" si="6">IF(COUNT(H25:H26)=0,"",SUM(H25:H26))</f>
        <v/>
      </c>
      <c r="I27" s="125" t="str">
        <f t="shared" si="6"/>
        <v/>
      </c>
      <c r="J27" s="125" t="str">
        <f t="shared" si="6"/>
        <v/>
      </c>
      <c r="K27" s="125" t="str">
        <f t="shared" si="6"/>
        <v/>
      </c>
      <c r="L27" s="125" t="str">
        <f t="shared" si="6"/>
        <v/>
      </c>
      <c r="M27" s="125" t="str">
        <f t="shared" si="6"/>
        <v/>
      </c>
      <c r="N27" s="125" t="str">
        <f t="shared" si="6"/>
        <v/>
      </c>
      <c r="O27" s="125" t="str">
        <f t="shared" si="6"/>
        <v/>
      </c>
      <c r="P27" s="125" t="str">
        <f t="shared" si="6"/>
        <v/>
      </c>
      <c r="R27" s="120" t="s">
        <v>271</v>
      </c>
    </row>
    <row r="28" spans="3:18" ht="42.75" customHeight="1">
      <c r="C28" s="356" t="s">
        <v>124</v>
      </c>
      <c r="D28" s="59"/>
      <c r="E28" s="59"/>
      <c r="F28" s="59"/>
      <c r="G28" s="125"/>
      <c r="H28" s="125"/>
      <c r="I28" s="125"/>
      <c r="J28" s="125"/>
      <c r="K28" s="125"/>
      <c r="L28" s="125"/>
      <c r="M28" s="125"/>
      <c r="N28" s="125"/>
      <c r="O28" s="125"/>
      <c r="P28" s="125"/>
    </row>
    <row r="29" spans="3:18" ht="42.75" customHeight="1">
      <c r="C29" s="357"/>
      <c r="D29" s="59"/>
      <c r="E29" s="59"/>
      <c r="F29" s="59"/>
      <c r="G29" s="125"/>
      <c r="H29" s="125"/>
      <c r="I29" s="125"/>
      <c r="J29" s="125"/>
      <c r="K29" s="125"/>
      <c r="L29" s="125"/>
      <c r="M29" s="125"/>
      <c r="N29" s="125"/>
      <c r="O29" s="125"/>
      <c r="P29" s="125"/>
    </row>
    <row r="30" spans="3:18" ht="42.75" customHeight="1">
      <c r="C30" s="358"/>
      <c r="D30" s="126" t="s">
        <v>113</v>
      </c>
      <c r="E30" s="58"/>
      <c r="F30" s="58"/>
      <c r="G30" s="125" t="str">
        <f>IF(COUNT(G28:G29)=0,"",SUM(G28:G29))</f>
        <v/>
      </c>
      <c r="H30" s="125" t="str">
        <f t="shared" ref="H30:P30" si="7">IF(COUNT(H28:H29)=0,"",SUM(H28:H29))</f>
        <v/>
      </c>
      <c r="I30" s="125" t="str">
        <f t="shared" si="7"/>
        <v/>
      </c>
      <c r="J30" s="125" t="str">
        <f t="shared" si="7"/>
        <v/>
      </c>
      <c r="K30" s="125" t="str">
        <f t="shared" si="7"/>
        <v/>
      </c>
      <c r="L30" s="125" t="str">
        <f t="shared" si="7"/>
        <v/>
      </c>
      <c r="M30" s="125" t="str">
        <f t="shared" si="7"/>
        <v/>
      </c>
      <c r="N30" s="125" t="str">
        <f t="shared" si="7"/>
        <v/>
      </c>
      <c r="O30" s="125" t="str">
        <f t="shared" si="7"/>
        <v/>
      </c>
      <c r="P30" s="125" t="str">
        <f t="shared" si="7"/>
        <v/>
      </c>
      <c r="R30" s="120" t="s">
        <v>271</v>
      </c>
    </row>
    <row r="31" spans="3:18" ht="42.75" customHeight="1">
      <c r="C31" s="356" t="s">
        <v>125</v>
      </c>
      <c r="D31" s="59"/>
      <c r="E31" s="59"/>
      <c r="F31" s="59"/>
      <c r="G31" s="125"/>
      <c r="H31" s="125"/>
      <c r="I31" s="125"/>
      <c r="J31" s="125"/>
      <c r="K31" s="125"/>
      <c r="L31" s="125"/>
      <c r="M31" s="125"/>
      <c r="N31" s="125"/>
      <c r="O31" s="125"/>
      <c r="P31" s="125"/>
    </row>
    <row r="32" spans="3:18" ht="42.75" customHeight="1">
      <c r="C32" s="357"/>
      <c r="D32" s="59"/>
      <c r="E32" s="59"/>
      <c r="F32" s="59"/>
      <c r="G32" s="125"/>
      <c r="H32" s="125"/>
      <c r="I32" s="125"/>
      <c r="J32" s="125"/>
      <c r="K32" s="125"/>
      <c r="L32" s="125"/>
      <c r="M32" s="125"/>
      <c r="N32" s="125"/>
      <c r="O32" s="125"/>
      <c r="P32" s="125"/>
    </row>
    <row r="33" spans="3:18" ht="42.75" customHeight="1">
      <c r="C33" s="358"/>
      <c r="D33" s="126" t="s">
        <v>113</v>
      </c>
      <c r="E33" s="58"/>
      <c r="F33" s="58"/>
      <c r="G33" s="125" t="str">
        <f>IF(COUNT(G31:G32)=0,"",SUM(G31:G32))</f>
        <v/>
      </c>
      <c r="H33" s="125" t="str">
        <f t="shared" ref="H33:P33" si="8">IF(COUNT(H31:H32)=0,"",SUM(H31:H32))</f>
        <v/>
      </c>
      <c r="I33" s="125" t="str">
        <f t="shared" si="8"/>
        <v/>
      </c>
      <c r="J33" s="125" t="str">
        <f t="shared" si="8"/>
        <v/>
      </c>
      <c r="K33" s="125" t="str">
        <f t="shared" si="8"/>
        <v/>
      </c>
      <c r="L33" s="125" t="str">
        <f t="shared" si="8"/>
        <v/>
      </c>
      <c r="M33" s="125" t="str">
        <f t="shared" si="8"/>
        <v/>
      </c>
      <c r="N33" s="125" t="str">
        <f t="shared" si="8"/>
        <v/>
      </c>
      <c r="O33" s="125" t="str">
        <f t="shared" si="8"/>
        <v/>
      </c>
      <c r="P33" s="125" t="str">
        <f t="shared" si="8"/>
        <v/>
      </c>
      <c r="R33" s="120" t="s">
        <v>271</v>
      </c>
    </row>
    <row r="34" spans="3:18" ht="42.75" customHeight="1">
      <c r="C34" s="356" t="s">
        <v>126</v>
      </c>
      <c r="D34" s="59"/>
      <c r="E34" s="59"/>
      <c r="F34" s="59"/>
      <c r="G34" s="125"/>
      <c r="H34" s="125"/>
      <c r="I34" s="125"/>
      <c r="J34" s="125"/>
      <c r="K34" s="125"/>
      <c r="L34" s="125"/>
      <c r="M34" s="125"/>
      <c r="N34" s="125"/>
      <c r="O34" s="125"/>
      <c r="P34" s="125"/>
    </row>
    <row r="35" spans="3:18" ht="42.75" customHeight="1">
      <c r="C35" s="357"/>
      <c r="D35" s="59"/>
      <c r="E35" s="59"/>
      <c r="F35" s="59"/>
      <c r="G35" s="125"/>
      <c r="H35" s="125"/>
      <c r="I35" s="125"/>
      <c r="J35" s="125"/>
      <c r="K35" s="125"/>
      <c r="L35" s="125"/>
      <c r="M35" s="125"/>
      <c r="N35" s="125"/>
      <c r="O35" s="125"/>
      <c r="P35" s="125"/>
    </row>
    <row r="36" spans="3:18" ht="42.75" customHeight="1">
      <c r="C36" s="358"/>
      <c r="D36" s="126" t="s">
        <v>113</v>
      </c>
      <c r="E36" s="58"/>
      <c r="F36" s="58"/>
      <c r="G36" s="125" t="str">
        <f>IF(COUNT(G34:G35)=0,"",SUM(G34:G35))</f>
        <v/>
      </c>
      <c r="H36" s="125" t="str">
        <f t="shared" ref="H36:P36" si="9">IF(COUNT(H34:H35)=0,"",SUM(H34:H35))</f>
        <v/>
      </c>
      <c r="I36" s="125" t="str">
        <f t="shared" si="9"/>
        <v/>
      </c>
      <c r="J36" s="125" t="str">
        <f t="shared" si="9"/>
        <v/>
      </c>
      <c r="K36" s="125" t="str">
        <f t="shared" si="9"/>
        <v/>
      </c>
      <c r="L36" s="125" t="str">
        <f t="shared" si="9"/>
        <v/>
      </c>
      <c r="M36" s="125" t="str">
        <f t="shared" si="9"/>
        <v/>
      </c>
      <c r="N36" s="125" t="str">
        <f t="shared" si="9"/>
        <v/>
      </c>
      <c r="O36" s="125" t="str">
        <f t="shared" si="9"/>
        <v/>
      </c>
      <c r="P36" s="125" t="str">
        <f t="shared" si="9"/>
        <v/>
      </c>
      <c r="R36" s="120" t="s">
        <v>271</v>
      </c>
    </row>
    <row r="37" spans="3:18" ht="19.5" customHeight="1">
      <c r="C37" s="64" t="s">
        <v>209</v>
      </c>
      <c r="D37" s="57"/>
      <c r="E37" s="57"/>
      <c r="F37" s="57"/>
      <c r="G37" s="57"/>
      <c r="H37" s="57"/>
      <c r="I37" s="57"/>
      <c r="J37" s="57"/>
      <c r="K37" s="57"/>
      <c r="L37" s="57"/>
      <c r="M37" s="57"/>
      <c r="N37" s="57"/>
      <c r="O37" s="57"/>
      <c r="P37" s="57"/>
    </row>
    <row r="38" spans="3:18" ht="19.5" customHeight="1">
      <c r="C38" s="64"/>
      <c r="D38" s="57"/>
      <c r="E38" s="57"/>
      <c r="F38" s="57"/>
      <c r="G38" s="57"/>
      <c r="H38" s="57"/>
      <c r="I38" s="57"/>
      <c r="J38" s="57"/>
      <c r="K38" s="57"/>
      <c r="L38" s="57"/>
      <c r="M38" s="57"/>
      <c r="N38" s="57"/>
      <c r="O38" s="57"/>
      <c r="P38" s="57"/>
    </row>
    <row r="39" spans="3:18" ht="19.5" customHeight="1">
      <c r="C39" s="64"/>
      <c r="D39" s="57"/>
      <c r="E39" s="57"/>
      <c r="F39" s="57"/>
      <c r="G39" s="57"/>
      <c r="H39" s="57"/>
      <c r="I39" s="57"/>
      <c r="J39" s="57"/>
      <c r="K39" s="57"/>
      <c r="L39" s="57"/>
      <c r="M39" s="57"/>
      <c r="N39" s="57"/>
      <c r="O39" s="57"/>
      <c r="P39" s="57"/>
    </row>
    <row r="40" spans="3:18" ht="19.5" customHeight="1">
      <c r="C40" s="64"/>
      <c r="D40" s="57"/>
      <c r="E40" s="57"/>
      <c r="F40" s="57"/>
      <c r="G40" s="57"/>
      <c r="H40" s="57"/>
      <c r="I40" s="57"/>
      <c r="J40" s="57"/>
      <c r="K40" s="57"/>
      <c r="L40" s="57"/>
      <c r="M40" s="57"/>
      <c r="N40" s="57"/>
      <c r="O40" s="57"/>
      <c r="P40" s="57"/>
    </row>
    <row r="41" spans="3:18" ht="19.5" customHeight="1">
      <c r="C41" s="64"/>
      <c r="D41" s="57"/>
      <c r="E41" s="57"/>
      <c r="F41" s="57"/>
      <c r="G41" s="57"/>
      <c r="H41" s="57"/>
      <c r="I41" s="57"/>
      <c r="J41" s="57"/>
      <c r="K41" s="57"/>
      <c r="L41" s="57"/>
      <c r="M41" s="57"/>
      <c r="N41" s="57"/>
      <c r="O41" s="57"/>
      <c r="P41" s="57"/>
    </row>
    <row r="42" spans="3:18" ht="19.5" customHeight="1">
      <c r="C42" s="64"/>
      <c r="D42" s="57"/>
      <c r="E42" s="57"/>
      <c r="F42" s="57"/>
      <c r="G42" s="57"/>
      <c r="H42" s="57"/>
      <c r="I42" s="57"/>
      <c r="J42" s="57"/>
      <c r="K42" s="57"/>
      <c r="L42" s="57"/>
      <c r="M42" s="57"/>
      <c r="N42" s="57"/>
      <c r="O42" s="57"/>
      <c r="P42" s="57"/>
    </row>
    <row r="43" spans="3:18" ht="19.5" customHeight="1">
      <c r="C43" s="64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</row>
    <row r="44" spans="3:18" ht="19.5" customHeight="1">
      <c r="C44" s="64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</row>
    <row r="45" spans="3:18" ht="19.5" customHeight="1">
      <c r="C45" s="64"/>
      <c r="D45" s="57"/>
      <c r="E45" s="57"/>
      <c r="F45" s="57"/>
      <c r="G45" s="57"/>
      <c r="H45" s="57"/>
      <c r="I45" s="57"/>
      <c r="J45" s="57"/>
      <c r="K45" s="57"/>
      <c r="L45" s="57"/>
      <c r="M45" s="57"/>
      <c r="N45" s="57"/>
      <c r="O45" s="57"/>
      <c r="P45" s="57"/>
    </row>
    <row r="46" spans="3:18" ht="19.5" customHeight="1">
      <c r="C46" s="64"/>
      <c r="D46" s="57"/>
      <c r="E46" s="57"/>
      <c r="F46" s="57"/>
      <c r="G46" s="57"/>
      <c r="H46" s="57"/>
      <c r="I46" s="57"/>
      <c r="J46" s="57"/>
      <c r="K46" s="57"/>
      <c r="L46" s="57"/>
      <c r="M46" s="57"/>
      <c r="N46" s="57"/>
      <c r="O46" s="57"/>
      <c r="P46" s="57"/>
    </row>
    <row r="47" spans="3:18" ht="19.5" customHeight="1"/>
  </sheetData>
  <mergeCells count="10">
    <mergeCell ref="C25:C27"/>
    <mergeCell ref="C28:C30"/>
    <mergeCell ref="C31:C33"/>
    <mergeCell ref="C34:C36"/>
    <mergeCell ref="C7:C9"/>
    <mergeCell ref="C10:C12"/>
    <mergeCell ref="C13:C15"/>
    <mergeCell ref="C16:C18"/>
    <mergeCell ref="C19:C21"/>
    <mergeCell ref="C22:C24"/>
  </mergeCells>
  <phoneticPr fontId="11"/>
  <printOptions horizontalCentered="1"/>
  <pageMargins left="0.59055118110236227" right="0.59055118110236227" top="0.78740157480314965" bottom="0.39370078740157483" header="0.19685039370078741" footer="0.19685039370078741"/>
  <pageSetup paperSize="9" scale="50" pageOrder="overThenDown" orientation="portrait" r:id="rId1"/>
  <headerFooter>
    <oddFooter>&amp;C&amp;"ＭＳ 明朝,標準"&amp;14- &amp;P-2 -</oddFooter>
  </headerFooter>
  <colBreaks count="1" manualBreakCount="1">
    <brk id="9" min="2" max="4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>
          <x14:formula1>
            <xm:f>リスト!$D$4:$D$12</xm:f>
          </x14:formula1>
          <xm:sqref>E7:F8 E10:F11 E13:F14 E16:F17 E19:F20 E22:F23 E25:F26 E28:F29 E31:F32 E34:F35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D6"/>
  <sheetViews>
    <sheetView workbookViewId="0"/>
  </sheetViews>
  <sheetFormatPr defaultRowHeight="14.25"/>
  <cols>
    <col min="1" max="1" width="9.33203125" style="110"/>
    <col min="2" max="2" width="13.6640625" style="110" customWidth="1"/>
    <col min="3" max="3" width="3.83203125" style="110" customWidth="1"/>
    <col min="4" max="16384" width="9.33203125" style="110"/>
  </cols>
  <sheetData>
    <row r="1" spans="1:4">
      <c r="A1" s="110" t="s">
        <v>261</v>
      </c>
    </row>
    <row r="2" spans="1:4">
      <c r="A2" s="110" t="s">
        <v>262</v>
      </c>
      <c r="B2" s="111">
        <v>42502</v>
      </c>
      <c r="D2" s="110" t="s">
        <v>395</v>
      </c>
    </row>
    <row r="3" spans="1:4">
      <c r="A3" s="110" t="s">
        <v>428</v>
      </c>
      <c r="B3" s="111">
        <v>42514</v>
      </c>
      <c r="C3" s="111"/>
      <c r="D3" s="110" t="s">
        <v>429</v>
      </c>
    </row>
    <row r="4" spans="1:4">
      <c r="A4" s="110" t="s">
        <v>430</v>
      </c>
      <c r="B4" s="111">
        <v>42550</v>
      </c>
      <c r="D4" s="110" t="s">
        <v>431</v>
      </c>
    </row>
    <row r="5" spans="1:4">
      <c r="B5" s="111"/>
    </row>
    <row r="6" spans="1:4">
      <c r="B6" s="111"/>
    </row>
  </sheetData>
  <phoneticPr fontId="11"/>
  <pageMargins left="0.7" right="0.7" top="0.75" bottom="0.75" header="0.3" footer="0.3"/>
  <pageSetup paperSize="9" orientation="portrait" horizontalDpi="4294967293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F13"/>
  <sheetViews>
    <sheetView workbookViewId="0"/>
  </sheetViews>
  <sheetFormatPr defaultRowHeight="11.25"/>
  <cols>
    <col min="4" max="4" width="12.1640625" bestFit="1" customWidth="1"/>
  </cols>
  <sheetData>
    <row r="2" spans="2:6">
      <c r="B2" s="142" t="s">
        <v>276</v>
      </c>
      <c r="C2" s="142"/>
      <c r="D2" s="142" t="s">
        <v>277</v>
      </c>
      <c r="F2" t="s">
        <v>289</v>
      </c>
    </row>
    <row r="4" spans="2:6">
      <c r="B4" t="s">
        <v>274</v>
      </c>
      <c r="D4" t="s">
        <v>59</v>
      </c>
      <c r="F4" t="s">
        <v>290</v>
      </c>
    </row>
    <row r="5" spans="2:6">
      <c r="B5" t="s">
        <v>275</v>
      </c>
      <c r="D5" t="s">
        <v>58</v>
      </c>
      <c r="F5" t="s">
        <v>291</v>
      </c>
    </row>
    <row r="6" spans="2:6">
      <c r="D6" t="s">
        <v>60</v>
      </c>
      <c r="F6" t="s">
        <v>292</v>
      </c>
    </row>
    <row r="7" spans="2:6">
      <c r="D7" t="s">
        <v>63</v>
      </c>
      <c r="F7" t="s">
        <v>293</v>
      </c>
    </row>
    <row r="8" spans="2:6">
      <c r="D8" t="s">
        <v>64</v>
      </c>
      <c r="F8" t="s">
        <v>295</v>
      </c>
    </row>
    <row r="9" spans="2:6">
      <c r="D9" t="s">
        <v>65</v>
      </c>
      <c r="F9" t="s">
        <v>294</v>
      </c>
    </row>
    <row r="10" spans="2:6">
      <c r="D10" t="s">
        <v>66</v>
      </c>
    </row>
    <row r="11" spans="2:6">
      <c r="D11" t="s">
        <v>67</v>
      </c>
    </row>
    <row r="12" spans="2:6">
      <c r="D12" t="s">
        <v>68</v>
      </c>
    </row>
    <row r="13" spans="2:6">
      <c r="D13" t="s">
        <v>69</v>
      </c>
    </row>
  </sheetData>
  <phoneticPr fontId="11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2:T50"/>
  <sheetViews>
    <sheetView view="pageBreakPreview" zoomScale="50" zoomScaleNormal="70" zoomScaleSheetLayoutView="50" workbookViewId="0">
      <selection activeCell="B2" sqref="B2"/>
    </sheetView>
  </sheetViews>
  <sheetFormatPr defaultRowHeight="11.25" customHeight="1"/>
  <cols>
    <col min="1" max="2" width="2.83203125" style="78" customWidth="1"/>
    <col min="3" max="15" width="9.33203125" style="78" customWidth="1"/>
    <col min="16" max="16" width="9.33203125" style="71" customWidth="1"/>
    <col min="17" max="17" width="9.33203125" style="78" customWidth="1"/>
    <col min="18" max="18" width="58.6640625" style="78" customWidth="1"/>
    <col min="19" max="19" width="9.33203125" style="78" customWidth="1"/>
    <col min="20" max="21" width="2.83203125" style="78" customWidth="1"/>
    <col min="22" max="16384" width="9.33203125" style="78"/>
  </cols>
  <sheetData>
    <row r="2" spans="2:20" ht="11.25" customHeight="1">
      <c r="B2" s="79"/>
      <c r="C2" s="79"/>
      <c r="D2" s="79"/>
      <c r="E2" s="79"/>
      <c r="F2" s="79"/>
      <c r="G2" s="79"/>
      <c r="H2" s="79"/>
      <c r="I2" s="79"/>
      <c r="J2" s="79"/>
      <c r="K2" s="79"/>
      <c r="L2" s="79"/>
      <c r="M2" s="79"/>
      <c r="N2" s="79"/>
      <c r="O2" s="79"/>
      <c r="P2" s="74"/>
      <c r="Q2" s="79"/>
      <c r="R2" s="79"/>
      <c r="S2" s="79"/>
      <c r="T2" s="79"/>
    </row>
    <row r="3" spans="2:20" ht="33.75" customHeight="1">
      <c r="B3" s="79"/>
      <c r="C3" s="79"/>
      <c r="D3" s="79"/>
      <c r="E3" s="79"/>
      <c r="F3" s="79"/>
      <c r="G3" s="79"/>
      <c r="H3" s="79"/>
      <c r="I3" s="79"/>
      <c r="J3" s="79"/>
      <c r="K3" s="79"/>
      <c r="L3" s="79"/>
      <c r="M3" s="79"/>
      <c r="N3" s="79"/>
      <c r="O3" s="79"/>
      <c r="P3" s="74"/>
      <c r="Q3" s="79"/>
      <c r="R3" s="79"/>
      <c r="S3" s="79"/>
      <c r="T3" s="79"/>
    </row>
    <row r="4" spans="2:20" ht="33.75" customHeight="1">
      <c r="B4" s="79"/>
      <c r="C4" s="79"/>
      <c r="D4" s="79"/>
      <c r="E4" s="79"/>
      <c r="F4" s="79"/>
      <c r="G4" s="79"/>
      <c r="H4" s="79"/>
      <c r="I4" s="79"/>
      <c r="J4" s="79"/>
      <c r="K4" s="79"/>
      <c r="L4" s="79"/>
      <c r="M4" s="79"/>
      <c r="N4" s="79"/>
      <c r="O4" s="79"/>
      <c r="P4" s="74"/>
      <c r="Q4" s="79"/>
      <c r="R4" s="79"/>
      <c r="S4" s="79"/>
      <c r="T4" s="79"/>
    </row>
    <row r="5" spans="2:20" ht="33.75" customHeight="1">
      <c r="B5" s="79"/>
      <c r="C5" s="79" t="s">
        <v>287</v>
      </c>
      <c r="D5" s="79"/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4"/>
      <c r="Q5" s="79"/>
      <c r="R5" s="79"/>
      <c r="S5" s="79"/>
      <c r="T5" s="79"/>
    </row>
    <row r="6" spans="2:20" ht="33.75" customHeight="1">
      <c r="B6" s="79"/>
      <c r="C6" s="79"/>
      <c r="D6" s="79"/>
      <c r="E6" s="79"/>
      <c r="F6" s="79"/>
      <c r="G6" s="79"/>
      <c r="H6" s="79"/>
      <c r="I6" s="79"/>
      <c r="J6" s="79"/>
      <c r="K6" s="79"/>
      <c r="L6" s="79"/>
      <c r="M6" s="79"/>
      <c r="N6" s="79"/>
      <c r="O6" s="79"/>
      <c r="P6" s="74"/>
      <c r="Q6" s="79"/>
      <c r="R6" s="79"/>
      <c r="S6" s="79"/>
      <c r="T6" s="79"/>
    </row>
    <row r="7" spans="2:20" ht="33.75" customHeight="1">
      <c r="B7" s="79"/>
      <c r="C7" s="79"/>
      <c r="D7" s="79"/>
      <c r="E7" s="79"/>
      <c r="F7" s="79"/>
      <c r="G7" s="79"/>
      <c r="H7" s="79"/>
      <c r="I7" s="79"/>
      <c r="J7" s="79"/>
      <c r="K7" s="79"/>
      <c r="L7" s="79"/>
      <c r="M7" s="79"/>
      <c r="N7" s="79"/>
      <c r="O7" s="79"/>
      <c r="P7" s="74"/>
      <c r="Q7" s="79"/>
      <c r="R7" s="79"/>
      <c r="S7" s="79"/>
      <c r="T7" s="79"/>
    </row>
    <row r="8" spans="2:20" ht="33.75" customHeight="1">
      <c r="B8" s="79"/>
      <c r="C8" s="79"/>
      <c r="D8" s="79"/>
      <c r="E8" s="79"/>
      <c r="F8" s="79"/>
      <c r="G8" s="79"/>
      <c r="H8" s="79"/>
      <c r="I8" s="79"/>
      <c r="J8" s="79"/>
      <c r="K8" s="79"/>
      <c r="L8" s="79"/>
      <c r="M8" s="79"/>
      <c r="N8" s="79"/>
      <c r="O8" s="79"/>
      <c r="P8" s="74"/>
      <c r="Q8" s="79"/>
      <c r="R8" s="79"/>
      <c r="S8" s="79"/>
      <c r="T8" s="79"/>
    </row>
    <row r="9" spans="2:20" ht="33.75" customHeight="1">
      <c r="B9" s="79"/>
      <c r="C9" s="77" t="s">
        <v>34</v>
      </c>
      <c r="D9" s="72"/>
      <c r="E9" s="72"/>
      <c r="F9" s="72"/>
      <c r="G9" s="72"/>
      <c r="H9" s="72"/>
      <c r="I9" s="72"/>
      <c r="J9" s="72"/>
      <c r="K9" s="72"/>
      <c r="L9" s="72"/>
      <c r="M9" s="72"/>
      <c r="N9" s="72"/>
      <c r="O9" s="72"/>
      <c r="P9" s="72"/>
      <c r="Q9" s="72"/>
      <c r="R9" s="72"/>
      <c r="S9" s="72"/>
      <c r="T9" s="79"/>
    </row>
    <row r="10" spans="2:20" ht="33.75" customHeight="1">
      <c r="B10" s="79"/>
      <c r="C10" s="79"/>
      <c r="D10" s="79"/>
      <c r="E10" s="79"/>
      <c r="F10" s="79"/>
      <c r="G10" s="79"/>
      <c r="H10" s="79"/>
      <c r="I10" s="79"/>
      <c r="J10" s="79"/>
      <c r="K10" s="79"/>
      <c r="L10" s="79"/>
      <c r="M10" s="79"/>
      <c r="N10" s="79"/>
      <c r="O10" s="79"/>
      <c r="P10" s="74"/>
      <c r="Q10" s="79"/>
      <c r="R10" s="79"/>
      <c r="S10" s="79"/>
      <c r="T10" s="79"/>
    </row>
    <row r="11" spans="2:20" ht="33.75" customHeight="1">
      <c r="B11" s="79"/>
      <c r="C11" s="79"/>
      <c r="D11" s="79"/>
      <c r="E11" s="79"/>
      <c r="F11" s="79"/>
      <c r="G11" s="79"/>
      <c r="H11" s="79"/>
      <c r="I11" s="79"/>
      <c r="J11" s="79"/>
      <c r="K11" s="79"/>
      <c r="L11" s="79"/>
      <c r="M11" s="79"/>
      <c r="N11" s="79"/>
      <c r="O11" s="79"/>
      <c r="P11" s="74"/>
      <c r="Q11" s="79"/>
      <c r="R11" s="79"/>
      <c r="S11" s="79"/>
      <c r="T11" s="79"/>
    </row>
    <row r="12" spans="2:20" ht="33.75" customHeight="1">
      <c r="B12" s="79"/>
      <c r="C12" s="79"/>
      <c r="D12" s="79"/>
      <c r="E12" s="79"/>
      <c r="F12" s="79"/>
      <c r="G12" s="79"/>
      <c r="H12" s="79"/>
      <c r="I12" s="79"/>
      <c r="J12" s="79"/>
      <c r="K12" s="79"/>
      <c r="L12" s="79"/>
      <c r="M12" s="79"/>
      <c r="N12" s="79"/>
      <c r="O12" s="79"/>
      <c r="P12" s="74"/>
      <c r="Q12" s="79"/>
      <c r="R12" s="73" t="s">
        <v>128</v>
      </c>
      <c r="S12" s="73"/>
      <c r="T12" s="79"/>
    </row>
    <row r="13" spans="2:20" ht="33.75" customHeight="1">
      <c r="B13" s="79"/>
      <c r="C13" s="79"/>
      <c r="D13" s="79"/>
      <c r="E13" s="79"/>
      <c r="F13" s="79"/>
      <c r="G13" s="79"/>
      <c r="H13" s="79"/>
      <c r="I13" s="79"/>
      <c r="J13" s="79"/>
      <c r="K13" s="79"/>
      <c r="L13" s="79"/>
      <c r="M13" s="79"/>
      <c r="N13" s="79"/>
      <c r="O13" s="79"/>
      <c r="P13" s="74"/>
      <c r="Q13" s="79"/>
      <c r="R13" s="73"/>
      <c r="S13" s="73"/>
      <c r="T13" s="79"/>
    </row>
    <row r="14" spans="2:20" ht="33.75" customHeight="1">
      <c r="B14" s="79"/>
      <c r="C14" s="79"/>
      <c r="D14" s="79" t="s">
        <v>35</v>
      </c>
      <c r="E14" s="79"/>
      <c r="F14" s="79"/>
      <c r="G14" s="79"/>
      <c r="H14" s="79"/>
      <c r="I14" s="79"/>
      <c r="J14" s="79"/>
      <c r="K14" s="79"/>
      <c r="L14" s="79"/>
      <c r="M14" s="79"/>
      <c r="N14" s="79"/>
      <c r="O14" s="79"/>
      <c r="P14" s="74"/>
      <c r="Q14" s="79"/>
      <c r="R14" s="79"/>
      <c r="S14" s="79"/>
      <c r="T14" s="79"/>
    </row>
    <row r="15" spans="2:20" ht="33.75" customHeight="1">
      <c r="B15" s="79"/>
      <c r="C15" s="79"/>
      <c r="D15" s="79"/>
      <c r="E15" s="79"/>
      <c r="F15" s="79"/>
      <c r="G15" s="79"/>
      <c r="H15" s="79"/>
      <c r="I15" s="79"/>
      <c r="J15" s="79"/>
      <c r="K15" s="79"/>
      <c r="L15" s="79"/>
      <c r="M15" s="79"/>
      <c r="N15" s="79"/>
      <c r="O15" s="79"/>
      <c r="P15" s="74"/>
      <c r="Q15" s="79"/>
      <c r="R15" s="79"/>
      <c r="S15" s="79"/>
      <c r="T15" s="79"/>
    </row>
    <row r="16" spans="2:20" ht="33.75" customHeight="1">
      <c r="B16" s="79"/>
      <c r="C16" s="79"/>
      <c r="D16" s="79"/>
      <c r="E16" s="79"/>
      <c r="F16" s="79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9"/>
      <c r="R16" s="79"/>
      <c r="S16" s="79"/>
      <c r="T16" s="79"/>
    </row>
    <row r="17" spans="2:20" ht="33.75" customHeight="1">
      <c r="B17" s="79"/>
      <c r="C17" s="79"/>
      <c r="D17" s="79"/>
      <c r="E17" s="79"/>
      <c r="F17" s="79"/>
      <c r="G17" s="74"/>
      <c r="H17" s="74"/>
      <c r="I17" s="74"/>
      <c r="J17" s="74"/>
      <c r="K17" s="74"/>
      <c r="L17" s="74"/>
      <c r="M17" s="74"/>
      <c r="N17" s="74"/>
      <c r="O17" s="74"/>
      <c r="P17" s="79"/>
      <c r="Q17" s="79" t="s">
        <v>36</v>
      </c>
      <c r="R17" s="79"/>
      <c r="S17" s="79"/>
      <c r="T17" s="79"/>
    </row>
    <row r="18" spans="2:20" ht="33.75" customHeight="1">
      <c r="B18" s="79"/>
      <c r="C18" s="79"/>
      <c r="D18" s="79"/>
      <c r="E18" s="79"/>
      <c r="F18" s="79"/>
      <c r="G18" s="74"/>
      <c r="H18" s="74"/>
      <c r="I18" s="74"/>
      <c r="J18" s="74"/>
      <c r="K18" s="74"/>
      <c r="L18" s="74"/>
      <c r="M18" s="74"/>
      <c r="N18" s="74"/>
      <c r="O18" s="74"/>
      <c r="P18" s="79"/>
      <c r="Q18" s="79" t="s">
        <v>37</v>
      </c>
      <c r="R18" s="79"/>
      <c r="S18" s="75" t="s">
        <v>38</v>
      </c>
      <c r="T18" s="79"/>
    </row>
    <row r="19" spans="2:20" ht="33.75" customHeight="1">
      <c r="B19" s="79"/>
      <c r="C19" s="79"/>
      <c r="D19" s="79"/>
      <c r="E19" s="79"/>
      <c r="F19" s="79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9"/>
      <c r="R19" s="79"/>
      <c r="S19" s="79"/>
      <c r="T19" s="79"/>
    </row>
    <row r="20" spans="2:20" ht="33.75" customHeight="1">
      <c r="B20" s="79"/>
      <c r="C20" s="79"/>
      <c r="D20" s="79"/>
      <c r="E20" s="79"/>
      <c r="F20" s="79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9"/>
      <c r="R20" s="79" t="s">
        <v>291</v>
      </c>
      <c r="S20" s="79"/>
      <c r="T20" s="79"/>
    </row>
    <row r="21" spans="2:20" s="80" customFormat="1" ht="33.75" customHeight="1">
      <c r="B21" s="79"/>
      <c r="C21" s="79"/>
      <c r="D21" s="79"/>
      <c r="E21" s="79"/>
      <c r="F21" s="79"/>
      <c r="G21" s="79"/>
      <c r="H21" s="79"/>
      <c r="I21" s="79"/>
      <c r="J21" s="79"/>
      <c r="K21" s="79"/>
      <c r="L21" s="79"/>
      <c r="M21" s="79"/>
      <c r="N21" s="79"/>
      <c r="O21" s="79"/>
      <c r="P21" s="74"/>
      <c r="Q21" s="79"/>
      <c r="R21" s="79"/>
      <c r="S21" s="79"/>
      <c r="T21" s="79"/>
    </row>
    <row r="22" spans="2:20" s="80" customFormat="1" ht="33.75" customHeight="1">
      <c r="B22" s="79"/>
      <c r="C22" s="79"/>
      <c r="D22" s="79" t="str">
        <f>"電気事業法第２９条第１項の規定により、平成"&amp;DBCS(様式一覧!D3-1988)&amp;"年度の供給計画を別紙のとおり届け出ます。"</f>
        <v>電気事業法第２９条第１項の規定により、平成２８年度の供給計画を別紙のとおり届け出ます。</v>
      </c>
      <c r="E22" s="79"/>
      <c r="F22" s="79"/>
      <c r="G22" s="79"/>
      <c r="H22" s="79"/>
      <c r="I22" s="79"/>
      <c r="J22" s="79"/>
      <c r="K22" s="79"/>
      <c r="L22" s="79"/>
      <c r="M22" s="79"/>
      <c r="N22" s="79"/>
      <c r="O22" s="79"/>
      <c r="P22" s="74"/>
      <c r="Q22" s="79"/>
      <c r="R22" s="79"/>
      <c r="S22" s="79"/>
      <c r="T22" s="79"/>
    </row>
    <row r="23" spans="2:20" s="80" customFormat="1" ht="33.75" customHeight="1"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74"/>
      <c r="Q23" s="79"/>
      <c r="R23" s="79"/>
      <c r="S23" s="79"/>
      <c r="T23" s="79"/>
    </row>
    <row r="24" spans="2:20" s="80" customFormat="1" ht="33.75" customHeight="1">
      <c r="B24" s="79"/>
      <c r="C24" s="79"/>
      <c r="D24" s="79"/>
      <c r="E24" s="79"/>
      <c r="F24" s="79"/>
      <c r="G24" s="79"/>
      <c r="H24" s="79"/>
      <c r="I24" s="79"/>
      <c r="J24" s="79"/>
      <c r="K24" s="79"/>
      <c r="L24" s="79"/>
      <c r="M24" s="79"/>
      <c r="N24" s="79"/>
      <c r="O24" s="79"/>
      <c r="P24" s="74"/>
      <c r="Q24" s="79"/>
      <c r="R24" s="79"/>
      <c r="S24" s="79"/>
      <c r="T24" s="79"/>
    </row>
    <row r="25" spans="2:20" s="80" customFormat="1" ht="33.75" customHeight="1">
      <c r="B25" s="79"/>
      <c r="C25" s="79"/>
      <c r="D25" s="79"/>
      <c r="E25" s="79"/>
      <c r="F25" s="79"/>
      <c r="G25" s="79"/>
      <c r="H25" s="79"/>
      <c r="I25" s="79"/>
      <c r="J25" s="79"/>
      <c r="K25" s="79"/>
      <c r="L25" s="79"/>
      <c r="M25" s="79"/>
      <c r="N25" s="79"/>
      <c r="O25" s="79"/>
      <c r="P25" s="74"/>
      <c r="Q25" s="79"/>
      <c r="R25" s="79"/>
      <c r="S25" s="79"/>
      <c r="T25" s="79"/>
    </row>
    <row r="26" spans="2:20" s="80" customFormat="1" ht="33.75" customHeight="1">
      <c r="B26" s="79"/>
      <c r="C26" s="79"/>
      <c r="D26" s="79" t="s">
        <v>129</v>
      </c>
      <c r="E26" s="79"/>
      <c r="F26" s="79" t="s">
        <v>288</v>
      </c>
      <c r="G26" s="79"/>
      <c r="H26" s="79"/>
      <c r="I26" s="79"/>
      <c r="J26" s="79"/>
      <c r="K26" s="79"/>
      <c r="L26" s="79"/>
      <c r="M26" s="79"/>
      <c r="N26" s="79"/>
      <c r="O26" s="79"/>
      <c r="P26" s="74"/>
      <c r="Q26" s="79"/>
      <c r="R26" s="79"/>
      <c r="S26" s="79"/>
      <c r="T26" s="79"/>
    </row>
    <row r="27" spans="2:20" s="80" customFormat="1" ht="33.75" customHeight="1">
      <c r="B27" s="79"/>
      <c r="C27" s="79"/>
      <c r="D27" s="79"/>
      <c r="E27" s="79"/>
      <c r="F27" s="79" t="s">
        <v>130</v>
      </c>
      <c r="G27" s="79"/>
      <c r="H27" s="79"/>
      <c r="I27" s="79"/>
      <c r="J27" s="79"/>
      <c r="K27" s="79"/>
      <c r="L27" s="79"/>
      <c r="M27" s="79"/>
      <c r="N27" s="79"/>
      <c r="O27" s="79"/>
      <c r="P27" s="74"/>
      <c r="Q27" s="79"/>
      <c r="R27" s="79"/>
      <c r="S27" s="79"/>
      <c r="T27" s="79"/>
    </row>
    <row r="28" spans="2:20" s="80" customFormat="1" ht="33.75" customHeight="1">
      <c r="B28" s="79"/>
      <c r="C28" s="79"/>
      <c r="D28" s="79"/>
      <c r="E28" s="79"/>
      <c r="F28" s="79" t="s">
        <v>131</v>
      </c>
      <c r="G28" s="79"/>
      <c r="H28" s="79"/>
      <c r="I28" s="79"/>
      <c r="J28" s="79"/>
      <c r="K28" s="79"/>
      <c r="L28" s="79"/>
      <c r="M28" s="79"/>
      <c r="N28" s="79"/>
      <c r="O28" s="79"/>
      <c r="P28" s="74"/>
      <c r="Q28" s="79"/>
      <c r="R28" s="79"/>
      <c r="S28" s="79"/>
      <c r="T28" s="79"/>
    </row>
    <row r="29" spans="2:20" s="80" customFormat="1" ht="33.75" customHeight="1">
      <c r="B29" s="79"/>
      <c r="C29" s="79"/>
      <c r="D29" s="79"/>
      <c r="E29" s="79"/>
      <c r="F29" s="79" t="s">
        <v>132</v>
      </c>
      <c r="G29" s="79"/>
      <c r="H29" s="79"/>
      <c r="I29" s="79"/>
      <c r="J29" s="79"/>
      <c r="K29" s="79"/>
      <c r="L29" s="79"/>
      <c r="M29" s="79"/>
      <c r="N29" s="79"/>
      <c r="O29" s="79"/>
      <c r="P29" s="74"/>
      <c r="Q29" s="79"/>
      <c r="R29" s="79"/>
      <c r="S29" s="79"/>
      <c r="T29" s="79"/>
    </row>
    <row r="30" spans="2:20" s="80" customFormat="1" ht="33.75" customHeight="1">
      <c r="B30" s="79"/>
      <c r="C30" s="79"/>
      <c r="D30" s="79"/>
      <c r="E30" s="79"/>
      <c r="F30" s="79"/>
      <c r="G30" s="79"/>
      <c r="H30" s="79"/>
      <c r="I30" s="79"/>
      <c r="J30" s="79"/>
      <c r="K30" s="79"/>
      <c r="L30" s="79"/>
      <c r="M30" s="79"/>
      <c r="N30" s="79"/>
      <c r="O30" s="79"/>
      <c r="P30" s="74"/>
      <c r="Q30" s="79"/>
      <c r="R30" s="79"/>
      <c r="S30" s="79"/>
      <c r="T30" s="79"/>
    </row>
    <row r="31" spans="2:20" s="80" customFormat="1" ht="33.75" customHeight="1">
      <c r="B31" s="79"/>
      <c r="C31" s="79"/>
      <c r="D31" s="79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79"/>
      <c r="P31" s="74"/>
      <c r="Q31" s="79"/>
      <c r="R31" s="79"/>
      <c r="S31" s="79"/>
      <c r="T31" s="79"/>
    </row>
    <row r="32" spans="2:20" s="80" customFormat="1" ht="33.75" customHeight="1">
      <c r="B32" s="79"/>
      <c r="C32" s="79"/>
      <c r="D32" s="79"/>
      <c r="E32" s="79"/>
      <c r="F32" s="79"/>
      <c r="G32" s="79"/>
      <c r="H32" s="79"/>
      <c r="I32" s="79"/>
      <c r="J32" s="79"/>
      <c r="K32" s="79"/>
      <c r="L32" s="79"/>
      <c r="M32" s="79"/>
      <c r="N32" s="79"/>
      <c r="O32" s="79"/>
      <c r="P32" s="74"/>
      <c r="Q32" s="79"/>
      <c r="R32" s="79"/>
      <c r="S32" s="79"/>
      <c r="T32" s="79"/>
    </row>
    <row r="33" spans="2:20" s="80" customFormat="1" ht="33.75" customHeight="1">
      <c r="B33" s="79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4"/>
      <c r="Q33" s="79"/>
      <c r="R33" s="79"/>
      <c r="S33" s="79"/>
      <c r="T33" s="79"/>
    </row>
    <row r="34" spans="2:20" s="80" customFormat="1" ht="33.75" customHeight="1">
      <c r="B34" s="79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4"/>
      <c r="Q34" s="79"/>
      <c r="R34" s="79"/>
      <c r="S34" s="79"/>
      <c r="T34" s="79"/>
    </row>
    <row r="35" spans="2:20" s="80" customFormat="1" ht="33.75" customHeight="1">
      <c r="B35" s="79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4"/>
      <c r="Q35" s="79"/>
      <c r="R35" s="79"/>
      <c r="S35" s="79"/>
      <c r="T35" s="79"/>
    </row>
    <row r="36" spans="2:20" s="80" customFormat="1" ht="33.75" customHeight="1">
      <c r="B36" s="79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4"/>
      <c r="Q36" s="79"/>
      <c r="R36" s="79"/>
      <c r="S36" s="79"/>
      <c r="T36" s="79"/>
    </row>
    <row r="37" spans="2:20" s="80" customFormat="1" ht="33.75" customHeight="1">
      <c r="B37" s="79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4"/>
      <c r="Q37" s="79"/>
      <c r="R37" s="79"/>
      <c r="S37" s="79"/>
      <c r="T37" s="79"/>
    </row>
    <row r="38" spans="2:20" s="80" customFormat="1" ht="33.75" customHeight="1">
      <c r="B38" s="79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4"/>
      <c r="Q38" s="79"/>
      <c r="R38" s="79"/>
      <c r="S38" s="79"/>
      <c r="T38" s="79"/>
    </row>
    <row r="39" spans="2:20" s="80" customFormat="1" ht="33.75" customHeight="1">
      <c r="B39" s="79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4"/>
      <c r="Q39" s="79"/>
      <c r="R39" s="79"/>
      <c r="S39" s="79"/>
      <c r="T39" s="79"/>
    </row>
    <row r="40" spans="2:20" s="80" customFormat="1" ht="33.75" customHeight="1">
      <c r="B40" s="79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4"/>
      <c r="Q40" s="79"/>
      <c r="R40" s="79"/>
      <c r="S40" s="79"/>
      <c r="T40" s="79"/>
    </row>
    <row r="41" spans="2:20" s="80" customFormat="1" ht="33.75" customHeight="1">
      <c r="B41" s="79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4"/>
      <c r="Q41" s="79"/>
      <c r="R41" s="79"/>
      <c r="S41" s="79"/>
      <c r="T41" s="79"/>
    </row>
    <row r="42" spans="2:20" s="80" customFormat="1" ht="33.75" customHeight="1">
      <c r="B42" s="79"/>
      <c r="C42" s="79"/>
      <c r="D42" s="79"/>
      <c r="E42" s="79"/>
      <c r="F42" s="79"/>
      <c r="G42" s="79"/>
      <c r="H42" s="79"/>
      <c r="I42" s="79"/>
      <c r="J42" s="79"/>
      <c r="K42" s="79"/>
      <c r="L42" s="79"/>
      <c r="M42" s="79"/>
      <c r="N42" s="79"/>
      <c r="O42" s="79"/>
      <c r="P42" s="74"/>
      <c r="Q42" s="79"/>
      <c r="R42" s="79"/>
      <c r="S42" s="79"/>
      <c r="T42" s="79"/>
    </row>
    <row r="43" spans="2:20" s="80" customFormat="1" ht="33.75" customHeight="1">
      <c r="B43" s="79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4"/>
      <c r="Q43" s="79"/>
      <c r="R43" s="79"/>
      <c r="S43" s="79"/>
      <c r="T43" s="79"/>
    </row>
    <row r="44" spans="2:20" s="80" customFormat="1" ht="33.75" customHeight="1">
      <c r="B44" s="79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4"/>
      <c r="Q44" s="79"/>
      <c r="R44" s="79"/>
      <c r="S44" s="79"/>
      <c r="T44" s="79"/>
    </row>
    <row r="45" spans="2:20" s="80" customFormat="1" ht="33.75" customHeight="1">
      <c r="B45" s="79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4"/>
      <c r="Q45" s="79"/>
      <c r="R45" s="79"/>
      <c r="S45" s="79"/>
      <c r="T45" s="79"/>
    </row>
    <row r="46" spans="2:20" ht="33.75" customHeight="1">
      <c r="B46" s="79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4"/>
      <c r="Q46" s="79"/>
      <c r="R46" s="79"/>
      <c r="S46" s="79"/>
      <c r="T46" s="79"/>
    </row>
    <row r="47" spans="2:20" ht="33.75" customHeight="1">
      <c r="B47" s="79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4"/>
      <c r="Q47" s="79"/>
      <c r="R47" s="79"/>
      <c r="S47" s="79"/>
      <c r="T47" s="79"/>
    </row>
    <row r="48" spans="2:20" ht="33.75" customHeight="1">
      <c r="B48" s="79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4"/>
      <c r="Q48" s="79"/>
      <c r="R48" s="79"/>
      <c r="S48" s="79"/>
      <c r="T48" s="79"/>
    </row>
    <row r="49" spans="2:20" ht="33.75" customHeight="1">
      <c r="B49" s="79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4"/>
      <c r="Q49" s="79"/>
      <c r="R49" s="79"/>
      <c r="S49" s="79"/>
      <c r="T49" s="79"/>
    </row>
    <row r="50" spans="2:20" ht="11.25" customHeight="1"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4"/>
      <c r="Q50" s="79"/>
      <c r="R50" s="79"/>
      <c r="S50" s="79"/>
      <c r="T50" s="79"/>
    </row>
  </sheetData>
  <phoneticPr fontId="11"/>
  <printOptions horizontalCentered="1"/>
  <pageMargins left="0.59055118110236227" right="0.59055118110236227" top="0.78740157480314965" bottom="0.39370078740157483" header="0.19685039370078741" footer="0.19685039370078741"/>
  <pageSetup paperSize="9" scale="50" pageOrder="overThenDown" orientation="portrait" blackAndWhite="1"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リスト!$F$4:$F$9</xm:f>
          </x14:formula1>
          <xm:sqref>R20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2:T50"/>
  <sheetViews>
    <sheetView showGridLines="0" view="pageBreakPreview" zoomScale="46" zoomScaleNormal="70" zoomScaleSheetLayoutView="46" workbookViewId="0">
      <selection activeCell="B2" sqref="B2"/>
    </sheetView>
  </sheetViews>
  <sheetFormatPr defaultRowHeight="11.25" customHeight="1"/>
  <cols>
    <col min="1" max="2" width="2.83203125" style="78" customWidth="1"/>
    <col min="3" max="3" width="9.33203125" style="78" customWidth="1"/>
    <col min="4" max="5" width="30.83203125" style="78" customWidth="1"/>
    <col min="6" max="6" width="99.33203125" style="78" customWidth="1"/>
    <col min="7" max="7" width="9.5" style="78" customWidth="1"/>
    <col min="8" max="9" width="9.33203125" style="78" customWidth="1"/>
    <col min="10" max="11" width="2.83203125" style="78" customWidth="1"/>
    <col min="12" max="12" width="9.33203125" style="78" customWidth="1"/>
    <col min="13" max="14" width="30.83203125" style="78" customWidth="1"/>
    <col min="15" max="15" width="99.33203125" style="78" customWidth="1"/>
    <col min="16" max="16" width="9.5" style="78" customWidth="1"/>
    <col min="17" max="18" width="9.33203125" style="78" customWidth="1"/>
    <col min="19" max="20" width="2.83203125" style="78" customWidth="1"/>
    <col min="21" max="16384" width="9.33203125" style="78"/>
  </cols>
  <sheetData>
    <row r="2" spans="2:20" ht="11.25" customHeight="1">
      <c r="B2" s="79"/>
      <c r="C2" s="127"/>
      <c r="D2" s="127"/>
      <c r="E2" s="127"/>
      <c r="F2" s="127"/>
      <c r="G2" s="127"/>
      <c r="H2" s="127"/>
      <c r="I2" s="127"/>
      <c r="J2" s="127"/>
      <c r="K2" s="79"/>
      <c r="L2" s="79"/>
      <c r="M2" s="79"/>
      <c r="N2" s="79"/>
      <c r="O2" s="79"/>
      <c r="P2" s="79"/>
      <c r="Q2" s="79"/>
      <c r="R2" s="79"/>
      <c r="S2" s="79"/>
      <c r="T2" s="128"/>
    </row>
    <row r="3" spans="2:20" ht="33.75" customHeight="1">
      <c r="B3" s="79"/>
      <c r="C3" s="127"/>
      <c r="D3" s="127"/>
      <c r="E3" s="127"/>
      <c r="F3" s="127"/>
      <c r="G3" s="127"/>
      <c r="H3" s="127"/>
      <c r="I3" s="127"/>
      <c r="J3" s="127"/>
      <c r="K3" s="79"/>
      <c r="L3" s="79"/>
      <c r="M3" s="79"/>
      <c r="N3" s="79"/>
      <c r="O3" s="79"/>
      <c r="P3" s="79"/>
      <c r="Q3" s="79"/>
      <c r="R3" s="79"/>
      <c r="S3" s="79"/>
      <c r="T3" s="128"/>
    </row>
    <row r="4" spans="2:20" ht="33.75" customHeight="1">
      <c r="B4" s="79"/>
      <c r="C4" s="127"/>
      <c r="D4" s="127"/>
      <c r="E4" s="127"/>
      <c r="F4" s="127"/>
      <c r="G4" s="127"/>
      <c r="H4" s="127"/>
      <c r="I4" s="127"/>
      <c r="J4" s="127"/>
      <c r="K4" s="79"/>
      <c r="L4" s="79"/>
      <c r="M4" s="79"/>
      <c r="N4" s="79"/>
      <c r="O4" s="79"/>
      <c r="P4" s="79"/>
      <c r="Q4" s="79"/>
      <c r="R4" s="79"/>
      <c r="S4" s="79"/>
      <c r="T4" s="128"/>
    </row>
    <row r="5" spans="2:20" ht="33.75" customHeight="1">
      <c r="B5" s="79"/>
      <c r="C5" s="127"/>
      <c r="D5" s="127"/>
      <c r="E5" s="127"/>
      <c r="F5" s="127"/>
      <c r="G5" s="127"/>
      <c r="H5" s="127"/>
      <c r="I5" s="127"/>
      <c r="J5" s="127"/>
      <c r="K5" s="79"/>
      <c r="L5" s="79"/>
      <c r="M5" s="79"/>
      <c r="N5" s="79"/>
      <c r="O5" s="79"/>
      <c r="P5" s="79"/>
      <c r="Q5" s="79"/>
      <c r="R5" s="79"/>
      <c r="S5" s="79"/>
      <c r="T5" s="128"/>
    </row>
    <row r="6" spans="2:20" ht="33.75" customHeight="1">
      <c r="B6" s="79" t="s">
        <v>133</v>
      </c>
      <c r="C6" s="129"/>
      <c r="D6" s="130"/>
      <c r="E6" s="130"/>
      <c r="F6" s="130"/>
      <c r="G6" s="130"/>
      <c r="H6" s="130"/>
      <c r="I6" s="130"/>
      <c r="J6" s="127"/>
      <c r="K6" s="79" t="s">
        <v>133</v>
      </c>
      <c r="L6" s="77" t="s">
        <v>134</v>
      </c>
      <c r="M6" s="72"/>
      <c r="N6" s="72"/>
      <c r="O6" s="72"/>
      <c r="P6" s="72"/>
      <c r="Q6" s="72"/>
      <c r="R6" s="72"/>
      <c r="S6" s="79"/>
      <c r="T6" s="128"/>
    </row>
    <row r="7" spans="2:20" ht="33.75" customHeight="1">
      <c r="B7" s="79"/>
      <c r="C7" s="129"/>
      <c r="D7" s="130"/>
      <c r="E7" s="130"/>
      <c r="F7" s="130"/>
      <c r="G7" s="130"/>
      <c r="H7" s="130"/>
      <c r="I7" s="130"/>
      <c r="J7" s="127"/>
      <c r="K7" s="79"/>
      <c r="L7" s="77"/>
      <c r="M7" s="72"/>
      <c r="N7" s="72"/>
      <c r="O7" s="72"/>
      <c r="P7" s="72"/>
      <c r="Q7" s="72"/>
      <c r="R7" s="72"/>
      <c r="S7" s="79"/>
      <c r="T7" s="128"/>
    </row>
    <row r="8" spans="2:20" ht="33.75" customHeight="1">
      <c r="B8" s="79"/>
      <c r="C8" s="129"/>
      <c r="D8" s="130"/>
      <c r="E8" s="130"/>
      <c r="F8" s="130"/>
      <c r="G8" s="130"/>
      <c r="H8" s="130"/>
      <c r="I8" s="130"/>
      <c r="J8" s="127"/>
      <c r="K8" s="79"/>
      <c r="L8" s="77"/>
      <c r="M8" s="72"/>
      <c r="N8" s="72"/>
      <c r="O8" s="72"/>
      <c r="P8" s="72"/>
      <c r="Q8" s="72"/>
      <c r="R8" s="72"/>
      <c r="S8" s="79"/>
      <c r="T8" s="128"/>
    </row>
    <row r="9" spans="2:20" ht="33.75" customHeight="1">
      <c r="B9" s="79"/>
      <c r="C9" s="127"/>
      <c r="D9" s="127"/>
      <c r="E9" s="127"/>
      <c r="F9" s="127"/>
      <c r="G9" s="127"/>
      <c r="H9" s="127"/>
      <c r="I9" s="127"/>
      <c r="J9" s="127"/>
      <c r="K9" s="79"/>
      <c r="L9" s="79"/>
      <c r="M9" s="79"/>
      <c r="N9" s="79"/>
      <c r="O9" s="79"/>
      <c r="P9" s="79"/>
      <c r="Q9" s="79"/>
      <c r="R9" s="79"/>
      <c r="S9" s="79"/>
      <c r="T9" s="128"/>
    </row>
    <row r="10" spans="2:20" ht="33.75" customHeight="1">
      <c r="B10" s="79"/>
      <c r="C10" s="127"/>
      <c r="D10" s="127"/>
      <c r="E10" s="127"/>
      <c r="F10" s="127"/>
      <c r="G10" s="127"/>
      <c r="H10" s="127"/>
      <c r="I10" s="127"/>
      <c r="J10" s="127"/>
      <c r="K10" s="79"/>
      <c r="L10" s="79"/>
      <c r="M10" s="79"/>
      <c r="N10" s="79"/>
      <c r="O10" s="79"/>
      <c r="P10" s="79"/>
      <c r="Q10" s="79"/>
      <c r="R10" s="79"/>
      <c r="S10" s="79"/>
      <c r="T10" s="128"/>
    </row>
    <row r="11" spans="2:20" ht="33.75" customHeight="1">
      <c r="B11" s="79"/>
      <c r="C11" s="131"/>
      <c r="D11" s="132"/>
      <c r="E11" s="127"/>
      <c r="F11" s="127"/>
      <c r="G11" s="127"/>
      <c r="H11" s="127"/>
      <c r="I11" s="127"/>
      <c r="J11" s="127"/>
      <c r="K11" s="79"/>
      <c r="L11" s="81" t="s">
        <v>141</v>
      </c>
      <c r="M11" s="76"/>
      <c r="N11" s="79"/>
      <c r="O11" s="79"/>
      <c r="P11" s="79"/>
      <c r="Q11" s="79"/>
      <c r="R11" s="79"/>
      <c r="S11" s="79"/>
      <c r="T11" s="128"/>
    </row>
    <row r="12" spans="2:20" ht="33.75" customHeight="1">
      <c r="B12" s="79"/>
      <c r="C12" s="127"/>
      <c r="D12" s="127"/>
      <c r="E12" s="127"/>
      <c r="F12" s="133"/>
      <c r="G12" s="134"/>
      <c r="H12" s="135"/>
      <c r="I12" s="127"/>
      <c r="J12" s="127"/>
      <c r="K12" s="79"/>
      <c r="L12" s="79"/>
      <c r="M12" s="79" t="s">
        <v>39</v>
      </c>
      <c r="N12" s="79" t="s">
        <v>40</v>
      </c>
      <c r="O12" s="106" t="s">
        <v>4</v>
      </c>
      <c r="P12" s="75" t="s">
        <v>140</v>
      </c>
      <c r="Q12" s="82"/>
      <c r="R12" s="79"/>
      <c r="S12" s="79"/>
      <c r="T12" s="128"/>
    </row>
    <row r="13" spans="2:20" ht="33.75" customHeight="1">
      <c r="B13" s="79"/>
      <c r="C13" s="127"/>
      <c r="D13" s="127"/>
      <c r="E13" s="127"/>
      <c r="F13" s="133"/>
      <c r="G13" s="134"/>
      <c r="H13" s="135"/>
      <c r="I13" s="127"/>
      <c r="J13" s="127"/>
      <c r="K13" s="79"/>
      <c r="L13" s="79"/>
      <c r="M13" s="79"/>
      <c r="N13" s="79" t="s">
        <v>41</v>
      </c>
      <c r="O13" s="106" t="s">
        <v>5</v>
      </c>
      <c r="P13" s="75" t="s">
        <v>229</v>
      </c>
      <c r="Q13" s="82"/>
      <c r="R13" s="79"/>
      <c r="S13" s="79"/>
      <c r="T13" s="128"/>
    </row>
    <row r="14" spans="2:20" ht="33.75" customHeight="1">
      <c r="B14" s="79"/>
      <c r="C14" s="127"/>
      <c r="D14" s="127"/>
      <c r="E14" s="127"/>
      <c r="F14" s="133"/>
      <c r="G14" s="134"/>
      <c r="H14" s="127"/>
      <c r="I14" s="136"/>
      <c r="J14" s="127"/>
      <c r="K14" s="79"/>
      <c r="L14" s="79"/>
      <c r="M14" s="79"/>
      <c r="N14" s="79" t="s">
        <v>42</v>
      </c>
      <c r="O14" s="106" t="s">
        <v>6</v>
      </c>
      <c r="P14" s="75" t="s">
        <v>230</v>
      </c>
      <c r="Q14" s="79"/>
      <c r="R14" s="73"/>
      <c r="S14" s="79"/>
      <c r="T14" s="128"/>
    </row>
    <row r="15" spans="2:20" ht="33.75" customHeight="1">
      <c r="B15" s="79"/>
      <c r="C15" s="127"/>
      <c r="D15" s="127"/>
      <c r="E15" s="127"/>
      <c r="F15" s="133"/>
      <c r="G15" s="134"/>
      <c r="H15" s="127"/>
      <c r="I15" s="136"/>
      <c r="J15" s="127"/>
      <c r="K15" s="79"/>
      <c r="L15" s="79"/>
      <c r="M15" s="79"/>
      <c r="N15" s="79" t="s">
        <v>43</v>
      </c>
      <c r="O15" s="106" t="s">
        <v>7</v>
      </c>
      <c r="P15" s="75" t="s">
        <v>230</v>
      </c>
      <c r="Q15" s="79"/>
      <c r="R15" s="73"/>
      <c r="S15" s="79"/>
      <c r="T15" s="128"/>
    </row>
    <row r="16" spans="2:20" ht="33.75" customHeight="1">
      <c r="B16" s="79"/>
      <c r="C16" s="127"/>
      <c r="D16" s="127"/>
      <c r="E16" s="127"/>
      <c r="F16" s="133"/>
      <c r="G16" s="134"/>
      <c r="H16" s="127"/>
      <c r="I16" s="127"/>
      <c r="J16" s="127"/>
      <c r="K16" s="79"/>
      <c r="L16" s="79"/>
      <c r="M16" s="79"/>
      <c r="N16" s="79" t="s">
        <v>44</v>
      </c>
      <c r="O16" s="106" t="s">
        <v>225</v>
      </c>
      <c r="P16" s="75" t="s">
        <v>317</v>
      </c>
      <c r="Q16" s="79"/>
      <c r="R16" s="79"/>
      <c r="S16" s="79"/>
      <c r="T16" s="128"/>
    </row>
    <row r="17" spans="2:20" ht="33.75" customHeight="1">
      <c r="B17" s="79"/>
      <c r="C17" s="127"/>
      <c r="D17" s="127"/>
      <c r="E17" s="127"/>
      <c r="F17" s="133"/>
      <c r="G17" s="134"/>
      <c r="H17" s="127"/>
      <c r="I17" s="127"/>
      <c r="J17" s="127"/>
      <c r="K17" s="79"/>
      <c r="L17" s="79"/>
      <c r="M17" s="79"/>
      <c r="N17" s="79" t="s">
        <v>45</v>
      </c>
      <c r="O17" s="106" t="s">
        <v>8</v>
      </c>
      <c r="P17" s="75" t="s">
        <v>317</v>
      </c>
      <c r="Q17" s="79"/>
      <c r="R17" s="79"/>
      <c r="S17" s="79"/>
      <c r="T17" s="128"/>
    </row>
    <row r="18" spans="2:20" ht="33.75" customHeight="1">
      <c r="B18" s="79"/>
      <c r="C18" s="127"/>
      <c r="D18" s="127"/>
      <c r="E18" s="127"/>
      <c r="F18" s="137"/>
      <c r="G18" s="134"/>
      <c r="H18" s="138"/>
      <c r="I18" s="127"/>
      <c r="J18" s="127"/>
      <c r="K18" s="79"/>
      <c r="L18" s="79"/>
      <c r="M18" s="79"/>
      <c r="N18" s="79" t="s">
        <v>46</v>
      </c>
      <c r="O18" s="107" t="s">
        <v>9</v>
      </c>
      <c r="P18" s="75" t="s">
        <v>317</v>
      </c>
      <c r="Q18" s="74"/>
      <c r="R18" s="79"/>
      <c r="S18" s="79"/>
      <c r="T18" s="128"/>
    </row>
    <row r="19" spans="2:20" ht="33.75" customHeight="1">
      <c r="B19" s="79"/>
      <c r="C19" s="127"/>
      <c r="D19" s="127"/>
      <c r="E19" s="127"/>
      <c r="F19" s="137"/>
      <c r="G19" s="134"/>
      <c r="H19" s="138"/>
      <c r="I19" s="127"/>
      <c r="J19" s="127"/>
      <c r="K19" s="79"/>
      <c r="L19" s="79"/>
      <c r="M19" s="79"/>
      <c r="N19" s="79" t="s">
        <v>47</v>
      </c>
      <c r="O19" s="107" t="s">
        <v>224</v>
      </c>
      <c r="P19" s="75" t="s">
        <v>317</v>
      </c>
      <c r="Q19" s="74"/>
      <c r="R19" s="79"/>
      <c r="S19" s="79"/>
      <c r="T19" s="128"/>
    </row>
    <row r="20" spans="2:20" ht="33.75" customHeight="1">
      <c r="B20" s="79"/>
      <c r="C20" s="127"/>
      <c r="D20" s="127"/>
      <c r="E20" s="127"/>
      <c r="F20" s="137"/>
      <c r="G20" s="134"/>
      <c r="H20" s="138"/>
      <c r="I20" s="134"/>
      <c r="J20" s="127"/>
      <c r="K20" s="79"/>
      <c r="L20" s="79"/>
      <c r="M20" s="79"/>
      <c r="N20" s="79" t="s">
        <v>48</v>
      </c>
      <c r="O20" s="107" t="s">
        <v>138</v>
      </c>
      <c r="P20" s="75" t="s">
        <v>230</v>
      </c>
      <c r="Q20" s="74"/>
      <c r="R20" s="75"/>
      <c r="S20" s="79"/>
      <c r="T20" s="128"/>
    </row>
    <row r="21" spans="2:20" ht="33.75" customHeight="1">
      <c r="B21" s="79"/>
      <c r="C21" s="127"/>
      <c r="D21" s="127"/>
      <c r="E21" s="127"/>
      <c r="F21" s="138"/>
      <c r="G21" s="127"/>
      <c r="H21" s="138"/>
      <c r="I21" s="127"/>
      <c r="J21" s="127"/>
      <c r="K21" s="79"/>
      <c r="L21" s="79"/>
      <c r="M21" s="79"/>
      <c r="N21" s="79"/>
      <c r="O21" s="74"/>
      <c r="P21" s="79"/>
      <c r="Q21" s="74"/>
      <c r="R21" s="79"/>
      <c r="S21" s="79"/>
      <c r="T21" s="128"/>
    </row>
    <row r="22" spans="2:20" ht="33.75" customHeight="1">
      <c r="B22" s="79"/>
      <c r="C22" s="127"/>
      <c r="D22" s="127"/>
      <c r="E22" s="127"/>
      <c r="F22" s="138"/>
      <c r="G22" s="127"/>
      <c r="H22" s="138"/>
      <c r="I22" s="127"/>
      <c r="J22" s="127"/>
      <c r="K22" s="79"/>
      <c r="L22" s="79"/>
      <c r="M22" s="79"/>
      <c r="N22" s="79"/>
      <c r="O22" s="74"/>
      <c r="P22" s="79"/>
      <c r="Q22" s="74"/>
      <c r="R22" s="79"/>
      <c r="S22" s="79"/>
      <c r="T22" s="128"/>
    </row>
    <row r="23" spans="2:20" s="80" customFormat="1" ht="33.75" customHeight="1">
      <c r="B23" s="79"/>
      <c r="C23" s="127"/>
      <c r="D23" s="127"/>
      <c r="E23" s="127"/>
      <c r="F23" s="127"/>
      <c r="G23" s="127"/>
      <c r="H23" s="127"/>
      <c r="I23" s="127"/>
      <c r="J23" s="127"/>
      <c r="K23" s="79"/>
      <c r="L23" s="79"/>
      <c r="M23" s="79"/>
      <c r="N23" s="79"/>
      <c r="O23" s="79"/>
      <c r="P23" s="79"/>
      <c r="Q23" s="79"/>
      <c r="R23" s="79"/>
      <c r="S23" s="79"/>
      <c r="T23" s="139"/>
    </row>
    <row r="24" spans="2:20" s="80" customFormat="1" ht="33.75" customHeight="1">
      <c r="B24" s="79"/>
      <c r="C24" s="127"/>
      <c r="D24" s="127"/>
      <c r="E24" s="127"/>
      <c r="F24" s="127"/>
      <c r="G24" s="127"/>
      <c r="H24" s="127"/>
      <c r="I24" s="127"/>
      <c r="J24" s="127"/>
      <c r="K24" s="79"/>
      <c r="L24" s="79"/>
      <c r="M24" s="79"/>
      <c r="N24" s="79"/>
      <c r="O24" s="79"/>
      <c r="P24" s="79"/>
      <c r="Q24" s="79"/>
      <c r="R24" s="79"/>
      <c r="S24" s="79"/>
      <c r="T24" s="139"/>
    </row>
    <row r="25" spans="2:20" s="80" customFormat="1" ht="33.75" customHeight="1">
      <c r="B25" s="79"/>
      <c r="C25" s="127"/>
      <c r="D25" s="127"/>
      <c r="E25" s="127"/>
      <c r="F25" s="127"/>
      <c r="G25" s="127"/>
      <c r="H25" s="127"/>
      <c r="I25" s="127"/>
      <c r="J25" s="127"/>
      <c r="K25" s="79"/>
      <c r="L25" s="79"/>
      <c r="M25" s="79"/>
      <c r="N25" s="79"/>
      <c r="O25" s="79"/>
      <c r="P25" s="79"/>
      <c r="Q25" s="79"/>
      <c r="R25" s="79"/>
      <c r="S25" s="79"/>
      <c r="T25" s="139"/>
    </row>
    <row r="26" spans="2:20" s="80" customFormat="1" ht="33.75" customHeight="1">
      <c r="B26" s="79"/>
      <c r="C26" s="127"/>
      <c r="D26" s="127"/>
      <c r="E26" s="127"/>
      <c r="F26" s="127"/>
      <c r="G26" s="127"/>
      <c r="H26" s="127"/>
      <c r="I26" s="127"/>
      <c r="J26" s="127"/>
      <c r="K26" s="79"/>
      <c r="L26" s="79"/>
      <c r="M26" s="79"/>
      <c r="N26" s="79"/>
      <c r="O26" s="79"/>
      <c r="P26" s="79"/>
      <c r="Q26" s="79"/>
      <c r="R26" s="79"/>
      <c r="S26" s="79"/>
      <c r="T26" s="139"/>
    </row>
    <row r="27" spans="2:20" s="80" customFormat="1" ht="33.75" customHeight="1">
      <c r="B27" s="79"/>
      <c r="C27" s="131"/>
      <c r="D27" s="132"/>
      <c r="E27" s="127"/>
      <c r="F27" s="127"/>
      <c r="G27" s="127"/>
      <c r="H27" s="127"/>
      <c r="I27" s="127"/>
      <c r="J27" s="127"/>
      <c r="K27" s="79"/>
      <c r="L27" s="81" t="s">
        <v>142</v>
      </c>
      <c r="M27" s="76"/>
      <c r="N27" s="79"/>
      <c r="O27" s="79"/>
      <c r="P27" s="79"/>
      <c r="Q27" s="79"/>
      <c r="R27" s="79"/>
      <c r="S27" s="79"/>
      <c r="T27" s="139"/>
    </row>
    <row r="28" spans="2:20" s="80" customFormat="1" ht="33.75" customHeight="1">
      <c r="B28" s="79"/>
      <c r="C28" s="127"/>
      <c r="D28" s="133"/>
      <c r="E28" s="133"/>
      <c r="F28" s="133"/>
      <c r="G28" s="127"/>
      <c r="H28" s="127"/>
      <c r="I28" s="127"/>
      <c r="J28" s="127"/>
      <c r="K28" s="79"/>
      <c r="L28" s="79"/>
      <c r="M28" s="106" t="s">
        <v>135</v>
      </c>
      <c r="N28" s="106"/>
      <c r="O28" s="106" t="s">
        <v>10</v>
      </c>
      <c r="P28" s="79" t="s">
        <v>317</v>
      </c>
      <c r="Q28" s="79"/>
      <c r="R28" s="79"/>
      <c r="S28" s="79"/>
      <c r="T28" s="139"/>
    </row>
    <row r="29" spans="2:20" s="80" customFormat="1" ht="33.75" customHeight="1">
      <c r="B29" s="79"/>
      <c r="C29" s="127"/>
      <c r="D29" s="133"/>
      <c r="E29" s="133"/>
      <c r="F29" s="133"/>
      <c r="G29" s="127"/>
      <c r="H29" s="127"/>
      <c r="I29" s="127"/>
      <c r="J29" s="127"/>
      <c r="K29" s="79"/>
      <c r="L29" s="79"/>
      <c r="M29" s="106" t="s">
        <v>109</v>
      </c>
      <c r="N29" s="106"/>
      <c r="O29" s="106" t="s">
        <v>11</v>
      </c>
      <c r="P29" s="79" t="s">
        <v>317</v>
      </c>
      <c r="Q29" s="79"/>
      <c r="R29" s="79"/>
      <c r="S29" s="79"/>
      <c r="T29" s="139"/>
    </row>
    <row r="30" spans="2:20" s="80" customFormat="1" ht="33.75" customHeight="1">
      <c r="B30" s="79"/>
      <c r="C30" s="127"/>
      <c r="D30" s="133"/>
      <c r="E30" s="133"/>
      <c r="F30" s="133"/>
      <c r="G30" s="127"/>
      <c r="H30" s="127"/>
      <c r="I30" s="127"/>
      <c r="J30" s="127"/>
      <c r="K30" s="79"/>
      <c r="L30" s="79"/>
      <c r="M30" s="106" t="s">
        <v>49</v>
      </c>
      <c r="N30" s="106" t="s">
        <v>20</v>
      </c>
      <c r="O30" s="106" t="s">
        <v>12</v>
      </c>
      <c r="P30" s="75" t="s">
        <v>317</v>
      </c>
      <c r="Q30" s="79"/>
      <c r="R30" s="79"/>
      <c r="S30" s="79"/>
      <c r="T30" s="139"/>
    </row>
    <row r="31" spans="2:20" s="80" customFormat="1" ht="33.75" customHeight="1">
      <c r="B31" s="79"/>
      <c r="C31" s="127"/>
      <c r="D31" s="133"/>
      <c r="E31" s="133"/>
      <c r="F31" s="133"/>
      <c r="G31" s="127"/>
      <c r="H31" s="127"/>
      <c r="I31" s="127"/>
      <c r="J31" s="127"/>
      <c r="K31" s="79"/>
      <c r="L31" s="79"/>
      <c r="M31" s="106"/>
      <c r="N31" s="106" t="s">
        <v>136</v>
      </c>
      <c r="O31" s="106" t="s">
        <v>139</v>
      </c>
      <c r="P31" s="75" t="s">
        <v>317</v>
      </c>
      <c r="Q31" s="79"/>
      <c r="R31" s="79"/>
      <c r="S31" s="79"/>
      <c r="T31" s="139"/>
    </row>
    <row r="32" spans="2:20" s="80" customFormat="1" ht="33.75" customHeight="1">
      <c r="B32" s="79"/>
      <c r="C32" s="127"/>
      <c r="D32" s="133"/>
      <c r="E32" s="133"/>
      <c r="F32" s="133"/>
      <c r="G32" s="127"/>
      <c r="H32" s="127"/>
      <c r="I32" s="127"/>
      <c r="J32" s="127"/>
      <c r="K32" s="79"/>
      <c r="L32" s="79"/>
      <c r="M32" s="106"/>
      <c r="N32" s="106" t="s">
        <v>111</v>
      </c>
      <c r="O32" s="106" t="s">
        <v>13</v>
      </c>
      <c r="P32" s="75" t="s">
        <v>317</v>
      </c>
      <c r="Q32" s="79"/>
      <c r="R32" s="79"/>
      <c r="S32" s="79"/>
      <c r="T32" s="139"/>
    </row>
    <row r="33" spans="2:20" s="80" customFormat="1" ht="33.75" customHeight="1">
      <c r="B33" s="79"/>
      <c r="C33" s="127"/>
      <c r="D33" s="133"/>
      <c r="E33" s="133"/>
      <c r="F33" s="133"/>
      <c r="G33" s="127"/>
      <c r="H33" s="127"/>
      <c r="I33" s="127"/>
      <c r="J33" s="127"/>
      <c r="K33" s="79"/>
      <c r="L33" s="79"/>
      <c r="M33" s="106"/>
      <c r="N33" s="106" t="s">
        <v>137</v>
      </c>
      <c r="O33" s="106" t="s">
        <v>14</v>
      </c>
      <c r="P33" s="75" t="s">
        <v>317</v>
      </c>
      <c r="Q33" s="79"/>
      <c r="R33" s="79"/>
      <c r="S33" s="79"/>
      <c r="T33" s="139"/>
    </row>
    <row r="34" spans="2:20" s="80" customFormat="1" ht="33.75" customHeight="1">
      <c r="B34" s="79"/>
      <c r="C34" s="127"/>
      <c r="D34" s="133"/>
      <c r="E34" s="133"/>
      <c r="F34" s="133"/>
      <c r="G34" s="127"/>
      <c r="H34" s="127"/>
      <c r="I34" s="127"/>
      <c r="J34" s="127"/>
      <c r="K34" s="79"/>
      <c r="L34" s="79"/>
      <c r="M34" s="106" t="s">
        <v>50</v>
      </c>
      <c r="N34" s="106" t="s">
        <v>20</v>
      </c>
      <c r="O34" s="106" t="s">
        <v>15</v>
      </c>
      <c r="P34" s="75" t="s">
        <v>317</v>
      </c>
      <c r="Q34" s="79"/>
      <c r="R34" s="79"/>
      <c r="S34" s="79"/>
      <c r="T34" s="139"/>
    </row>
    <row r="35" spans="2:20" s="80" customFormat="1" ht="33.75" customHeight="1">
      <c r="B35" s="79"/>
      <c r="C35" s="127"/>
      <c r="D35" s="133"/>
      <c r="E35" s="133"/>
      <c r="F35" s="133"/>
      <c r="G35" s="127"/>
      <c r="H35" s="127"/>
      <c r="I35" s="127"/>
      <c r="J35" s="127"/>
      <c r="K35" s="79"/>
      <c r="L35" s="79"/>
      <c r="M35" s="106"/>
      <c r="N35" s="106" t="s">
        <v>111</v>
      </c>
      <c r="O35" s="106" t="s">
        <v>15</v>
      </c>
      <c r="P35" s="75" t="s">
        <v>317</v>
      </c>
      <c r="Q35" s="79"/>
      <c r="R35" s="79"/>
      <c r="S35" s="79"/>
      <c r="T35" s="139"/>
    </row>
    <row r="36" spans="2:20" s="80" customFormat="1" ht="33.75" customHeight="1">
      <c r="B36" s="79"/>
      <c r="C36" s="127"/>
      <c r="D36" s="133"/>
      <c r="E36" s="133"/>
      <c r="F36" s="133"/>
      <c r="G36" s="127"/>
      <c r="H36" s="127"/>
      <c r="I36" s="127"/>
      <c r="J36" s="127"/>
      <c r="K36" s="79"/>
      <c r="L36" s="79"/>
      <c r="M36" s="106"/>
      <c r="N36" s="106" t="s">
        <v>137</v>
      </c>
      <c r="O36" s="106" t="s">
        <v>16</v>
      </c>
      <c r="P36" s="75" t="s">
        <v>317</v>
      </c>
      <c r="Q36" s="79"/>
      <c r="R36" s="79"/>
      <c r="S36" s="79"/>
      <c r="T36" s="139"/>
    </row>
    <row r="37" spans="2:20" s="80" customFormat="1" ht="33.75" customHeight="1">
      <c r="B37" s="79"/>
      <c r="C37" s="127"/>
      <c r="D37" s="133"/>
      <c r="E37" s="133"/>
      <c r="F37" s="133"/>
      <c r="G37" s="127"/>
      <c r="H37" s="127"/>
      <c r="I37" s="127"/>
      <c r="J37" s="127"/>
      <c r="K37" s="79"/>
      <c r="L37" s="79"/>
      <c r="M37" s="106" t="s">
        <v>51</v>
      </c>
      <c r="N37" s="106"/>
      <c r="O37" s="106" t="s">
        <v>138</v>
      </c>
      <c r="P37" s="79" t="s">
        <v>230</v>
      </c>
      <c r="Q37" s="79"/>
      <c r="R37" s="79"/>
      <c r="S37" s="79"/>
      <c r="T37" s="139"/>
    </row>
    <row r="38" spans="2:20" s="80" customFormat="1" ht="33.75" customHeight="1">
      <c r="B38" s="79"/>
      <c r="C38" s="127"/>
      <c r="D38" s="133"/>
      <c r="E38" s="133"/>
      <c r="F38" s="133"/>
      <c r="G38" s="127"/>
      <c r="H38" s="127"/>
      <c r="I38" s="127"/>
      <c r="J38" s="127"/>
      <c r="K38" s="79"/>
      <c r="L38" s="79"/>
      <c r="M38" s="106" t="s">
        <v>52</v>
      </c>
      <c r="N38" s="106"/>
      <c r="O38" s="106" t="s">
        <v>223</v>
      </c>
      <c r="P38" s="79" t="s">
        <v>317</v>
      </c>
      <c r="Q38" s="79"/>
      <c r="R38" s="79"/>
      <c r="S38" s="79"/>
      <c r="T38" s="139"/>
    </row>
    <row r="39" spans="2:20" s="80" customFormat="1" ht="33.75" customHeight="1">
      <c r="B39" s="79"/>
      <c r="C39" s="127"/>
      <c r="D39" s="133"/>
      <c r="E39" s="133"/>
      <c r="F39" s="133"/>
      <c r="G39" s="127"/>
      <c r="H39" s="127"/>
      <c r="I39" s="127"/>
      <c r="J39" s="127"/>
      <c r="K39" s="79"/>
      <c r="L39" s="79"/>
      <c r="M39" s="106" t="s">
        <v>53</v>
      </c>
      <c r="N39" s="106"/>
      <c r="O39" s="106" t="s">
        <v>54</v>
      </c>
      <c r="P39" s="79" t="s">
        <v>317</v>
      </c>
      <c r="Q39" s="79"/>
      <c r="R39" s="79"/>
      <c r="S39" s="79"/>
      <c r="T39" s="139"/>
    </row>
    <row r="40" spans="2:20" s="80" customFormat="1" ht="33.75" customHeight="1">
      <c r="B40" s="79"/>
      <c r="C40" s="127"/>
      <c r="D40" s="133"/>
      <c r="E40" s="133"/>
      <c r="F40" s="133"/>
      <c r="G40" s="127"/>
      <c r="H40" s="127"/>
      <c r="I40" s="127"/>
      <c r="J40" s="127"/>
      <c r="K40" s="79"/>
      <c r="L40" s="79"/>
      <c r="M40" s="106" t="s">
        <v>53</v>
      </c>
      <c r="N40" s="106"/>
      <c r="O40" s="106" t="s">
        <v>17</v>
      </c>
      <c r="P40" s="79" t="s">
        <v>317</v>
      </c>
      <c r="Q40" s="79"/>
      <c r="R40" s="79"/>
      <c r="S40" s="79"/>
      <c r="T40" s="139"/>
    </row>
    <row r="41" spans="2:20" s="80" customFormat="1" ht="33.75" customHeight="1">
      <c r="B41" s="79"/>
      <c r="C41" s="127"/>
      <c r="D41" s="133"/>
      <c r="E41" s="133"/>
      <c r="F41" s="133"/>
      <c r="G41" s="127"/>
      <c r="H41" s="127"/>
      <c r="I41" s="127"/>
      <c r="J41" s="127"/>
      <c r="K41" s="79"/>
      <c r="L41" s="79"/>
      <c r="M41" s="106" t="s">
        <v>55</v>
      </c>
      <c r="N41" s="106"/>
      <c r="O41" s="106" t="s">
        <v>285</v>
      </c>
      <c r="P41" s="79" t="s">
        <v>317</v>
      </c>
      <c r="Q41" s="79"/>
      <c r="R41" s="79"/>
      <c r="S41" s="79"/>
      <c r="T41" s="139"/>
    </row>
    <row r="42" spans="2:20" s="80" customFormat="1" ht="33.75" customHeight="1">
      <c r="B42" s="79"/>
      <c r="C42" s="127"/>
      <c r="D42" s="133"/>
      <c r="E42" s="133"/>
      <c r="F42" s="133"/>
      <c r="G42" s="127"/>
      <c r="H42" s="127"/>
      <c r="I42" s="127"/>
      <c r="J42" s="127"/>
      <c r="K42" s="79"/>
      <c r="L42" s="79"/>
      <c r="M42" s="106" t="s">
        <v>279</v>
      </c>
      <c r="N42" s="106"/>
      <c r="O42" s="106" t="s">
        <v>286</v>
      </c>
      <c r="P42" s="79" t="s">
        <v>230</v>
      </c>
      <c r="Q42" s="79"/>
      <c r="R42" s="79"/>
      <c r="S42" s="79"/>
      <c r="T42" s="139"/>
    </row>
    <row r="43" spans="2:20" s="80" customFormat="1" ht="33.75" customHeight="1">
      <c r="B43" s="79"/>
      <c r="C43" s="127"/>
      <c r="D43" s="127"/>
      <c r="E43" s="127"/>
      <c r="F43" s="127"/>
      <c r="G43" s="127"/>
      <c r="H43" s="127"/>
      <c r="I43" s="127"/>
      <c r="J43" s="127"/>
      <c r="K43" s="79"/>
      <c r="L43" s="79"/>
      <c r="M43" s="79"/>
      <c r="N43" s="79"/>
      <c r="O43" s="79"/>
      <c r="P43" s="79"/>
      <c r="Q43" s="79"/>
      <c r="R43" s="79"/>
      <c r="S43" s="79"/>
      <c r="T43" s="139"/>
    </row>
    <row r="44" spans="2:20" s="80" customFormat="1" ht="33.75" customHeight="1">
      <c r="B44" s="79"/>
      <c r="C44" s="127"/>
      <c r="D44" s="127"/>
      <c r="E44" s="127"/>
      <c r="F44" s="127"/>
      <c r="G44" s="127"/>
      <c r="H44" s="127"/>
      <c r="I44" s="127"/>
      <c r="J44" s="127"/>
      <c r="K44" s="79"/>
      <c r="L44" s="79"/>
      <c r="M44" s="79"/>
      <c r="N44" s="79"/>
      <c r="O44" s="79"/>
      <c r="P44" s="79"/>
      <c r="Q44" s="79"/>
      <c r="R44" s="79"/>
      <c r="S44" s="79"/>
      <c r="T44" s="139"/>
    </row>
    <row r="45" spans="2:20" s="80" customFormat="1" ht="33.75" customHeight="1">
      <c r="B45" s="79"/>
      <c r="C45" s="127"/>
      <c r="D45" s="127"/>
      <c r="E45" s="127"/>
      <c r="F45" s="127"/>
      <c r="G45" s="127"/>
      <c r="H45" s="127"/>
      <c r="I45" s="127"/>
      <c r="J45" s="127"/>
      <c r="K45" s="79"/>
      <c r="L45" s="79"/>
      <c r="M45" s="79"/>
      <c r="N45" s="79"/>
      <c r="O45" s="79"/>
      <c r="P45" s="79"/>
      <c r="Q45" s="79"/>
      <c r="R45" s="79"/>
      <c r="S45" s="79"/>
      <c r="T45" s="139"/>
    </row>
    <row r="46" spans="2:20" s="80" customFormat="1" ht="33.75" customHeight="1">
      <c r="B46" s="79"/>
      <c r="C46" s="127"/>
      <c r="D46" s="127"/>
      <c r="E46" s="127"/>
      <c r="F46" s="127"/>
      <c r="G46" s="127"/>
      <c r="H46" s="127"/>
      <c r="I46" s="127"/>
      <c r="J46" s="127"/>
      <c r="K46" s="79"/>
      <c r="L46" s="79"/>
      <c r="M46" s="79"/>
      <c r="N46" s="79"/>
      <c r="O46" s="79"/>
      <c r="P46" s="79"/>
      <c r="Q46" s="79"/>
      <c r="R46" s="79"/>
      <c r="S46" s="79"/>
      <c r="T46" s="139"/>
    </row>
    <row r="47" spans="2:20" ht="33.75" customHeight="1">
      <c r="B47" s="79"/>
      <c r="C47" s="127"/>
      <c r="D47" s="127"/>
      <c r="E47" s="127"/>
      <c r="F47" s="127"/>
      <c r="G47" s="127"/>
      <c r="H47" s="127"/>
      <c r="I47" s="127"/>
      <c r="J47" s="127"/>
      <c r="K47" s="79"/>
      <c r="L47" s="79"/>
      <c r="M47" s="79"/>
      <c r="N47" s="79"/>
      <c r="O47" s="79"/>
      <c r="P47" s="79"/>
      <c r="Q47" s="79"/>
      <c r="R47" s="79"/>
      <c r="S47" s="79"/>
      <c r="T47" s="128"/>
    </row>
    <row r="48" spans="2:20" ht="33.75" customHeight="1">
      <c r="B48" s="79"/>
      <c r="C48" s="127"/>
      <c r="D48" s="127"/>
      <c r="E48" s="127"/>
      <c r="F48" s="127"/>
      <c r="G48" s="127"/>
      <c r="H48" s="127"/>
      <c r="I48" s="127"/>
      <c r="J48" s="127"/>
      <c r="K48" s="79"/>
      <c r="L48" s="79"/>
      <c r="M48" s="79"/>
      <c r="N48" s="79"/>
      <c r="O48" s="79"/>
      <c r="P48" s="79"/>
      <c r="Q48" s="79"/>
      <c r="R48" s="79"/>
      <c r="S48" s="79"/>
      <c r="T48" s="128"/>
    </row>
    <row r="49" spans="2:20" ht="33.75" customHeight="1">
      <c r="B49" s="79"/>
      <c r="C49" s="127"/>
      <c r="D49" s="127"/>
      <c r="E49" s="127"/>
      <c r="F49" s="127"/>
      <c r="G49" s="127"/>
      <c r="H49" s="127"/>
      <c r="I49" s="127"/>
      <c r="J49" s="127"/>
      <c r="K49" s="79"/>
      <c r="L49" s="79"/>
      <c r="M49" s="79"/>
      <c r="N49" s="79"/>
      <c r="O49" s="79"/>
      <c r="P49" s="79"/>
      <c r="Q49" s="79"/>
      <c r="R49" s="79"/>
      <c r="S49" s="79"/>
      <c r="T49" s="128"/>
    </row>
    <row r="50" spans="2:20" ht="11.25" customHeight="1">
      <c r="B50" s="79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</row>
  </sheetData>
  <phoneticPr fontId="11"/>
  <printOptions horizontalCentered="1"/>
  <pageMargins left="0.59055118110236227" right="0.59055118110236227" top="0.78740157480314965" bottom="0.39370078740157483" header="0.19685039370078741" footer="0.19685039370078741"/>
  <pageSetup paperSize="9" scale="50" pageOrder="overThenDown" orientation="portrait" r:id="rId1"/>
  <colBreaks count="2" manualBreakCount="2">
    <brk id="1" min="1" max="48" man="1"/>
    <brk id="10" min="1" max="48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KY_3A_0001">
    <tabColor rgb="FF00B050"/>
  </sheetPr>
  <dimension ref="B1:U651"/>
  <sheetViews>
    <sheetView showGridLines="0" view="pageBreakPreview" zoomScale="50" zoomScaleNormal="70" zoomScaleSheetLayoutView="50" workbookViewId="0">
      <selection activeCell="B3" sqref="B3"/>
    </sheetView>
  </sheetViews>
  <sheetFormatPr defaultRowHeight="27.75" customHeight="1"/>
  <cols>
    <col min="1" max="1" width="2.1640625" style="2" customWidth="1"/>
    <col min="2" max="2" width="2.83203125" style="2" customWidth="1"/>
    <col min="3" max="5" width="7.1640625" style="2" customWidth="1"/>
    <col min="6" max="6" width="18.6640625" style="2" customWidth="1"/>
    <col min="7" max="18" width="27.5" style="2" customWidth="1"/>
    <col min="19" max="19" width="27.5" style="93" customWidth="1"/>
    <col min="20" max="20" width="2.83203125" style="2" customWidth="1"/>
    <col min="21" max="25" width="16.1640625" style="2" bestFit="1" customWidth="1"/>
    <col min="26" max="26" width="18.6640625" style="2" bestFit="1" customWidth="1"/>
    <col min="27" max="16384" width="9.33203125" style="2"/>
  </cols>
  <sheetData>
    <row r="1" spans="2:21" ht="27.75" customHeight="1">
      <c r="B1" s="1" t="s">
        <v>259</v>
      </c>
      <c r="J1" s="97"/>
      <c r="R1" s="93"/>
      <c r="S1" s="2"/>
    </row>
    <row r="2" spans="2:21" ht="15" customHeight="1">
      <c r="C2" s="1"/>
      <c r="J2" s="15"/>
    </row>
    <row r="3" spans="2:21" ht="27.75" customHeight="1">
      <c r="B3" s="156"/>
      <c r="C3" s="156" t="s">
        <v>19</v>
      </c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</row>
    <row r="4" spans="2:21" ht="27.75" customHeight="1">
      <c r="B4" s="156"/>
      <c r="C4" s="156" t="s">
        <v>20</v>
      </c>
      <c r="D4" s="156"/>
      <c r="E4" s="156"/>
      <c r="F4" s="156"/>
      <c r="G4" s="156"/>
      <c r="H4" s="157"/>
      <c r="I4" s="156"/>
      <c r="J4" s="156"/>
      <c r="K4" s="156"/>
      <c r="L4" s="156"/>
      <c r="M4" s="158"/>
      <c r="N4" s="156"/>
      <c r="O4" s="156"/>
      <c r="P4" s="156"/>
      <c r="Q4" s="156"/>
      <c r="R4" s="156"/>
      <c r="S4" s="156"/>
      <c r="T4" s="156"/>
    </row>
    <row r="5" spans="2:21" ht="27.75" customHeight="1">
      <c r="B5" s="156"/>
      <c r="C5" s="159" t="s">
        <v>21</v>
      </c>
      <c r="D5" s="160"/>
      <c r="E5" s="160"/>
      <c r="F5" s="160"/>
      <c r="G5" s="160"/>
      <c r="H5" s="157"/>
      <c r="I5" s="160"/>
      <c r="J5" s="160"/>
      <c r="K5" s="160"/>
      <c r="L5" s="156"/>
      <c r="M5" s="156"/>
      <c r="N5" s="156"/>
      <c r="O5" s="156"/>
      <c r="P5" s="156"/>
      <c r="Q5" s="156"/>
      <c r="R5" s="156"/>
      <c r="S5" s="156"/>
      <c r="T5" s="156"/>
    </row>
    <row r="6" spans="2:21" ht="27.75" customHeight="1">
      <c r="B6" s="156"/>
      <c r="C6" s="161" t="s">
        <v>22</v>
      </c>
      <c r="D6" s="156"/>
      <c r="E6" s="156"/>
      <c r="F6" s="162" t="s">
        <v>231</v>
      </c>
      <c r="G6" s="159" t="s">
        <v>232</v>
      </c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63" t="s">
        <v>23</v>
      </c>
      <c r="S6" s="163"/>
      <c r="T6" s="156"/>
    </row>
    <row r="7" spans="2:21" ht="27.75" customHeight="1">
      <c r="B7" s="156"/>
      <c r="C7" s="240" t="s">
        <v>319</v>
      </c>
      <c r="D7" s="241"/>
      <c r="E7" s="241"/>
      <c r="F7" s="241"/>
      <c r="G7" s="242"/>
      <c r="H7" s="164">
        <f>DATE(様式一覧!$D$3-1,1,1)</f>
        <v>42005</v>
      </c>
      <c r="I7" s="164">
        <f>DATE(様式一覧!$D$3,1,1)</f>
        <v>42370</v>
      </c>
      <c r="J7" s="164">
        <f>DATE(様式一覧!$D$3+1,1,1)</f>
        <v>42736</v>
      </c>
      <c r="K7" s="164">
        <f>DATE(様式一覧!$D$3+2,1,1)</f>
        <v>43101</v>
      </c>
      <c r="L7" s="164">
        <f>DATE(様式一覧!$D$3+3,1,1)</f>
        <v>43466</v>
      </c>
      <c r="M7" s="164">
        <f>DATE(様式一覧!$D$3+4,1,1)</f>
        <v>43831</v>
      </c>
      <c r="N7" s="164">
        <f>DATE(様式一覧!$D$3+5,1,1)</f>
        <v>44197</v>
      </c>
      <c r="O7" s="164">
        <f>DATE(様式一覧!$D$3+6,1,1)</f>
        <v>44562</v>
      </c>
      <c r="P7" s="164">
        <f>DATE(様式一覧!$D$3+7,1,1)</f>
        <v>44927</v>
      </c>
      <c r="Q7" s="164">
        <f>DATE(様式一覧!$D$3+8,1,1)</f>
        <v>45292</v>
      </c>
      <c r="R7" s="164">
        <f>DATE(様式一覧!$D$3+9,1,1)</f>
        <v>45658</v>
      </c>
      <c r="S7" s="165"/>
      <c r="T7" s="156"/>
    </row>
    <row r="8" spans="2:21" ht="27.75" customHeight="1">
      <c r="B8" s="156"/>
      <c r="C8" s="243"/>
      <c r="D8" s="244"/>
      <c r="E8" s="244"/>
      <c r="F8" s="244"/>
      <c r="G8" s="245"/>
      <c r="H8" s="166" t="s">
        <v>24</v>
      </c>
      <c r="I8" s="166"/>
      <c r="J8" s="166"/>
      <c r="K8" s="166"/>
      <c r="L8" s="166"/>
      <c r="M8" s="166"/>
      <c r="N8" s="166"/>
      <c r="O8" s="166"/>
      <c r="P8" s="166"/>
      <c r="Q8" s="166"/>
      <c r="R8" s="166"/>
      <c r="S8" s="167"/>
      <c r="T8" s="156"/>
    </row>
    <row r="9" spans="2:21" ht="27.75" customHeight="1">
      <c r="B9" s="156"/>
      <c r="C9" s="252" t="s">
        <v>0</v>
      </c>
      <c r="D9" s="259" t="s">
        <v>25</v>
      </c>
      <c r="E9" s="168" t="s">
        <v>146</v>
      </c>
      <c r="F9" s="169"/>
      <c r="G9" s="170"/>
      <c r="H9" s="112" t="str">
        <f ca="1">IF(COUNT(OFFSET(H9,59,0),OFFSET(H9,118,0),OFFSET(H9,177,0),OFFSET(H9,236,0),OFFSET(H9,295,0),OFFSET(H9,354,0),OFFSET(H9,413,0),OFFSET(H9,472,0),OFFSET(H9,531,0),OFFSET(H9,590,0))=0,"",SUM(OFFSET(H9,59,0),OFFSET(H9,118,0),OFFSET(H9,177,0),OFFSET(H9,236,0),OFFSET(H9,295,0),OFFSET(H9,354,0),OFFSET(H9,413,0),OFFSET(H9,472,0),OFFSET(H9,531,0),OFFSET(H9,590,0)))</f>
        <v/>
      </c>
      <c r="I9" s="112" t="str">
        <f t="shared" ref="I9:R9" ca="1" si="0">IF(COUNT(OFFSET(I9,59,0),OFFSET(I9,118,0),OFFSET(I9,177,0),OFFSET(I9,236,0),OFFSET(I9,295,0),OFFSET(I9,354,0),OFFSET(I9,413,0),OFFSET(I9,472,0),OFFSET(I9,531,0),OFFSET(I9,590,0))=0,"",SUM(OFFSET(I9,59,0),OFFSET(I9,118,0),OFFSET(I9,177,0),OFFSET(I9,236,0),OFFSET(I9,295,0),OFFSET(I9,354,0),OFFSET(I9,413,0),OFFSET(I9,472,0),OFFSET(I9,531,0),OFFSET(I9,590,0)))</f>
        <v/>
      </c>
      <c r="J9" s="112" t="str">
        <f t="shared" ca="1" si="0"/>
        <v/>
      </c>
      <c r="K9" s="112" t="str">
        <f t="shared" ca="1" si="0"/>
        <v/>
      </c>
      <c r="L9" s="112" t="str">
        <f t="shared" ca="1" si="0"/>
        <v/>
      </c>
      <c r="M9" s="112" t="str">
        <f t="shared" ca="1" si="0"/>
        <v/>
      </c>
      <c r="N9" s="112" t="str">
        <f t="shared" ca="1" si="0"/>
        <v/>
      </c>
      <c r="O9" s="112" t="str">
        <f t="shared" ca="1" si="0"/>
        <v/>
      </c>
      <c r="P9" s="112" t="str">
        <f t="shared" ca="1" si="0"/>
        <v/>
      </c>
      <c r="Q9" s="112" t="str">
        <f t="shared" ca="1" si="0"/>
        <v/>
      </c>
      <c r="R9" s="112" t="str">
        <f t="shared" ca="1" si="0"/>
        <v/>
      </c>
      <c r="S9" s="89"/>
      <c r="T9" s="156"/>
      <c r="U9" s="120" t="s">
        <v>271</v>
      </c>
    </row>
    <row r="10" spans="2:21" ht="27.75" customHeight="1">
      <c r="B10" s="156"/>
      <c r="C10" s="253"/>
      <c r="D10" s="260"/>
      <c r="E10" s="168" t="s">
        <v>145</v>
      </c>
      <c r="F10" s="169"/>
      <c r="G10" s="170"/>
      <c r="H10" s="112" t="str">
        <f t="shared" ref="H10:R12" ca="1" si="1">IF(COUNT(OFFSET(H10,59,0),OFFSET(H10,118,0),OFFSET(H10,177,0),OFFSET(H10,236,0),OFFSET(H10,295,0),OFFSET(H10,354,0),OFFSET(H10,413,0),OFFSET(H10,472,0),OFFSET(H10,531,0),OFFSET(H10,590,0))=0,"",SUM(OFFSET(H10,59,0),OFFSET(H10,118,0),OFFSET(H10,177,0),OFFSET(H10,236,0),OFFSET(H10,295,0),OFFSET(H10,354,0),OFFSET(H10,413,0),OFFSET(H10,472,0),OFFSET(H10,531,0),OFFSET(H10,590,0)))</f>
        <v/>
      </c>
      <c r="I10" s="112" t="str">
        <f t="shared" ca="1" si="1"/>
        <v/>
      </c>
      <c r="J10" s="112" t="str">
        <f t="shared" ca="1" si="1"/>
        <v/>
      </c>
      <c r="K10" s="112" t="str">
        <f t="shared" ca="1" si="1"/>
        <v/>
      </c>
      <c r="L10" s="112" t="str">
        <f t="shared" ca="1" si="1"/>
        <v/>
      </c>
      <c r="M10" s="112" t="str">
        <f t="shared" ca="1" si="1"/>
        <v/>
      </c>
      <c r="N10" s="112" t="str">
        <f t="shared" ca="1" si="1"/>
        <v/>
      </c>
      <c r="O10" s="112" t="str">
        <f t="shared" ca="1" si="1"/>
        <v/>
      </c>
      <c r="P10" s="112" t="str">
        <f t="shared" ca="1" si="1"/>
        <v/>
      </c>
      <c r="Q10" s="112" t="str">
        <f t="shared" ca="1" si="1"/>
        <v/>
      </c>
      <c r="R10" s="112" t="str">
        <f t="shared" ca="1" si="1"/>
        <v/>
      </c>
      <c r="S10" s="89"/>
      <c r="T10" s="156"/>
      <c r="U10" s="120" t="s">
        <v>271</v>
      </c>
    </row>
    <row r="11" spans="2:21" ht="27.75" customHeight="1">
      <c r="B11" s="156"/>
      <c r="C11" s="253"/>
      <c r="D11" s="260"/>
      <c r="E11" s="168" t="s">
        <v>144</v>
      </c>
      <c r="F11" s="169"/>
      <c r="G11" s="170"/>
      <c r="H11" s="112" t="str">
        <f t="shared" ca="1" si="1"/>
        <v/>
      </c>
      <c r="I11" s="112" t="str">
        <f t="shared" ca="1" si="1"/>
        <v/>
      </c>
      <c r="J11" s="112" t="str">
        <f t="shared" ca="1" si="1"/>
        <v/>
      </c>
      <c r="K11" s="112" t="str">
        <f t="shared" ca="1" si="1"/>
        <v/>
      </c>
      <c r="L11" s="112" t="str">
        <f t="shared" ca="1" si="1"/>
        <v/>
      </c>
      <c r="M11" s="112" t="str">
        <f t="shared" ca="1" si="1"/>
        <v/>
      </c>
      <c r="N11" s="112" t="str">
        <f t="shared" ca="1" si="1"/>
        <v/>
      </c>
      <c r="O11" s="112" t="str">
        <f t="shared" ca="1" si="1"/>
        <v/>
      </c>
      <c r="P11" s="112" t="str">
        <f t="shared" ca="1" si="1"/>
        <v/>
      </c>
      <c r="Q11" s="112" t="str">
        <f t="shared" ca="1" si="1"/>
        <v/>
      </c>
      <c r="R11" s="112" t="str">
        <f t="shared" ca="1" si="1"/>
        <v/>
      </c>
      <c r="S11" s="89"/>
      <c r="T11" s="156"/>
      <c r="U11" s="120" t="s">
        <v>271</v>
      </c>
    </row>
    <row r="12" spans="2:21" ht="27.75" customHeight="1">
      <c r="B12" s="156"/>
      <c r="C12" s="253"/>
      <c r="D12" s="260"/>
      <c r="E12" s="168" t="s">
        <v>143</v>
      </c>
      <c r="F12" s="169"/>
      <c r="G12" s="170"/>
      <c r="H12" s="112" t="str">
        <f t="shared" ca="1" si="1"/>
        <v/>
      </c>
      <c r="I12" s="112" t="str">
        <f t="shared" ca="1" si="1"/>
        <v/>
      </c>
      <c r="J12" s="112" t="str">
        <f t="shared" ca="1" si="1"/>
        <v/>
      </c>
      <c r="K12" s="112" t="str">
        <f t="shared" ca="1" si="1"/>
        <v/>
      </c>
      <c r="L12" s="112" t="str">
        <f t="shared" ca="1" si="1"/>
        <v/>
      </c>
      <c r="M12" s="112" t="str">
        <f t="shared" ca="1" si="1"/>
        <v/>
      </c>
      <c r="N12" s="112" t="str">
        <f t="shared" ca="1" si="1"/>
        <v/>
      </c>
      <c r="O12" s="112" t="str">
        <f t="shared" ca="1" si="1"/>
        <v/>
      </c>
      <c r="P12" s="112" t="str">
        <f t="shared" ca="1" si="1"/>
        <v/>
      </c>
      <c r="Q12" s="112" t="str">
        <f t="shared" ca="1" si="1"/>
        <v/>
      </c>
      <c r="R12" s="112" t="str">
        <f t="shared" ca="1" si="1"/>
        <v/>
      </c>
      <c r="S12" s="89"/>
      <c r="T12" s="156"/>
      <c r="U12" s="120" t="s">
        <v>271</v>
      </c>
    </row>
    <row r="13" spans="2:21" ht="27.75" customHeight="1">
      <c r="B13" s="156"/>
      <c r="C13" s="253"/>
      <c r="D13" s="261"/>
      <c r="E13" s="168" t="s">
        <v>147</v>
      </c>
      <c r="F13" s="169"/>
      <c r="G13" s="170"/>
      <c r="H13" s="112" t="str">
        <f ca="1">IF(COUNT(H9:H12)=0,"",SUM(H9:H12))</f>
        <v/>
      </c>
      <c r="I13" s="112" t="str">
        <f t="shared" ref="I13:R13" ca="1" si="2">IF(COUNT(I9:I12)=0,"",SUM(I9:I12))</f>
        <v/>
      </c>
      <c r="J13" s="112" t="str">
        <f t="shared" ca="1" si="2"/>
        <v/>
      </c>
      <c r="K13" s="112" t="str">
        <f t="shared" ca="1" si="2"/>
        <v/>
      </c>
      <c r="L13" s="112" t="str">
        <f t="shared" ca="1" si="2"/>
        <v/>
      </c>
      <c r="M13" s="112" t="str">
        <f t="shared" ca="1" si="2"/>
        <v/>
      </c>
      <c r="N13" s="112" t="str">
        <f t="shared" ca="1" si="2"/>
        <v/>
      </c>
      <c r="O13" s="112" t="str">
        <f t="shared" ca="1" si="2"/>
        <v/>
      </c>
      <c r="P13" s="112" t="str">
        <f t="shared" ca="1" si="2"/>
        <v/>
      </c>
      <c r="Q13" s="112" t="str">
        <f t="shared" ca="1" si="2"/>
        <v/>
      </c>
      <c r="R13" s="112" t="str">
        <f t="shared" ca="1" si="2"/>
        <v/>
      </c>
      <c r="S13" s="94"/>
      <c r="T13" s="156"/>
      <c r="U13" s="120" t="s">
        <v>271</v>
      </c>
    </row>
    <row r="14" spans="2:21" ht="27.75" customHeight="1">
      <c r="B14" s="156"/>
      <c r="C14" s="253"/>
      <c r="D14" s="252" t="s">
        <v>1</v>
      </c>
      <c r="E14" s="168" t="s">
        <v>148</v>
      </c>
      <c r="F14" s="171"/>
      <c r="G14" s="172"/>
      <c r="H14" s="112" t="str">
        <f ca="1">IF(COUNT(OFFSET(H14,59,0),OFFSET(H14,118,0),OFFSET(H14,177,0),OFFSET(H14,236,0),OFFSET(H14,295,0),OFFSET(H14,354,0),OFFSET(H14,413,0),OFFSET(H14,472,0),OFFSET(H14,531,0),OFFSET(H14,590,0))=0,"",SUM(OFFSET(H14,59,0),OFFSET(H14,118,0),OFFSET(H14,177,0),OFFSET(H14,236,0),OFFSET(H14,295,0),OFFSET(H14,354,0),OFFSET(H14,413,0),OFFSET(H14,472,0),OFFSET(H14,531,0),OFFSET(H14,590,0)))</f>
        <v/>
      </c>
      <c r="I14" s="112" t="str">
        <f t="shared" ref="I14:R14" ca="1" si="3">IF(COUNT(OFFSET(I14,59,0),OFFSET(I14,118,0),OFFSET(I14,177,0),OFFSET(I14,236,0),OFFSET(I14,295,0),OFFSET(I14,354,0),OFFSET(I14,413,0),OFFSET(I14,472,0),OFFSET(I14,531,0),OFFSET(I14,590,0))=0,"",SUM(OFFSET(I14,59,0),OFFSET(I14,118,0),OFFSET(I14,177,0),OFFSET(I14,236,0),OFFSET(I14,295,0),OFFSET(I14,354,0),OFFSET(I14,413,0),OFFSET(I14,472,0),OFFSET(I14,531,0),OFFSET(I14,590,0)))</f>
        <v/>
      </c>
      <c r="J14" s="112" t="str">
        <f t="shared" ca="1" si="3"/>
        <v/>
      </c>
      <c r="K14" s="112" t="str">
        <f t="shared" ca="1" si="3"/>
        <v/>
      </c>
      <c r="L14" s="112" t="str">
        <f t="shared" ca="1" si="3"/>
        <v/>
      </c>
      <c r="M14" s="112" t="str">
        <f t="shared" ca="1" si="3"/>
        <v/>
      </c>
      <c r="N14" s="112" t="str">
        <f t="shared" ca="1" si="3"/>
        <v/>
      </c>
      <c r="O14" s="112" t="str">
        <f t="shared" ca="1" si="3"/>
        <v/>
      </c>
      <c r="P14" s="112" t="str">
        <f t="shared" ca="1" si="3"/>
        <v/>
      </c>
      <c r="Q14" s="112" t="str">
        <f t="shared" ca="1" si="3"/>
        <v/>
      </c>
      <c r="R14" s="112" t="str">
        <f t="shared" ca="1" si="3"/>
        <v/>
      </c>
      <c r="S14" s="89"/>
      <c r="T14" s="156"/>
      <c r="U14" s="120" t="s">
        <v>271</v>
      </c>
    </row>
    <row r="15" spans="2:21" ht="27.75" customHeight="1">
      <c r="B15" s="156"/>
      <c r="C15" s="253"/>
      <c r="D15" s="253"/>
      <c r="E15" s="168" t="s">
        <v>150</v>
      </c>
      <c r="F15" s="171"/>
      <c r="G15" s="172"/>
      <c r="H15" s="112" t="str">
        <f t="shared" ref="H15:R19" ca="1" si="4">IF(COUNT(OFFSET(H15,59,0),OFFSET(H15,118,0),OFFSET(H15,177,0),OFFSET(H15,236,0),OFFSET(H15,295,0),OFFSET(H15,354,0),OFFSET(H15,413,0),OFFSET(H15,472,0),OFFSET(H15,531,0),OFFSET(H15,590,0))=0,"",SUM(OFFSET(H15,59,0),OFFSET(H15,118,0),OFFSET(H15,177,0),OFFSET(H15,236,0),OFFSET(H15,295,0),OFFSET(H15,354,0),OFFSET(H15,413,0),OFFSET(H15,472,0),OFFSET(H15,531,0),OFFSET(H15,590,0)))</f>
        <v/>
      </c>
      <c r="I15" s="112" t="str">
        <f t="shared" ca="1" si="4"/>
        <v/>
      </c>
      <c r="J15" s="112" t="str">
        <f t="shared" ca="1" si="4"/>
        <v/>
      </c>
      <c r="K15" s="112" t="str">
        <f t="shared" ca="1" si="4"/>
        <v/>
      </c>
      <c r="L15" s="112" t="str">
        <f t="shared" ca="1" si="4"/>
        <v/>
      </c>
      <c r="M15" s="112" t="str">
        <f t="shared" ca="1" si="4"/>
        <v/>
      </c>
      <c r="N15" s="112" t="str">
        <f t="shared" ca="1" si="4"/>
        <v/>
      </c>
      <c r="O15" s="112" t="str">
        <f t="shared" ca="1" si="4"/>
        <v/>
      </c>
      <c r="P15" s="112" t="str">
        <f t="shared" ca="1" si="4"/>
        <v/>
      </c>
      <c r="Q15" s="112" t="str">
        <f t="shared" ca="1" si="4"/>
        <v/>
      </c>
      <c r="R15" s="112" t="str">
        <f t="shared" ca="1" si="4"/>
        <v/>
      </c>
      <c r="S15" s="89"/>
      <c r="T15" s="156"/>
      <c r="U15" s="120" t="s">
        <v>271</v>
      </c>
    </row>
    <row r="16" spans="2:21" ht="27.75" customHeight="1">
      <c r="B16" s="156"/>
      <c r="C16" s="253"/>
      <c r="D16" s="253"/>
      <c r="E16" s="168" t="s">
        <v>149</v>
      </c>
      <c r="F16" s="171"/>
      <c r="G16" s="172"/>
      <c r="H16" s="112" t="str">
        <f t="shared" ca="1" si="4"/>
        <v/>
      </c>
      <c r="I16" s="112" t="str">
        <f t="shared" ca="1" si="4"/>
        <v/>
      </c>
      <c r="J16" s="112" t="str">
        <f t="shared" ca="1" si="4"/>
        <v/>
      </c>
      <c r="K16" s="112" t="str">
        <f t="shared" ca="1" si="4"/>
        <v/>
      </c>
      <c r="L16" s="112" t="str">
        <f t="shared" ca="1" si="4"/>
        <v/>
      </c>
      <c r="M16" s="112" t="str">
        <f t="shared" ca="1" si="4"/>
        <v/>
      </c>
      <c r="N16" s="112" t="str">
        <f t="shared" ca="1" si="4"/>
        <v/>
      </c>
      <c r="O16" s="112" t="str">
        <f t="shared" ca="1" si="4"/>
        <v/>
      </c>
      <c r="P16" s="112" t="str">
        <f t="shared" ca="1" si="4"/>
        <v/>
      </c>
      <c r="Q16" s="112" t="str">
        <f t="shared" ca="1" si="4"/>
        <v/>
      </c>
      <c r="R16" s="112" t="str">
        <f t="shared" ca="1" si="4"/>
        <v/>
      </c>
      <c r="S16" s="89"/>
      <c r="T16" s="156"/>
      <c r="U16" s="120" t="s">
        <v>271</v>
      </c>
    </row>
    <row r="17" spans="2:21" ht="27.75" customHeight="1">
      <c r="B17" s="156"/>
      <c r="C17" s="253"/>
      <c r="D17" s="253"/>
      <c r="E17" s="255" t="s">
        <v>151</v>
      </c>
      <c r="F17" s="256"/>
      <c r="G17" s="172" t="s">
        <v>152</v>
      </c>
      <c r="H17" s="112" t="str">
        <f t="shared" ca="1" si="4"/>
        <v/>
      </c>
      <c r="I17" s="112" t="str">
        <f t="shared" ca="1" si="4"/>
        <v/>
      </c>
      <c r="J17" s="112" t="str">
        <f t="shared" ca="1" si="4"/>
        <v/>
      </c>
      <c r="K17" s="112" t="str">
        <f t="shared" ca="1" si="4"/>
        <v/>
      </c>
      <c r="L17" s="112" t="str">
        <f t="shared" ca="1" si="4"/>
        <v/>
      </c>
      <c r="M17" s="112" t="str">
        <f t="shared" ca="1" si="4"/>
        <v/>
      </c>
      <c r="N17" s="112" t="str">
        <f t="shared" ca="1" si="4"/>
        <v/>
      </c>
      <c r="O17" s="112" t="str">
        <f t="shared" ca="1" si="4"/>
        <v/>
      </c>
      <c r="P17" s="112" t="str">
        <f t="shared" ca="1" si="4"/>
        <v/>
      </c>
      <c r="Q17" s="112" t="str">
        <f t="shared" ca="1" si="4"/>
        <v/>
      </c>
      <c r="R17" s="112" t="str">
        <f t="shared" ca="1" si="4"/>
        <v/>
      </c>
      <c r="S17" s="89"/>
      <c r="T17" s="156"/>
      <c r="U17" s="120" t="s">
        <v>271</v>
      </c>
    </row>
    <row r="18" spans="2:21" ht="27.75" customHeight="1">
      <c r="B18" s="156"/>
      <c r="C18" s="253"/>
      <c r="D18" s="254"/>
      <c r="E18" s="257"/>
      <c r="F18" s="258"/>
      <c r="G18" s="172" t="s">
        <v>151</v>
      </c>
      <c r="H18" s="112" t="str">
        <f t="shared" ca="1" si="4"/>
        <v/>
      </c>
      <c r="I18" s="112" t="str">
        <f t="shared" ca="1" si="4"/>
        <v/>
      </c>
      <c r="J18" s="112" t="str">
        <f t="shared" ca="1" si="4"/>
        <v/>
      </c>
      <c r="K18" s="112" t="str">
        <f t="shared" ca="1" si="4"/>
        <v/>
      </c>
      <c r="L18" s="112" t="str">
        <f t="shared" ca="1" si="4"/>
        <v/>
      </c>
      <c r="M18" s="112" t="str">
        <f t="shared" ca="1" si="4"/>
        <v/>
      </c>
      <c r="N18" s="112" t="str">
        <f t="shared" ca="1" si="4"/>
        <v/>
      </c>
      <c r="O18" s="112" t="str">
        <f t="shared" ca="1" si="4"/>
        <v/>
      </c>
      <c r="P18" s="112" t="str">
        <f t="shared" ca="1" si="4"/>
        <v/>
      </c>
      <c r="Q18" s="112" t="str">
        <f t="shared" ca="1" si="4"/>
        <v/>
      </c>
      <c r="R18" s="112" t="str">
        <f t="shared" ca="1" si="4"/>
        <v/>
      </c>
      <c r="S18" s="89"/>
      <c r="T18" s="156"/>
      <c r="U18" s="120" t="s">
        <v>271</v>
      </c>
    </row>
    <row r="19" spans="2:21" ht="27.75" customHeight="1">
      <c r="B19" s="156"/>
      <c r="C19" s="253"/>
      <c r="D19" s="168" t="s">
        <v>153</v>
      </c>
      <c r="E19" s="171"/>
      <c r="F19" s="171"/>
      <c r="G19" s="172"/>
      <c r="H19" s="112" t="str">
        <f t="shared" ca="1" si="4"/>
        <v/>
      </c>
      <c r="I19" s="112" t="str">
        <f t="shared" ca="1" si="4"/>
        <v/>
      </c>
      <c r="J19" s="112" t="str">
        <f t="shared" ca="1" si="4"/>
        <v/>
      </c>
      <c r="K19" s="112" t="str">
        <f t="shared" ca="1" si="4"/>
        <v/>
      </c>
      <c r="L19" s="112" t="str">
        <f t="shared" ca="1" si="4"/>
        <v/>
      </c>
      <c r="M19" s="112" t="str">
        <f t="shared" ca="1" si="4"/>
        <v/>
      </c>
      <c r="N19" s="112" t="str">
        <f t="shared" ca="1" si="4"/>
        <v/>
      </c>
      <c r="O19" s="112" t="str">
        <f t="shared" ca="1" si="4"/>
        <v/>
      </c>
      <c r="P19" s="112" t="str">
        <f t="shared" ca="1" si="4"/>
        <v/>
      </c>
      <c r="Q19" s="112" t="str">
        <f t="shared" ca="1" si="4"/>
        <v/>
      </c>
      <c r="R19" s="112" t="str">
        <f t="shared" ca="1" si="4"/>
        <v/>
      </c>
      <c r="S19" s="89"/>
      <c r="T19" s="156"/>
      <c r="U19" s="120" t="s">
        <v>271</v>
      </c>
    </row>
    <row r="20" spans="2:21" ht="27.75" customHeight="1">
      <c r="B20" s="156"/>
      <c r="C20" s="253"/>
      <c r="D20" s="168" t="s">
        <v>147</v>
      </c>
      <c r="E20" s="171"/>
      <c r="F20" s="171"/>
      <c r="G20" s="171"/>
      <c r="H20" s="143" t="str">
        <f ca="1">IF(COUNT(H9:H12,H14:H19)=0,"",SUM(H9:H12,H14:H19))</f>
        <v/>
      </c>
      <c r="I20" s="143" t="str">
        <f ca="1">IF(COUNT(I9:I12,I14:I19)&lt;&gt;0,SUM(I9:I12,I14:I19),"")</f>
        <v/>
      </c>
      <c r="J20" s="143" t="str">
        <f ca="1">IF(COUNT(J9:J12,J14:J19)&lt;&gt;0,SUM(J9:J12,J14:J19),"")</f>
        <v/>
      </c>
      <c r="K20" s="143" t="str">
        <f ca="1">IF(COUNT(K9:K12,K14:K19)&lt;&gt;0,SUM(K9:K12,K14:K19),"")</f>
        <v/>
      </c>
      <c r="L20" s="143" t="str">
        <f ca="1">IF(COUNT(L9:L12,L14:L19)&lt;&gt;0,SUM(L9:L12,L14:L19),"")</f>
        <v/>
      </c>
      <c r="M20" s="143" t="str">
        <f t="shared" ref="M20:R20" ca="1" si="5">IF(COUNT(M9:M12,M14:M19)&lt;&gt;0,SUM(M9:M12,M14:M19),"")</f>
        <v/>
      </c>
      <c r="N20" s="143" t="str">
        <f t="shared" ca="1" si="5"/>
        <v/>
      </c>
      <c r="O20" s="143" t="str">
        <f t="shared" ca="1" si="5"/>
        <v/>
      </c>
      <c r="P20" s="143" t="str">
        <f t="shared" ca="1" si="5"/>
        <v/>
      </c>
      <c r="Q20" s="143" t="str">
        <f t="shared" ca="1" si="5"/>
        <v/>
      </c>
      <c r="R20" s="143" t="str">
        <f t="shared" ca="1" si="5"/>
        <v/>
      </c>
      <c r="S20" s="116"/>
      <c r="T20" s="156"/>
      <c r="U20" s="120" t="s">
        <v>271</v>
      </c>
    </row>
    <row r="21" spans="2:21" ht="27.75" customHeight="1">
      <c r="B21" s="156"/>
      <c r="C21" s="253"/>
      <c r="D21" s="168" t="s">
        <v>154</v>
      </c>
      <c r="E21" s="171"/>
      <c r="F21" s="171"/>
      <c r="G21" s="17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89"/>
      <c r="T21" s="156"/>
    </row>
    <row r="22" spans="2:21" ht="27.75" customHeight="1">
      <c r="B22" s="156"/>
      <c r="C22" s="253"/>
      <c r="D22" s="168" t="s">
        <v>155</v>
      </c>
      <c r="E22" s="171"/>
      <c r="F22" s="171"/>
      <c r="G22" s="172"/>
      <c r="H22" s="143"/>
      <c r="I22" s="143"/>
      <c r="J22" s="143"/>
      <c r="K22" s="143"/>
      <c r="L22" s="143"/>
      <c r="M22" s="143"/>
      <c r="N22" s="143"/>
      <c r="O22" s="143"/>
      <c r="P22" s="143"/>
      <c r="Q22" s="143"/>
      <c r="R22" s="143"/>
      <c r="S22" s="89"/>
      <c r="T22" s="156"/>
      <c r="U22" s="120"/>
    </row>
    <row r="23" spans="2:21" ht="27.75" customHeight="1">
      <c r="B23" s="156"/>
      <c r="C23" s="253"/>
      <c r="D23" s="173" t="s">
        <v>156</v>
      </c>
      <c r="E23" s="174"/>
      <c r="F23" s="174"/>
      <c r="G23" s="175"/>
      <c r="H23" s="112"/>
      <c r="I23" s="112"/>
      <c r="J23" s="112"/>
      <c r="K23" s="112"/>
      <c r="L23" s="112"/>
      <c r="M23" s="112"/>
      <c r="N23" s="112"/>
      <c r="O23" s="112"/>
      <c r="P23" s="112"/>
      <c r="Q23" s="112"/>
      <c r="R23" s="112"/>
      <c r="S23" s="89"/>
      <c r="T23" s="156"/>
    </row>
    <row r="24" spans="2:21" ht="27.75" customHeight="1">
      <c r="B24" s="156"/>
      <c r="C24" s="168" t="s">
        <v>157</v>
      </c>
      <c r="D24" s="171"/>
      <c r="E24" s="171"/>
      <c r="F24" s="171"/>
      <c r="G24" s="172"/>
      <c r="H24" s="144" t="str">
        <f t="shared" ref="H24:R25" ca="1" si="6">IF(COUNT(OFFSET(H24,59,0),OFFSET(H24,118,0),OFFSET(H24,177,0),OFFSET(H24,236,0),OFFSET(H24,295,0),OFFSET(H24,354,0),OFFSET(H24,413,0),OFFSET(H24,472,0),OFFSET(H24,531,0),OFFSET(H24,590,0))=0,"",SUM(OFFSET(H24,59,0),OFFSET(H24,118,0),OFFSET(H24,177,0),OFFSET(H24,236,0),OFFSET(H24,295,0),OFFSET(H24,354,0),OFFSET(H24,413,0),OFFSET(H24,472,0),OFFSET(H24,531,0),OFFSET(H24,590,0)))</f>
        <v/>
      </c>
      <c r="I24" s="144" t="str">
        <f t="shared" ca="1" si="6"/>
        <v/>
      </c>
      <c r="J24" s="144" t="str">
        <f t="shared" ca="1" si="6"/>
        <v/>
      </c>
      <c r="K24" s="144" t="str">
        <f t="shared" ca="1" si="6"/>
        <v/>
      </c>
      <c r="L24" s="144" t="str">
        <f t="shared" ca="1" si="6"/>
        <v/>
      </c>
      <c r="M24" s="144" t="str">
        <f t="shared" ca="1" si="6"/>
        <v/>
      </c>
      <c r="N24" s="144" t="str">
        <f t="shared" ca="1" si="6"/>
        <v/>
      </c>
      <c r="O24" s="144" t="str">
        <f t="shared" ca="1" si="6"/>
        <v/>
      </c>
      <c r="P24" s="144" t="str">
        <f t="shared" ca="1" si="6"/>
        <v/>
      </c>
      <c r="Q24" s="144" t="str">
        <f t="shared" ca="1" si="6"/>
        <v/>
      </c>
      <c r="R24" s="144" t="str">
        <f t="shared" ca="1" si="6"/>
        <v/>
      </c>
      <c r="S24" s="89"/>
      <c r="T24" s="156"/>
      <c r="U24" s="120" t="s">
        <v>271</v>
      </c>
    </row>
    <row r="25" spans="2:21" ht="27.75" customHeight="1">
      <c r="B25" s="156"/>
      <c r="C25" s="246" t="s">
        <v>27</v>
      </c>
      <c r="D25" s="247"/>
      <c r="E25" s="247"/>
      <c r="F25" s="248"/>
      <c r="G25" s="172" t="s">
        <v>149</v>
      </c>
      <c r="H25" s="112" t="str">
        <f t="shared" ca="1" si="6"/>
        <v/>
      </c>
      <c r="I25" s="112" t="str">
        <f t="shared" ca="1" si="6"/>
        <v/>
      </c>
      <c r="J25" s="112" t="str">
        <f t="shared" ca="1" si="6"/>
        <v/>
      </c>
      <c r="K25" s="112" t="str">
        <f t="shared" ca="1" si="6"/>
        <v/>
      </c>
      <c r="L25" s="112" t="str">
        <f t="shared" ca="1" si="6"/>
        <v/>
      </c>
      <c r="M25" s="112" t="str">
        <f t="shared" ca="1" si="6"/>
        <v/>
      </c>
      <c r="N25" s="112" t="str">
        <f t="shared" ca="1" si="6"/>
        <v/>
      </c>
      <c r="O25" s="112" t="str">
        <f t="shared" ca="1" si="6"/>
        <v/>
      </c>
      <c r="P25" s="112" t="str">
        <f t="shared" ca="1" si="6"/>
        <v/>
      </c>
      <c r="Q25" s="112" t="str">
        <f t="shared" ca="1" si="6"/>
        <v/>
      </c>
      <c r="R25" s="112" t="str">
        <f t="shared" ca="1" si="6"/>
        <v/>
      </c>
      <c r="S25" s="89"/>
      <c r="T25" s="156"/>
      <c r="U25" s="120" t="s">
        <v>271</v>
      </c>
    </row>
    <row r="26" spans="2:21" ht="27.75" customHeight="1">
      <c r="B26" s="156"/>
      <c r="C26" s="249"/>
      <c r="D26" s="250"/>
      <c r="E26" s="250"/>
      <c r="F26" s="251"/>
      <c r="G26" s="172" t="s">
        <v>150</v>
      </c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89"/>
      <c r="T26" s="156"/>
      <c r="U26" s="120"/>
    </row>
    <row r="27" spans="2:21" ht="27.75" customHeight="1">
      <c r="B27" s="156"/>
      <c r="C27" s="168" t="s">
        <v>158</v>
      </c>
      <c r="D27" s="171"/>
      <c r="E27" s="171"/>
      <c r="F27" s="171"/>
      <c r="G27" s="171"/>
      <c r="H27" s="118" t="str">
        <f t="shared" ref="H27:R27" ca="1" si="7">IF(COUNT(H24)=0,"",H20-H24)</f>
        <v/>
      </c>
      <c r="I27" s="118" t="str">
        <f t="shared" ca="1" si="7"/>
        <v/>
      </c>
      <c r="J27" s="118" t="str">
        <f t="shared" ca="1" si="7"/>
        <v/>
      </c>
      <c r="K27" s="118" t="str">
        <f t="shared" ca="1" si="7"/>
        <v/>
      </c>
      <c r="L27" s="118" t="str">
        <f t="shared" ca="1" si="7"/>
        <v/>
      </c>
      <c r="M27" s="118" t="str">
        <f t="shared" ca="1" si="7"/>
        <v/>
      </c>
      <c r="N27" s="118" t="str">
        <f t="shared" ca="1" si="7"/>
        <v/>
      </c>
      <c r="O27" s="118" t="str">
        <f t="shared" ca="1" si="7"/>
        <v/>
      </c>
      <c r="P27" s="118" t="str">
        <f t="shared" ca="1" si="7"/>
        <v/>
      </c>
      <c r="Q27" s="118" t="str">
        <f t="shared" ca="1" si="7"/>
        <v/>
      </c>
      <c r="R27" s="118" t="str">
        <f t="shared" ca="1" si="7"/>
        <v/>
      </c>
      <c r="S27" s="116"/>
      <c r="T27" s="156"/>
      <c r="U27" s="120" t="s">
        <v>271</v>
      </c>
    </row>
    <row r="28" spans="2:21" ht="27.75" customHeight="1">
      <c r="B28" s="156"/>
      <c r="C28" s="173" t="s">
        <v>159</v>
      </c>
      <c r="D28" s="174"/>
      <c r="E28" s="174"/>
      <c r="F28" s="174"/>
      <c r="G28" s="175"/>
      <c r="H28" s="145" t="str">
        <f t="shared" ref="H28" ca="1" si="8">IF(OR(H24=0,H27=""),"",ROUND(H27/H24*100,1))</f>
        <v/>
      </c>
      <c r="I28" s="145" t="str">
        <f t="shared" ref="I28" ca="1" si="9">IF(OR(I24=0,I27=""),"",ROUND(I27/I24*100,1))</f>
        <v/>
      </c>
      <c r="J28" s="145" t="str">
        <f t="shared" ref="J28" ca="1" si="10">IF(OR(J24=0,J27=""),"",ROUND(J27/J24*100,1))</f>
        <v/>
      </c>
      <c r="K28" s="145" t="str">
        <f t="shared" ref="K28" ca="1" si="11">IF(OR(K24=0,K27=""),"",ROUND(K27/K24*100,1))</f>
        <v/>
      </c>
      <c r="L28" s="145" t="str">
        <f t="shared" ref="L28" ca="1" si="12">IF(OR(L24=0,L27=""),"",ROUND(L27/L24*100,1))</f>
        <v/>
      </c>
      <c r="M28" s="145" t="str">
        <f t="shared" ref="M28" ca="1" si="13">IF(OR(M24=0,M27=""),"",ROUND(M27/M24*100,1))</f>
        <v/>
      </c>
      <c r="N28" s="145" t="str">
        <f t="shared" ref="N28" ca="1" si="14">IF(OR(N24=0,N27=""),"",ROUND(N27/N24*100,1))</f>
        <v/>
      </c>
      <c r="O28" s="145" t="str">
        <f t="shared" ref="O28" ca="1" si="15">IF(OR(O24=0,O27=""),"",ROUND(O27/O24*100,1))</f>
        <v/>
      </c>
      <c r="P28" s="145" t="str">
        <f t="shared" ref="P28" ca="1" si="16">IF(OR(P24=0,P27=""),"",ROUND(P27/P24*100,1))</f>
        <v/>
      </c>
      <c r="Q28" s="145" t="str">
        <f t="shared" ref="Q28" ca="1" si="17">IF(OR(Q24=0,Q27=""),"",ROUND(Q27/Q24*100,1))</f>
        <v/>
      </c>
      <c r="R28" s="145" t="str">
        <f t="shared" ref="R28" ca="1" si="18">IF(OR(R24=0,R27=""),"",ROUND(R27/R24*100,1))</f>
        <v/>
      </c>
      <c r="S28" s="95"/>
      <c r="T28" s="156"/>
      <c r="U28" s="120" t="s">
        <v>271</v>
      </c>
    </row>
    <row r="29" spans="2:21" ht="27.75" customHeight="1">
      <c r="B29" s="156"/>
      <c r="C29" s="176" t="s">
        <v>28</v>
      </c>
      <c r="D29" s="177"/>
      <c r="E29" s="177"/>
      <c r="F29" s="177"/>
      <c r="G29" s="178"/>
      <c r="H29" s="119" t="str">
        <f ca="1">IF(COUNT(H28)=0,"",IF(H25="",H28,ROUND((H27+H25)/(H24-H25)*100,1)))</f>
        <v/>
      </c>
      <c r="I29" s="119" t="str">
        <f ca="1">IF(COUNT(I28)=0,"",IF(I25="",I28,ROUND((I27+I25)/(I24-I25)*100,1)))</f>
        <v/>
      </c>
      <c r="J29" s="119" t="str">
        <f t="shared" ref="J29:R29" ca="1" si="19">IF(COUNT(J28)=0,"",IF(J25="",J28,ROUND((J27+J25)/(J24-J25)*100,1)))</f>
        <v/>
      </c>
      <c r="K29" s="119" t="str">
        <f t="shared" ca="1" si="19"/>
        <v/>
      </c>
      <c r="L29" s="119" t="str">
        <f t="shared" ca="1" si="19"/>
        <v/>
      </c>
      <c r="M29" s="119" t="str">
        <f t="shared" ca="1" si="19"/>
        <v/>
      </c>
      <c r="N29" s="119" t="str">
        <f t="shared" ca="1" si="19"/>
        <v/>
      </c>
      <c r="O29" s="119" t="str">
        <f t="shared" ca="1" si="19"/>
        <v/>
      </c>
      <c r="P29" s="119" t="str">
        <f t="shared" ca="1" si="19"/>
        <v/>
      </c>
      <c r="Q29" s="119" t="str">
        <f t="shared" ca="1" si="19"/>
        <v/>
      </c>
      <c r="R29" s="119" t="str">
        <f t="shared" ca="1" si="19"/>
        <v/>
      </c>
      <c r="S29" s="96"/>
      <c r="T29" s="156"/>
      <c r="U29" s="120" t="s">
        <v>271</v>
      </c>
    </row>
    <row r="30" spans="2:21" ht="27.75" customHeight="1">
      <c r="B30" s="156"/>
      <c r="C30" s="168" t="s">
        <v>160</v>
      </c>
      <c r="D30" s="171"/>
      <c r="E30" s="171"/>
      <c r="F30" s="171"/>
      <c r="G30" s="172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89"/>
      <c r="T30" s="156"/>
    </row>
    <row r="31" spans="2:21" ht="27.75" customHeight="1">
      <c r="B31" s="156"/>
      <c r="C31" s="168" t="s">
        <v>161</v>
      </c>
      <c r="D31" s="171"/>
      <c r="E31" s="171"/>
      <c r="F31" s="171"/>
      <c r="G31" s="172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92"/>
      <c r="T31" s="156"/>
    </row>
    <row r="32" spans="2:21" ht="27.75" customHeight="1">
      <c r="B32" s="156"/>
      <c r="C32" s="262" t="s">
        <v>177</v>
      </c>
      <c r="D32" s="280"/>
      <c r="E32" s="281"/>
      <c r="F32" s="179" t="s">
        <v>162</v>
      </c>
      <c r="G32" s="180"/>
      <c r="H32" s="115" t="str">
        <f ca="1">IF(COUNT(H33:H34)=0,"",SUM(H33:H34))</f>
        <v/>
      </c>
      <c r="I32" s="115" t="str">
        <f ca="1">IF(COUNT(I33:I34)=0,"",SUM(I33:I34))</f>
        <v/>
      </c>
      <c r="J32" s="271"/>
      <c r="K32" s="272"/>
      <c r="L32" s="273"/>
      <c r="M32" s="115" t="str">
        <f ca="1">IF(COUNT(M33:M34)=0,"",SUM(M33:M34))</f>
        <v/>
      </c>
      <c r="N32" s="271"/>
      <c r="O32" s="272"/>
      <c r="P32" s="272"/>
      <c r="Q32" s="273"/>
      <c r="R32" s="115" t="str">
        <f ca="1">IF(COUNT(R33:R34)=0,"",SUM(R33:R34))</f>
        <v/>
      </c>
      <c r="S32" s="94"/>
      <c r="T32" s="156"/>
      <c r="U32" s="120" t="s">
        <v>271</v>
      </c>
    </row>
    <row r="33" spans="2:21" ht="27.75" customHeight="1">
      <c r="B33" s="156"/>
      <c r="C33" s="282"/>
      <c r="D33" s="283"/>
      <c r="E33" s="284"/>
      <c r="F33" s="179"/>
      <c r="G33" s="181" t="s">
        <v>163</v>
      </c>
      <c r="H33" s="112" t="str">
        <f t="shared" ref="H33:I48" ca="1" si="20">IF(COUNT(OFFSET(H33,59,0),OFFSET(H33,118,0),OFFSET(H33,177,0),OFFSET(H33,236,0),OFFSET(H33,295,0),OFFSET(H33,354,0),OFFSET(H33,413,0),OFFSET(H33,472,0),OFFSET(H33,531,0),OFFSET(H33,590,0))=0,"",SUM(OFFSET(H33,59,0),OFFSET(H33,118,0),OFFSET(H33,177,0),OFFSET(H33,236,0),OFFSET(H33,295,0),OFFSET(H33,354,0),OFFSET(H33,413,0),OFFSET(H33,472,0),OFFSET(H33,531,0),OFFSET(H33,590,0)))</f>
        <v/>
      </c>
      <c r="I33" s="112" t="str">
        <f t="shared" ca="1" si="20"/>
        <v/>
      </c>
      <c r="J33" s="274"/>
      <c r="K33" s="275"/>
      <c r="L33" s="276"/>
      <c r="M33" s="112" t="str">
        <f t="shared" ref="M33:M49" ca="1" si="21">IF(COUNT(OFFSET(M33,59,0),OFFSET(M33,118,0),OFFSET(M33,177,0),OFFSET(M33,236,0),OFFSET(M33,295,0),OFFSET(M33,354,0),OFFSET(M33,413,0),OFFSET(M33,472,0),OFFSET(M33,531,0),OFFSET(M33,590,0))=0,"",SUM(OFFSET(M33,59,0),OFFSET(M33,118,0),OFFSET(M33,177,0),OFFSET(M33,236,0),OFFSET(M33,295,0),OFFSET(M33,354,0),OFFSET(M33,413,0),OFFSET(M33,472,0),OFFSET(M33,531,0),OFFSET(M33,590,0)))</f>
        <v/>
      </c>
      <c r="N33" s="274"/>
      <c r="O33" s="275"/>
      <c r="P33" s="275"/>
      <c r="Q33" s="276"/>
      <c r="R33" s="112" t="str">
        <f t="shared" ref="R33:R49" ca="1" si="22">IF(COUNT(OFFSET(R33,59,0),OFFSET(R33,118,0),OFFSET(R33,177,0),OFFSET(R33,236,0),OFFSET(R33,295,0),OFFSET(R33,354,0),OFFSET(R33,413,0),OFFSET(R33,472,0),OFFSET(R33,531,0),OFFSET(R33,590,0))=0,"",SUM(OFFSET(R33,59,0),OFFSET(R33,118,0),OFFSET(R33,177,0),OFFSET(R33,236,0),OFFSET(R33,295,0),OFFSET(R33,354,0),OFFSET(R33,413,0),OFFSET(R33,472,0),OFFSET(R33,531,0),OFFSET(R33,590,0)))</f>
        <v/>
      </c>
      <c r="S33" s="89"/>
      <c r="T33" s="156"/>
      <c r="U33" s="120" t="s">
        <v>271</v>
      </c>
    </row>
    <row r="34" spans="2:21" ht="27.75" customHeight="1">
      <c r="B34" s="156"/>
      <c r="C34" s="282"/>
      <c r="D34" s="283"/>
      <c r="E34" s="284"/>
      <c r="F34" s="182"/>
      <c r="G34" s="181" t="s">
        <v>164</v>
      </c>
      <c r="H34" s="112" t="str">
        <f t="shared" ca="1" si="20"/>
        <v/>
      </c>
      <c r="I34" s="112" t="str">
        <f t="shared" ca="1" si="20"/>
        <v/>
      </c>
      <c r="J34" s="274"/>
      <c r="K34" s="275"/>
      <c r="L34" s="276"/>
      <c r="M34" s="112" t="str">
        <f t="shared" ca="1" si="21"/>
        <v/>
      </c>
      <c r="N34" s="274"/>
      <c r="O34" s="275"/>
      <c r="P34" s="275"/>
      <c r="Q34" s="276"/>
      <c r="R34" s="112" t="str">
        <f t="shared" ca="1" si="22"/>
        <v/>
      </c>
      <c r="S34" s="89"/>
      <c r="T34" s="156"/>
      <c r="U34" s="120" t="s">
        <v>271</v>
      </c>
    </row>
    <row r="35" spans="2:21" ht="27.75" customHeight="1">
      <c r="B35" s="156"/>
      <c r="C35" s="282"/>
      <c r="D35" s="283"/>
      <c r="E35" s="284"/>
      <c r="F35" s="179" t="s">
        <v>165</v>
      </c>
      <c r="G35" s="180"/>
      <c r="H35" s="115" t="str">
        <f ca="1">IF(COUNT(H36:H41)=0,"",SUM(H36:H41))</f>
        <v/>
      </c>
      <c r="I35" s="115" t="str">
        <f ca="1">IF(COUNT(I36:I41)=0,"",SUM(I36:I41))</f>
        <v/>
      </c>
      <c r="J35" s="274"/>
      <c r="K35" s="275"/>
      <c r="L35" s="276"/>
      <c r="M35" s="115" t="str">
        <f ca="1">IF(COUNT(M36:M41)=0,"",SUM(M36:M41))</f>
        <v/>
      </c>
      <c r="N35" s="274"/>
      <c r="O35" s="275"/>
      <c r="P35" s="275"/>
      <c r="Q35" s="276"/>
      <c r="R35" s="115" t="str">
        <f ca="1">IF(COUNT(R36:R41)=0,"",SUM(R36:R41))</f>
        <v/>
      </c>
      <c r="S35" s="94"/>
      <c r="T35" s="156"/>
      <c r="U35" s="120" t="s">
        <v>271</v>
      </c>
    </row>
    <row r="36" spans="2:21" ht="27.75" customHeight="1">
      <c r="B36" s="156"/>
      <c r="C36" s="282"/>
      <c r="D36" s="283"/>
      <c r="E36" s="284"/>
      <c r="F36" s="179"/>
      <c r="G36" s="181" t="s">
        <v>166</v>
      </c>
      <c r="H36" s="112" t="str">
        <f t="shared" ca="1" si="20"/>
        <v/>
      </c>
      <c r="I36" s="112" t="str">
        <f t="shared" ca="1" si="20"/>
        <v/>
      </c>
      <c r="J36" s="274"/>
      <c r="K36" s="275"/>
      <c r="L36" s="276"/>
      <c r="M36" s="112" t="str">
        <f t="shared" ca="1" si="21"/>
        <v/>
      </c>
      <c r="N36" s="274"/>
      <c r="O36" s="275"/>
      <c r="P36" s="275"/>
      <c r="Q36" s="276"/>
      <c r="R36" s="112" t="str">
        <f t="shared" ca="1" si="22"/>
        <v/>
      </c>
      <c r="S36" s="89"/>
      <c r="T36" s="156"/>
      <c r="U36" s="120" t="s">
        <v>271</v>
      </c>
    </row>
    <row r="37" spans="2:21" ht="27.75" customHeight="1">
      <c r="B37" s="156"/>
      <c r="C37" s="282"/>
      <c r="D37" s="283"/>
      <c r="E37" s="284"/>
      <c r="F37" s="179"/>
      <c r="G37" s="181" t="s">
        <v>167</v>
      </c>
      <c r="H37" s="112" t="str">
        <f t="shared" ca="1" si="20"/>
        <v/>
      </c>
      <c r="I37" s="112" t="str">
        <f t="shared" ca="1" si="20"/>
        <v/>
      </c>
      <c r="J37" s="274"/>
      <c r="K37" s="275"/>
      <c r="L37" s="276"/>
      <c r="M37" s="112" t="str">
        <f t="shared" ca="1" si="21"/>
        <v/>
      </c>
      <c r="N37" s="274"/>
      <c r="O37" s="275"/>
      <c r="P37" s="275"/>
      <c r="Q37" s="276"/>
      <c r="R37" s="112" t="str">
        <f t="shared" ca="1" si="22"/>
        <v/>
      </c>
      <c r="S37" s="89"/>
      <c r="T37" s="156"/>
      <c r="U37" s="120" t="s">
        <v>271</v>
      </c>
    </row>
    <row r="38" spans="2:21" ht="27.75" customHeight="1">
      <c r="B38" s="156"/>
      <c r="C38" s="282"/>
      <c r="D38" s="283"/>
      <c r="E38" s="284"/>
      <c r="F38" s="179"/>
      <c r="G38" s="181" t="s">
        <v>168</v>
      </c>
      <c r="H38" s="112" t="str">
        <f t="shared" ca="1" si="20"/>
        <v/>
      </c>
      <c r="I38" s="112" t="str">
        <f t="shared" ca="1" si="20"/>
        <v/>
      </c>
      <c r="J38" s="274"/>
      <c r="K38" s="275"/>
      <c r="L38" s="276"/>
      <c r="M38" s="112" t="str">
        <f t="shared" ca="1" si="21"/>
        <v/>
      </c>
      <c r="N38" s="274"/>
      <c r="O38" s="275"/>
      <c r="P38" s="275"/>
      <c r="Q38" s="276"/>
      <c r="R38" s="112" t="str">
        <f t="shared" ca="1" si="22"/>
        <v/>
      </c>
      <c r="S38" s="89"/>
      <c r="T38" s="156"/>
      <c r="U38" s="120" t="s">
        <v>271</v>
      </c>
    </row>
    <row r="39" spans="2:21" ht="27.75" customHeight="1">
      <c r="B39" s="156"/>
      <c r="C39" s="282"/>
      <c r="D39" s="283"/>
      <c r="E39" s="284"/>
      <c r="F39" s="179"/>
      <c r="G39" s="181" t="s">
        <v>169</v>
      </c>
      <c r="H39" s="112" t="str">
        <f t="shared" ca="1" si="20"/>
        <v/>
      </c>
      <c r="I39" s="112" t="str">
        <f t="shared" ca="1" si="20"/>
        <v/>
      </c>
      <c r="J39" s="274"/>
      <c r="K39" s="275"/>
      <c r="L39" s="276"/>
      <c r="M39" s="112" t="str">
        <f t="shared" ca="1" si="21"/>
        <v/>
      </c>
      <c r="N39" s="274"/>
      <c r="O39" s="275"/>
      <c r="P39" s="275"/>
      <c r="Q39" s="276"/>
      <c r="R39" s="112" t="str">
        <f t="shared" ca="1" si="22"/>
        <v/>
      </c>
      <c r="S39" s="89"/>
      <c r="T39" s="156"/>
      <c r="U39" s="120" t="s">
        <v>271</v>
      </c>
    </row>
    <row r="40" spans="2:21" ht="27.75" customHeight="1">
      <c r="B40" s="156"/>
      <c r="C40" s="282"/>
      <c r="D40" s="283"/>
      <c r="E40" s="284"/>
      <c r="F40" s="179"/>
      <c r="G40" s="181" t="s">
        <v>2</v>
      </c>
      <c r="H40" s="112" t="str">
        <f t="shared" ca="1" si="20"/>
        <v/>
      </c>
      <c r="I40" s="112" t="str">
        <f t="shared" ca="1" si="20"/>
        <v/>
      </c>
      <c r="J40" s="274"/>
      <c r="K40" s="275"/>
      <c r="L40" s="276"/>
      <c r="M40" s="112" t="str">
        <f t="shared" ca="1" si="21"/>
        <v/>
      </c>
      <c r="N40" s="274"/>
      <c r="O40" s="275"/>
      <c r="P40" s="275"/>
      <c r="Q40" s="276"/>
      <c r="R40" s="112" t="str">
        <f t="shared" ca="1" si="22"/>
        <v/>
      </c>
      <c r="S40" s="89"/>
      <c r="T40" s="156"/>
      <c r="U40" s="120" t="s">
        <v>271</v>
      </c>
    </row>
    <row r="41" spans="2:21" ht="27.75" customHeight="1">
      <c r="B41" s="156"/>
      <c r="C41" s="282"/>
      <c r="D41" s="283"/>
      <c r="E41" s="284"/>
      <c r="F41" s="179"/>
      <c r="G41" s="181" t="s">
        <v>29</v>
      </c>
      <c r="H41" s="112" t="str">
        <f t="shared" ca="1" si="20"/>
        <v/>
      </c>
      <c r="I41" s="112" t="str">
        <f t="shared" ca="1" si="20"/>
        <v/>
      </c>
      <c r="J41" s="274"/>
      <c r="K41" s="275"/>
      <c r="L41" s="276"/>
      <c r="M41" s="112" t="str">
        <f t="shared" ca="1" si="21"/>
        <v/>
      </c>
      <c r="N41" s="274"/>
      <c r="O41" s="275"/>
      <c r="P41" s="275"/>
      <c r="Q41" s="276"/>
      <c r="R41" s="112" t="str">
        <f t="shared" ca="1" si="22"/>
        <v/>
      </c>
      <c r="S41" s="89"/>
      <c r="T41" s="156"/>
      <c r="U41" s="120" t="s">
        <v>271</v>
      </c>
    </row>
    <row r="42" spans="2:21" ht="27.75" customHeight="1">
      <c r="B42" s="156"/>
      <c r="C42" s="282"/>
      <c r="D42" s="283"/>
      <c r="E42" s="284"/>
      <c r="F42" s="168" t="s">
        <v>226</v>
      </c>
      <c r="G42" s="178"/>
      <c r="H42" s="112" t="str">
        <f t="shared" ca="1" si="20"/>
        <v/>
      </c>
      <c r="I42" s="112" t="str">
        <f t="shared" ca="1" si="20"/>
        <v/>
      </c>
      <c r="J42" s="274"/>
      <c r="K42" s="275"/>
      <c r="L42" s="276"/>
      <c r="M42" s="112" t="str">
        <f t="shared" ca="1" si="21"/>
        <v/>
      </c>
      <c r="N42" s="274"/>
      <c r="O42" s="275"/>
      <c r="P42" s="275"/>
      <c r="Q42" s="276"/>
      <c r="R42" s="112" t="str">
        <f t="shared" ca="1" si="22"/>
        <v/>
      </c>
      <c r="S42" s="89"/>
      <c r="T42" s="156"/>
      <c r="U42" s="120" t="s">
        <v>271</v>
      </c>
    </row>
    <row r="43" spans="2:21" ht="27.75" customHeight="1">
      <c r="B43" s="156"/>
      <c r="C43" s="282"/>
      <c r="D43" s="283"/>
      <c r="E43" s="284"/>
      <c r="F43" s="179" t="s">
        <v>170</v>
      </c>
      <c r="G43" s="180"/>
      <c r="H43" s="115" t="str">
        <f ca="1">IF(COUNT(H44:H48)=0,"",SUM(H44:H48))</f>
        <v/>
      </c>
      <c r="I43" s="115" t="str">
        <f ca="1">IF(COUNT(I44:I48)=0,"",SUM(I44:I48))</f>
        <v/>
      </c>
      <c r="J43" s="274"/>
      <c r="K43" s="275"/>
      <c r="L43" s="276"/>
      <c r="M43" s="115" t="str">
        <f ca="1">IF(COUNT(M44:M48)=0,"",SUM(M44:M48))</f>
        <v/>
      </c>
      <c r="N43" s="274"/>
      <c r="O43" s="275"/>
      <c r="P43" s="275"/>
      <c r="Q43" s="276"/>
      <c r="R43" s="115" t="str">
        <f ca="1">IF(COUNT(R44:R48)=0,"",SUM(R44:R48))</f>
        <v/>
      </c>
      <c r="S43" s="94"/>
      <c r="T43" s="156"/>
      <c r="U43" s="120" t="s">
        <v>271</v>
      </c>
    </row>
    <row r="44" spans="2:21" ht="27.75" customHeight="1">
      <c r="B44" s="156"/>
      <c r="C44" s="282"/>
      <c r="D44" s="283"/>
      <c r="E44" s="284"/>
      <c r="F44" s="179"/>
      <c r="G44" s="181" t="s">
        <v>171</v>
      </c>
      <c r="H44" s="112" t="str">
        <f t="shared" ca="1" si="20"/>
        <v/>
      </c>
      <c r="I44" s="112" t="str">
        <f t="shared" ca="1" si="20"/>
        <v/>
      </c>
      <c r="J44" s="274"/>
      <c r="K44" s="275"/>
      <c r="L44" s="276"/>
      <c r="M44" s="112" t="str">
        <f t="shared" ca="1" si="21"/>
        <v/>
      </c>
      <c r="N44" s="274"/>
      <c r="O44" s="275"/>
      <c r="P44" s="275"/>
      <c r="Q44" s="276"/>
      <c r="R44" s="112" t="str">
        <f t="shared" ca="1" si="22"/>
        <v/>
      </c>
      <c r="S44" s="89"/>
      <c r="T44" s="156"/>
      <c r="U44" s="120" t="s">
        <v>271</v>
      </c>
    </row>
    <row r="45" spans="2:21" ht="27.75" customHeight="1">
      <c r="B45" s="156"/>
      <c r="C45" s="282"/>
      <c r="D45" s="283"/>
      <c r="E45" s="284"/>
      <c r="F45" s="179"/>
      <c r="G45" s="181" t="s">
        <v>172</v>
      </c>
      <c r="H45" s="112" t="str">
        <f t="shared" ca="1" si="20"/>
        <v/>
      </c>
      <c r="I45" s="112" t="str">
        <f t="shared" ca="1" si="20"/>
        <v/>
      </c>
      <c r="J45" s="274"/>
      <c r="K45" s="275"/>
      <c r="L45" s="276"/>
      <c r="M45" s="112" t="str">
        <f t="shared" ca="1" si="21"/>
        <v/>
      </c>
      <c r="N45" s="274"/>
      <c r="O45" s="275"/>
      <c r="P45" s="275"/>
      <c r="Q45" s="276"/>
      <c r="R45" s="112" t="str">
        <f t="shared" ca="1" si="22"/>
        <v/>
      </c>
      <c r="S45" s="89"/>
      <c r="T45" s="156"/>
      <c r="U45" s="120" t="s">
        <v>271</v>
      </c>
    </row>
    <row r="46" spans="2:21" ht="27.75" customHeight="1">
      <c r="B46" s="156"/>
      <c r="C46" s="282"/>
      <c r="D46" s="283"/>
      <c r="E46" s="284"/>
      <c r="F46" s="179"/>
      <c r="G46" s="181" t="s">
        <v>173</v>
      </c>
      <c r="H46" s="112" t="str">
        <f t="shared" ca="1" si="20"/>
        <v/>
      </c>
      <c r="I46" s="112" t="str">
        <f t="shared" ca="1" si="20"/>
        <v/>
      </c>
      <c r="J46" s="274"/>
      <c r="K46" s="275"/>
      <c r="L46" s="276"/>
      <c r="M46" s="112" t="str">
        <f t="shared" ca="1" si="21"/>
        <v/>
      </c>
      <c r="N46" s="274"/>
      <c r="O46" s="275"/>
      <c r="P46" s="275"/>
      <c r="Q46" s="276"/>
      <c r="R46" s="112" t="str">
        <f t="shared" ca="1" si="22"/>
        <v/>
      </c>
      <c r="S46" s="89"/>
      <c r="T46" s="156"/>
      <c r="U46" s="120" t="s">
        <v>271</v>
      </c>
    </row>
    <row r="47" spans="2:21" ht="27.75" customHeight="1">
      <c r="B47" s="156"/>
      <c r="C47" s="282"/>
      <c r="D47" s="283"/>
      <c r="E47" s="284"/>
      <c r="F47" s="179"/>
      <c r="G47" s="181" t="s">
        <v>30</v>
      </c>
      <c r="H47" s="112" t="str">
        <f t="shared" ca="1" si="20"/>
        <v/>
      </c>
      <c r="I47" s="112" t="str">
        <f t="shared" ca="1" si="20"/>
        <v/>
      </c>
      <c r="J47" s="274"/>
      <c r="K47" s="275"/>
      <c r="L47" s="276"/>
      <c r="M47" s="112" t="str">
        <f t="shared" ca="1" si="21"/>
        <v/>
      </c>
      <c r="N47" s="274"/>
      <c r="O47" s="275"/>
      <c r="P47" s="275"/>
      <c r="Q47" s="276"/>
      <c r="R47" s="112" t="str">
        <f t="shared" ca="1" si="22"/>
        <v/>
      </c>
      <c r="S47" s="89"/>
      <c r="T47" s="156"/>
      <c r="U47" s="120" t="s">
        <v>271</v>
      </c>
    </row>
    <row r="48" spans="2:21" ht="27.75" customHeight="1">
      <c r="B48" s="156"/>
      <c r="C48" s="282"/>
      <c r="D48" s="283"/>
      <c r="E48" s="284"/>
      <c r="F48" s="179"/>
      <c r="G48" s="181" t="s">
        <v>174</v>
      </c>
      <c r="H48" s="112" t="str">
        <f t="shared" ca="1" si="20"/>
        <v/>
      </c>
      <c r="I48" s="112" t="str">
        <f t="shared" ca="1" si="20"/>
        <v/>
      </c>
      <c r="J48" s="274"/>
      <c r="K48" s="275"/>
      <c r="L48" s="276"/>
      <c r="M48" s="112" t="str">
        <f t="shared" ca="1" si="21"/>
        <v/>
      </c>
      <c r="N48" s="274"/>
      <c r="O48" s="275"/>
      <c r="P48" s="275"/>
      <c r="Q48" s="276"/>
      <c r="R48" s="112" t="str">
        <f t="shared" ca="1" si="22"/>
        <v/>
      </c>
      <c r="S48" s="89"/>
      <c r="T48" s="156"/>
      <c r="U48" s="120" t="s">
        <v>271</v>
      </c>
    </row>
    <row r="49" spans="2:21" ht="27.75" customHeight="1">
      <c r="B49" s="156"/>
      <c r="C49" s="282"/>
      <c r="D49" s="283"/>
      <c r="E49" s="284"/>
      <c r="F49" s="168" t="s">
        <v>175</v>
      </c>
      <c r="G49" s="172"/>
      <c r="H49" s="112" t="str">
        <f t="shared" ref="H49:I49" ca="1" si="23">IF(COUNT(OFFSET(H49,59,0),OFFSET(H49,118,0),OFFSET(H49,177,0),OFFSET(H49,236,0),OFFSET(H49,295,0),OFFSET(H49,354,0),OFFSET(H49,413,0),OFFSET(H49,472,0),OFFSET(H49,531,0),OFFSET(H49,590,0))=0,"",SUM(OFFSET(H49,59,0),OFFSET(H49,118,0),OFFSET(H49,177,0),OFFSET(H49,236,0),OFFSET(H49,295,0),OFFSET(H49,354,0),OFFSET(H49,413,0),OFFSET(H49,472,0),OFFSET(H49,531,0),OFFSET(H49,590,0)))</f>
        <v/>
      </c>
      <c r="I49" s="112" t="str">
        <f t="shared" ca="1" si="23"/>
        <v/>
      </c>
      <c r="J49" s="274"/>
      <c r="K49" s="275"/>
      <c r="L49" s="276"/>
      <c r="M49" s="112" t="str">
        <f t="shared" ca="1" si="21"/>
        <v/>
      </c>
      <c r="N49" s="274"/>
      <c r="O49" s="275"/>
      <c r="P49" s="275"/>
      <c r="Q49" s="276"/>
      <c r="R49" s="112" t="str">
        <f t="shared" ca="1" si="22"/>
        <v/>
      </c>
      <c r="S49" s="89"/>
      <c r="T49" s="156"/>
      <c r="U49" s="120" t="s">
        <v>271</v>
      </c>
    </row>
    <row r="50" spans="2:21" ht="27.75" customHeight="1">
      <c r="B50" s="156"/>
      <c r="C50" s="285"/>
      <c r="D50" s="286"/>
      <c r="E50" s="287"/>
      <c r="F50" s="168" t="s">
        <v>176</v>
      </c>
      <c r="G50" s="172"/>
      <c r="H50" s="115" t="str">
        <f ca="1">IF(COUNT(H32,H35,H42,H43,H49)=0,"",SUM(H32,H35,H42,H43,H49))</f>
        <v/>
      </c>
      <c r="I50" s="115" t="str">
        <f ca="1">IF(COUNT(I32,I35,I42,I43,I49)=0,"",SUM(I32,I35,I42,I43,I49))</f>
        <v/>
      </c>
      <c r="J50" s="277"/>
      <c r="K50" s="278"/>
      <c r="L50" s="279"/>
      <c r="M50" s="115" t="str">
        <f ca="1">IF(COUNT(M32,M35,M42,M43,M49)=0,"",SUM(M32,M35,M42,M43,M49))</f>
        <v/>
      </c>
      <c r="N50" s="277"/>
      <c r="O50" s="278"/>
      <c r="P50" s="278"/>
      <c r="Q50" s="279"/>
      <c r="R50" s="115" t="str">
        <f ca="1">IF(COUNT(R32,R35,R42,R43,R49)=0,"",SUM(R32,R35,R42,R43,R49))</f>
        <v/>
      </c>
      <c r="S50" s="94"/>
      <c r="T50" s="156"/>
      <c r="U50" s="120" t="s">
        <v>271</v>
      </c>
    </row>
    <row r="51" spans="2:21" ht="18" customHeight="1">
      <c r="B51" s="156"/>
      <c r="C51" s="183" t="s">
        <v>178</v>
      </c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  <c r="U51" s="120"/>
    </row>
    <row r="52" spans="2:21" ht="18" customHeight="1">
      <c r="B52" s="156"/>
      <c r="C52" s="14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156"/>
      <c r="T52" s="156"/>
    </row>
    <row r="53" spans="2:21" ht="18" customHeight="1">
      <c r="B53" s="156"/>
      <c r="C53" s="14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156"/>
      <c r="T53" s="156"/>
    </row>
    <row r="54" spans="2:21" ht="18" customHeight="1">
      <c r="B54" s="156"/>
      <c r="C54" s="14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156"/>
      <c r="T54" s="156"/>
    </row>
    <row r="55" spans="2:21" ht="18" customHeight="1">
      <c r="B55" s="156"/>
      <c r="C55" s="14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156"/>
      <c r="T55" s="156"/>
    </row>
    <row r="56" spans="2:21" ht="18" customHeight="1">
      <c r="B56" s="156"/>
      <c r="C56" s="14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156"/>
      <c r="T56" s="156"/>
    </row>
    <row r="57" spans="2:21" ht="18" customHeight="1">
      <c r="B57" s="156"/>
      <c r="C57" s="14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156"/>
      <c r="T57" s="156"/>
    </row>
    <row r="58" spans="2:21" ht="18" customHeight="1">
      <c r="B58" s="156"/>
      <c r="C58" s="14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156"/>
      <c r="T58" s="156"/>
    </row>
    <row r="59" spans="2:21" ht="18" customHeight="1">
      <c r="B59" s="156"/>
      <c r="C59" s="14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156"/>
      <c r="T59" s="156"/>
    </row>
    <row r="60" spans="2:21" ht="18" customHeight="1">
      <c r="B60" s="156"/>
      <c r="C60" s="14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156"/>
      <c r="T60" s="156"/>
    </row>
    <row r="61" spans="2:21" ht="18" customHeight="1">
      <c r="B61" s="156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</row>
    <row r="62" spans="2:21" ht="27.75" customHeight="1">
      <c r="B62" s="156"/>
      <c r="C62" s="156" t="s">
        <v>19</v>
      </c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</row>
    <row r="63" spans="2:21" ht="27.75" customHeight="1">
      <c r="B63" s="156"/>
      <c r="C63" s="156" t="s">
        <v>20</v>
      </c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</row>
    <row r="64" spans="2:21" ht="27.75" customHeight="1">
      <c r="B64" s="156"/>
      <c r="C64" s="159" t="s">
        <v>21</v>
      </c>
      <c r="D64" s="160"/>
      <c r="E64" s="160"/>
      <c r="F64" s="160"/>
      <c r="G64" s="160"/>
      <c r="H64" s="160"/>
      <c r="I64" s="160"/>
      <c r="J64" s="160"/>
      <c r="K64" s="160"/>
      <c r="L64" s="156"/>
      <c r="M64" s="156"/>
      <c r="N64" s="156"/>
      <c r="O64" s="156"/>
      <c r="P64" s="156"/>
      <c r="Q64" s="156"/>
      <c r="R64" s="156"/>
      <c r="S64" s="156"/>
      <c r="T64" s="156"/>
    </row>
    <row r="65" spans="2:21" ht="27.75" customHeight="1">
      <c r="B65" s="156"/>
      <c r="C65" s="161" t="s">
        <v>22</v>
      </c>
      <c r="D65" s="156"/>
      <c r="E65" s="156"/>
      <c r="F65" s="162" t="s">
        <v>233</v>
      </c>
      <c r="G65" s="156" t="s">
        <v>296</v>
      </c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63" t="s">
        <v>269</v>
      </c>
      <c r="S65" s="163"/>
      <c r="T65" s="156"/>
    </row>
    <row r="66" spans="2:21" ht="27.75" customHeight="1">
      <c r="B66" s="156"/>
      <c r="C66" s="240" t="s">
        <v>319</v>
      </c>
      <c r="D66" s="241"/>
      <c r="E66" s="241"/>
      <c r="F66" s="241"/>
      <c r="G66" s="242"/>
      <c r="H66" s="164">
        <f>$H$7</f>
        <v>42005</v>
      </c>
      <c r="I66" s="164">
        <f>$I$7</f>
        <v>42370</v>
      </c>
      <c r="J66" s="164">
        <f>$J$7</f>
        <v>42736</v>
      </c>
      <c r="K66" s="164">
        <f>$K$7</f>
        <v>43101</v>
      </c>
      <c r="L66" s="164">
        <f>$L$7</f>
        <v>43466</v>
      </c>
      <c r="M66" s="164">
        <f>$M$7</f>
        <v>43831</v>
      </c>
      <c r="N66" s="164">
        <f>$N$7</f>
        <v>44197</v>
      </c>
      <c r="O66" s="164">
        <f>$O$7</f>
        <v>44562</v>
      </c>
      <c r="P66" s="164">
        <f>$P$7</f>
        <v>44927</v>
      </c>
      <c r="Q66" s="164">
        <f>$Q$7</f>
        <v>45292</v>
      </c>
      <c r="R66" s="164">
        <f>$R$7</f>
        <v>45658</v>
      </c>
      <c r="S66" s="165"/>
      <c r="T66" s="156"/>
    </row>
    <row r="67" spans="2:21" ht="27.75" customHeight="1">
      <c r="B67" s="156"/>
      <c r="C67" s="243"/>
      <c r="D67" s="244"/>
      <c r="E67" s="244"/>
      <c r="F67" s="244"/>
      <c r="G67" s="245"/>
      <c r="H67" s="166" t="s">
        <v>24</v>
      </c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7"/>
      <c r="T67" s="156"/>
    </row>
    <row r="68" spans="2:21" ht="27.75" customHeight="1">
      <c r="B68" s="156"/>
      <c r="C68" s="252" t="s">
        <v>0</v>
      </c>
      <c r="D68" s="259" t="s">
        <v>25</v>
      </c>
      <c r="E68" s="168" t="s">
        <v>146</v>
      </c>
      <c r="F68" s="169"/>
      <c r="G68" s="170"/>
      <c r="H68" s="184"/>
      <c r="I68" s="112" t="str">
        <f>IF(COUNT('様式32第3表(指定)'!M55)=0,"",'様式32第3表(指定)'!M55)</f>
        <v/>
      </c>
      <c r="J68" s="184"/>
      <c r="K68" s="184"/>
      <c r="L68" s="184"/>
      <c r="M68" s="184"/>
      <c r="N68" s="184"/>
      <c r="O68" s="184"/>
      <c r="P68" s="184"/>
      <c r="Q68" s="184"/>
      <c r="R68" s="184"/>
      <c r="S68" s="90"/>
      <c r="T68" s="156"/>
      <c r="U68" s="120" t="s">
        <v>401</v>
      </c>
    </row>
    <row r="69" spans="2:21" ht="27.75" customHeight="1">
      <c r="B69" s="156"/>
      <c r="C69" s="253"/>
      <c r="D69" s="260"/>
      <c r="E69" s="168" t="s">
        <v>145</v>
      </c>
      <c r="F69" s="169"/>
      <c r="G69" s="170"/>
      <c r="H69" s="184"/>
      <c r="I69" s="112" t="str">
        <f>IF(COUNT('様式32第3表(指定)'!M57)=0,"",'様式32第3表(指定)'!M57)</f>
        <v/>
      </c>
      <c r="J69" s="184"/>
      <c r="K69" s="184"/>
      <c r="L69" s="184"/>
      <c r="M69" s="184"/>
      <c r="N69" s="184"/>
      <c r="O69" s="184"/>
      <c r="P69" s="184"/>
      <c r="Q69" s="184"/>
      <c r="R69" s="184"/>
      <c r="S69" s="90"/>
      <c r="T69" s="156"/>
      <c r="U69" s="120" t="s">
        <v>401</v>
      </c>
    </row>
    <row r="70" spans="2:21" ht="27.75" customHeight="1">
      <c r="B70" s="156"/>
      <c r="C70" s="253"/>
      <c r="D70" s="260"/>
      <c r="E70" s="168" t="s">
        <v>144</v>
      </c>
      <c r="F70" s="169"/>
      <c r="G70" s="170"/>
      <c r="H70" s="184"/>
      <c r="I70" s="112" t="str">
        <f>IF(COUNT('様式32第3表(指定)'!M59)=0,"",'様式32第3表(指定)'!M59)</f>
        <v/>
      </c>
      <c r="J70" s="184"/>
      <c r="K70" s="184"/>
      <c r="L70" s="184"/>
      <c r="M70" s="184"/>
      <c r="N70" s="184"/>
      <c r="O70" s="184"/>
      <c r="P70" s="184"/>
      <c r="Q70" s="184"/>
      <c r="R70" s="184"/>
      <c r="S70" s="90"/>
      <c r="T70" s="156"/>
      <c r="U70" s="120" t="s">
        <v>401</v>
      </c>
    </row>
    <row r="71" spans="2:21" ht="27.75" customHeight="1">
      <c r="B71" s="156"/>
      <c r="C71" s="253"/>
      <c r="D71" s="260"/>
      <c r="E71" s="168" t="s">
        <v>143</v>
      </c>
      <c r="F71" s="169"/>
      <c r="G71" s="170"/>
      <c r="H71" s="184"/>
      <c r="I71" s="112" t="str">
        <f>IF(COUNT('様式32第3表(指定)'!M61)=0,"",'様式32第3表(指定)'!M61)</f>
        <v/>
      </c>
      <c r="J71" s="184"/>
      <c r="K71" s="184"/>
      <c r="L71" s="184"/>
      <c r="M71" s="184"/>
      <c r="N71" s="184"/>
      <c r="O71" s="184"/>
      <c r="P71" s="184"/>
      <c r="Q71" s="184"/>
      <c r="R71" s="184"/>
      <c r="S71" s="90"/>
      <c r="T71" s="156"/>
      <c r="U71" s="120" t="s">
        <v>401</v>
      </c>
    </row>
    <row r="72" spans="2:21" ht="27.75" customHeight="1">
      <c r="B72" s="156"/>
      <c r="C72" s="253"/>
      <c r="D72" s="261"/>
      <c r="E72" s="168" t="s">
        <v>147</v>
      </c>
      <c r="F72" s="169"/>
      <c r="G72" s="170"/>
      <c r="H72" s="112" t="str">
        <f>IF(COUNT(H68:H71)=0,"",SUM(H68:H71))</f>
        <v/>
      </c>
      <c r="I72" s="112" t="str">
        <f t="shared" ref="I72:R72" si="24">IF(COUNT(I68:I71)=0,"",SUM(I68:I71))</f>
        <v/>
      </c>
      <c r="J72" s="112" t="str">
        <f t="shared" si="24"/>
        <v/>
      </c>
      <c r="K72" s="112" t="str">
        <f t="shared" si="24"/>
        <v/>
      </c>
      <c r="L72" s="112" t="str">
        <f t="shared" si="24"/>
        <v/>
      </c>
      <c r="M72" s="112" t="str">
        <f t="shared" si="24"/>
        <v/>
      </c>
      <c r="N72" s="112" t="str">
        <f t="shared" si="24"/>
        <v/>
      </c>
      <c r="O72" s="112" t="str">
        <f t="shared" si="24"/>
        <v/>
      </c>
      <c r="P72" s="112" t="str">
        <f t="shared" si="24"/>
        <v/>
      </c>
      <c r="Q72" s="112" t="str">
        <f t="shared" si="24"/>
        <v/>
      </c>
      <c r="R72" s="112" t="str">
        <f t="shared" si="24"/>
        <v/>
      </c>
      <c r="S72" s="91"/>
      <c r="T72" s="156"/>
      <c r="U72" s="120" t="s">
        <v>271</v>
      </c>
    </row>
    <row r="73" spans="2:21" ht="27.75" customHeight="1">
      <c r="B73" s="156"/>
      <c r="C73" s="253"/>
      <c r="D73" s="252" t="s">
        <v>1</v>
      </c>
      <c r="E73" s="168" t="s">
        <v>148</v>
      </c>
      <c r="F73" s="171"/>
      <c r="G73" s="172"/>
      <c r="H73" s="184"/>
      <c r="I73" s="112" t="str">
        <f>IF(COUNT('様式第32第8表(指定１)_送電'!H66)=0,'様式第32第8表(指定１)_受電'!H66,IF(COUNT('様式第32第8表(指定１)_受電'!H66)=0,-'様式第32第8表(指定１)_送電'!H66,'様式第32第8表(指定１)_受電'!H66-'様式第32第8表(指定１)_送電'!H66))</f>
        <v/>
      </c>
      <c r="J73" s="112" t="str">
        <f>IF(COUNT('様式第32第8表(指定１)_送電'!I66)=0,'様式第32第8表(指定１)_受電'!I66,IF(COUNT('様式第32第8表(指定１)_受電'!I66)=0,-'様式第32第8表(指定１)_送電'!I66,'様式第32第8表(指定１)_受電'!I66-'様式第32第8表(指定１)_送電'!I66))</f>
        <v/>
      </c>
      <c r="K73" s="112" t="str">
        <f>IF(COUNT('様式第32第8表(指定１)_送電'!J66)=0,'様式第32第8表(指定１)_受電'!J66,IF(COUNT('様式第32第8表(指定１)_受電'!J66)=0,-'様式第32第8表(指定１)_送電'!J66,'様式第32第8表(指定１)_受電'!J66-'様式第32第8表(指定１)_送電'!J66))</f>
        <v/>
      </c>
      <c r="L73" s="112" t="str">
        <f>IF(COUNT('様式第32第8表(指定１)_送電'!K66)=0,'様式第32第8表(指定１)_受電'!K66,IF(COUNT('様式第32第8表(指定１)_受電'!K66)=0,-'様式第32第8表(指定１)_送電'!K66,'様式第32第8表(指定１)_受電'!K66-'様式第32第8表(指定１)_送電'!K66))</f>
        <v/>
      </c>
      <c r="M73" s="112" t="str">
        <f>IF(COUNT('様式第32第8表(指定１)_送電'!L66)=0,'様式第32第8表(指定１)_受電'!L66,IF(COUNT('様式第32第8表(指定１)_受電'!L66)=0,-'様式第32第8表(指定１)_送電'!L66,'様式第32第8表(指定１)_受電'!L66-'様式第32第8表(指定１)_送電'!L66))</f>
        <v/>
      </c>
      <c r="N73" s="112" t="str">
        <f>IF(COUNT('様式第32第8表(指定１)_送電'!M66)=0,'様式第32第8表(指定１)_受電'!M66,IF(COUNT('様式第32第8表(指定１)_受電'!M66)=0,-'様式第32第8表(指定１)_送電'!M66,'様式第32第8表(指定１)_受電'!M66-'様式第32第8表(指定１)_送電'!M66))</f>
        <v/>
      </c>
      <c r="O73" s="112" t="str">
        <f>IF(COUNT('様式第32第8表(指定１)_送電'!N66)=0,'様式第32第8表(指定１)_受電'!N66,IF(COUNT('様式第32第8表(指定１)_受電'!N66)=0,-'様式第32第8表(指定１)_送電'!N66,'様式第32第8表(指定１)_受電'!N66-'様式第32第8表(指定１)_送電'!N66))</f>
        <v/>
      </c>
      <c r="P73" s="112" t="str">
        <f>IF(COUNT('様式第32第8表(指定１)_送電'!O66)=0,'様式第32第8表(指定１)_受電'!O66,IF(COUNT('様式第32第8表(指定１)_受電'!O66)=0,-'様式第32第8表(指定１)_送電'!O66,'様式第32第8表(指定１)_受電'!O66-'様式第32第8表(指定１)_送電'!O66))</f>
        <v/>
      </c>
      <c r="Q73" s="112" t="str">
        <f>IF(COUNT('様式第32第8表(指定１)_送電'!P66)=0,'様式第32第8表(指定１)_受電'!P66,IF(COUNT('様式第32第8表(指定１)_受電'!P66)=0,-'様式第32第8表(指定１)_送電'!P66,'様式第32第8表(指定１)_受電'!P66-'様式第32第8表(指定１)_送電'!P66))</f>
        <v/>
      </c>
      <c r="R73" s="112" t="str">
        <f>IF(COUNT('様式第32第8表(指定１)_送電'!Q66)=0,'様式第32第8表(指定１)_受電'!Q66,IF(COUNT('様式第32第8表(指定１)_受電'!Q66)=0,-'様式第32第8表(指定１)_送電'!Q66,'様式第32第8表(指定１)_受電'!Q66-'様式第32第8表(指定１)_送電'!Q66))</f>
        <v/>
      </c>
      <c r="S73" s="90"/>
      <c r="T73" s="156"/>
      <c r="U73" s="120" t="s">
        <v>318</v>
      </c>
    </row>
    <row r="74" spans="2:21" ht="27.75" customHeight="1">
      <c r="B74" s="156"/>
      <c r="C74" s="253"/>
      <c r="D74" s="253"/>
      <c r="E74" s="168" t="s">
        <v>150</v>
      </c>
      <c r="F74" s="171"/>
      <c r="G74" s="172"/>
      <c r="H74" s="184"/>
      <c r="I74" s="112" t="str">
        <f>IF(COUNT('様式第32第8表(指定１)_送電'!H74)=0,'様式第32第8表(指定１)_受電'!H74,IF(COUNT('様式第32第8表(指定１)_受電'!H74)=0,-'様式第32第8表(指定１)_送電'!H74,'様式第32第8表(指定１)_受電'!H74-'様式第32第8表(指定１)_送電'!H74))</f>
        <v/>
      </c>
      <c r="J74" s="112" t="str">
        <f>IF(COUNT('様式第32第8表(指定１)_送電'!I74)=0,'様式第32第8表(指定１)_受電'!I74,IF(COUNT('様式第32第8表(指定１)_受電'!I74)=0,-'様式第32第8表(指定１)_送電'!I74,'様式第32第8表(指定１)_受電'!I74-'様式第32第8表(指定１)_送電'!I74))</f>
        <v/>
      </c>
      <c r="K74" s="112" t="str">
        <f>IF(COUNT('様式第32第8表(指定１)_送電'!J74)=0,'様式第32第8表(指定１)_受電'!J74,IF(COUNT('様式第32第8表(指定１)_受電'!J74)=0,-'様式第32第8表(指定１)_送電'!J74,'様式第32第8表(指定１)_受電'!J74-'様式第32第8表(指定１)_送電'!J74))</f>
        <v/>
      </c>
      <c r="L74" s="112" t="str">
        <f>IF(COUNT('様式第32第8表(指定１)_送電'!K74)=0,'様式第32第8表(指定１)_受電'!K74,IF(COUNT('様式第32第8表(指定１)_受電'!K74)=0,-'様式第32第8表(指定１)_送電'!K74,'様式第32第8表(指定１)_受電'!K74-'様式第32第8表(指定１)_送電'!K74))</f>
        <v/>
      </c>
      <c r="M74" s="112" t="str">
        <f>IF(COUNT('様式第32第8表(指定１)_送電'!L74)=0,'様式第32第8表(指定１)_受電'!L74,IF(COUNT('様式第32第8表(指定１)_受電'!L74)=0,-'様式第32第8表(指定１)_送電'!L74,'様式第32第8表(指定１)_受電'!L74-'様式第32第8表(指定１)_送電'!L74))</f>
        <v/>
      </c>
      <c r="N74" s="112" t="str">
        <f>IF(COUNT('様式第32第8表(指定１)_送電'!M74)=0,'様式第32第8表(指定１)_受電'!M74,IF(COUNT('様式第32第8表(指定１)_受電'!M74)=0,-'様式第32第8表(指定１)_送電'!M74,'様式第32第8表(指定１)_受電'!M74-'様式第32第8表(指定１)_送電'!M74))</f>
        <v/>
      </c>
      <c r="O74" s="112" t="str">
        <f>IF(COUNT('様式第32第8表(指定１)_送電'!N74)=0,'様式第32第8表(指定１)_受電'!N74,IF(COUNT('様式第32第8表(指定１)_受電'!N74)=0,-'様式第32第8表(指定１)_送電'!N74,'様式第32第8表(指定１)_受電'!N74-'様式第32第8表(指定１)_送電'!N74))</f>
        <v/>
      </c>
      <c r="P74" s="112" t="str">
        <f>IF(COUNT('様式第32第8表(指定１)_送電'!O74)=0,'様式第32第8表(指定１)_受電'!O74,IF(COUNT('様式第32第8表(指定１)_受電'!O74)=0,-'様式第32第8表(指定１)_送電'!O74,'様式第32第8表(指定１)_受電'!O74-'様式第32第8表(指定１)_送電'!O74))</f>
        <v/>
      </c>
      <c r="Q74" s="112" t="str">
        <f>IF(COUNT('様式第32第8表(指定１)_送電'!P74)=0,'様式第32第8表(指定１)_受電'!P74,IF(COUNT('様式第32第8表(指定１)_受電'!P74)=0,-'様式第32第8表(指定１)_送電'!P74,'様式第32第8表(指定１)_受電'!P74-'様式第32第8表(指定１)_送電'!P74))</f>
        <v/>
      </c>
      <c r="R74" s="112" t="str">
        <f>IF(COUNT('様式第32第8表(指定１)_送電'!Q74)=0,'様式第32第8表(指定１)_受電'!Q74,IF(COUNT('様式第32第8表(指定１)_受電'!Q74)=0,-'様式第32第8表(指定１)_送電'!Q74,'様式第32第8表(指定１)_受電'!Q74-'様式第32第8表(指定１)_送電'!Q74))</f>
        <v/>
      </c>
      <c r="S74" s="90"/>
      <c r="T74" s="156"/>
      <c r="U74" s="120" t="s">
        <v>318</v>
      </c>
    </row>
    <row r="75" spans="2:21" ht="27.75" customHeight="1">
      <c r="B75" s="156"/>
      <c r="C75" s="253"/>
      <c r="D75" s="253"/>
      <c r="E75" s="168" t="s">
        <v>149</v>
      </c>
      <c r="F75" s="171"/>
      <c r="G75" s="172"/>
      <c r="H75" s="184"/>
      <c r="I75" s="112" t="str">
        <f>IF(COUNT('様式第32第8表(指定１)_送電'!H82)=0,'様式第32第8表(指定１)_受電'!H82,IF(COUNT('様式第32第8表(指定１)_受電'!H82)=0,-'様式第32第8表(指定１)_送電'!H82,'様式第32第8表(指定１)_受電'!H82-'様式第32第8表(指定１)_送電'!H82))</f>
        <v/>
      </c>
      <c r="J75" s="112" t="str">
        <f>IF(COUNT('様式第32第8表(指定１)_送電'!I82)=0,'様式第32第8表(指定１)_受電'!I82,IF(COUNT('様式第32第8表(指定１)_受電'!I82)=0,-'様式第32第8表(指定１)_送電'!I82,'様式第32第8表(指定１)_受電'!I82-'様式第32第8表(指定１)_送電'!I82))</f>
        <v/>
      </c>
      <c r="K75" s="112" t="str">
        <f>IF(COUNT('様式第32第8表(指定１)_送電'!J82)=0,'様式第32第8表(指定１)_受電'!J82,IF(COUNT('様式第32第8表(指定１)_受電'!J82)=0,-'様式第32第8表(指定１)_送電'!J82,'様式第32第8表(指定１)_受電'!J82-'様式第32第8表(指定１)_送電'!J82))</f>
        <v/>
      </c>
      <c r="L75" s="112" t="str">
        <f>IF(COUNT('様式第32第8表(指定１)_送電'!K82)=0,'様式第32第8表(指定１)_受電'!K82,IF(COUNT('様式第32第8表(指定１)_受電'!K82)=0,-'様式第32第8表(指定１)_送電'!K82,'様式第32第8表(指定１)_受電'!K82-'様式第32第8表(指定１)_送電'!K82))</f>
        <v/>
      </c>
      <c r="M75" s="112" t="str">
        <f>IF(COUNT('様式第32第8表(指定１)_送電'!L82)=0,'様式第32第8表(指定１)_受電'!L82,IF(COUNT('様式第32第8表(指定１)_受電'!L82)=0,-'様式第32第8表(指定１)_送電'!L82,'様式第32第8表(指定１)_受電'!L82-'様式第32第8表(指定１)_送電'!L82))</f>
        <v/>
      </c>
      <c r="N75" s="112" t="str">
        <f>IF(COUNT('様式第32第8表(指定１)_送電'!M82)=0,'様式第32第8表(指定１)_受電'!M82,IF(COUNT('様式第32第8表(指定１)_受電'!M82)=0,-'様式第32第8表(指定１)_送電'!M82,'様式第32第8表(指定１)_受電'!M82-'様式第32第8表(指定１)_送電'!M82))</f>
        <v/>
      </c>
      <c r="O75" s="112" t="str">
        <f>IF(COUNT('様式第32第8表(指定１)_送電'!N82)=0,'様式第32第8表(指定１)_受電'!N82,IF(COUNT('様式第32第8表(指定１)_受電'!N82)=0,-'様式第32第8表(指定１)_送電'!N82,'様式第32第8表(指定１)_受電'!N82-'様式第32第8表(指定１)_送電'!N82))</f>
        <v/>
      </c>
      <c r="P75" s="112" t="str">
        <f>IF(COUNT('様式第32第8表(指定１)_送電'!O82)=0,'様式第32第8表(指定１)_受電'!O82,IF(COUNT('様式第32第8表(指定１)_受電'!O82)=0,-'様式第32第8表(指定１)_送電'!O82,'様式第32第8表(指定１)_受電'!O82-'様式第32第8表(指定１)_送電'!O82))</f>
        <v/>
      </c>
      <c r="Q75" s="112" t="str">
        <f>IF(COUNT('様式第32第8表(指定１)_送電'!P82)=0,'様式第32第8表(指定１)_受電'!P82,IF(COUNT('様式第32第8表(指定１)_受電'!P82)=0,-'様式第32第8表(指定１)_送電'!P82,'様式第32第8表(指定１)_受電'!P82-'様式第32第8表(指定１)_送電'!P82))</f>
        <v/>
      </c>
      <c r="R75" s="112" t="str">
        <f>IF(COUNT('様式第32第8表(指定１)_送電'!Q82)=0,'様式第32第8表(指定１)_受電'!Q82,IF(COUNT('様式第32第8表(指定１)_受電'!Q82)=0,-'様式第32第8表(指定１)_送電'!Q82,'様式第32第8表(指定１)_受電'!Q82-'様式第32第8表(指定１)_送電'!Q82))</f>
        <v/>
      </c>
      <c r="S75" s="90"/>
      <c r="T75" s="156"/>
      <c r="U75" s="120" t="s">
        <v>318</v>
      </c>
    </row>
    <row r="76" spans="2:21" ht="27.75" customHeight="1">
      <c r="B76" s="156"/>
      <c r="C76" s="253"/>
      <c r="D76" s="253"/>
      <c r="E76" s="255" t="s">
        <v>151</v>
      </c>
      <c r="F76" s="256"/>
      <c r="G76" s="172" t="s">
        <v>152</v>
      </c>
      <c r="H76" s="184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90"/>
      <c r="T76" s="156"/>
    </row>
    <row r="77" spans="2:21" ht="27.75" customHeight="1">
      <c r="B77" s="156"/>
      <c r="C77" s="253"/>
      <c r="D77" s="254"/>
      <c r="E77" s="257"/>
      <c r="F77" s="258"/>
      <c r="G77" s="172" t="s">
        <v>151</v>
      </c>
      <c r="H77" s="184"/>
      <c r="I77" s="112" t="str">
        <f>IF(COUNT('様式第32第8表(指定１)_送電'!H90)=0,'様式第32第8表(指定１)_受電'!H90,IF(COUNT('様式第32第8表(指定１)_受電'!H90)=0,-'様式第32第8表(指定１)_送電'!H90,'様式第32第8表(指定１)_受電'!H90-'様式第32第8表(指定１)_送電'!H90))</f>
        <v/>
      </c>
      <c r="J77" s="112" t="str">
        <f>IF(COUNT('様式第32第8表(指定１)_送電'!I90)=0,'様式第32第8表(指定１)_受電'!I90,IF(COUNT('様式第32第8表(指定１)_受電'!I90)=0,-'様式第32第8表(指定１)_送電'!I90,'様式第32第8表(指定１)_受電'!I90-'様式第32第8表(指定１)_送電'!I90))</f>
        <v/>
      </c>
      <c r="K77" s="112" t="str">
        <f>IF(COUNT('様式第32第8表(指定１)_送電'!J90)=0,'様式第32第8表(指定１)_受電'!J90,IF(COUNT('様式第32第8表(指定１)_受電'!J90)=0,-'様式第32第8表(指定１)_送電'!J90,'様式第32第8表(指定１)_受電'!J90-'様式第32第8表(指定１)_送電'!J90))</f>
        <v/>
      </c>
      <c r="L77" s="112" t="str">
        <f>IF(COUNT('様式第32第8表(指定１)_送電'!K90)=0,'様式第32第8表(指定１)_受電'!K90,IF(COUNT('様式第32第8表(指定１)_受電'!K90)=0,-'様式第32第8表(指定１)_送電'!K90,'様式第32第8表(指定１)_受電'!K90-'様式第32第8表(指定１)_送電'!K90))</f>
        <v/>
      </c>
      <c r="M77" s="112" t="str">
        <f>IF(COUNT('様式第32第8表(指定１)_送電'!L90)=0,'様式第32第8表(指定１)_受電'!L90,IF(COUNT('様式第32第8表(指定１)_受電'!L90)=0,-'様式第32第8表(指定１)_送電'!L90,'様式第32第8表(指定１)_受電'!L90-'様式第32第8表(指定１)_送電'!L90))</f>
        <v/>
      </c>
      <c r="N77" s="112" t="str">
        <f>IF(COUNT('様式第32第8表(指定１)_送電'!M90)=0,'様式第32第8表(指定１)_受電'!M90,IF(COUNT('様式第32第8表(指定１)_受電'!M90)=0,-'様式第32第8表(指定１)_送電'!M90,'様式第32第8表(指定１)_受電'!M90-'様式第32第8表(指定１)_送電'!M90))</f>
        <v/>
      </c>
      <c r="O77" s="112" t="str">
        <f>IF(COUNT('様式第32第8表(指定１)_送電'!N90)=0,'様式第32第8表(指定１)_受電'!N90,IF(COUNT('様式第32第8表(指定１)_受電'!N90)=0,-'様式第32第8表(指定１)_送電'!N90,'様式第32第8表(指定１)_受電'!N90-'様式第32第8表(指定１)_送電'!N90))</f>
        <v/>
      </c>
      <c r="P77" s="112" t="str">
        <f>IF(COUNT('様式第32第8表(指定１)_送電'!O90)=0,'様式第32第8表(指定１)_受電'!O90,IF(COUNT('様式第32第8表(指定１)_受電'!O90)=0,-'様式第32第8表(指定１)_送電'!O90,'様式第32第8表(指定１)_受電'!O90-'様式第32第8表(指定１)_送電'!O90))</f>
        <v/>
      </c>
      <c r="Q77" s="112" t="str">
        <f>IF(COUNT('様式第32第8表(指定１)_送電'!P90)=0,'様式第32第8表(指定１)_受電'!P90,IF(COUNT('様式第32第8表(指定１)_受電'!P90)=0,-'様式第32第8表(指定１)_送電'!P90,'様式第32第8表(指定１)_受電'!P90-'様式第32第8表(指定１)_送電'!P90))</f>
        <v/>
      </c>
      <c r="R77" s="112" t="str">
        <f>IF(COUNT('様式第32第8表(指定１)_送電'!Q90)=0,'様式第32第8表(指定１)_受電'!Q90,IF(COUNT('様式第32第8表(指定１)_受電'!Q90)=0,-'様式第32第8表(指定１)_送電'!Q90,'様式第32第8表(指定１)_受電'!Q90-'様式第32第8表(指定１)_送電'!Q90))</f>
        <v/>
      </c>
      <c r="S77" s="90"/>
      <c r="T77" s="156"/>
      <c r="U77" s="120" t="s">
        <v>318</v>
      </c>
    </row>
    <row r="78" spans="2:21" ht="27.75" customHeight="1">
      <c r="B78" s="156"/>
      <c r="C78" s="253"/>
      <c r="D78" s="168" t="s">
        <v>153</v>
      </c>
      <c r="E78" s="171"/>
      <c r="F78" s="171"/>
      <c r="G78" s="172"/>
      <c r="H78" s="112"/>
      <c r="I78" s="112" t="str">
        <f>IF(COUNT(I83)=0,"",IF(I83-SUM(I72:I77)&gt;0,I83-SUM(I72:I77),""))</f>
        <v/>
      </c>
      <c r="J78" s="112" t="str">
        <f>IF(J83-SUM(J72:J77)&gt;0,J83-SUM(J72:J77),"")</f>
        <v/>
      </c>
      <c r="K78" s="112" t="str">
        <f t="shared" ref="K78:R78" si="25">IF(K83-SUM(K72:K77)&gt;0,K83-SUM(K72:K77),"")</f>
        <v/>
      </c>
      <c r="L78" s="112" t="str">
        <f t="shared" si="25"/>
        <v/>
      </c>
      <c r="M78" s="112" t="str">
        <f t="shared" si="25"/>
        <v/>
      </c>
      <c r="N78" s="112" t="str">
        <f t="shared" si="25"/>
        <v/>
      </c>
      <c r="O78" s="112" t="str">
        <f t="shared" si="25"/>
        <v/>
      </c>
      <c r="P78" s="112" t="str">
        <f t="shared" si="25"/>
        <v/>
      </c>
      <c r="Q78" s="112" t="str">
        <f t="shared" si="25"/>
        <v/>
      </c>
      <c r="R78" s="112" t="str">
        <f t="shared" si="25"/>
        <v/>
      </c>
      <c r="S78" s="90"/>
      <c r="T78" s="156"/>
      <c r="U78" s="120" t="s">
        <v>318</v>
      </c>
    </row>
    <row r="79" spans="2:21" ht="27.75" customHeight="1">
      <c r="B79" s="156"/>
      <c r="C79" s="253"/>
      <c r="D79" s="168" t="s">
        <v>147</v>
      </c>
      <c r="E79" s="171"/>
      <c r="F79" s="171"/>
      <c r="G79" s="171"/>
      <c r="H79" s="143" t="str">
        <f>IF(COUNT(H72:H78)=0,"",SUM(H72:H78))</f>
        <v/>
      </c>
      <c r="I79" s="143" t="str">
        <f t="shared" ref="I79:R79" si="26">IF(COUNT(I72:I78)=0,"",SUM(I72:I78))</f>
        <v/>
      </c>
      <c r="J79" s="143" t="str">
        <f t="shared" si="26"/>
        <v/>
      </c>
      <c r="K79" s="143" t="str">
        <f t="shared" si="26"/>
        <v/>
      </c>
      <c r="L79" s="143" t="str">
        <f t="shared" si="26"/>
        <v/>
      </c>
      <c r="M79" s="143" t="str">
        <f t="shared" si="26"/>
        <v/>
      </c>
      <c r="N79" s="143" t="str">
        <f t="shared" si="26"/>
        <v/>
      </c>
      <c r="O79" s="143" t="str">
        <f t="shared" si="26"/>
        <v/>
      </c>
      <c r="P79" s="143" t="str">
        <f t="shared" si="26"/>
        <v/>
      </c>
      <c r="Q79" s="143" t="str">
        <f t="shared" si="26"/>
        <v/>
      </c>
      <c r="R79" s="143" t="str">
        <f t="shared" si="26"/>
        <v/>
      </c>
      <c r="S79" s="116"/>
      <c r="T79" s="156"/>
      <c r="U79" s="120" t="s">
        <v>271</v>
      </c>
    </row>
    <row r="80" spans="2:21" ht="27.75" customHeight="1">
      <c r="B80" s="156"/>
      <c r="C80" s="253"/>
      <c r="D80" s="168" t="s">
        <v>154</v>
      </c>
      <c r="E80" s="171"/>
      <c r="F80" s="171"/>
      <c r="G80" s="17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91"/>
      <c r="T80" s="156"/>
    </row>
    <row r="81" spans="2:21" ht="27.75" customHeight="1">
      <c r="B81" s="156"/>
      <c r="C81" s="253"/>
      <c r="D81" s="168" t="s">
        <v>155</v>
      </c>
      <c r="E81" s="171"/>
      <c r="F81" s="171"/>
      <c r="G81" s="172"/>
      <c r="H81" s="143"/>
      <c r="I81" s="143"/>
      <c r="J81" s="143"/>
      <c r="K81" s="143"/>
      <c r="L81" s="143"/>
      <c r="M81" s="143"/>
      <c r="N81" s="143"/>
      <c r="O81" s="143"/>
      <c r="P81" s="143"/>
      <c r="Q81" s="143"/>
      <c r="R81" s="143"/>
      <c r="S81" s="91"/>
      <c r="T81" s="156"/>
      <c r="U81" s="120"/>
    </row>
    <row r="82" spans="2:21" ht="27.75" customHeight="1">
      <c r="B82" s="156"/>
      <c r="C82" s="254"/>
      <c r="D82" s="173" t="s">
        <v>156</v>
      </c>
      <c r="E82" s="174"/>
      <c r="F82" s="174"/>
      <c r="G82" s="175"/>
      <c r="H82" s="184"/>
      <c r="I82" s="112" t="str">
        <f>IF(COUNT('様式32第3表(指定)'!M73)=0,"",'様式32第3表(指定)'!M73)</f>
        <v/>
      </c>
      <c r="J82" s="184"/>
      <c r="K82" s="184"/>
      <c r="L82" s="184"/>
      <c r="M82" s="184"/>
      <c r="N82" s="184"/>
      <c r="O82" s="184"/>
      <c r="P82" s="184"/>
      <c r="Q82" s="184"/>
      <c r="R82" s="184"/>
      <c r="S82" s="91"/>
      <c r="T82" s="156"/>
      <c r="U82" s="120" t="s">
        <v>401</v>
      </c>
    </row>
    <row r="83" spans="2:21" ht="27.75" customHeight="1">
      <c r="B83" s="156"/>
      <c r="C83" s="168" t="s">
        <v>157</v>
      </c>
      <c r="D83" s="171"/>
      <c r="E83" s="171"/>
      <c r="F83" s="171"/>
      <c r="G83" s="172"/>
      <c r="H83" s="237"/>
      <c r="I83" s="144" t="str">
        <f>IF(COUNT('様式32第3表(指定)'!M74)=0,"",'様式32第3表(指定)'!M74)</f>
        <v/>
      </c>
      <c r="J83" s="237"/>
      <c r="K83" s="237"/>
      <c r="L83" s="237"/>
      <c r="M83" s="237"/>
      <c r="N83" s="237"/>
      <c r="O83" s="237"/>
      <c r="P83" s="237"/>
      <c r="Q83" s="237"/>
      <c r="R83" s="237"/>
      <c r="S83" s="90"/>
      <c r="T83" s="156"/>
      <c r="U83" s="120" t="s">
        <v>401</v>
      </c>
    </row>
    <row r="84" spans="2:21" ht="27.75" customHeight="1">
      <c r="B84" s="156"/>
      <c r="C84" s="246" t="s">
        <v>27</v>
      </c>
      <c r="D84" s="247"/>
      <c r="E84" s="247"/>
      <c r="F84" s="248"/>
      <c r="G84" s="172" t="s">
        <v>149</v>
      </c>
      <c r="H84" s="184"/>
      <c r="I84" s="112" t="str">
        <f>IF(COUNT('様式32第3表(指定)'!M75)=0,"",'様式32第3表(指定)'!M75)</f>
        <v/>
      </c>
      <c r="J84" s="184"/>
      <c r="K84" s="184"/>
      <c r="L84" s="184"/>
      <c r="M84" s="184"/>
      <c r="N84" s="184"/>
      <c r="O84" s="184"/>
      <c r="P84" s="184"/>
      <c r="Q84" s="184"/>
      <c r="R84" s="184"/>
      <c r="S84" s="90"/>
      <c r="T84" s="156"/>
      <c r="U84" s="120" t="s">
        <v>401</v>
      </c>
    </row>
    <row r="85" spans="2:21" ht="27.75" customHeight="1">
      <c r="B85" s="156"/>
      <c r="C85" s="249"/>
      <c r="D85" s="250"/>
      <c r="E85" s="250"/>
      <c r="F85" s="251"/>
      <c r="G85" s="172" t="s">
        <v>150</v>
      </c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90"/>
      <c r="T85" s="156"/>
    </row>
    <row r="86" spans="2:21" ht="27.75" customHeight="1">
      <c r="B86" s="156"/>
      <c r="C86" s="168" t="s">
        <v>158</v>
      </c>
      <c r="D86" s="171"/>
      <c r="E86" s="171"/>
      <c r="F86" s="171"/>
      <c r="G86" s="171"/>
      <c r="H86" s="118" t="str">
        <f t="shared" ref="H86" si="27">IF(COUNT(H83)=0,"",H79-H83)</f>
        <v/>
      </c>
      <c r="I86" s="118" t="str">
        <f t="shared" ref="I86" si="28">IF(COUNT(I83)=0,"",I79-I83)</f>
        <v/>
      </c>
      <c r="J86" s="118" t="str">
        <f t="shared" ref="J86:R86" si="29">IF(COUNT(J83)=0,"",J79-J83)</f>
        <v/>
      </c>
      <c r="K86" s="118" t="str">
        <f t="shared" si="29"/>
        <v/>
      </c>
      <c r="L86" s="118" t="str">
        <f t="shared" si="29"/>
        <v/>
      </c>
      <c r="M86" s="118" t="str">
        <f t="shared" si="29"/>
        <v/>
      </c>
      <c r="N86" s="118" t="str">
        <f t="shared" si="29"/>
        <v/>
      </c>
      <c r="O86" s="118" t="str">
        <f t="shared" si="29"/>
        <v/>
      </c>
      <c r="P86" s="118" t="str">
        <f t="shared" si="29"/>
        <v/>
      </c>
      <c r="Q86" s="118" t="str">
        <f t="shared" si="29"/>
        <v/>
      </c>
      <c r="R86" s="118" t="str">
        <f t="shared" si="29"/>
        <v/>
      </c>
      <c r="S86" s="116"/>
      <c r="T86" s="156"/>
      <c r="U86" s="120" t="s">
        <v>271</v>
      </c>
    </row>
    <row r="87" spans="2:21" ht="27.75" customHeight="1">
      <c r="B87" s="156"/>
      <c r="C87" s="173" t="s">
        <v>159</v>
      </c>
      <c r="D87" s="174"/>
      <c r="E87" s="174"/>
      <c r="F87" s="174"/>
      <c r="G87" s="175"/>
      <c r="H87" s="145" t="str">
        <f t="shared" ref="H87:I87" si="30">IF(OR(H83=0,H86=""),"",ROUND(H86/H83*100,1))</f>
        <v/>
      </c>
      <c r="I87" s="145" t="str">
        <f t="shared" si="30"/>
        <v/>
      </c>
      <c r="J87" s="145" t="str">
        <f t="shared" ref="J87" si="31">IF(OR(J83=0,J86=""),"",ROUND(J86/J83*100,1))</f>
        <v/>
      </c>
      <c r="K87" s="145" t="str">
        <f t="shared" ref="K87" si="32">IF(OR(K83=0,K86=""),"",ROUND(K86/K83*100,1))</f>
        <v/>
      </c>
      <c r="L87" s="145" t="str">
        <f t="shared" ref="L87" si="33">IF(OR(L83=0,L86=""),"",ROUND(L86/L83*100,1))</f>
        <v/>
      </c>
      <c r="M87" s="145" t="str">
        <f t="shared" ref="M87" si="34">IF(OR(M83=0,M86=""),"",ROUND(M86/M83*100,1))</f>
        <v/>
      </c>
      <c r="N87" s="145" t="str">
        <f t="shared" ref="N87" si="35">IF(OR(N83=0,N86=""),"",ROUND(N86/N83*100,1))</f>
        <v/>
      </c>
      <c r="O87" s="145" t="str">
        <f t="shared" ref="O87" si="36">IF(OR(O83=0,O86=""),"",ROUND(O86/O83*100,1))</f>
        <v/>
      </c>
      <c r="P87" s="145" t="str">
        <f t="shared" ref="P87" si="37">IF(OR(P83=0,P86=""),"",ROUND(P86/P83*100,1))</f>
        <v/>
      </c>
      <c r="Q87" s="145" t="str">
        <f t="shared" ref="Q87" si="38">IF(OR(Q83=0,Q86=""),"",ROUND(Q86/Q83*100,1))</f>
        <v/>
      </c>
      <c r="R87" s="145" t="str">
        <f t="shared" ref="R87" si="39">IF(OR(R83=0,R86=""),"",ROUND(R86/R83*100,1))</f>
        <v/>
      </c>
      <c r="S87" s="95"/>
      <c r="T87" s="156"/>
      <c r="U87" s="120" t="s">
        <v>271</v>
      </c>
    </row>
    <row r="88" spans="2:21" ht="27.75" customHeight="1">
      <c r="B88" s="156"/>
      <c r="C88" s="176" t="s">
        <v>28</v>
      </c>
      <c r="D88" s="177"/>
      <c r="E88" s="177"/>
      <c r="F88" s="177"/>
      <c r="G88" s="178"/>
      <c r="H88" s="119" t="str">
        <f>IF(COUNT(H87)=0,"",IF(H84="",H87,ROUND((H86+H84)/(H83-H84)*100,1)))</f>
        <v/>
      </c>
      <c r="I88" s="119" t="str">
        <f>IF(COUNT(I87)=0,"",IF(I84="",I87,ROUND((I86+I84)/(I83-I84)*100,1)))</f>
        <v/>
      </c>
      <c r="J88" s="119" t="str">
        <f t="shared" ref="J88:R88" si="40">IF(COUNT(J87)=0,"",IF(J84="",J87,ROUND((J86+J84)/(J83-J84)*100,1)))</f>
        <v/>
      </c>
      <c r="K88" s="119" t="str">
        <f t="shared" si="40"/>
        <v/>
      </c>
      <c r="L88" s="119" t="str">
        <f t="shared" si="40"/>
        <v/>
      </c>
      <c r="M88" s="119" t="str">
        <f t="shared" si="40"/>
        <v/>
      </c>
      <c r="N88" s="119" t="str">
        <f t="shared" si="40"/>
        <v/>
      </c>
      <c r="O88" s="119" t="str">
        <f t="shared" si="40"/>
        <v/>
      </c>
      <c r="P88" s="119" t="str">
        <f t="shared" si="40"/>
        <v/>
      </c>
      <c r="Q88" s="119" t="str">
        <f t="shared" si="40"/>
        <v/>
      </c>
      <c r="R88" s="119" t="str">
        <f t="shared" si="40"/>
        <v/>
      </c>
      <c r="S88" s="96"/>
      <c r="T88" s="156"/>
      <c r="U88" s="120" t="s">
        <v>271</v>
      </c>
    </row>
    <row r="89" spans="2:21" ht="27.75" customHeight="1">
      <c r="B89" s="156"/>
      <c r="C89" s="168" t="s">
        <v>160</v>
      </c>
      <c r="D89" s="171"/>
      <c r="E89" s="171"/>
      <c r="F89" s="171"/>
      <c r="G89" s="172"/>
      <c r="H89" s="113"/>
      <c r="I89" s="113"/>
      <c r="J89" s="113"/>
      <c r="K89" s="113"/>
      <c r="L89" s="113"/>
      <c r="M89" s="113"/>
      <c r="N89" s="113"/>
      <c r="O89" s="113"/>
      <c r="P89" s="113"/>
      <c r="Q89" s="113"/>
      <c r="R89" s="113"/>
      <c r="S89" s="91"/>
      <c r="T89" s="156"/>
    </row>
    <row r="90" spans="2:21" ht="27.75" customHeight="1">
      <c r="B90" s="156"/>
      <c r="C90" s="168" t="s">
        <v>161</v>
      </c>
      <c r="D90" s="171"/>
      <c r="E90" s="171"/>
      <c r="F90" s="171"/>
      <c r="G90" s="172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92"/>
      <c r="T90" s="156"/>
    </row>
    <row r="91" spans="2:21" ht="27.75" customHeight="1">
      <c r="B91" s="156"/>
      <c r="C91" s="262" t="s">
        <v>177</v>
      </c>
      <c r="D91" s="263"/>
      <c r="E91" s="264"/>
      <c r="F91" s="179" t="s">
        <v>162</v>
      </c>
      <c r="G91" s="180"/>
      <c r="H91" s="115" t="str">
        <f>IF(COUNT(H92:H93)=0,"",SUM(H92:H93))</f>
        <v/>
      </c>
      <c r="I91" s="115" t="str">
        <f>IF(COUNT(I92:I93)=0,"",SUM(I92:I93))</f>
        <v/>
      </c>
      <c r="J91" s="271"/>
      <c r="K91" s="272"/>
      <c r="L91" s="273"/>
      <c r="M91" s="115" t="str">
        <f>IF(COUNT(M92:M93)=0,"",SUM(M92:M93))</f>
        <v/>
      </c>
      <c r="N91" s="271"/>
      <c r="O91" s="272"/>
      <c r="P91" s="272"/>
      <c r="Q91" s="273"/>
      <c r="R91" s="115" t="str">
        <f>IF(COUNT(R92:R93)=0,"",SUM(R92:R93))</f>
        <v/>
      </c>
      <c r="S91" s="94"/>
      <c r="T91" s="156"/>
      <c r="U91" s="120" t="s">
        <v>271</v>
      </c>
    </row>
    <row r="92" spans="2:21" ht="27.75" customHeight="1">
      <c r="B92" s="156"/>
      <c r="C92" s="265"/>
      <c r="D92" s="266"/>
      <c r="E92" s="267"/>
      <c r="F92" s="179"/>
      <c r="G92" s="181" t="s">
        <v>163</v>
      </c>
      <c r="H92" s="184"/>
      <c r="I92" s="184"/>
      <c r="J92" s="274"/>
      <c r="K92" s="275"/>
      <c r="L92" s="276"/>
      <c r="M92" s="184"/>
      <c r="N92" s="274"/>
      <c r="O92" s="275"/>
      <c r="P92" s="275"/>
      <c r="Q92" s="276"/>
      <c r="R92" s="184"/>
      <c r="S92" s="90"/>
      <c r="T92" s="156"/>
    </row>
    <row r="93" spans="2:21" ht="27.75" customHeight="1">
      <c r="B93" s="156"/>
      <c r="C93" s="265"/>
      <c r="D93" s="266"/>
      <c r="E93" s="267"/>
      <c r="F93" s="182"/>
      <c r="G93" s="181" t="s">
        <v>164</v>
      </c>
      <c r="H93" s="184"/>
      <c r="I93" s="184"/>
      <c r="J93" s="274"/>
      <c r="K93" s="275"/>
      <c r="L93" s="276"/>
      <c r="M93" s="184"/>
      <c r="N93" s="274"/>
      <c r="O93" s="275"/>
      <c r="P93" s="275"/>
      <c r="Q93" s="276"/>
      <c r="R93" s="184"/>
      <c r="S93" s="90"/>
      <c r="T93" s="156"/>
    </row>
    <row r="94" spans="2:21" ht="27.75" customHeight="1">
      <c r="B94" s="156"/>
      <c r="C94" s="265"/>
      <c r="D94" s="266"/>
      <c r="E94" s="267"/>
      <c r="F94" s="179" t="s">
        <v>165</v>
      </c>
      <c r="G94" s="180"/>
      <c r="H94" s="115" t="str">
        <f>IF(COUNT(H95:H100)=0,"",SUM(H95:H100))</f>
        <v/>
      </c>
      <c r="I94" s="115" t="str">
        <f>IF(COUNT(I95:I100)=0,"",SUM(I95:I100))</f>
        <v/>
      </c>
      <c r="J94" s="274"/>
      <c r="K94" s="275"/>
      <c r="L94" s="276"/>
      <c r="M94" s="115" t="str">
        <f>IF(COUNT(M95:M100)=0,"",SUM(M95:M100))</f>
        <v/>
      </c>
      <c r="N94" s="274"/>
      <c r="O94" s="275"/>
      <c r="P94" s="275"/>
      <c r="Q94" s="276"/>
      <c r="R94" s="115" t="str">
        <f>IF(COUNT(R95:R100)=0,"",SUM(R95:R100))</f>
        <v/>
      </c>
      <c r="S94" s="94"/>
      <c r="T94" s="156"/>
      <c r="U94" s="120" t="s">
        <v>271</v>
      </c>
    </row>
    <row r="95" spans="2:21" ht="27.75" customHeight="1">
      <c r="B95" s="156"/>
      <c r="C95" s="265"/>
      <c r="D95" s="266"/>
      <c r="E95" s="267"/>
      <c r="F95" s="179"/>
      <c r="G95" s="181" t="s">
        <v>166</v>
      </c>
      <c r="H95" s="184"/>
      <c r="I95" s="184"/>
      <c r="J95" s="274"/>
      <c r="K95" s="275"/>
      <c r="L95" s="276"/>
      <c r="M95" s="184"/>
      <c r="N95" s="274"/>
      <c r="O95" s="275"/>
      <c r="P95" s="275"/>
      <c r="Q95" s="276"/>
      <c r="R95" s="184"/>
      <c r="S95" s="90"/>
      <c r="T95" s="156"/>
    </row>
    <row r="96" spans="2:21" ht="27.75" customHeight="1">
      <c r="B96" s="156"/>
      <c r="C96" s="265"/>
      <c r="D96" s="266"/>
      <c r="E96" s="267"/>
      <c r="F96" s="179"/>
      <c r="G96" s="181" t="s">
        <v>167</v>
      </c>
      <c r="H96" s="184"/>
      <c r="I96" s="184"/>
      <c r="J96" s="274"/>
      <c r="K96" s="275"/>
      <c r="L96" s="276"/>
      <c r="M96" s="184"/>
      <c r="N96" s="274"/>
      <c r="O96" s="275"/>
      <c r="P96" s="275"/>
      <c r="Q96" s="276"/>
      <c r="R96" s="184"/>
      <c r="S96" s="90"/>
      <c r="T96" s="156"/>
    </row>
    <row r="97" spans="2:21" ht="27.75" customHeight="1">
      <c r="B97" s="156"/>
      <c r="C97" s="265"/>
      <c r="D97" s="266"/>
      <c r="E97" s="267"/>
      <c r="F97" s="179"/>
      <c r="G97" s="181" t="s">
        <v>168</v>
      </c>
      <c r="H97" s="184"/>
      <c r="I97" s="184"/>
      <c r="J97" s="274"/>
      <c r="K97" s="275"/>
      <c r="L97" s="276"/>
      <c r="M97" s="184"/>
      <c r="N97" s="274"/>
      <c r="O97" s="275"/>
      <c r="P97" s="275"/>
      <c r="Q97" s="276"/>
      <c r="R97" s="184"/>
      <c r="S97" s="90"/>
      <c r="T97" s="156"/>
    </row>
    <row r="98" spans="2:21" ht="27.75" customHeight="1">
      <c r="B98" s="156"/>
      <c r="C98" s="265"/>
      <c r="D98" s="266"/>
      <c r="E98" s="267"/>
      <c r="F98" s="179"/>
      <c r="G98" s="181" t="s">
        <v>169</v>
      </c>
      <c r="H98" s="184"/>
      <c r="I98" s="184"/>
      <c r="J98" s="274"/>
      <c r="K98" s="275"/>
      <c r="L98" s="276"/>
      <c r="M98" s="184"/>
      <c r="N98" s="274"/>
      <c r="O98" s="275"/>
      <c r="P98" s="275"/>
      <c r="Q98" s="276"/>
      <c r="R98" s="184"/>
      <c r="S98" s="90"/>
      <c r="T98" s="156"/>
    </row>
    <row r="99" spans="2:21" ht="27.75" customHeight="1">
      <c r="B99" s="156"/>
      <c r="C99" s="265"/>
      <c r="D99" s="266"/>
      <c r="E99" s="267"/>
      <c r="F99" s="179"/>
      <c r="G99" s="181" t="s">
        <v>2</v>
      </c>
      <c r="H99" s="184"/>
      <c r="I99" s="184"/>
      <c r="J99" s="274"/>
      <c r="K99" s="275"/>
      <c r="L99" s="276"/>
      <c r="M99" s="184"/>
      <c r="N99" s="274"/>
      <c r="O99" s="275"/>
      <c r="P99" s="275"/>
      <c r="Q99" s="276"/>
      <c r="R99" s="184"/>
      <c r="S99" s="90"/>
      <c r="T99" s="156"/>
    </row>
    <row r="100" spans="2:21" ht="27.75" customHeight="1">
      <c r="B100" s="156"/>
      <c r="C100" s="265"/>
      <c r="D100" s="266"/>
      <c r="E100" s="267"/>
      <c r="F100" s="179"/>
      <c r="G100" s="181" t="s">
        <v>29</v>
      </c>
      <c r="H100" s="184"/>
      <c r="I100" s="184"/>
      <c r="J100" s="274"/>
      <c r="K100" s="275"/>
      <c r="L100" s="276"/>
      <c r="M100" s="184"/>
      <c r="N100" s="274"/>
      <c r="O100" s="275"/>
      <c r="P100" s="275"/>
      <c r="Q100" s="276"/>
      <c r="R100" s="184"/>
      <c r="S100" s="90"/>
      <c r="T100" s="156"/>
    </row>
    <row r="101" spans="2:21" ht="27.75" customHeight="1">
      <c r="B101" s="156"/>
      <c r="C101" s="265"/>
      <c r="D101" s="266"/>
      <c r="E101" s="267"/>
      <c r="F101" s="168" t="s">
        <v>226</v>
      </c>
      <c r="G101" s="178"/>
      <c r="H101" s="184"/>
      <c r="I101" s="184"/>
      <c r="J101" s="274"/>
      <c r="K101" s="275"/>
      <c r="L101" s="276"/>
      <c r="M101" s="184"/>
      <c r="N101" s="274"/>
      <c r="O101" s="275"/>
      <c r="P101" s="275"/>
      <c r="Q101" s="276"/>
      <c r="R101" s="184"/>
      <c r="S101" s="90"/>
      <c r="T101" s="156"/>
    </row>
    <row r="102" spans="2:21" ht="27.75" customHeight="1">
      <c r="B102" s="156"/>
      <c r="C102" s="265"/>
      <c r="D102" s="266"/>
      <c r="E102" s="267"/>
      <c r="F102" s="179" t="s">
        <v>170</v>
      </c>
      <c r="G102" s="180"/>
      <c r="H102" s="115" t="str">
        <f>IF(COUNT(H103:H107)=0,"",SUM(H103:H107))</f>
        <v/>
      </c>
      <c r="I102" s="115" t="str">
        <f>IF(COUNT(I103:I107)=0,"",SUM(I103:I107))</f>
        <v/>
      </c>
      <c r="J102" s="274"/>
      <c r="K102" s="275"/>
      <c r="L102" s="276"/>
      <c r="M102" s="115" t="str">
        <f>IF(COUNT(M103:M107)=0,"",SUM(M103:M107))</f>
        <v/>
      </c>
      <c r="N102" s="274"/>
      <c r="O102" s="275"/>
      <c r="P102" s="275"/>
      <c r="Q102" s="276"/>
      <c r="R102" s="115" t="str">
        <f>IF(COUNT(R103:R107)=0,"",SUM(R103:R107))</f>
        <v/>
      </c>
      <c r="S102" s="94"/>
      <c r="T102" s="156"/>
      <c r="U102" s="120" t="s">
        <v>271</v>
      </c>
    </row>
    <row r="103" spans="2:21" ht="27.75" customHeight="1">
      <c r="B103" s="156"/>
      <c r="C103" s="265"/>
      <c r="D103" s="266"/>
      <c r="E103" s="267"/>
      <c r="F103" s="179"/>
      <c r="G103" s="181" t="s">
        <v>171</v>
      </c>
      <c r="H103" s="184"/>
      <c r="I103" s="184"/>
      <c r="J103" s="274"/>
      <c r="K103" s="275"/>
      <c r="L103" s="276"/>
      <c r="M103" s="184"/>
      <c r="N103" s="274"/>
      <c r="O103" s="275"/>
      <c r="P103" s="275"/>
      <c r="Q103" s="276"/>
      <c r="R103" s="184"/>
      <c r="S103" s="90"/>
      <c r="T103" s="156"/>
    </row>
    <row r="104" spans="2:21" ht="27.75" customHeight="1">
      <c r="B104" s="156"/>
      <c r="C104" s="265"/>
      <c r="D104" s="266"/>
      <c r="E104" s="267"/>
      <c r="F104" s="179"/>
      <c r="G104" s="181" t="s">
        <v>172</v>
      </c>
      <c r="H104" s="184"/>
      <c r="I104" s="184"/>
      <c r="J104" s="274"/>
      <c r="K104" s="275"/>
      <c r="L104" s="276"/>
      <c r="M104" s="184"/>
      <c r="N104" s="274"/>
      <c r="O104" s="275"/>
      <c r="P104" s="275"/>
      <c r="Q104" s="276"/>
      <c r="R104" s="184"/>
      <c r="S104" s="90"/>
      <c r="T104" s="156"/>
    </row>
    <row r="105" spans="2:21" ht="27.75" customHeight="1">
      <c r="B105" s="156"/>
      <c r="C105" s="265"/>
      <c r="D105" s="266"/>
      <c r="E105" s="267"/>
      <c r="F105" s="179"/>
      <c r="G105" s="181" t="s">
        <v>173</v>
      </c>
      <c r="H105" s="184"/>
      <c r="I105" s="184"/>
      <c r="J105" s="274"/>
      <c r="K105" s="275"/>
      <c r="L105" s="276"/>
      <c r="M105" s="184"/>
      <c r="N105" s="274"/>
      <c r="O105" s="275"/>
      <c r="P105" s="275"/>
      <c r="Q105" s="276"/>
      <c r="R105" s="184"/>
      <c r="S105" s="90"/>
      <c r="T105" s="156"/>
    </row>
    <row r="106" spans="2:21" ht="27.75" customHeight="1">
      <c r="B106" s="156"/>
      <c r="C106" s="265"/>
      <c r="D106" s="266"/>
      <c r="E106" s="267"/>
      <c r="F106" s="179"/>
      <c r="G106" s="181" t="s">
        <v>30</v>
      </c>
      <c r="H106" s="184"/>
      <c r="I106" s="184"/>
      <c r="J106" s="274"/>
      <c r="K106" s="275"/>
      <c r="L106" s="276"/>
      <c r="M106" s="184"/>
      <c r="N106" s="274"/>
      <c r="O106" s="275"/>
      <c r="P106" s="275"/>
      <c r="Q106" s="276"/>
      <c r="R106" s="184"/>
      <c r="S106" s="90"/>
      <c r="T106" s="156"/>
    </row>
    <row r="107" spans="2:21" ht="27.75" customHeight="1">
      <c r="B107" s="156"/>
      <c r="C107" s="265"/>
      <c r="D107" s="266"/>
      <c r="E107" s="267"/>
      <c r="F107" s="179"/>
      <c r="G107" s="181" t="s">
        <v>174</v>
      </c>
      <c r="H107" s="184"/>
      <c r="I107" s="184"/>
      <c r="J107" s="274"/>
      <c r="K107" s="275"/>
      <c r="L107" s="276"/>
      <c r="M107" s="184"/>
      <c r="N107" s="274"/>
      <c r="O107" s="275"/>
      <c r="P107" s="275"/>
      <c r="Q107" s="276"/>
      <c r="R107" s="184"/>
      <c r="S107" s="90"/>
      <c r="T107" s="156"/>
    </row>
    <row r="108" spans="2:21" ht="27.75" customHeight="1">
      <c r="B108" s="156"/>
      <c r="C108" s="265"/>
      <c r="D108" s="266"/>
      <c r="E108" s="267"/>
      <c r="F108" s="168" t="s">
        <v>175</v>
      </c>
      <c r="G108" s="172"/>
      <c r="H108" s="184"/>
      <c r="I108" s="184"/>
      <c r="J108" s="274"/>
      <c r="K108" s="275"/>
      <c r="L108" s="276"/>
      <c r="M108" s="184"/>
      <c r="N108" s="274"/>
      <c r="O108" s="275"/>
      <c r="P108" s="275"/>
      <c r="Q108" s="276"/>
      <c r="R108" s="184"/>
      <c r="S108" s="90"/>
      <c r="T108" s="156"/>
    </row>
    <row r="109" spans="2:21" ht="27.75" customHeight="1">
      <c r="B109" s="156"/>
      <c r="C109" s="268"/>
      <c r="D109" s="269"/>
      <c r="E109" s="270"/>
      <c r="F109" s="168" t="s">
        <v>176</v>
      </c>
      <c r="G109" s="172"/>
      <c r="H109" s="115" t="str">
        <f>IF(COUNT(H91,H94,H101,H102,H108)=0,"",SUM(H91,H94,H101,H102,H108))</f>
        <v/>
      </c>
      <c r="I109" s="115" t="str">
        <f>IF(COUNT(I91,I94,I101,I102,I108)=0,"",SUM(I91,I94,I101,I102,I108))</f>
        <v/>
      </c>
      <c r="J109" s="277"/>
      <c r="K109" s="278"/>
      <c r="L109" s="279"/>
      <c r="M109" s="115" t="str">
        <f>IF(COUNT(M91,M94,M101,M102,M108)=0,"",SUM(M91,M94,M101,M102,M108))</f>
        <v/>
      </c>
      <c r="N109" s="277"/>
      <c r="O109" s="278"/>
      <c r="P109" s="278"/>
      <c r="Q109" s="279"/>
      <c r="R109" s="115" t="str">
        <f>IF(COUNT(R91,R94,R101,R102,R108)=0,"",SUM(R91,R94,R101,R102,R108))</f>
        <v/>
      </c>
      <c r="S109" s="94"/>
      <c r="T109" s="156"/>
      <c r="U109" s="120" t="s">
        <v>271</v>
      </c>
    </row>
    <row r="110" spans="2:21" ht="18" customHeight="1">
      <c r="B110" s="156"/>
      <c r="C110" s="183" t="s">
        <v>178</v>
      </c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</row>
    <row r="111" spans="2:21" ht="18" customHeight="1">
      <c r="B111" s="156"/>
      <c r="C111" s="14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156"/>
      <c r="T111" s="156"/>
    </row>
    <row r="112" spans="2:21" ht="18" customHeight="1">
      <c r="B112" s="156"/>
      <c r="C112" s="14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156"/>
      <c r="T112" s="156"/>
    </row>
    <row r="113" spans="2:21" ht="18" customHeight="1">
      <c r="B113" s="156"/>
      <c r="C113" s="14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156"/>
      <c r="T113" s="156"/>
    </row>
    <row r="114" spans="2:21" ht="18" customHeight="1">
      <c r="B114" s="156"/>
      <c r="C114" s="14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156"/>
      <c r="T114" s="156"/>
    </row>
    <row r="115" spans="2:21" ht="18" customHeight="1">
      <c r="B115" s="156"/>
      <c r="C115" s="14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156"/>
      <c r="T115" s="156"/>
    </row>
    <row r="116" spans="2:21" ht="18" customHeight="1">
      <c r="B116" s="156"/>
      <c r="C116" s="14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156"/>
      <c r="T116" s="156"/>
    </row>
    <row r="117" spans="2:21" ht="18" customHeight="1">
      <c r="B117" s="156"/>
      <c r="C117" s="14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156"/>
      <c r="T117" s="156"/>
    </row>
    <row r="118" spans="2:21" ht="18" customHeight="1">
      <c r="B118" s="156"/>
      <c r="C118" s="14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156"/>
      <c r="T118" s="156"/>
    </row>
    <row r="119" spans="2:21" ht="18" customHeight="1">
      <c r="B119" s="156"/>
      <c r="C119" s="14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156"/>
      <c r="T119" s="156"/>
    </row>
    <row r="120" spans="2:21" ht="18" customHeight="1">
      <c r="B120" s="156"/>
      <c r="C120" s="156"/>
      <c r="D120" s="156"/>
      <c r="E120" s="156"/>
      <c r="F120" s="156"/>
      <c r="G120" s="156"/>
      <c r="H120" s="156"/>
      <c r="I120" s="156"/>
      <c r="J120" s="156"/>
      <c r="K120" s="156"/>
      <c r="L120" s="156"/>
      <c r="M120" s="156"/>
      <c r="N120" s="156"/>
      <c r="O120" s="156"/>
      <c r="P120" s="156"/>
      <c r="Q120" s="156"/>
      <c r="R120" s="156"/>
      <c r="S120" s="156"/>
      <c r="T120" s="156"/>
    </row>
    <row r="121" spans="2:21" ht="27.75" customHeight="1">
      <c r="B121" s="156"/>
      <c r="C121" s="156" t="s">
        <v>19</v>
      </c>
      <c r="D121" s="156"/>
      <c r="E121" s="156"/>
      <c r="F121" s="156"/>
      <c r="G121" s="156"/>
      <c r="H121" s="156"/>
      <c r="I121" s="156"/>
      <c r="J121" s="156"/>
      <c r="K121" s="156"/>
      <c r="L121" s="156"/>
      <c r="M121" s="156"/>
      <c r="N121" s="156"/>
      <c r="O121" s="156"/>
      <c r="P121" s="156"/>
      <c r="Q121" s="156"/>
      <c r="R121" s="156"/>
      <c r="S121" s="156"/>
      <c r="T121" s="156"/>
    </row>
    <row r="122" spans="2:21" ht="27.75" customHeight="1">
      <c r="B122" s="156"/>
      <c r="C122" s="156" t="s">
        <v>20</v>
      </c>
      <c r="D122" s="156"/>
      <c r="E122" s="156"/>
      <c r="F122" s="156"/>
      <c r="G122" s="156"/>
      <c r="H122" s="156"/>
      <c r="I122" s="156"/>
      <c r="J122" s="156"/>
      <c r="K122" s="156"/>
      <c r="L122" s="156"/>
      <c r="M122" s="156"/>
      <c r="N122" s="156"/>
      <c r="O122" s="156"/>
      <c r="P122" s="156"/>
      <c r="Q122" s="156"/>
      <c r="R122" s="156"/>
      <c r="S122" s="156"/>
      <c r="T122" s="156"/>
    </row>
    <row r="123" spans="2:21" ht="27.75" customHeight="1">
      <c r="B123" s="156"/>
      <c r="C123" s="159" t="s">
        <v>21</v>
      </c>
      <c r="D123" s="160"/>
      <c r="E123" s="160"/>
      <c r="F123" s="160"/>
      <c r="G123" s="160"/>
      <c r="H123" s="160"/>
      <c r="I123" s="160"/>
      <c r="J123" s="160"/>
      <c r="K123" s="160"/>
      <c r="L123" s="156"/>
      <c r="M123" s="156"/>
      <c r="N123" s="156"/>
      <c r="O123" s="156"/>
      <c r="P123" s="156"/>
      <c r="Q123" s="156"/>
      <c r="R123" s="156"/>
      <c r="S123" s="156"/>
      <c r="T123" s="156"/>
    </row>
    <row r="124" spans="2:21" ht="27.75" customHeight="1">
      <c r="B124" s="156"/>
      <c r="C124" s="161" t="s">
        <v>22</v>
      </c>
      <c r="D124" s="156"/>
      <c r="E124" s="156"/>
      <c r="F124" s="162" t="s">
        <v>234</v>
      </c>
      <c r="G124" s="156" t="s">
        <v>296</v>
      </c>
      <c r="H124" s="156"/>
      <c r="I124" s="156"/>
      <c r="J124" s="156"/>
      <c r="K124" s="156"/>
      <c r="L124" s="156"/>
      <c r="M124" s="156"/>
      <c r="N124" s="156"/>
      <c r="O124" s="156"/>
      <c r="P124" s="156"/>
      <c r="Q124" s="156"/>
      <c r="R124" s="163" t="s">
        <v>23</v>
      </c>
      <c r="S124" s="163"/>
      <c r="T124" s="156"/>
    </row>
    <row r="125" spans="2:21" ht="27.75" customHeight="1">
      <c r="B125" s="156"/>
      <c r="C125" s="240" t="s">
        <v>319</v>
      </c>
      <c r="D125" s="241"/>
      <c r="E125" s="241"/>
      <c r="F125" s="241"/>
      <c r="G125" s="242"/>
      <c r="H125" s="164">
        <f>$H$7</f>
        <v>42005</v>
      </c>
      <c r="I125" s="164">
        <f>$I$7</f>
        <v>42370</v>
      </c>
      <c r="J125" s="164">
        <f>$J$7</f>
        <v>42736</v>
      </c>
      <c r="K125" s="164">
        <f>$K$7</f>
        <v>43101</v>
      </c>
      <c r="L125" s="164">
        <f>$L$7</f>
        <v>43466</v>
      </c>
      <c r="M125" s="164">
        <f>$M$7</f>
        <v>43831</v>
      </c>
      <c r="N125" s="164">
        <f>$N$7</f>
        <v>44197</v>
      </c>
      <c r="O125" s="164">
        <f>$O$7</f>
        <v>44562</v>
      </c>
      <c r="P125" s="164">
        <f>$P$7</f>
        <v>44927</v>
      </c>
      <c r="Q125" s="164">
        <f>$Q$7</f>
        <v>45292</v>
      </c>
      <c r="R125" s="164">
        <f>$R$7</f>
        <v>45658</v>
      </c>
      <c r="S125" s="165"/>
      <c r="T125" s="156"/>
    </row>
    <row r="126" spans="2:21" ht="27.75" customHeight="1">
      <c r="B126" s="156"/>
      <c r="C126" s="243"/>
      <c r="D126" s="244"/>
      <c r="E126" s="244"/>
      <c r="F126" s="244"/>
      <c r="G126" s="245"/>
      <c r="H126" s="166" t="s">
        <v>24</v>
      </c>
      <c r="I126" s="166"/>
      <c r="J126" s="166"/>
      <c r="K126" s="166"/>
      <c r="L126" s="166"/>
      <c r="M126" s="166"/>
      <c r="N126" s="166"/>
      <c r="O126" s="166"/>
      <c r="P126" s="166"/>
      <c r="Q126" s="166"/>
      <c r="R126" s="166"/>
      <c r="S126" s="167"/>
      <c r="T126" s="156"/>
    </row>
    <row r="127" spans="2:21" ht="27.75" customHeight="1">
      <c r="B127" s="156"/>
      <c r="C127" s="252" t="s">
        <v>0</v>
      </c>
      <c r="D127" s="259" t="s">
        <v>25</v>
      </c>
      <c r="E127" s="168" t="s">
        <v>146</v>
      </c>
      <c r="F127" s="169"/>
      <c r="G127" s="170"/>
      <c r="H127" s="184"/>
      <c r="I127" s="112" t="str">
        <f>IF(COUNT('様式32第3表(指定)'!M100)=0,"",'様式32第3表(指定)'!M100)</f>
        <v/>
      </c>
      <c r="J127" s="184"/>
      <c r="K127" s="184"/>
      <c r="L127" s="184"/>
      <c r="M127" s="184"/>
      <c r="N127" s="184"/>
      <c r="O127" s="184"/>
      <c r="P127" s="184"/>
      <c r="Q127" s="184"/>
      <c r="R127" s="184"/>
      <c r="S127" s="90"/>
      <c r="T127" s="156"/>
      <c r="U127" s="120" t="s">
        <v>401</v>
      </c>
    </row>
    <row r="128" spans="2:21" ht="27.75" customHeight="1">
      <c r="B128" s="156"/>
      <c r="C128" s="253"/>
      <c r="D128" s="260"/>
      <c r="E128" s="168" t="s">
        <v>145</v>
      </c>
      <c r="F128" s="169"/>
      <c r="G128" s="170"/>
      <c r="H128" s="184"/>
      <c r="I128" s="112" t="str">
        <f>IF(COUNT('様式32第3表(指定)'!M102)=0,"",'様式32第3表(指定)'!M102)</f>
        <v/>
      </c>
      <c r="J128" s="184"/>
      <c r="K128" s="184"/>
      <c r="L128" s="184"/>
      <c r="M128" s="184"/>
      <c r="N128" s="184"/>
      <c r="O128" s="184"/>
      <c r="P128" s="184"/>
      <c r="Q128" s="184"/>
      <c r="R128" s="184"/>
      <c r="S128" s="90"/>
      <c r="T128" s="156"/>
      <c r="U128" s="120" t="s">
        <v>401</v>
      </c>
    </row>
    <row r="129" spans="2:21" ht="27.75" customHeight="1">
      <c r="B129" s="156"/>
      <c r="C129" s="253"/>
      <c r="D129" s="260"/>
      <c r="E129" s="168" t="s">
        <v>144</v>
      </c>
      <c r="F129" s="169"/>
      <c r="G129" s="170"/>
      <c r="H129" s="184"/>
      <c r="I129" s="112" t="str">
        <f>IF(COUNT('様式32第3表(指定)'!M104)=0,"",'様式32第3表(指定)'!M104)</f>
        <v/>
      </c>
      <c r="J129" s="184"/>
      <c r="K129" s="184"/>
      <c r="L129" s="184"/>
      <c r="M129" s="184"/>
      <c r="N129" s="184"/>
      <c r="O129" s="184"/>
      <c r="P129" s="184"/>
      <c r="Q129" s="184"/>
      <c r="R129" s="184"/>
      <c r="S129" s="90"/>
      <c r="T129" s="156"/>
      <c r="U129" s="120" t="s">
        <v>401</v>
      </c>
    </row>
    <row r="130" spans="2:21" ht="27.75" customHeight="1">
      <c r="B130" s="156"/>
      <c r="C130" s="253"/>
      <c r="D130" s="260"/>
      <c r="E130" s="168" t="s">
        <v>143</v>
      </c>
      <c r="F130" s="169"/>
      <c r="G130" s="170"/>
      <c r="H130" s="184"/>
      <c r="I130" s="112" t="str">
        <f>IF(COUNT('様式32第3表(指定)'!M106)=0,"",'様式32第3表(指定)'!M106)</f>
        <v/>
      </c>
      <c r="J130" s="184"/>
      <c r="K130" s="184"/>
      <c r="L130" s="184"/>
      <c r="M130" s="184"/>
      <c r="N130" s="184"/>
      <c r="O130" s="184"/>
      <c r="P130" s="184"/>
      <c r="Q130" s="184"/>
      <c r="R130" s="184"/>
      <c r="S130" s="90"/>
      <c r="T130" s="156"/>
      <c r="U130" s="120" t="s">
        <v>401</v>
      </c>
    </row>
    <row r="131" spans="2:21" ht="27.75" customHeight="1">
      <c r="B131" s="156"/>
      <c r="C131" s="253"/>
      <c r="D131" s="261"/>
      <c r="E131" s="168" t="s">
        <v>147</v>
      </c>
      <c r="F131" s="169"/>
      <c r="G131" s="170"/>
      <c r="H131" s="112" t="str">
        <f>IF(COUNT(H127:H130)=0,"",SUM(H127:H130))</f>
        <v/>
      </c>
      <c r="I131" s="112" t="str">
        <f t="shared" ref="I131:R131" si="41">IF(COUNT(I127:I130)=0,"",SUM(I127:I130))</f>
        <v/>
      </c>
      <c r="J131" s="112" t="str">
        <f t="shared" si="41"/>
        <v/>
      </c>
      <c r="K131" s="112" t="str">
        <f t="shared" si="41"/>
        <v/>
      </c>
      <c r="L131" s="112" t="str">
        <f t="shared" si="41"/>
        <v/>
      </c>
      <c r="M131" s="112" t="str">
        <f t="shared" si="41"/>
        <v/>
      </c>
      <c r="N131" s="112" t="str">
        <f t="shared" si="41"/>
        <v/>
      </c>
      <c r="O131" s="112" t="str">
        <f t="shared" si="41"/>
        <v/>
      </c>
      <c r="P131" s="112" t="str">
        <f t="shared" si="41"/>
        <v/>
      </c>
      <c r="Q131" s="112" t="str">
        <f t="shared" si="41"/>
        <v/>
      </c>
      <c r="R131" s="112" t="str">
        <f t="shared" si="41"/>
        <v/>
      </c>
      <c r="S131" s="91"/>
      <c r="T131" s="156"/>
      <c r="U131" s="120" t="s">
        <v>271</v>
      </c>
    </row>
    <row r="132" spans="2:21" ht="27.75" customHeight="1">
      <c r="B132" s="156"/>
      <c r="C132" s="253"/>
      <c r="D132" s="252" t="s">
        <v>1</v>
      </c>
      <c r="E132" s="168" t="s">
        <v>148</v>
      </c>
      <c r="F132" s="171"/>
      <c r="G132" s="172"/>
      <c r="H132" s="184"/>
      <c r="I132" s="112" t="str">
        <f>IF(COUNT('様式第32第8表(指定１)_送電'!H117)=0,'様式第32第8表(指定１)_受電'!H117,IF(COUNT('様式第32第8表(指定１)_受電'!H117)=0,-'様式第32第8表(指定１)_送電'!H117,'様式第32第8表(指定１)_受電'!H117-'様式第32第8表(指定１)_送電'!H117))</f>
        <v/>
      </c>
      <c r="J132" s="112" t="str">
        <f>IF(COUNT('様式第32第8表(指定１)_送電'!I117)=0,'様式第32第8表(指定１)_受電'!I117,IF(COUNT('様式第32第8表(指定１)_受電'!I117)=0,-'様式第32第8表(指定１)_送電'!I117,'様式第32第8表(指定１)_受電'!I117-'様式第32第8表(指定１)_送電'!I117))</f>
        <v/>
      </c>
      <c r="K132" s="112" t="str">
        <f>IF(COUNT('様式第32第8表(指定１)_送電'!J117)=0,'様式第32第8表(指定１)_受電'!J117,IF(COUNT('様式第32第8表(指定１)_受電'!J117)=0,-'様式第32第8表(指定１)_送電'!J117,'様式第32第8表(指定１)_受電'!J117-'様式第32第8表(指定１)_送電'!J117))</f>
        <v/>
      </c>
      <c r="L132" s="112" t="str">
        <f>IF(COUNT('様式第32第8表(指定１)_送電'!K117)=0,'様式第32第8表(指定１)_受電'!K117,IF(COUNT('様式第32第8表(指定１)_受電'!K117)=0,-'様式第32第8表(指定１)_送電'!K117,'様式第32第8表(指定１)_受電'!K117-'様式第32第8表(指定１)_送電'!K117))</f>
        <v/>
      </c>
      <c r="M132" s="112" t="str">
        <f>IF(COUNT('様式第32第8表(指定１)_送電'!L117)=0,'様式第32第8表(指定１)_受電'!L117,IF(COUNT('様式第32第8表(指定１)_受電'!L117)=0,-'様式第32第8表(指定１)_送電'!L117,'様式第32第8表(指定１)_受電'!L117-'様式第32第8表(指定１)_送電'!L117))</f>
        <v/>
      </c>
      <c r="N132" s="112" t="str">
        <f>IF(COUNT('様式第32第8表(指定１)_送電'!M117)=0,'様式第32第8表(指定１)_受電'!M117,IF(COUNT('様式第32第8表(指定１)_受電'!M117)=0,-'様式第32第8表(指定１)_送電'!M117,'様式第32第8表(指定１)_受電'!M117-'様式第32第8表(指定１)_送電'!M117))</f>
        <v/>
      </c>
      <c r="O132" s="112" t="str">
        <f>IF(COUNT('様式第32第8表(指定１)_送電'!N117)=0,'様式第32第8表(指定１)_受電'!N117,IF(COUNT('様式第32第8表(指定１)_受電'!N117)=0,-'様式第32第8表(指定１)_送電'!N117,'様式第32第8表(指定１)_受電'!N117-'様式第32第8表(指定１)_送電'!N117))</f>
        <v/>
      </c>
      <c r="P132" s="112" t="str">
        <f>IF(COUNT('様式第32第8表(指定１)_送電'!O117)=0,'様式第32第8表(指定１)_受電'!O117,IF(COUNT('様式第32第8表(指定１)_受電'!O117)=0,-'様式第32第8表(指定１)_送電'!O117,'様式第32第8表(指定１)_受電'!O117-'様式第32第8表(指定１)_送電'!O117))</f>
        <v/>
      </c>
      <c r="Q132" s="112" t="str">
        <f>IF(COUNT('様式第32第8表(指定１)_送電'!P117)=0,'様式第32第8表(指定１)_受電'!P117,IF(COUNT('様式第32第8表(指定１)_受電'!P117)=0,-'様式第32第8表(指定１)_送電'!P117,'様式第32第8表(指定１)_受電'!P117-'様式第32第8表(指定１)_送電'!P117))</f>
        <v/>
      </c>
      <c r="R132" s="112" t="str">
        <f>IF(COUNT('様式第32第8表(指定１)_送電'!Q117)=0,'様式第32第8表(指定１)_受電'!Q117,IF(COUNT('様式第32第8表(指定１)_受電'!Q117)=0,-'様式第32第8表(指定１)_送電'!Q117,'様式第32第8表(指定１)_受電'!Q117-'様式第32第8表(指定１)_送電'!Q117))</f>
        <v/>
      </c>
      <c r="S132" s="90"/>
      <c r="T132" s="156"/>
      <c r="U132" s="120" t="s">
        <v>318</v>
      </c>
    </row>
    <row r="133" spans="2:21" ht="27.75" customHeight="1">
      <c r="B133" s="156"/>
      <c r="C133" s="253"/>
      <c r="D133" s="253"/>
      <c r="E133" s="168" t="s">
        <v>150</v>
      </c>
      <c r="F133" s="171"/>
      <c r="G133" s="172"/>
      <c r="H133" s="184"/>
      <c r="I133" s="112" t="str">
        <f>IF(COUNT('様式第32第8表(指定１)_送電'!H125)=0,'様式第32第8表(指定１)_受電'!H125,IF(COUNT('様式第32第8表(指定１)_受電'!H125)=0,-'様式第32第8表(指定１)_送電'!H125,'様式第32第8表(指定１)_受電'!H125-'様式第32第8表(指定１)_送電'!H125))</f>
        <v/>
      </c>
      <c r="J133" s="112" t="str">
        <f>IF(COUNT('様式第32第8表(指定１)_送電'!I125)=0,'様式第32第8表(指定１)_受電'!I125,IF(COUNT('様式第32第8表(指定１)_受電'!I125)=0,-'様式第32第8表(指定１)_送電'!I125,'様式第32第8表(指定１)_受電'!I125-'様式第32第8表(指定１)_送電'!I125))</f>
        <v/>
      </c>
      <c r="K133" s="112" t="str">
        <f>IF(COUNT('様式第32第8表(指定１)_送電'!J125)=0,'様式第32第8表(指定１)_受電'!J125,IF(COUNT('様式第32第8表(指定１)_受電'!J125)=0,-'様式第32第8表(指定１)_送電'!J125,'様式第32第8表(指定１)_受電'!J125-'様式第32第8表(指定１)_送電'!J125))</f>
        <v/>
      </c>
      <c r="L133" s="112" t="str">
        <f>IF(COUNT('様式第32第8表(指定１)_送電'!K125)=0,'様式第32第8表(指定１)_受電'!K125,IF(COUNT('様式第32第8表(指定１)_受電'!K125)=0,-'様式第32第8表(指定１)_送電'!K125,'様式第32第8表(指定１)_受電'!K125-'様式第32第8表(指定１)_送電'!K125))</f>
        <v/>
      </c>
      <c r="M133" s="112" t="str">
        <f>IF(COUNT('様式第32第8表(指定１)_送電'!L125)=0,'様式第32第8表(指定１)_受電'!L125,IF(COUNT('様式第32第8表(指定１)_受電'!L125)=0,-'様式第32第8表(指定１)_送電'!L125,'様式第32第8表(指定１)_受電'!L125-'様式第32第8表(指定１)_送電'!L125))</f>
        <v/>
      </c>
      <c r="N133" s="112" t="str">
        <f>IF(COUNT('様式第32第8表(指定１)_送電'!M125)=0,'様式第32第8表(指定１)_受電'!M125,IF(COUNT('様式第32第8表(指定１)_受電'!M125)=0,-'様式第32第8表(指定１)_送電'!M125,'様式第32第8表(指定１)_受電'!M125-'様式第32第8表(指定１)_送電'!M125))</f>
        <v/>
      </c>
      <c r="O133" s="112" t="str">
        <f>IF(COUNT('様式第32第8表(指定１)_送電'!N125)=0,'様式第32第8表(指定１)_受電'!N125,IF(COUNT('様式第32第8表(指定１)_受電'!N125)=0,-'様式第32第8表(指定１)_送電'!N125,'様式第32第8表(指定１)_受電'!N125-'様式第32第8表(指定１)_送電'!N125))</f>
        <v/>
      </c>
      <c r="P133" s="112" t="str">
        <f>IF(COUNT('様式第32第8表(指定１)_送電'!O125)=0,'様式第32第8表(指定１)_受電'!O125,IF(COUNT('様式第32第8表(指定１)_受電'!O125)=0,-'様式第32第8表(指定１)_送電'!O125,'様式第32第8表(指定１)_受電'!O125-'様式第32第8表(指定１)_送電'!O125))</f>
        <v/>
      </c>
      <c r="Q133" s="112" t="str">
        <f>IF(COUNT('様式第32第8表(指定１)_送電'!P125)=0,'様式第32第8表(指定１)_受電'!P125,IF(COUNT('様式第32第8表(指定１)_受電'!P125)=0,-'様式第32第8表(指定１)_送電'!P125,'様式第32第8表(指定１)_受電'!P125-'様式第32第8表(指定１)_送電'!P125))</f>
        <v/>
      </c>
      <c r="R133" s="112" t="str">
        <f>IF(COUNT('様式第32第8表(指定１)_送電'!Q125)=0,'様式第32第8表(指定１)_受電'!Q125,IF(COUNT('様式第32第8表(指定１)_受電'!Q125)=0,-'様式第32第8表(指定１)_送電'!Q125,'様式第32第8表(指定１)_受電'!Q125-'様式第32第8表(指定１)_送電'!Q125))</f>
        <v/>
      </c>
      <c r="S133" s="90"/>
      <c r="T133" s="156"/>
      <c r="U133" s="120" t="s">
        <v>318</v>
      </c>
    </row>
    <row r="134" spans="2:21" ht="27.75" customHeight="1">
      <c r="B134" s="156"/>
      <c r="C134" s="253"/>
      <c r="D134" s="253"/>
      <c r="E134" s="168" t="s">
        <v>149</v>
      </c>
      <c r="F134" s="171"/>
      <c r="G134" s="172"/>
      <c r="H134" s="184"/>
      <c r="I134" s="112" t="str">
        <f>IF(COUNT('様式第32第8表(指定１)_送電'!H133)=0,'様式第32第8表(指定１)_受電'!H133,IF(COUNT('様式第32第8表(指定１)_受電'!H133)=0,-'様式第32第8表(指定１)_送電'!H133,'様式第32第8表(指定１)_受電'!H133-'様式第32第8表(指定１)_送電'!H133))</f>
        <v/>
      </c>
      <c r="J134" s="112" t="str">
        <f>IF(COUNT('様式第32第8表(指定１)_送電'!I133)=0,'様式第32第8表(指定１)_受電'!I133,IF(COUNT('様式第32第8表(指定１)_受電'!I133)=0,-'様式第32第8表(指定１)_送電'!I133,'様式第32第8表(指定１)_受電'!I133-'様式第32第8表(指定１)_送電'!I133))</f>
        <v/>
      </c>
      <c r="K134" s="112" t="str">
        <f>IF(COUNT('様式第32第8表(指定１)_送電'!J133)=0,'様式第32第8表(指定１)_受電'!J133,IF(COUNT('様式第32第8表(指定１)_受電'!J133)=0,-'様式第32第8表(指定１)_送電'!J133,'様式第32第8表(指定１)_受電'!J133-'様式第32第8表(指定１)_送電'!J133))</f>
        <v/>
      </c>
      <c r="L134" s="112" t="str">
        <f>IF(COUNT('様式第32第8表(指定１)_送電'!K133)=0,'様式第32第8表(指定１)_受電'!K133,IF(COUNT('様式第32第8表(指定１)_受電'!K133)=0,-'様式第32第8表(指定１)_送電'!K133,'様式第32第8表(指定１)_受電'!K133-'様式第32第8表(指定１)_送電'!K133))</f>
        <v/>
      </c>
      <c r="M134" s="112" t="str">
        <f>IF(COUNT('様式第32第8表(指定１)_送電'!L133)=0,'様式第32第8表(指定１)_受電'!L133,IF(COUNT('様式第32第8表(指定１)_受電'!L133)=0,-'様式第32第8表(指定１)_送電'!L133,'様式第32第8表(指定１)_受電'!L133-'様式第32第8表(指定１)_送電'!L133))</f>
        <v/>
      </c>
      <c r="N134" s="112" t="str">
        <f>IF(COUNT('様式第32第8表(指定１)_送電'!M133)=0,'様式第32第8表(指定１)_受電'!M133,IF(COUNT('様式第32第8表(指定１)_受電'!M133)=0,-'様式第32第8表(指定１)_送電'!M133,'様式第32第8表(指定１)_受電'!M133-'様式第32第8表(指定１)_送電'!M133))</f>
        <v/>
      </c>
      <c r="O134" s="112" t="str">
        <f>IF(COUNT('様式第32第8表(指定１)_送電'!N133)=0,'様式第32第8表(指定１)_受電'!N133,IF(COUNT('様式第32第8表(指定１)_受電'!N133)=0,-'様式第32第8表(指定１)_送電'!N133,'様式第32第8表(指定１)_受電'!N133-'様式第32第8表(指定１)_送電'!N133))</f>
        <v/>
      </c>
      <c r="P134" s="112" t="str">
        <f>IF(COUNT('様式第32第8表(指定１)_送電'!O133)=0,'様式第32第8表(指定１)_受電'!O133,IF(COUNT('様式第32第8表(指定１)_受電'!O133)=0,-'様式第32第8表(指定１)_送電'!O133,'様式第32第8表(指定１)_受電'!O133-'様式第32第8表(指定１)_送電'!O133))</f>
        <v/>
      </c>
      <c r="Q134" s="112" t="str">
        <f>IF(COUNT('様式第32第8表(指定１)_送電'!P133)=0,'様式第32第8表(指定１)_受電'!P133,IF(COUNT('様式第32第8表(指定１)_受電'!P133)=0,-'様式第32第8表(指定１)_送電'!P133,'様式第32第8表(指定１)_受電'!P133-'様式第32第8表(指定１)_送電'!P133))</f>
        <v/>
      </c>
      <c r="R134" s="112" t="str">
        <f>IF(COUNT('様式第32第8表(指定１)_送電'!Q133)=0,'様式第32第8表(指定１)_受電'!Q133,IF(COUNT('様式第32第8表(指定１)_受電'!Q133)=0,-'様式第32第8表(指定１)_送電'!Q133,'様式第32第8表(指定１)_受電'!Q133-'様式第32第8表(指定１)_送電'!Q133))</f>
        <v/>
      </c>
      <c r="S134" s="90"/>
      <c r="T134" s="156"/>
      <c r="U134" s="120" t="s">
        <v>318</v>
      </c>
    </row>
    <row r="135" spans="2:21" ht="27.75" customHeight="1">
      <c r="B135" s="156"/>
      <c r="C135" s="253"/>
      <c r="D135" s="253"/>
      <c r="E135" s="255" t="s">
        <v>151</v>
      </c>
      <c r="F135" s="256"/>
      <c r="G135" s="172" t="s">
        <v>152</v>
      </c>
      <c r="H135" s="184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90"/>
      <c r="T135" s="156"/>
    </row>
    <row r="136" spans="2:21" ht="27.75" customHeight="1">
      <c r="B136" s="156"/>
      <c r="C136" s="253"/>
      <c r="D136" s="254"/>
      <c r="E136" s="257"/>
      <c r="F136" s="258"/>
      <c r="G136" s="172" t="s">
        <v>151</v>
      </c>
      <c r="H136" s="184"/>
      <c r="I136" s="112" t="str">
        <f>IF(COUNT('様式第32第8表(指定１)_送電'!H141)=0,'様式第32第8表(指定１)_受電'!H141,IF(COUNT('様式第32第8表(指定１)_受電'!H141)=0,-'様式第32第8表(指定１)_送電'!H141,'様式第32第8表(指定１)_受電'!H141-'様式第32第8表(指定１)_送電'!H141))</f>
        <v/>
      </c>
      <c r="J136" s="112" t="str">
        <f>IF(COUNT('様式第32第8表(指定１)_送電'!I141)=0,'様式第32第8表(指定１)_受電'!I141,IF(COUNT('様式第32第8表(指定１)_受電'!I141)=0,-'様式第32第8表(指定１)_送電'!I141,'様式第32第8表(指定１)_受電'!I141-'様式第32第8表(指定１)_送電'!I141))</f>
        <v/>
      </c>
      <c r="K136" s="112" t="str">
        <f>IF(COUNT('様式第32第8表(指定１)_送電'!J141)=0,'様式第32第8表(指定１)_受電'!J141,IF(COUNT('様式第32第8表(指定１)_受電'!J141)=0,-'様式第32第8表(指定１)_送電'!J141,'様式第32第8表(指定１)_受電'!J141-'様式第32第8表(指定１)_送電'!J141))</f>
        <v/>
      </c>
      <c r="L136" s="112" t="str">
        <f>IF(COUNT('様式第32第8表(指定１)_送電'!K141)=0,'様式第32第8表(指定１)_受電'!K141,IF(COUNT('様式第32第8表(指定１)_受電'!K141)=0,-'様式第32第8表(指定１)_送電'!K141,'様式第32第8表(指定１)_受電'!K141-'様式第32第8表(指定１)_送電'!K141))</f>
        <v/>
      </c>
      <c r="M136" s="112" t="str">
        <f>IF(COUNT('様式第32第8表(指定１)_送電'!L141)=0,'様式第32第8表(指定１)_受電'!L141,IF(COUNT('様式第32第8表(指定１)_受電'!L141)=0,-'様式第32第8表(指定１)_送電'!L141,'様式第32第8表(指定１)_受電'!L141-'様式第32第8表(指定１)_送電'!L141))</f>
        <v/>
      </c>
      <c r="N136" s="112" t="str">
        <f>IF(COUNT('様式第32第8表(指定１)_送電'!M141)=0,'様式第32第8表(指定１)_受電'!M141,IF(COUNT('様式第32第8表(指定１)_受電'!M141)=0,-'様式第32第8表(指定１)_送電'!M141,'様式第32第8表(指定１)_受電'!M141-'様式第32第8表(指定１)_送電'!M141))</f>
        <v/>
      </c>
      <c r="O136" s="112" t="str">
        <f>IF(COUNT('様式第32第8表(指定１)_送電'!N141)=0,'様式第32第8表(指定１)_受電'!N141,IF(COUNT('様式第32第8表(指定１)_受電'!N141)=0,-'様式第32第8表(指定１)_送電'!N141,'様式第32第8表(指定１)_受電'!N141-'様式第32第8表(指定１)_送電'!N141))</f>
        <v/>
      </c>
      <c r="P136" s="112" t="str">
        <f>IF(COUNT('様式第32第8表(指定１)_送電'!O141)=0,'様式第32第8表(指定１)_受電'!O141,IF(COUNT('様式第32第8表(指定１)_受電'!O141)=0,-'様式第32第8表(指定１)_送電'!O141,'様式第32第8表(指定１)_受電'!O141-'様式第32第8表(指定１)_送電'!O141))</f>
        <v/>
      </c>
      <c r="Q136" s="112" t="str">
        <f>IF(COUNT('様式第32第8表(指定１)_送電'!P141)=0,'様式第32第8表(指定１)_受電'!P141,IF(COUNT('様式第32第8表(指定１)_受電'!P141)=0,-'様式第32第8表(指定１)_送電'!P141,'様式第32第8表(指定１)_受電'!P141-'様式第32第8表(指定１)_送電'!P141))</f>
        <v/>
      </c>
      <c r="R136" s="112" t="str">
        <f>IF(COUNT('様式第32第8表(指定１)_送電'!Q141)=0,'様式第32第8表(指定１)_受電'!Q141,IF(COUNT('様式第32第8表(指定１)_受電'!Q141)=0,-'様式第32第8表(指定１)_送電'!Q141,'様式第32第8表(指定１)_受電'!Q141-'様式第32第8表(指定１)_送電'!Q141))</f>
        <v/>
      </c>
      <c r="S136" s="90"/>
      <c r="T136" s="156"/>
      <c r="U136" s="120" t="s">
        <v>318</v>
      </c>
    </row>
    <row r="137" spans="2:21" ht="27.75" customHeight="1">
      <c r="B137" s="156"/>
      <c r="C137" s="253"/>
      <c r="D137" s="168" t="s">
        <v>153</v>
      </c>
      <c r="E137" s="171"/>
      <c r="F137" s="171"/>
      <c r="G137" s="172"/>
      <c r="H137" s="112"/>
      <c r="I137" s="112" t="str">
        <f>IF(COUNT(I142)=0,"",IF(I142-SUM(I131:I136)&gt;0,I142-SUM(I131:I136),""))</f>
        <v/>
      </c>
      <c r="J137" s="112" t="str">
        <f>IF(J142-SUM(J131:J136)&gt;0,J142-SUM(J131:J136),"")</f>
        <v/>
      </c>
      <c r="K137" s="112" t="str">
        <f t="shared" ref="K137" si="42">IF(K142-SUM(K131:K136)&gt;0,K142-SUM(K131:K136),"")</f>
        <v/>
      </c>
      <c r="L137" s="112" t="str">
        <f t="shared" ref="L137" si="43">IF(L142-SUM(L131:L136)&gt;0,L142-SUM(L131:L136),"")</f>
        <v/>
      </c>
      <c r="M137" s="112" t="str">
        <f t="shared" ref="M137" si="44">IF(M142-SUM(M131:M136)&gt;0,M142-SUM(M131:M136),"")</f>
        <v/>
      </c>
      <c r="N137" s="112" t="str">
        <f t="shared" ref="N137" si="45">IF(N142-SUM(N131:N136)&gt;0,N142-SUM(N131:N136),"")</f>
        <v/>
      </c>
      <c r="O137" s="112" t="str">
        <f t="shared" ref="O137" si="46">IF(O142-SUM(O131:O136)&gt;0,O142-SUM(O131:O136),"")</f>
        <v/>
      </c>
      <c r="P137" s="112" t="str">
        <f t="shared" ref="P137" si="47">IF(P142-SUM(P131:P136)&gt;0,P142-SUM(P131:P136),"")</f>
        <v/>
      </c>
      <c r="Q137" s="112" t="str">
        <f t="shared" ref="Q137" si="48">IF(Q142-SUM(Q131:Q136)&gt;0,Q142-SUM(Q131:Q136),"")</f>
        <v/>
      </c>
      <c r="R137" s="112" t="str">
        <f t="shared" ref="R137" si="49">IF(R142-SUM(R131:R136)&gt;0,R142-SUM(R131:R136),"")</f>
        <v/>
      </c>
      <c r="S137" s="90"/>
      <c r="T137" s="156"/>
      <c r="U137" s="120" t="s">
        <v>318</v>
      </c>
    </row>
    <row r="138" spans="2:21" ht="27.75" customHeight="1">
      <c r="B138" s="156"/>
      <c r="C138" s="253"/>
      <c r="D138" s="168" t="s">
        <v>147</v>
      </c>
      <c r="E138" s="171"/>
      <c r="F138" s="171"/>
      <c r="G138" s="171"/>
      <c r="H138" s="143" t="str">
        <f>IF(COUNT(H131:H137)=0,"",SUM(H131:H137))</f>
        <v/>
      </c>
      <c r="I138" s="143" t="str">
        <f t="shared" ref="I138" si="50">IF(COUNT(I131:I137)=0,"",SUM(I131:I137))</f>
        <v/>
      </c>
      <c r="J138" s="143" t="str">
        <f t="shared" ref="J138:R138" si="51">IF(COUNT(J131:J137)=0,"",SUM(J131:J137))</f>
        <v/>
      </c>
      <c r="K138" s="143" t="str">
        <f t="shared" si="51"/>
        <v/>
      </c>
      <c r="L138" s="143" t="str">
        <f t="shared" si="51"/>
        <v/>
      </c>
      <c r="M138" s="143" t="str">
        <f t="shared" si="51"/>
        <v/>
      </c>
      <c r="N138" s="143" t="str">
        <f t="shared" si="51"/>
        <v/>
      </c>
      <c r="O138" s="143" t="str">
        <f t="shared" si="51"/>
        <v/>
      </c>
      <c r="P138" s="143" t="str">
        <f t="shared" si="51"/>
        <v/>
      </c>
      <c r="Q138" s="143" t="str">
        <f t="shared" si="51"/>
        <v/>
      </c>
      <c r="R138" s="143" t="str">
        <f t="shared" si="51"/>
        <v/>
      </c>
      <c r="S138" s="116"/>
      <c r="T138" s="156"/>
      <c r="U138" s="120" t="s">
        <v>271</v>
      </c>
    </row>
    <row r="139" spans="2:21" ht="27.75" customHeight="1">
      <c r="B139" s="156"/>
      <c r="C139" s="253"/>
      <c r="D139" s="168" t="s">
        <v>154</v>
      </c>
      <c r="E139" s="171"/>
      <c r="F139" s="171"/>
      <c r="G139" s="17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91"/>
      <c r="T139" s="156"/>
    </row>
    <row r="140" spans="2:21" ht="27.75" customHeight="1">
      <c r="B140" s="156"/>
      <c r="C140" s="253"/>
      <c r="D140" s="168" t="s">
        <v>155</v>
      </c>
      <c r="E140" s="171"/>
      <c r="F140" s="171"/>
      <c r="G140" s="172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91"/>
      <c r="T140" s="156"/>
      <c r="U140" s="120"/>
    </row>
    <row r="141" spans="2:21" ht="27.75" customHeight="1">
      <c r="B141" s="156"/>
      <c r="C141" s="254"/>
      <c r="D141" s="173" t="s">
        <v>156</v>
      </c>
      <c r="E141" s="174"/>
      <c r="F141" s="174"/>
      <c r="G141" s="175"/>
      <c r="H141" s="184"/>
      <c r="I141" s="112" t="str">
        <f>IF(COUNT('様式32第3表(指定)'!M118)=0,"",'様式32第3表(指定)'!M118)</f>
        <v/>
      </c>
      <c r="J141" s="184"/>
      <c r="K141" s="184"/>
      <c r="L141" s="184"/>
      <c r="M141" s="184"/>
      <c r="N141" s="184"/>
      <c r="O141" s="184"/>
      <c r="P141" s="184"/>
      <c r="Q141" s="184"/>
      <c r="R141" s="184"/>
      <c r="S141" s="91"/>
      <c r="T141" s="156"/>
      <c r="U141" s="120" t="s">
        <v>401</v>
      </c>
    </row>
    <row r="142" spans="2:21" ht="27.75" customHeight="1">
      <c r="B142" s="156"/>
      <c r="C142" s="168" t="s">
        <v>157</v>
      </c>
      <c r="D142" s="171"/>
      <c r="E142" s="171"/>
      <c r="F142" s="171"/>
      <c r="G142" s="172"/>
      <c r="H142" s="237"/>
      <c r="I142" s="144" t="str">
        <f>IF(COUNT('様式32第3表(指定)'!M119)=0,"",'様式32第3表(指定)'!M119)</f>
        <v/>
      </c>
      <c r="J142" s="237"/>
      <c r="K142" s="237"/>
      <c r="L142" s="237"/>
      <c r="M142" s="237"/>
      <c r="N142" s="237"/>
      <c r="O142" s="237"/>
      <c r="P142" s="237"/>
      <c r="Q142" s="237"/>
      <c r="R142" s="237"/>
      <c r="S142" s="90"/>
      <c r="T142" s="156"/>
      <c r="U142" s="120" t="s">
        <v>401</v>
      </c>
    </row>
    <row r="143" spans="2:21" ht="27.75" customHeight="1">
      <c r="B143" s="156"/>
      <c r="C143" s="246" t="s">
        <v>27</v>
      </c>
      <c r="D143" s="247"/>
      <c r="E143" s="247"/>
      <c r="F143" s="248"/>
      <c r="G143" s="172" t="s">
        <v>149</v>
      </c>
      <c r="H143" s="184"/>
      <c r="I143" s="112" t="str">
        <f>IF(COUNT('様式32第3表(指定)'!M120)=0,"",'様式32第3表(指定)'!M120)</f>
        <v/>
      </c>
      <c r="J143" s="184"/>
      <c r="K143" s="184"/>
      <c r="L143" s="184"/>
      <c r="M143" s="184"/>
      <c r="N143" s="184"/>
      <c r="O143" s="184"/>
      <c r="P143" s="184"/>
      <c r="Q143" s="184"/>
      <c r="R143" s="184"/>
      <c r="S143" s="90"/>
      <c r="T143" s="156"/>
      <c r="U143" s="120" t="s">
        <v>401</v>
      </c>
    </row>
    <row r="144" spans="2:21" ht="27.75" customHeight="1">
      <c r="B144" s="156"/>
      <c r="C144" s="249"/>
      <c r="D144" s="250"/>
      <c r="E144" s="250"/>
      <c r="F144" s="251"/>
      <c r="G144" s="172" t="s">
        <v>150</v>
      </c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90"/>
      <c r="T144" s="156"/>
    </row>
    <row r="145" spans="2:21" ht="27.75" customHeight="1">
      <c r="B145" s="156"/>
      <c r="C145" s="168" t="s">
        <v>158</v>
      </c>
      <c r="D145" s="171"/>
      <c r="E145" s="171"/>
      <c r="F145" s="171"/>
      <c r="G145" s="171"/>
      <c r="H145" s="118" t="str">
        <f t="shared" ref="H145:R145" si="52">IF(COUNT(H142)=0,"",H138-H142)</f>
        <v/>
      </c>
      <c r="I145" s="118" t="str">
        <f t="shared" si="52"/>
        <v/>
      </c>
      <c r="J145" s="118" t="str">
        <f t="shared" si="52"/>
        <v/>
      </c>
      <c r="K145" s="118" t="str">
        <f t="shared" si="52"/>
        <v/>
      </c>
      <c r="L145" s="118" t="str">
        <f t="shared" si="52"/>
        <v/>
      </c>
      <c r="M145" s="118" t="str">
        <f t="shared" si="52"/>
        <v/>
      </c>
      <c r="N145" s="118" t="str">
        <f t="shared" si="52"/>
        <v/>
      </c>
      <c r="O145" s="118" t="str">
        <f t="shared" si="52"/>
        <v/>
      </c>
      <c r="P145" s="118" t="str">
        <f t="shared" si="52"/>
        <v/>
      </c>
      <c r="Q145" s="118" t="str">
        <f t="shared" si="52"/>
        <v/>
      </c>
      <c r="R145" s="118" t="str">
        <f t="shared" si="52"/>
        <v/>
      </c>
      <c r="S145" s="116"/>
      <c r="T145" s="156"/>
      <c r="U145" s="120" t="s">
        <v>271</v>
      </c>
    </row>
    <row r="146" spans="2:21" ht="27.75" customHeight="1">
      <c r="B146" s="156"/>
      <c r="C146" s="173" t="s">
        <v>159</v>
      </c>
      <c r="D146" s="174"/>
      <c r="E146" s="174"/>
      <c r="F146" s="174"/>
      <c r="G146" s="175"/>
      <c r="H146" s="145" t="str">
        <f t="shared" ref="H146" si="53">IF(OR(H142=0,H145=""),"",ROUND(H145/H142*100,1))</f>
        <v/>
      </c>
      <c r="I146" s="145" t="str">
        <f t="shared" ref="I146" si="54">IF(OR(I142=0,I145=""),"",ROUND(I145/I142*100,1))</f>
        <v/>
      </c>
      <c r="J146" s="145" t="str">
        <f t="shared" ref="J146" si="55">IF(OR(J142=0,J145=""),"",ROUND(J145/J142*100,1))</f>
        <v/>
      </c>
      <c r="K146" s="145" t="str">
        <f t="shared" ref="K146" si="56">IF(OR(K142=0,K145=""),"",ROUND(K145/K142*100,1))</f>
        <v/>
      </c>
      <c r="L146" s="145" t="str">
        <f t="shared" ref="L146" si="57">IF(OR(L142=0,L145=""),"",ROUND(L145/L142*100,1))</f>
        <v/>
      </c>
      <c r="M146" s="145" t="str">
        <f t="shared" ref="M146" si="58">IF(OR(M142=0,M145=""),"",ROUND(M145/M142*100,1))</f>
        <v/>
      </c>
      <c r="N146" s="145" t="str">
        <f t="shared" ref="N146" si="59">IF(OR(N142=0,N145=""),"",ROUND(N145/N142*100,1))</f>
        <v/>
      </c>
      <c r="O146" s="145" t="str">
        <f t="shared" ref="O146" si="60">IF(OR(O142=0,O145=""),"",ROUND(O145/O142*100,1))</f>
        <v/>
      </c>
      <c r="P146" s="145" t="str">
        <f t="shared" ref="P146" si="61">IF(OR(P142=0,P145=""),"",ROUND(P145/P142*100,1))</f>
        <v/>
      </c>
      <c r="Q146" s="145" t="str">
        <f t="shared" ref="Q146" si="62">IF(OR(Q142=0,Q145=""),"",ROUND(Q145/Q142*100,1))</f>
        <v/>
      </c>
      <c r="R146" s="145" t="str">
        <f t="shared" ref="R146" si="63">IF(OR(R142=0,R145=""),"",ROUND(R145/R142*100,1))</f>
        <v/>
      </c>
      <c r="S146" s="95"/>
      <c r="T146" s="156"/>
      <c r="U146" s="120" t="s">
        <v>271</v>
      </c>
    </row>
    <row r="147" spans="2:21" ht="27.75" customHeight="1">
      <c r="B147" s="156"/>
      <c r="C147" s="176" t="s">
        <v>28</v>
      </c>
      <c r="D147" s="177"/>
      <c r="E147" s="177"/>
      <c r="F147" s="177"/>
      <c r="G147" s="178"/>
      <c r="H147" s="119" t="str">
        <f>IF(COUNT(H146)=0,"",IF(H143="",H146,ROUND((H145+H143)/(H142-H143)*100,1)))</f>
        <v/>
      </c>
      <c r="I147" s="119" t="str">
        <f>IF(COUNT(I146)=0,"",IF(I143="",I146,ROUND((I145+I143)/(I142-I143)*100,1)))</f>
        <v/>
      </c>
      <c r="J147" s="119" t="str">
        <f t="shared" ref="J147:R147" si="64">IF(COUNT(J146)=0,"",IF(J143="",J146,ROUND((J145+J143)/(J142-J143)*100,1)))</f>
        <v/>
      </c>
      <c r="K147" s="119" t="str">
        <f t="shared" si="64"/>
        <v/>
      </c>
      <c r="L147" s="119" t="str">
        <f t="shared" si="64"/>
        <v/>
      </c>
      <c r="M147" s="119" t="str">
        <f t="shared" si="64"/>
        <v/>
      </c>
      <c r="N147" s="119" t="str">
        <f t="shared" si="64"/>
        <v/>
      </c>
      <c r="O147" s="119" t="str">
        <f t="shared" si="64"/>
        <v/>
      </c>
      <c r="P147" s="119" t="str">
        <f t="shared" si="64"/>
        <v/>
      </c>
      <c r="Q147" s="119" t="str">
        <f t="shared" si="64"/>
        <v/>
      </c>
      <c r="R147" s="119" t="str">
        <f t="shared" si="64"/>
        <v/>
      </c>
      <c r="S147" s="96"/>
      <c r="T147" s="156"/>
      <c r="U147" s="120" t="s">
        <v>271</v>
      </c>
    </row>
    <row r="148" spans="2:21" ht="27.75" customHeight="1">
      <c r="B148" s="156"/>
      <c r="C148" s="168" t="s">
        <v>160</v>
      </c>
      <c r="D148" s="171"/>
      <c r="E148" s="171"/>
      <c r="F148" s="171"/>
      <c r="G148" s="172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91"/>
      <c r="T148" s="156"/>
    </row>
    <row r="149" spans="2:21" ht="27.75" customHeight="1">
      <c r="B149" s="156"/>
      <c r="C149" s="168" t="s">
        <v>161</v>
      </c>
      <c r="D149" s="171"/>
      <c r="E149" s="171"/>
      <c r="F149" s="171"/>
      <c r="G149" s="172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92"/>
      <c r="T149" s="156"/>
    </row>
    <row r="150" spans="2:21" ht="27.75" customHeight="1">
      <c r="B150" s="156"/>
      <c r="C150" s="262" t="s">
        <v>177</v>
      </c>
      <c r="D150" s="263"/>
      <c r="E150" s="264"/>
      <c r="F150" s="179" t="s">
        <v>162</v>
      </c>
      <c r="G150" s="180"/>
      <c r="H150" s="115" t="str">
        <f>IF(COUNT(H151:H152)=0,"",SUM(H151:H152))</f>
        <v/>
      </c>
      <c r="I150" s="115" t="str">
        <f>IF(COUNT(I151:I152)=0,"",SUM(I151:I152))</f>
        <v/>
      </c>
      <c r="J150" s="271"/>
      <c r="K150" s="272"/>
      <c r="L150" s="273"/>
      <c r="M150" s="115" t="str">
        <f>IF(COUNT(M151:M152)=0,"",SUM(M151:M152))</f>
        <v/>
      </c>
      <c r="N150" s="271"/>
      <c r="O150" s="272"/>
      <c r="P150" s="272"/>
      <c r="Q150" s="273"/>
      <c r="R150" s="115" t="str">
        <f>IF(COUNT(R151:R152)=0,"",SUM(R151:R152))</f>
        <v/>
      </c>
      <c r="S150" s="94"/>
      <c r="T150" s="156"/>
      <c r="U150" s="120" t="s">
        <v>271</v>
      </c>
    </row>
    <row r="151" spans="2:21" ht="27.75" customHeight="1">
      <c r="B151" s="156"/>
      <c r="C151" s="265"/>
      <c r="D151" s="266"/>
      <c r="E151" s="267"/>
      <c r="F151" s="179"/>
      <c r="G151" s="181" t="s">
        <v>163</v>
      </c>
      <c r="H151" s="184"/>
      <c r="I151" s="184"/>
      <c r="J151" s="274"/>
      <c r="K151" s="275"/>
      <c r="L151" s="276"/>
      <c r="M151" s="184"/>
      <c r="N151" s="274"/>
      <c r="O151" s="275"/>
      <c r="P151" s="275"/>
      <c r="Q151" s="276"/>
      <c r="R151" s="184"/>
      <c r="S151" s="90"/>
      <c r="T151" s="156"/>
    </row>
    <row r="152" spans="2:21" ht="27.75" customHeight="1">
      <c r="B152" s="156"/>
      <c r="C152" s="265"/>
      <c r="D152" s="266"/>
      <c r="E152" s="267"/>
      <c r="F152" s="182"/>
      <c r="G152" s="181" t="s">
        <v>164</v>
      </c>
      <c r="H152" s="184"/>
      <c r="I152" s="184"/>
      <c r="J152" s="274"/>
      <c r="K152" s="275"/>
      <c r="L152" s="276"/>
      <c r="M152" s="184"/>
      <c r="N152" s="274"/>
      <c r="O152" s="275"/>
      <c r="P152" s="275"/>
      <c r="Q152" s="276"/>
      <c r="R152" s="184"/>
      <c r="S152" s="90"/>
      <c r="T152" s="156"/>
    </row>
    <row r="153" spans="2:21" ht="27.75" customHeight="1">
      <c r="B153" s="156"/>
      <c r="C153" s="265"/>
      <c r="D153" s="266"/>
      <c r="E153" s="267"/>
      <c r="F153" s="179" t="s">
        <v>165</v>
      </c>
      <c r="G153" s="180"/>
      <c r="H153" s="115" t="str">
        <f>IF(COUNT(H154:H159)=0,"",SUM(H154:H159))</f>
        <v/>
      </c>
      <c r="I153" s="115" t="str">
        <f>IF(COUNT(I154:I159)=0,"",SUM(I154:I159))</f>
        <v/>
      </c>
      <c r="J153" s="274"/>
      <c r="K153" s="275"/>
      <c r="L153" s="276"/>
      <c r="M153" s="115" t="str">
        <f>IF(COUNT(M154:M159)=0,"",SUM(M154:M159))</f>
        <v/>
      </c>
      <c r="N153" s="274"/>
      <c r="O153" s="275"/>
      <c r="P153" s="275"/>
      <c r="Q153" s="276"/>
      <c r="R153" s="115" t="str">
        <f>IF(COUNT(R154:R159)=0,"",SUM(R154:R159))</f>
        <v/>
      </c>
      <c r="S153" s="94"/>
      <c r="T153" s="156"/>
      <c r="U153" s="120" t="s">
        <v>271</v>
      </c>
    </row>
    <row r="154" spans="2:21" ht="27.75" customHeight="1">
      <c r="B154" s="156"/>
      <c r="C154" s="265"/>
      <c r="D154" s="266"/>
      <c r="E154" s="267"/>
      <c r="F154" s="179"/>
      <c r="G154" s="181" t="s">
        <v>166</v>
      </c>
      <c r="H154" s="184"/>
      <c r="I154" s="184"/>
      <c r="J154" s="274"/>
      <c r="K154" s="275"/>
      <c r="L154" s="276"/>
      <c r="M154" s="184"/>
      <c r="N154" s="274"/>
      <c r="O154" s="275"/>
      <c r="P154" s="275"/>
      <c r="Q154" s="276"/>
      <c r="R154" s="184"/>
      <c r="S154" s="90"/>
      <c r="T154" s="156"/>
    </row>
    <row r="155" spans="2:21" ht="27.75" customHeight="1">
      <c r="B155" s="156"/>
      <c r="C155" s="265"/>
      <c r="D155" s="266"/>
      <c r="E155" s="267"/>
      <c r="F155" s="179"/>
      <c r="G155" s="181" t="s">
        <v>167</v>
      </c>
      <c r="H155" s="184"/>
      <c r="I155" s="184"/>
      <c r="J155" s="274"/>
      <c r="K155" s="275"/>
      <c r="L155" s="276"/>
      <c r="M155" s="184"/>
      <c r="N155" s="274"/>
      <c r="O155" s="275"/>
      <c r="P155" s="275"/>
      <c r="Q155" s="276"/>
      <c r="R155" s="184"/>
      <c r="S155" s="90"/>
      <c r="T155" s="156"/>
    </row>
    <row r="156" spans="2:21" ht="27.75" customHeight="1">
      <c r="B156" s="156"/>
      <c r="C156" s="265"/>
      <c r="D156" s="266"/>
      <c r="E156" s="267"/>
      <c r="F156" s="179"/>
      <c r="G156" s="181" t="s">
        <v>168</v>
      </c>
      <c r="H156" s="184"/>
      <c r="I156" s="184"/>
      <c r="J156" s="274"/>
      <c r="K156" s="275"/>
      <c r="L156" s="276"/>
      <c r="M156" s="184"/>
      <c r="N156" s="274"/>
      <c r="O156" s="275"/>
      <c r="P156" s="275"/>
      <c r="Q156" s="276"/>
      <c r="R156" s="184"/>
      <c r="S156" s="90"/>
      <c r="T156" s="156"/>
    </row>
    <row r="157" spans="2:21" ht="27.75" customHeight="1">
      <c r="B157" s="156"/>
      <c r="C157" s="265"/>
      <c r="D157" s="266"/>
      <c r="E157" s="267"/>
      <c r="F157" s="179"/>
      <c r="G157" s="181" t="s">
        <v>169</v>
      </c>
      <c r="H157" s="184"/>
      <c r="I157" s="184"/>
      <c r="J157" s="274"/>
      <c r="K157" s="275"/>
      <c r="L157" s="276"/>
      <c r="M157" s="184"/>
      <c r="N157" s="274"/>
      <c r="O157" s="275"/>
      <c r="P157" s="275"/>
      <c r="Q157" s="276"/>
      <c r="R157" s="184"/>
      <c r="S157" s="90"/>
      <c r="T157" s="156"/>
    </row>
    <row r="158" spans="2:21" ht="27.75" customHeight="1">
      <c r="B158" s="156"/>
      <c r="C158" s="265"/>
      <c r="D158" s="266"/>
      <c r="E158" s="267"/>
      <c r="F158" s="179"/>
      <c r="G158" s="181" t="s">
        <v>2</v>
      </c>
      <c r="H158" s="184"/>
      <c r="I158" s="184"/>
      <c r="J158" s="274"/>
      <c r="K158" s="275"/>
      <c r="L158" s="276"/>
      <c r="M158" s="184"/>
      <c r="N158" s="274"/>
      <c r="O158" s="275"/>
      <c r="P158" s="275"/>
      <c r="Q158" s="276"/>
      <c r="R158" s="184"/>
      <c r="S158" s="90"/>
      <c r="T158" s="156"/>
    </row>
    <row r="159" spans="2:21" ht="27.75" customHeight="1">
      <c r="B159" s="156"/>
      <c r="C159" s="265"/>
      <c r="D159" s="266"/>
      <c r="E159" s="267"/>
      <c r="F159" s="179"/>
      <c r="G159" s="181" t="s">
        <v>29</v>
      </c>
      <c r="H159" s="184"/>
      <c r="I159" s="184"/>
      <c r="J159" s="274"/>
      <c r="K159" s="275"/>
      <c r="L159" s="276"/>
      <c r="M159" s="184"/>
      <c r="N159" s="274"/>
      <c r="O159" s="275"/>
      <c r="P159" s="275"/>
      <c r="Q159" s="276"/>
      <c r="R159" s="184"/>
      <c r="S159" s="90"/>
      <c r="T159" s="156"/>
    </row>
    <row r="160" spans="2:21" ht="27.75" customHeight="1">
      <c r="B160" s="156"/>
      <c r="C160" s="265"/>
      <c r="D160" s="266"/>
      <c r="E160" s="267"/>
      <c r="F160" s="168" t="s">
        <v>226</v>
      </c>
      <c r="G160" s="178"/>
      <c r="H160" s="184"/>
      <c r="I160" s="184"/>
      <c r="J160" s="274"/>
      <c r="K160" s="275"/>
      <c r="L160" s="276"/>
      <c r="M160" s="184"/>
      <c r="N160" s="274"/>
      <c r="O160" s="275"/>
      <c r="P160" s="275"/>
      <c r="Q160" s="276"/>
      <c r="R160" s="184"/>
      <c r="S160" s="90"/>
      <c r="T160" s="156"/>
    </row>
    <row r="161" spans="2:21" ht="27.75" customHeight="1">
      <c r="B161" s="156"/>
      <c r="C161" s="265"/>
      <c r="D161" s="266"/>
      <c r="E161" s="267"/>
      <c r="F161" s="179" t="s">
        <v>170</v>
      </c>
      <c r="G161" s="180"/>
      <c r="H161" s="115" t="str">
        <f>IF(COUNT(H162:H166)=0,"",SUM(H162:H166))</f>
        <v/>
      </c>
      <c r="I161" s="115" t="str">
        <f>IF(COUNT(I162:I166)=0,"",SUM(I162:I166))</f>
        <v/>
      </c>
      <c r="J161" s="274"/>
      <c r="K161" s="275"/>
      <c r="L161" s="276"/>
      <c r="M161" s="115" t="str">
        <f>IF(COUNT(M162:M166)=0,"",SUM(M162:M166))</f>
        <v/>
      </c>
      <c r="N161" s="274"/>
      <c r="O161" s="275"/>
      <c r="P161" s="275"/>
      <c r="Q161" s="276"/>
      <c r="R161" s="115" t="str">
        <f>IF(COUNT(R162:R166)=0,"",SUM(R162:R166))</f>
        <v/>
      </c>
      <c r="S161" s="94"/>
      <c r="T161" s="156"/>
      <c r="U161" s="120" t="s">
        <v>271</v>
      </c>
    </row>
    <row r="162" spans="2:21" ht="27.75" customHeight="1">
      <c r="B162" s="156"/>
      <c r="C162" s="265"/>
      <c r="D162" s="266"/>
      <c r="E162" s="267"/>
      <c r="F162" s="179"/>
      <c r="G162" s="181" t="s">
        <v>171</v>
      </c>
      <c r="H162" s="184"/>
      <c r="I162" s="184"/>
      <c r="J162" s="274"/>
      <c r="K162" s="275"/>
      <c r="L162" s="276"/>
      <c r="M162" s="184"/>
      <c r="N162" s="274"/>
      <c r="O162" s="275"/>
      <c r="P162" s="275"/>
      <c r="Q162" s="276"/>
      <c r="R162" s="184"/>
      <c r="S162" s="90"/>
      <c r="T162" s="156"/>
    </row>
    <row r="163" spans="2:21" ht="27.75" customHeight="1">
      <c r="B163" s="156"/>
      <c r="C163" s="265"/>
      <c r="D163" s="266"/>
      <c r="E163" s="267"/>
      <c r="F163" s="179"/>
      <c r="G163" s="181" t="s">
        <v>172</v>
      </c>
      <c r="H163" s="184"/>
      <c r="I163" s="184"/>
      <c r="J163" s="274"/>
      <c r="K163" s="275"/>
      <c r="L163" s="276"/>
      <c r="M163" s="184"/>
      <c r="N163" s="274"/>
      <c r="O163" s="275"/>
      <c r="P163" s="275"/>
      <c r="Q163" s="276"/>
      <c r="R163" s="184"/>
      <c r="S163" s="90"/>
      <c r="T163" s="156"/>
    </row>
    <row r="164" spans="2:21" ht="27.75" customHeight="1">
      <c r="B164" s="156"/>
      <c r="C164" s="265"/>
      <c r="D164" s="266"/>
      <c r="E164" s="267"/>
      <c r="F164" s="179"/>
      <c r="G164" s="181" t="s">
        <v>173</v>
      </c>
      <c r="H164" s="184"/>
      <c r="I164" s="184"/>
      <c r="J164" s="274"/>
      <c r="K164" s="275"/>
      <c r="L164" s="276"/>
      <c r="M164" s="184"/>
      <c r="N164" s="274"/>
      <c r="O164" s="275"/>
      <c r="P164" s="275"/>
      <c r="Q164" s="276"/>
      <c r="R164" s="184"/>
      <c r="S164" s="90"/>
      <c r="T164" s="156"/>
    </row>
    <row r="165" spans="2:21" ht="27.75" customHeight="1">
      <c r="B165" s="156"/>
      <c r="C165" s="265"/>
      <c r="D165" s="266"/>
      <c r="E165" s="267"/>
      <c r="F165" s="179"/>
      <c r="G165" s="181" t="s">
        <v>30</v>
      </c>
      <c r="H165" s="184"/>
      <c r="I165" s="184"/>
      <c r="J165" s="274"/>
      <c r="K165" s="275"/>
      <c r="L165" s="276"/>
      <c r="M165" s="184"/>
      <c r="N165" s="274"/>
      <c r="O165" s="275"/>
      <c r="P165" s="275"/>
      <c r="Q165" s="276"/>
      <c r="R165" s="184"/>
      <c r="S165" s="90"/>
      <c r="T165" s="156"/>
    </row>
    <row r="166" spans="2:21" ht="27.75" customHeight="1">
      <c r="B166" s="156"/>
      <c r="C166" s="265"/>
      <c r="D166" s="266"/>
      <c r="E166" s="267"/>
      <c r="F166" s="179"/>
      <c r="G166" s="181" t="s">
        <v>174</v>
      </c>
      <c r="H166" s="184"/>
      <c r="I166" s="184"/>
      <c r="J166" s="274"/>
      <c r="K166" s="275"/>
      <c r="L166" s="276"/>
      <c r="M166" s="184"/>
      <c r="N166" s="274"/>
      <c r="O166" s="275"/>
      <c r="P166" s="275"/>
      <c r="Q166" s="276"/>
      <c r="R166" s="184"/>
      <c r="S166" s="90"/>
      <c r="T166" s="156"/>
    </row>
    <row r="167" spans="2:21" ht="27.75" customHeight="1">
      <c r="B167" s="156"/>
      <c r="C167" s="265"/>
      <c r="D167" s="266"/>
      <c r="E167" s="267"/>
      <c r="F167" s="168" t="s">
        <v>175</v>
      </c>
      <c r="G167" s="172"/>
      <c r="H167" s="184"/>
      <c r="I167" s="184"/>
      <c r="J167" s="274"/>
      <c r="K167" s="275"/>
      <c r="L167" s="276"/>
      <c r="M167" s="184"/>
      <c r="N167" s="274"/>
      <c r="O167" s="275"/>
      <c r="P167" s="275"/>
      <c r="Q167" s="276"/>
      <c r="R167" s="184"/>
      <c r="S167" s="90"/>
      <c r="T167" s="156"/>
    </row>
    <row r="168" spans="2:21" ht="27.75" customHeight="1">
      <c r="B168" s="156"/>
      <c r="C168" s="268"/>
      <c r="D168" s="269"/>
      <c r="E168" s="270"/>
      <c r="F168" s="168" t="s">
        <v>176</v>
      </c>
      <c r="G168" s="172"/>
      <c r="H168" s="115" t="str">
        <f>IF(COUNT(H150,H153,H160,H161,H167)=0,"",SUM(H150,H153,H160,H161,H167))</f>
        <v/>
      </c>
      <c r="I168" s="115" t="str">
        <f>IF(COUNT(I150,I153,I160,I161,I167)=0,"",SUM(I150,I153,I160,I161,I167))</f>
        <v/>
      </c>
      <c r="J168" s="277"/>
      <c r="K168" s="278"/>
      <c r="L168" s="279"/>
      <c r="M168" s="115" t="str">
        <f>IF(COUNT(M150,M153,M160,M161,M167)=0,"",SUM(M150,M153,M160,M161,M167))</f>
        <v/>
      </c>
      <c r="N168" s="277"/>
      <c r="O168" s="278"/>
      <c r="P168" s="278"/>
      <c r="Q168" s="279"/>
      <c r="R168" s="115" t="str">
        <f>IF(COUNT(R150,R153,R160,R161,R167)=0,"",SUM(R150,R153,R160,R161,R167))</f>
        <v/>
      </c>
      <c r="S168" s="94"/>
      <c r="T168" s="156"/>
      <c r="U168" s="120" t="s">
        <v>271</v>
      </c>
    </row>
    <row r="169" spans="2:21" ht="18" customHeight="1">
      <c r="B169" s="156"/>
      <c r="C169" s="183" t="s">
        <v>179</v>
      </c>
      <c r="D169" s="156"/>
      <c r="E169" s="156"/>
      <c r="F169" s="156"/>
      <c r="G169" s="156"/>
      <c r="H169" s="156"/>
      <c r="I169" s="156"/>
      <c r="J169" s="156"/>
      <c r="K169" s="156"/>
      <c r="L169" s="156"/>
      <c r="M169" s="156"/>
      <c r="N169" s="156"/>
      <c r="O169" s="156"/>
      <c r="P169" s="156"/>
      <c r="Q169" s="156"/>
      <c r="R169" s="156"/>
      <c r="S169" s="156"/>
      <c r="T169" s="156"/>
    </row>
    <row r="170" spans="2:21" ht="18" customHeight="1">
      <c r="B170" s="156"/>
      <c r="C170" s="14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156"/>
      <c r="T170" s="156"/>
    </row>
    <row r="171" spans="2:21" ht="18" customHeight="1">
      <c r="B171" s="156"/>
      <c r="C171" s="14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156"/>
      <c r="T171" s="156"/>
    </row>
    <row r="172" spans="2:21" ht="18" customHeight="1">
      <c r="B172" s="156"/>
      <c r="C172" s="14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156"/>
      <c r="T172" s="156"/>
    </row>
    <row r="173" spans="2:21" ht="18" customHeight="1">
      <c r="B173" s="156"/>
      <c r="C173" s="14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156"/>
      <c r="T173" s="156"/>
    </row>
    <row r="174" spans="2:21" ht="18" customHeight="1">
      <c r="B174" s="156"/>
      <c r="C174" s="14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156"/>
      <c r="T174" s="156"/>
    </row>
    <row r="175" spans="2:21" ht="18" customHeight="1">
      <c r="B175" s="156"/>
      <c r="C175" s="14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156"/>
      <c r="T175" s="156"/>
    </row>
    <row r="176" spans="2:21" ht="18" customHeight="1">
      <c r="B176" s="156"/>
      <c r="C176" s="14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156"/>
      <c r="T176" s="156"/>
    </row>
    <row r="177" spans="2:21" ht="18" customHeight="1">
      <c r="B177" s="156"/>
      <c r="C177" s="14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156"/>
      <c r="T177" s="156"/>
    </row>
    <row r="178" spans="2:21" ht="18" customHeight="1">
      <c r="B178" s="156"/>
      <c r="C178" s="14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156"/>
      <c r="T178" s="156"/>
    </row>
    <row r="179" spans="2:21" ht="18" customHeight="1">
      <c r="B179" s="156"/>
      <c r="C179" s="156"/>
      <c r="D179" s="156"/>
      <c r="E179" s="156"/>
      <c r="F179" s="156"/>
      <c r="G179" s="156"/>
      <c r="H179" s="156"/>
      <c r="I179" s="156"/>
      <c r="J179" s="156"/>
      <c r="K179" s="156"/>
      <c r="L179" s="156"/>
      <c r="M179" s="156"/>
      <c r="N179" s="156"/>
      <c r="O179" s="156"/>
      <c r="P179" s="156"/>
      <c r="Q179" s="156"/>
      <c r="R179" s="156"/>
      <c r="S179" s="156"/>
      <c r="T179" s="156"/>
    </row>
    <row r="180" spans="2:21" ht="27.75" customHeight="1">
      <c r="B180" s="156"/>
      <c r="C180" s="156" t="s">
        <v>19</v>
      </c>
      <c r="D180" s="156"/>
      <c r="E180" s="156"/>
      <c r="F180" s="156"/>
      <c r="G180" s="156"/>
      <c r="H180" s="156"/>
      <c r="I180" s="156"/>
      <c r="J180" s="156"/>
      <c r="K180" s="156"/>
      <c r="L180" s="156"/>
      <c r="M180" s="156"/>
      <c r="N180" s="156"/>
      <c r="O180" s="156"/>
      <c r="P180" s="156"/>
      <c r="Q180" s="156"/>
      <c r="R180" s="156"/>
      <c r="S180" s="156"/>
      <c r="T180" s="156"/>
    </row>
    <row r="181" spans="2:21" ht="27.75" customHeight="1">
      <c r="B181" s="156"/>
      <c r="C181" s="156" t="s">
        <v>20</v>
      </c>
      <c r="D181" s="156"/>
      <c r="E181" s="156"/>
      <c r="F181" s="156"/>
      <c r="G181" s="156"/>
      <c r="H181" s="156"/>
      <c r="I181" s="156"/>
      <c r="J181" s="156"/>
      <c r="K181" s="156"/>
      <c r="L181" s="156"/>
      <c r="M181" s="156"/>
      <c r="N181" s="156"/>
      <c r="O181" s="156"/>
      <c r="P181" s="156"/>
      <c r="Q181" s="156"/>
      <c r="R181" s="156"/>
      <c r="S181" s="156"/>
      <c r="T181" s="156"/>
    </row>
    <row r="182" spans="2:21" ht="27.75" customHeight="1">
      <c r="B182" s="156"/>
      <c r="C182" s="159" t="s">
        <v>21</v>
      </c>
      <c r="D182" s="160"/>
      <c r="E182" s="160"/>
      <c r="F182" s="160"/>
      <c r="G182" s="160"/>
      <c r="H182" s="160"/>
      <c r="I182" s="160"/>
      <c r="J182" s="160"/>
      <c r="K182" s="160"/>
      <c r="L182" s="156"/>
      <c r="M182" s="156"/>
      <c r="N182" s="156"/>
      <c r="O182" s="156"/>
      <c r="P182" s="156"/>
      <c r="Q182" s="156"/>
      <c r="R182" s="156"/>
      <c r="S182" s="156"/>
      <c r="T182" s="156"/>
    </row>
    <row r="183" spans="2:21" ht="27.75" customHeight="1">
      <c r="B183" s="156"/>
      <c r="C183" s="161" t="s">
        <v>22</v>
      </c>
      <c r="D183" s="156"/>
      <c r="E183" s="156"/>
      <c r="F183" s="162" t="s">
        <v>235</v>
      </c>
      <c r="G183" s="156" t="s">
        <v>296</v>
      </c>
      <c r="H183" s="156"/>
      <c r="I183" s="156"/>
      <c r="J183" s="156"/>
      <c r="K183" s="156"/>
      <c r="L183" s="156"/>
      <c r="M183" s="156"/>
      <c r="N183" s="156"/>
      <c r="O183" s="156"/>
      <c r="P183" s="156"/>
      <c r="Q183" s="156"/>
      <c r="R183" s="163" t="s">
        <v>23</v>
      </c>
      <c r="S183" s="163"/>
      <c r="T183" s="156"/>
    </row>
    <row r="184" spans="2:21" ht="27.75" customHeight="1">
      <c r="B184" s="156"/>
      <c r="C184" s="240" t="s">
        <v>319</v>
      </c>
      <c r="D184" s="241"/>
      <c r="E184" s="241"/>
      <c r="F184" s="241"/>
      <c r="G184" s="242"/>
      <c r="H184" s="164">
        <f>$H$7</f>
        <v>42005</v>
      </c>
      <c r="I184" s="164">
        <f>$I$7</f>
        <v>42370</v>
      </c>
      <c r="J184" s="164">
        <f>$J$7</f>
        <v>42736</v>
      </c>
      <c r="K184" s="164">
        <f>$K$7</f>
        <v>43101</v>
      </c>
      <c r="L184" s="164">
        <f>$L$7</f>
        <v>43466</v>
      </c>
      <c r="M184" s="164">
        <f>$M$7</f>
        <v>43831</v>
      </c>
      <c r="N184" s="164">
        <f>$N$7</f>
        <v>44197</v>
      </c>
      <c r="O184" s="164">
        <f>$O$7</f>
        <v>44562</v>
      </c>
      <c r="P184" s="164">
        <f>$P$7</f>
        <v>44927</v>
      </c>
      <c r="Q184" s="164">
        <f>$Q$7</f>
        <v>45292</v>
      </c>
      <c r="R184" s="164">
        <f>$R$7</f>
        <v>45658</v>
      </c>
      <c r="S184" s="165"/>
      <c r="T184" s="156"/>
    </row>
    <row r="185" spans="2:21" ht="27.75" customHeight="1">
      <c r="B185" s="156"/>
      <c r="C185" s="243"/>
      <c r="D185" s="244"/>
      <c r="E185" s="244"/>
      <c r="F185" s="244"/>
      <c r="G185" s="245"/>
      <c r="H185" s="166" t="s">
        <v>24</v>
      </c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  <c r="S185" s="167"/>
      <c r="T185" s="156"/>
    </row>
    <row r="186" spans="2:21" ht="27.75" customHeight="1">
      <c r="B186" s="156"/>
      <c r="C186" s="252" t="s">
        <v>0</v>
      </c>
      <c r="D186" s="259" t="s">
        <v>25</v>
      </c>
      <c r="E186" s="168" t="s">
        <v>146</v>
      </c>
      <c r="F186" s="169"/>
      <c r="G186" s="170"/>
      <c r="H186" s="184"/>
      <c r="I186" s="112" t="str">
        <f>IF(COUNT('様式32第3表(指定)'!M145)=0,"",'様式32第3表(指定)'!M145)</f>
        <v/>
      </c>
      <c r="J186" s="184"/>
      <c r="K186" s="184"/>
      <c r="L186" s="184"/>
      <c r="M186" s="184"/>
      <c r="N186" s="184"/>
      <c r="O186" s="184"/>
      <c r="P186" s="184"/>
      <c r="Q186" s="184"/>
      <c r="R186" s="184"/>
      <c r="S186" s="90"/>
      <c r="T186" s="156"/>
      <c r="U186" s="120" t="s">
        <v>401</v>
      </c>
    </row>
    <row r="187" spans="2:21" ht="27.75" customHeight="1">
      <c r="B187" s="156"/>
      <c r="C187" s="253"/>
      <c r="D187" s="260"/>
      <c r="E187" s="168" t="s">
        <v>145</v>
      </c>
      <c r="F187" s="169"/>
      <c r="G187" s="170"/>
      <c r="H187" s="184"/>
      <c r="I187" s="112" t="str">
        <f>IF(COUNT('様式32第3表(指定)'!M147)=0,"",'様式32第3表(指定)'!M147)</f>
        <v/>
      </c>
      <c r="J187" s="184"/>
      <c r="K187" s="184"/>
      <c r="L187" s="184"/>
      <c r="M187" s="184"/>
      <c r="N187" s="184"/>
      <c r="O187" s="184"/>
      <c r="P187" s="184"/>
      <c r="Q187" s="184"/>
      <c r="R187" s="184"/>
      <c r="S187" s="90"/>
      <c r="T187" s="156"/>
      <c r="U187" s="120" t="s">
        <v>401</v>
      </c>
    </row>
    <row r="188" spans="2:21" ht="27.75" customHeight="1">
      <c r="B188" s="156"/>
      <c r="C188" s="253"/>
      <c r="D188" s="260"/>
      <c r="E188" s="168" t="s">
        <v>144</v>
      </c>
      <c r="F188" s="169"/>
      <c r="G188" s="170"/>
      <c r="H188" s="184"/>
      <c r="I188" s="112" t="str">
        <f>IF(COUNT('様式32第3表(指定)'!M149)=0,"",'様式32第3表(指定)'!M149)</f>
        <v/>
      </c>
      <c r="J188" s="184"/>
      <c r="K188" s="184"/>
      <c r="L188" s="184"/>
      <c r="M188" s="184"/>
      <c r="N188" s="184"/>
      <c r="O188" s="184"/>
      <c r="P188" s="184"/>
      <c r="Q188" s="184"/>
      <c r="R188" s="184"/>
      <c r="S188" s="90"/>
      <c r="T188" s="156"/>
      <c r="U188" s="120" t="s">
        <v>401</v>
      </c>
    </row>
    <row r="189" spans="2:21" ht="27.75" customHeight="1">
      <c r="B189" s="156"/>
      <c r="C189" s="253"/>
      <c r="D189" s="260"/>
      <c r="E189" s="168" t="s">
        <v>143</v>
      </c>
      <c r="F189" s="169"/>
      <c r="G189" s="170"/>
      <c r="H189" s="184"/>
      <c r="I189" s="112" t="str">
        <f>IF(COUNT('様式32第3表(指定)'!M151)=0,"",'様式32第3表(指定)'!M151)</f>
        <v/>
      </c>
      <c r="J189" s="184"/>
      <c r="K189" s="184"/>
      <c r="L189" s="184"/>
      <c r="M189" s="184"/>
      <c r="N189" s="184"/>
      <c r="O189" s="184"/>
      <c r="P189" s="184"/>
      <c r="Q189" s="184"/>
      <c r="R189" s="184"/>
      <c r="S189" s="90"/>
      <c r="T189" s="156"/>
      <c r="U189" s="120" t="s">
        <v>401</v>
      </c>
    </row>
    <row r="190" spans="2:21" ht="27.75" customHeight="1">
      <c r="B190" s="156"/>
      <c r="C190" s="253"/>
      <c r="D190" s="261"/>
      <c r="E190" s="168" t="s">
        <v>147</v>
      </c>
      <c r="F190" s="169"/>
      <c r="G190" s="170"/>
      <c r="H190" s="112" t="str">
        <f>IF(COUNT(H186:H189)=0,"",SUM(H186:H189))</f>
        <v/>
      </c>
      <c r="I190" s="112" t="str">
        <f t="shared" ref="I190:R190" si="65">IF(COUNT(I186:I189)=0,"",SUM(I186:I189))</f>
        <v/>
      </c>
      <c r="J190" s="112" t="str">
        <f t="shared" si="65"/>
        <v/>
      </c>
      <c r="K190" s="112" t="str">
        <f t="shared" si="65"/>
        <v/>
      </c>
      <c r="L190" s="112" t="str">
        <f t="shared" si="65"/>
        <v/>
      </c>
      <c r="M190" s="112" t="str">
        <f t="shared" si="65"/>
        <v/>
      </c>
      <c r="N190" s="112" t="str">
        <f t="shared" si="65"/>
        <v/>
      </c>
      <c r="O190" s="112" t="str">
        <f t="shared" si="65"/>
        <v/>
      </c>
      <c r="P190" s="112" t="str">
        <f t="shared" si="65"/>
        <v/>
      </c>
      <c r="Q190" s="112" t="str">
        <f t="shared" si="65"/>
        <v/>
      </c>
      <c r="R190" s="112" t="str">
        <f t="shared" si="65"/>
        <v/>
      </c>
      <c r="S190" s="91"/>
      <c r="T190" s="156"/>
      <c r="U190" s="120" t="s">
        <v>271</v>
      </c>
    </row>
    <row r="191" spans="2:21" ht="27.75" customHeight="1">
      <c r="B191" s="156"/>
      <c r="C191" s="253"/>
      <c r="D191" s="252" t="s">
        <v>1</v>
      </c>
      <c r="E191" s="168" t="s">
        <v>148</v>
      </c>
      <c r="F191" s="171"/>
      <c r="G191" s="172"/>
      <c r="H191" s="184"/>
      <c r="I191" s="112" t="str">
        <f>IF(COUNT('様式第32第8表(指定１)_送電'!H168)=0,'様式第32第8表(指定１)_受電'!H168,IF(COUNT('様式第32第8表(指定１)_受電'!H168)=0,-'様式第32第8表(指定１)_送電'!H168,'様式第32第8表(指定１)_受電'!H168-'様式第32第8表(指定１)_送電'!H168))</f>
        <v/>
      </c>
      <c r="J191" s="112" t="str">
        <f>IF(COUNT('様式第32第8表(指定１)_送電'!I168)=0,'様式第32第8表(指定１)_受電'!I168,IF(COUNT('様式第32第8表(指定１)_受電'!I168)=0,-'様式第32第8表(指定１)_送電'!I168,'様式第32第8表(指定１)_受電'!I168-'様式第32第8表(指定１)_送電'!I168))</f>
        <v/>
      </c>
      <c r="K191" s="112" t="str">
        <f>IF(COUNT('様式第32第8表(指定１)_送電'!J168)=0,'様式第32第8表(指定１)_受電'!J168,IF(COUNT('様式第32第8表(指定１)_受電'!J168)=0,-'様式第32第8表(指定１)_送電'!J168,'様式第32第8表(指定１)_受電'!J168-'様式第32第8表(指定１)_送電'!J168))</f>
        <v/>
      </c>
      <c r="L191" s="112" t="str">
        <f>IF(COUNT('様式第32第8表(指定１)_送電'!K168)=0,'様式第32第8表(指定１)_受電'!K168,IF(COUNT('様式第32第8表(指定１)_受電'!K168)=0,-'様式第32第8表(指定１)_送電'!K168,'様式第32第8表(指定１)_受電'!K168-'様式第32第8表(指定１)_送電'!K168))</f>
        <v/>
      </c>
      <c r="M191" s="112" t="str">
        <f>IF(COUNT('様式第32第8表(指定１)_送電'!L168)=0,'様式第32第8表(指定１)_受電'!L168,IF(COUNT('様式第32第8表(指定１)_受電'!L168)=0,-'様式第32第8表(指定１)_送電'!L168,'様式第32第8表(指定１)_受電'!L168-'様式第32第8表(指定１)_送電'!L168))</f>
        <v/>
      </c>
      <c r="N191" s="112" t="str">
        <f>IF(COUNT('様式第32第8表(指定１)_送電'!M168)=0,'様式第32第8表(指定１)_受電'!M168,IF(COUNT('様式第32第8表(指定１)_受電'!M168)=0,-'様式第32第8表(指定１)_送電'!M168,'様式第32第8表(指定１)_受電'!M168-'様式第32第8表(指定１)_送電'!M168))</f>
        <v/>
      </c>
      <c r="O191" s="112" t="str">
        <f>IF(COUNT('様式第32第8表(指定１)_送電'!N168)=0,'様式第32第8表(指定１)_受電'!N168,IF(COUNT('様式第32第8表(指定１)_受電'!N168)=0,-'様式第32第8表(指定１)_送電'!N168,'様式第32第8表(指定１)_受電'!N168-'様式第32第8表(指定１)_送電'!N168))</f>
        <v/>
      </c>
      <c r="P191" s="112" t="str">
        <f>IF(COUNT('様式第32第8表(指定１)_送電'!O168)=0,'様式第32第8表(指定１)_受電'!O168,IF(COUNT('様式第32第8表(指定１)_受電'!O168)=0,-'様式第32第8表(指定１)_送電'!O168,'様式第32第8表(指定１)_受電'!O168-'様式第32第8表(指定１)_送電'!O168))</f>
        <v/>
      </c>
      <c r="Q191" s="112" t="str">
        <f>IF(COUNT('様式第32第8表(指定１)_送電'!P168)=0,'様式第32第8表(指定１)_受電'!P168,IF(COUNT('様式第32第8表(指定１)_受電'!P168)=0,-'様式第32第8表(指定１)_送電'!P168,'様式第32第8表(指定１)_受電'!P168-'様式第32第8表(指定１)_送電'!P168))</f>
        <v/>
      </c>
      <c r="R191" s="112" t="str">
        <f>IF(COUNT('様式第32第8表(指定１)_送電'!Q168)=0,'様式第32第8表(指定１)_受電'!Q168,IF(COUNT('様式第32第8表(指定１)_受電'!Q168)=0,-'様式第32第8表(指定１)_送電'!Q168,'様式第32第8表(指定１)_受電'!Q168-'様式第32第8表(指定１)_送電'!Q168))</f>
        <v/>
      </c>
      <c r="S191" s="90"/>
      <c r="T191" s="156"/>
      <c r="U191" s="120" t="s">
        <v>318</v>
      </c>
    </row>
    <row r="192" spans="2:21" ht="27.75" customHeight="1">
      <c r="B192" s="156"/>
      <c r="C192" s="253"/>
      <c r="D192" s="253"/>
      <c r="E192" s="168" t="s">
        <v>150</v>
      </c>
      <c r="F192" s="171"/>
      <c r="G192" s="172"/>
      <c r="H192" s="184"/>
      <c r="I192" s="112" t="str">
        <f>IF(COUNT('様式第32第8表(指定１)_送電'!H176)=0,'様式第32第8表(指定１)_受電'!H176,IF(COUNT('様式第32第8表(指定１)_受電'!H176)=0,-'様式第32第8表(指定１)_送電'!H176,'様式第32第8表(指定１)_受電'!H176-'様式第32第8表(指定１)_送電'!H176))</f>
        <v/>
      </c>
      <c r="J192" s="112" t="str">
        <f>IF(COUNT('様式第32第8表(指定１)_送電'!I176)=0,'様式第32第8表(指定１)_受電'!I176,IF(COUNT('様式第32第8表(指定１)_受電'!I176)=0,-'様式第32第8表(指定１)_送電'!I176,'様式第32第8表(指定１)_受電'!I176-'様式第32第8表(指定１)_送電'!I176))</f>
        <v/>
      </c>
      <c r="K192" s="112" t="str">
        <f>IF(COUNT('様式第32第8表(指定１)_送電'!J176)=0,'様式第32第8表(指定１)_受電'!J176,IF(COUNT('様式第32第8表(指定１)_受電'!J176)=0,-'様式第32第8表(指定１)_送電'!J176,'様式第32第8表(指定１)_受電'!J176-'様式第32第8表(指定１)_送電'!J176))</f>
        <v/>
      </c>
      <c r="L192" s="112" t="str">
        <f>IF(COUNT('様式第32第8表(指定１)_送電'!K176)=0,'様式第32第8表(指定１)_受電'!K176,IF(COUNT('様式第32第8表(指定１)_受電'!K176)=0,-'様式第32第8表(指定１)_送電'!K176,'様式第32第8表(指定１)_受電'!K176-'様式第32第8表(指定１)_送電'!K176))</f>
        <v/>
      </c>
      <c r="M192" s="112" t="str">
        <f>IF(COUNT('様式第32第8表(指定１)_送電'!L176)=0,'様式第32第8表(指定１)_受電'!L176,IF(COUNT('様式第32第8表(指定１)_受電'!L176)=0,-'様式第32第8表(指定１)_送電'!L176,'様式第32第8表(指定１)_受電'!L176-'様式第32第8表(指定１)_送電'!L176))</f>
        <v/>
      </c>
      <c r="N192" s="112" t="str">
        <f>IF(COUNT('様式第32第8表(指定１)_送電'!M176)=0,'様式第32第8表(指定１)_受電'!M176,IF(COUNT('様式第32第8表(指定１)_受電'!M176)=0,-'様式第32第8表(指定１)_送電'!M176,'様式第32第8表(指定１)_受電'!M176-'様式第32第8表(指定１)_送電'!M176))</f>
        <v/>
      </c>
      <c r="O192" s="112" t="str">
        <f>IF(COUNT('様式第32第8表(指定１)_送電'!N176)=0,'様式第32第8表(指定１)_受電'!N176,IF(COUNT('様式第32第8表(指定１)_受電'!N176)=0,-'様式第32第8表(指定１)_送電'!N176,'様式第32第8表(指定１)_受電'!N176-'様式第32第8表(指定１)_送電'!N176))</f>
        <v/>
      </c>
      <c r="P192" s="112" t="str">
        <f>IF(COUNT('様式第32第8表(指定１)_送電'!O176)=0,'様式第32第8表(指定１)_受電'!O176,IF(COUNT('様式第32第8表(指定１)_受電'!O176)=0,-'様式第32第8表(指定１)_送電'!O176,'様式第32第8表(指定１)_受電'!O176-'様式第32第8表(指定１)_送電'!O176))</f>
        <v/>
      </c>
      <c r="Q192" s="112" t="str">
        <f>IF(COUNT('様式第32第8表(指定１)_送電'!P176)=0,'様式第32第8表(指定１)_受電'!P176,IF(COUNT('様式第32第8表(指定１)_受電'!P176)=0,-'様式第32第8表(指定１)_送電'!P176,'様式第32第8表(指定１)_受電'!P176-'様式第32第8表(指定１)_送電'!P176))</f>
        <v/>
      </c>
      <c r="R192" s="112" t="str">
        <f>IF(COUNT('様式第32第8表(指定１)_送電'!Q176)=0,'様式第32第8表(指定１)_受電'!Q176,IF(COUNT('様式第32第8表(指定１)_受電'!Q176)=0,-'様式第32第8表(指定１)_送電'!Q176,'様式第32第8表(指定１)_受電'!Q176-'様式第32第8表(指定１)_送電'!Q176))</f>
        <v/>
      </c>
      <c r="S192" s="90"/>
      <c r="T192" s="156"/>
      <c r="U192" s="120" t="s">
        <v>318</v>
      </c>
    </row>
    <row r="193" spans="2:21" ht="27.75" customHeight="1">
      <c r="B193" s="156"/>
      <c r="C193" s="253"/>
      <c r="D193" s="253"/>
      <c r="E193" s="168" t="s">
        <v>149</v>
      </c>
      <c r="F193" s="171"/>
      <c r="G193" s="172"/>
      <c r="H193" s="184"/>
      <c r="I193" s="112" t="str">
        <f>IF(COUNT('様式第32第8表(指定１)_送電'!H184)=0,'様式第32第8表(指定１)_受電'!H184,IF(COUNT('様式第32第8表(指定１)_受電'!H184)=0,-'様式第32第8表(指定１)_送電'!H184,'様式第32第8表(指定１)_受電'!H184-'様式第32第8表(指定１)_送電'!H184))</f>
        <v/>
      </c>
      <c r="J193" s="112" t="str">
        <f>IF(COUNT('様式第32第8表(指定１)_送電'!I184)=0,'様式第32第8表(指定１)_受電'!I184,IF(COUNT('様式第32第8表(指定１)_受電'!I184)=0,-'様式第32第8表(指定１)_送電'!I184,'様式第32第8表(指定１)_受電'!I184-'様式第32第8表(指定１)_送電'!I184))</f>
        <v/>
      </c>
      <c r="K193" s="112" t="str">
        <f>IF(COUNT('様式第32第8表(指定１)_送電'!J184)=0,'様式第32第8表(指定１)_受電'!J184,IF(COUNT('様式第32第8表(指定１)_受電'!J184)=0,-'様式第32第8表(指定１)_送電'!J184,'様式第32第8表(指定１)_受電'!J184-'様式第32第8表(指定１)_送電'!J184))</f>
        <v/>
      </c>
      <c r="L193" s="112" t="str">
        <f>IF(COUNT('様式第32第8表(指定１)_送電'!K184)=0,'様式第32第8表(指定１)_受電'!K184,IF(COUNT('様式第32第8表(指定１)_受電'!K184)=0,-'様式第32第8表(指定１)_送電'!K184,'様式第32第8表(指定１)_受電'!K184-'様式第32第8表(指定１)_送電'!K184))</f>
        <v/>
      </c>
      <c r="M193" s="112" t="str">
        <f>IF(COUNT('様式第32第8表(指定１)_送電'!L184)=0,'様式第32第8表(指定１)_受電'!L184,IF(COUNT('様式第32第8表(指定１)_受電'!L184)=0,-'様式第32第8表(指定１)_送電'!L184,'様式第32第8表(指定１)_受電'!L184-'様式第32第8表(指定１)_送電'!L184))</f>
        <v/>
      </c>
      <c r="N193" s="112" t="str">
        <f>IF(COUNT('様式第32第8表(指定１)_送電'!M184)=0,'様式第32第8表(指定１)_受電'!M184,IF(COUNT('様式第32第8表(指定１)_受電'!M184)=0,-'様式第32第8表(指定１)_送電'!M184,'様式第32第8表(指定１)_受電'!M184-'様式第32第8表(指定１)_送電'!M184))</f>
        <v/>
      </c>
      <c r="O193" s="112" t="str">
        <f>IF(COUNT('様式第32第8表(指定１)_送電'!N184)=0,'様式第32第8表(指定１)_受電'!N184,IF(COUNT('様式第32第8表(指定１)_受電'!N184)=0,-'様式第32第8表(指定１)_送電'!N184,'様式第32第8表(指定１)_受電'!N184-'様式第32第8表(指定１)_送電'!N184))</f>
        <v/>
      </c>
      <c r="P193" s="112" t="str">
        <f>IF(COUNT('様式第32第8表(指定１)_送電'!O184)=0,'様式第32第8表(指定１)_受電'!O184,IF(COUNT('様式第32第8表(指定１)_受電'!O184)=0,-'様式第32第8表(指定１)_送電'!O184,'様式第32第8表(指定１)_受電'!O184-'様式第32第8表(指定１)_送電'!O184))</f>
        <v/>
      </c>
      <c r="Q193" s="112" t="str">
        <f>IF(COUNT('様式第32第8表(指定１)_送電'!P184)=0,'様式第32第8表(指定１)_受電'!P184,IF(COUNT('様式第32第8表(指定１)_受電'!P184)=0,-'様式第32第8表(指定１)_送電'!P184,'様式第32第8表(指定１)_受電'!P184-'様式第32第8表(指定１)_送電'!P184))</f>
        <v/>
      </c>
      <c r="R193" s="112" t="str">
        <f>IF(COUNT('様式第32第8表(指定１)_送電'!Q184)=0,'様式第32第8表(指定１)_受電'!Q184,IF(COUNT('様式第32第8表(指定１)_受電'!Q184)=0,-'様式第32第8表(指定１)_送電'!Q184,'様式第32第8表(指定１)_受電'!Q184-'様式第32第8表(指定１)_送電'!Q184))</f>
        <v/>
      </c>
      <c r="S193" s="90"/>
      <c r="T193" s="156"/>
      <c r="U193" s="120" t="s">
        <v>318</v>
      </c>
    </row>
    <row r="194" spans="2:21" ht="27.75" customHeight="1">
      <c r="B194" s="156"/>
      <c r="C194" s="253"/>
      <c r="D194" s="253"/>
      <c r="E194" s="255" t="s">
        <v>151</v>
      </c>
      <c r="F194" s="256"/>
      <c r="G194" s="172" t="s">
        <v>152</v>
      </c>
      <c r="H194" s="184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90"/>
      <c r="T194" s="156"/>
    </row>
    <row r="195" spans="2:21" ht="27.75" customHeight="1">
      <c r="B195" s="156"/>
      <c r="C195" s="253"/>
      <c r="D195" s="254"/>
      <c r="E195" s="257"/>
      <c r="F195" s="258"/>
      <c r="G195" s="172" t="s">
        <v>151</v>
      </c>
      <c r="H195" s="184"/>
      <c r="I195" s="112" t="str">
        <f>IF(COUNT('様式第32第8表(指定１)_送電'!H192)=0,'様式第32第8表(指定１)_受電'!H192,IF(COUNT('様式第32第8表(指定１)_受電'!H192)=0,-'様式第32第8表(指定１)_送電'!H192,'様式第32第8表(指定１)_受電'!H192-'様式第32第8表(指定１)_送電'!H192))</f>
        <v/>
      </c>
      <c r="J195" s="112" t="str">
        <f>IF(COUNT('様式第32第8表(指定１)_送電'!I192)=0,'様式第32第8表(指定１)_受電'!I192,IF(COUNT('様式第32第8表(指定１)_受電'!I192)=0,-'様式第32第8表(指定１)_送電'!I192,'様式第32第8表(指定１)_受電'!I192-'様式第32第8表(指定１)_送電'!I192))</f>
        <v/>
      </c>
      <c r="K195" s="112" t="str">
        <f>IF(COUNT('様式第32第8表(指定１)_送電'!J192)=0,'様式第32第8表(指定１)_受電'!J192,IF(COUNT('様式第32第8表(指定１)_受電'!J192)=0,-'様式第32第8表(指定１)_送電'!J192,'様式第32第8表(指定１)_受電'!J192-'様式第32第8表(指定１)_送電'!J192))</f>
        <v/>
      </c>
      <c r="L195" s="112" t="str">
        <f>IF(COUNT('様式第32第8表(指定１)_送電'!K192)=0,'様式第32第8表(指定１)_受電'!K192,IF(COUNT('様式第32第8表(指定１)_受電'!K192)=0,-'様式第32第8表(指定１)_送電'!K192,'様式第32第8表(指定１)_受電'!K192-'様式第32第8表(指定１)_送電'!K192))</f>
        <v/>
      </c>
      <c r="M195" s="112" t="str">
        <f>IF(COUNT('様式第32第8表(指定１)_送電'!L192)=0,'様式第32第8表(指定１)_受電'!L192,IF(COUNT('様式第32第8表(指定１)_受電'!L192)=0,-'様式第32第8表(指定１)_送電'!L192,'様式第32第8表(指定１)_受電'!L192-'様式第32第8表(指定１)_送電'!L192))</f>
        <v/>
      </c>
      <c r="N195" s="112" t="str">
        <f>IF(COUNT('様式第32第8表(指定１)_送電'!M192)=0,'様式第32第8表(指定１)_受電'!M192,IF(COUNT('様式第32第8表(指定１)_受電'!M192)=0,-'様式第32第8表(指定１)_送電'!M192,'様式第32第8表(指定１)_受電'!M192-'様式第32第8表(指定１)_送電'!M192))</f>
        <v/>
      </c>
      <c r="O195" s="112" t="str">
        <f>IF(COUNT('様式第32第8表(指定１)_送電'!N192)=0,'様式第32第8表(指定１)_受電'!N192,IF(COUNT('様式第32第8表(指定１)_受電'!N192)=0,-'様式第32第8表(指定１)_送電'!N192,'様式第32第8表(指定１)_受電'!N192-'様式第32第8表(指定１)_送電'!N192))</f>
        <v/>
      </c>
      <c r="P195" s="112" t="str">
        <f>IF(COUNT('様式第32第8表(指定１)_送電'!O192)=0,'様式第32第8表(指定１)_受電'!O192,IF(COUNT('様式第32第8表(指定１)_受電'!O192)=0,-'様式第32第8表(指定１)_送電'!O192,'様式第32第8表(指定１)_受電'!O192-'様式第32第8表(指定１)_送電'!O192))</f>
        <v/>
      </c>
      <c r="Q195" s="112" t="str">
        <f>IF(COUNT('様式第32第8表(指定１)_送電'!P192)=0,'様式第32第8表(指定１)_受電'!P192,IF(COUNT('様式第32第8表(指定１)_受電'!P192)=0,-'様式第32第8表(指定１)_送電'!P192,'様式第32第8表(指定１)_受電'!P192-'様式第32第8表(指定１)_送電'!P192))</f>
        <v/>
      </c>
      <c r="R195" s="112" t="str">
        <f>IF(COUNT('様式第32第8表(指定１)_送電'!Q192)=0,'様式第32第8表(指定１)_受電'!Q192,IF(COUNT('様式第32第8表(指定１)_受電'!Q192)=0,-'様式第32第8表(指定１)_送電'!Q192,'様式第32第8表(指定１)_受電'!Q192-'様式第32第8表(指定１)_送電'!Q192))</f>
        <v/>
      </c>
      <c r="S195" s="90"/>
      <c r="T195" s="156"/>
      <c r="U195" s="120" t="s">
        <v>318</v>
      </c>
    </row>
    <row r="196" spans="2:21" ht="27.75" customHeight="1">
      <c r="B196" s="156"/>
      <c r="C196" s="253"/>
      <c r="D196" s="168" t="s">
        <v>153</v>
      </c>
      <c r="E196" s="171"/>
      <c r="F196" s="171"/>
      <c r="G196" s="172"/>
      <c r="H196" s="112"/>
      <c r="I196" s="112" t="str">
        <f>IF(COUNT(I201)=0,"",IF(I201-SUM(I190:I195)&gt;0,I201-SUM(I190:I195),""))</f>
        <v/>
      </c>
      <c r="J196" s="112" t="str">
        <f>IF(J201-SUM(J190:J195)&gt;0,J201-SUM(J190:J195),"")</f>
        <v/>
      </c>
      <c r="K196" s="112" t="str">
        <f t="shared" ref="K196" si="66">IF(K201-SUM(K190:K195)&gt;0,K201-SUM(K190:K195),"")</f>
        <v/>
      </c>
      <c r="L196" s="112" t="str">
        <f t="shared" ref="L196" si="67">IF(L201-SUM(L190:L195)&gt;0,L201-SUM(L190:L195),"")</f>
        <v/>
      </c>
      <c r="M196" s="112" t="str">
        <f t="shared" ref="M196" si="68">IF(M201-SUM(M190:M195)&gt;0,M201-SUM(M190:M195),"")</f>
        <v/>
      </c>
      <c r="N196" s="112" t="str">
        <f t="shared" ref="N196" si="69">IF(N201-SUM(N190:N195)&gt;0,N201-SUM(N190:N195),"")</f>
        <v/>
      </c>
      <c r="O196" s="112" t="str">
        <f t="shared" ref="O196" si="70">IF(O201-SUM(O190:O195)&gt;0,O201-SUM(O190:O195),"")</f>
        <v/>
      </c>
      <c r="P196" s="112" t="str">
        <f t="shared" ref="P196" si="71">IF(P201-SUM(P190:P195)&gt;0,P201-SUM(P190:P195),"")</f>
        <v/>
      </c>
      <c r="Q196" s="112" t="str">
        <f t="shared" ref="Q196" si="72">IF(Q201-SUM(Q190:Q195)&gt;0,Q201-SUM(Q190:Q195),"")</f>
        <v/>
      </c>
      <c r="R196" s="112" t="str">
        <f t="shared" ref="R196" si="73">IF(R201-SUM(R190:R195)&gt;0,R201-SUM(R190:R195),"")</f>
        <v/>
      </c>
      <c r="S196" s="90"/>
      <c r="T196" s="156"/>
      <c r="U196" s="120" t="s">
        <v>318</v>
      </c>
    </row>
    <row r="197" spans="2:21" ht="27.75" customHeight="1">
      <c r="B197" s="156"/>
      <c r="C197" s="253"/>
      <c r="D197" s="168" t="s">
        <v>147</v>
      </c>
      <c r="E197" s="171"/>
      <c r="F197" s="171"/>
      <c r="G197" s="171"/>
      <c r="H197" s="143" t="str">
        <f>IF(COUNT(H190:H196)=0,"",SUM(H190:H196))</f>
        <v/>
      </c>
      <c r="I197" s="143" t="str">
        <f t="shared" ref="I197" si="74">IF(COUNT(I190:I196)=0,"",SUM(I190:I196))</f>
        <v/>
      </c>
      <c r="J197" s="143" t="str">
        <f t="shared" ref="J197:R197" si="75">IF(COUNT(J190:J196)=0,"",SUM(J190:J196))</f>
        <v/>
      </c>
      <c r="K197" s="143" t="str">
        <f t="shared" si="75"/>
        <v/>
      </c>
      <c r="L197" s="143" t="str">
        <f t="shared" si="75"/>
        <v/>
      </c>
      <c r="M197" s="143" t="str">
        <f t="shared" si="75"/>
        <v/>
      </c>
      <c r="N197" s="143" t="str">
        <f t="shared" si="75"/>
        <v/>
      </c>
      <c r="O197" s="143" t="str">
        <f t="shared" si="75"/>
        <v/>
      </c>
      <c r="P197" s="143" t="str">
        <f t="shared" si="75"/>
        <v/>
      </c>
      <c r="Q197" s="143" t="str">
        <f t="shared" si="75"/>
        <v/>
      </c>
      <c r="R197" s="143" t="str">
        <f t="shared" si="75"/>
        <v/>
      </c>
      <c r="S197" s="116"/>
      <c r="T197" s="156"/>
      <c r="U197" s="120" t="s">
        <v>271</v>
      </c>
    </row>
    <row r="198" spans="2:21" ht="27.75" customHeight="1">
      <c r="B198" s="156"/>
      <c r="C198" s="253"/>
      <c r="D198" s="168" t="s">
        <v>154</v>
      </c>
      <c r="E198" s="171"/>
      <c r="F198" s="171"/>
      <c r="G198" s="17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91"/>
      <c r="T198" s="156"/>
    </row>
    <row r="199" spans="2:21" ht="27.75" customHeight="1">
      <c r="B199" s="156"/>
      <c r="C199" s="253"/>
      <c r="D199" s="168" t="s">
        <v>155</v>
      </c>
      <c r="E199" s="171"/>
      <c r="F199" s="171"/>
      <c r="G199" s="172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91"/>
      <c r="T199" s="156"/>
      <c r="U199" s="120"/>
    </row>
    <row r="200" spans="2:21" ht="27.75" customHeight="1">
      <c r="B200" s="156"/>
      <c r="C200" s="254"/>
      <c r="D200" s="173" t="s">
        <v>156</v>
      </c>
      <c r="E200" s="174"/>
      <c r="F200" s="174"/>
      <c r="G200" s="175"/>
      <c r="H200" s="184"/>
      <c r="I200" s="112" t="str">
        <f>IF(COUNT('様式32第3表(指定)'!M163)=0,"",'様式32第3表(指定)'!M163)</f>
        <v/>
      </c>
      <c r="J200" s="184"/>
      <c r="K200" s="184"/>
      <c r="L200" s="184"/>
      <c r="M200" s="184"/>
      <c r="N200" s="184"/>
      <c r="O200" s="184"/>
      <c r="P200" s="184"/>
      <c r="Q200" s="184"/>
      <c r="R200" s="184"/>
      <c r="S200" s="91"/>
      <c r="T200" s="156"/>
      <c r="U200" s="120" t="s">
        <v>401</v>
      </c>
    </row>
    <row r="201" spans="2:21" ht="27.75" customHeight="1">
      <c r="B201" s="156"/>
      <c r="C201" s="168" t="s">
        <v>157</v>
      </c>
      <c r="D201" s="171"/>
      <c r="E201" s="171"/>
      <c r="F201" s="171"/>
      <c r="G201" s="172"/>
      <c r="H201" s="237"/>
      <c r="I201" s="144" t="str">
        <f>IF(COUNT('様式32第3表(指定)'!M164)=0,"",'様式32第3表(指定)'!M164)</f>
        <v/>
      </c>
      <c r="J201" s="237"/>
      <c r="K201" s="237"/>
      <c r="L201" s="237"/>
      <c r="M201" s="237"/>
      <c r="N201" s="237"/>
      <c r="O201" s="237"/>
      <c r="P201" s="237"/>
      <c r="Q201" s="237"/>
      <c r="R201" s="237"/>
      <c r="S201" s="90"/>
      <c r="T201" s="156"/>
      <c r="U201" s="120" t="s">
        <v>401</v>
      </c>
    </row>
    <row r="202" spans="2:21" ht="27.75" customHeight="1">
      <c r="B202" s="156"/>
      <c r="C202" s="246" t="s">
        <v>27</v>
      </c>
      <c r="D202" s="247"/>
      <c r="E202" s="247"/>
      <c r="F202" s="248"/>
      <c r="G202" s="172" t="s">
        <v>149</v>
      </c>
      <c r="H202" s="184"/>
      <c r="I202" s="112" t="str">
        <f>IF(COUNT('様式32第3表(指定)'!M165)=0,"",'様式32第3表(指定)'!M165)</f>
        <v/>
      </c>
      <c r="J202" s="184"/>
      <c r="K202" s="184"/>
      <c r="L202" s="184"/>
      <c r="M202" s="184"/>
      <c r="N202" s="184"/>
      <c r="O202" s="184"/>
      <c r="P202" s="184"/>
      <c r="Q202" s="184"/>
      <c r="R202" s="184"/>
      <c r="S202" s="90"/>
      <c r="T202" s="156"/>
      <c r="U202" s="120" t="s">
        <v>401</v>
      </c>
    </row>
    <row r="203" spans="2:21" ht="27.75" customHeight="1">
      <c r="B203" s="156"/>
      <c r="C203" s="249"/>
      <c r="D203" s="250"/>
      <c r="E203" s="250"/>
      <c r="F203" s="251"/>
      <c r="G203" s="172" t="s">
        <v>150</v>
      </c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90"/>
      <c r="T203" s="156"/>
    </row>
    <row r="204" spans="2:21" ht="27.75" customHeight="1">
      <c r="B204" s="156"/>
      <c r="C204" s="168" t="s">
        <v>158</v>
      </c>
      <c r="D204" s="171"/>
      <c r="E204" s="171"/>
      <c r="F204" s="171"/>
      <c r="G204" s="171"/>
      <c r="H204" s="118" t="str">
        <f t="shared" ref="H204:R204" si="76">IF(COUNT(H201)=0,"",H197-H201)</f>
        <v/>
      </c>
      <c r="I204" s="118" t="str">
        <f t="shared" si="76"/>
        <v/>
      </c>
      <c r="J204" s="118" t="str">
        <f t="shared" si="76"/>
        <v/>
      </c>
      <c r="K204" s="118" t="str">
        <f t="shared" si="76"/>
        <v/>
      </c>
      <c r="L204" s="118" t="str">
        <f t="shared" si="76"/>
        <v/>
      </c>
      <c r="M204" s="118" t="str">
        <f t="shared" si="76"/>
        <v/>
      </c>
      <c r="N204" s="118" t="str">
        <f t="shared" si="76"/>
        <v/>
      </c>
      <c r="O204" s="118" t="str">
        <f t="shared" si="76"/>
        <v/>
      </c>
      <c r="P204" s="118" t="str">
        <f t="shared" si="76"/>
        <v/>
      </c>
      <c r="Q204" s="118" t="str">
        <f t="shared" si="76"/>
        <v/>
      </c>
      <c r="R204" s="118" t="str">
        <f t="shared" si="76"/>
        <v/>
      </c>
      <c r="S204" s="116"/>
      <c r="T204" s="156"/>
      <c r="U204" s="120" t="s">
        <v>271</v>
      </c>
    </row>
    <row r="205" spans="2:21" ht="27.75" customHeight="1">
      <c r="B205" s="156"/>
      <c r="C205" s="173" t="s">
        <v>159</v>
      </c>
      <c r="D205" s="174"/>
      <c r="E205" s="174"/>
      <c r="F205" s="174"/>
      <c r="G205" s="175"/>
      <c r="H205" s="145" t="str">
        <f t="shared" ref="H205" si="77">IF(OR(H201=0,H204=""),"",ROUND(H204/H201*100,1))</f>
        <v/>
      </c>
      <c r="I205" s="145" t="str">
        <f t="shared" ref="I205" si="78">IF(OR(I201=0,I204=""),"",ROUND(I204/I201*100,1))</f>
        <v/>
      </c>
      <c r="J205" s="145" t="str">
        <f t="shared" ref="J205" si="79">IF(OR(J201=0,J204=""),"",ROUND(J204/J201*100,1))</f>
        <v/>
      </c>
      <c r="K205" s="145" t="str">
        <f t="shared" ref="K205" si="80">IF(OR(K201=0,K204=""),"",ROUND(K204/K201*100,1))</f>
        <v/>
      </c>
      <c r="L205" s="145" t="str">
        <f t="shared" ref="L205" si="81">IF(OR(L201=0,L204=""),"",ROUND(L204/L201*100,1))</f>
        <v/>
      </c>
      <c r="M205" s="145" t="str">
        <f t="shared" ref="M205" si="82">IF(OR(M201=0,M204=""),"",ROUND(M204/M201*100,1))</f>
        <v/>
      </c>
      <c r="N205" s="145" t="str">
        <f t="shared" ref="N205" si="83">IF(OR(N201=0,N204=""),"",ROUND(N204/N201*100,1))</f>
        <v/>
      </c>
      <c r="O205" s="145" t="str">
        <f t="shared" ref="O205" si="84">IF(OR(O201=0,O204=""),"",ROUND(O204/O201*100,1))</f>
        <v/>
      </c>
      <c r="P205" s="145" t="str">
        <f t="shared" ref="P205" si="85">IF(OR(P201=0,P204=""),"",ROUND(P204/P201*100,1))</f>
        <v/>
      </c>
      <c r="Q205" s="145" t="str">
        <f t="shared" ref="Q205" si="86">IF(OR(Q201=0,Q204=""),"",ROUND(Q204/Q201*100,1))</f>
        <v/>
      </c>
      <c r="R205" s="145" t="str">
        <f t="shared" ref="R205" si="87">IF(OR(R201=0,R204=""),"",ROUND(R204/R201*100,1))</f>
        <v/>
      </c>
      <c r="S205" s="95"/>
      <c r="T205" s="156"/>
      <c r="U205" s="120" t="s">
        <v>271</v>
      </c>
    </row>
    <row r="206" spans="2:21" ht="27.75" customHeight="1">
      <c r="B206" s="156"/>
      <c r="C206" s="176" t="s">
        <v>28</v>
      </c>
      <c r="D206" s="177"/>
      <c r="E206" s="177"/>
      <c r="F206" s="177"/>
      <c r="G206" s="178"/>
      <c r="H206" s="119" t="str">
        <f>IF(COUNT(H205)=0,"",IF(H202="",H205,ROUND((H204+H202)/(H201-H202)*100,1)))</f>
        <v/>
      </c>
      <c r="I206" s="119" t="str">
        <f>IF(COUNT(I205)=0,"",IF(I202="",I205,ROUND((I204+I202)/(I201-I202)*100,1)))</f>
        <v/>
      </c>
      <c r="J206" s="119" t="str">
        <f t="shared" ref="J206:R206" si="88">IF(COUNT(J205)=0,"",IF(J202="",J205,ROUND((J204+J202)/(J201-J202)*100,1)))</f>
        <v/>
      </c>
      <c r="K206" s="119" t="str">
        <f t="shared" si="88"/>
        <v/>
      </c>
      <c r="L206" s="119" t="str">
        <f t="shared" si="88"/>
        <v/>
      </c>
      <c r="M206" s="119" t="str">
        <f t="shared" si="88"/>
        <v/>
      </c>
      <c r="N206" s="119" t="str">
        <f t="shared" si="88"/>
        <v/>
      </c>
      <c r="O206" s="119" t="str">
        <f t="shared" si="88"/>
        <v/>
      </c>
      <c r="P206" s="119" t="str">
        <f t="shared" si="88"/>
        <v/>
      </c>
      <c r="Q206" s="119" t="str">
        <f t="shared" si="88"/>
        <v/>
      </c>
      <c r="R206" s="119" t="str">
        <f t="shared" si="88"/>
        <v/>
      </c>
      <c r="S206" s="96"/>
      <c r="T206" s="156"/>
      <c r="U206" s="120" t="s">
        <v>271</v>
      </c>
    </row>
    <row r="207" spans="2:21" ht="27.75" customHeight="1">
      <c r="B207" s="156"/>
      <c r="C207" s="168" t="s">
        <v>160</v>
      </c>
      <c r="D207" s="171"/>
      <c r="E207" s="171"/>
      <c r="F207" s="171"/>
      <c r="G207" s="172"/>
      <c r="H207" s="113"/>
      <c r="I207" s="113"/>
      <c r="J207" s="113"/>
      <c r="K207" s="113"/>
      <c r="L207" s="113"/>
      <c r="M207" s="113"/>
      <c r="N207" s="113"/>
      <c r="O207" s="113"/>
      <c r="P207" s="113"/>
      <c r="Q207" s="113"/>
      <c r="R207" s="113"/>
      <c r="S207" s="91"/>
      <c r="T207" s="156"/>
    </row>
    <row r="208" spans="2:21" ht="27.75" customHeight="1">
      <c r="B208" s="156"/>
      <c r="C208" s="168" t="s">
        <v>161</v>
      </c>
      <c r="D208" s="171"/>
      <c r="E208" s="171"/>
      <c r="F208" s="171"/>
      <c r="G208" s="172"/>
      <c r="H208" s="114"/>
      <c r="I208" s="114"/>
      <c r="J208" s="114"/>
      <c r="K208" s="114"/>
      <c r="L208" s="114"/>
      <c r="M208" s="114"/>
      <c r="N208" s="114"/>
      <c r="O208" s="114"/>
      <c r="P208" s="114"/>
      <c r="Q208" s="114"/>
      <c r="R208" s="114"/>
      <c r="S208" s="92"/>
      <c r="T208" s="156"/>
    </row>
    <row r="209" spans="2:21" ht="27.75" customHeight="1">
      <c r="B209" s="156"/>
      <c r="C209" s="262" t="s">
        <v>177</v>
      </c>
      <c r="D209" s="263"/>
      <c r="E209" s="264"/>
      <c r="F209" s="179" t="s">
        <v>162</v>
      </c>
      <c r="G209" s="180"/>
      <c r="H209" s="115" t="str">
        <f>IF(COUNT(H210:H211)=0,"",SUM(H210:H211))</f>
        <v/>
      </c>
      <c r="I209" s="115" t="str">
        <f>IF(COUNT(I210:I211)=0,"",SUM(I210:I211))</f>
        <v/>
      </c>
      <c r="J209" s="271"/>
      <c r="K209" s="272"/>
      <c r="L209" s="273"/>
      <c r="M209" s="115" t="str">
        <f>IF(COUNT(M210:M211)=0,"",SUM(M210:M211))</f>
        <v/>
      </c>
      <c r="N209" s="271"/>
      <c r="O209" s="272"/>
      <c r="P209" s="272"/>
      <c r="Q209" s="273"/>
      <c r="R209" s="115" t="str">
        <f>IF(COUNT(R210:R211)=0,"",SUM(R210:R211))</f>
        <v/>
      </c>
      <c r="S209" s="94"/>
      <c r="T209" s="156"/>
      <c r="U209" s="120" t="s">
        <v>271</v>
      </c>
    </row>
    <row r="210" spans="2:21" ht="27.75" customHeight="1">
      <c r="B210" s="156"/>
      <c r="C210" s="265"/>
      <c r="D210" s="266"/>
      <c r="E210" s="267"/>
      <c r="F210" s="179"/>
      <c r="G210" s="181" t="s">
        <v>163</v>
      </c>
      <c r="H210" s="184"/>
      <c r="I210" s="184"/>
      <c r="J210" s="274"/>
      <c r="K210" s="275"/>
      <c r="L210" s="276"/>
      <c r="M210" s="184"/>
      <c r="N210" s="274"/>
      <c r="O210" s="275"/>
      <c r="P210" s="275"/>
      <c r="Q210" s="276"/>
      <c r="R210" s="184"/>
      <c r="S210" s="90"/>
      <c r="T210" s="156"/>
    </row>
    <row r="211" spans="2:21" ht="27.75" customHeight="1">
      <c r="B211" s="156"/>
      <c r="C211" s="265"/>
      <c r="D211" s="266"/>
      <c r="E211" s="267"/>
      <c r="F211" s="182"/>
      <c r="G211" s="181" t="s">
        <v>164</v>
      </c>
      <c r="H211" s="184"/>
      <c r="I211" s="184"/>
      <c r="J211" s="274"/>
      <c r="K211" s="275"/>
      <c r="L211" s="276"/>
      <c r="M211" s="184"/>
      <c r="N211" s="274"/>
      <c r="O211" s="275"/>
      <c r="P211" s="275"/>
      <c r="Q211" s="276"/>
      <c r="R211" s="184"/>
      <c r="S211" s="90"/>
      <c r="T211" s="156"/>
    </row>
    <row r="212" spans="2:21" ht="27.75" customHeight="1">
      <c r="B212" s="156"/>
      <c r="C212" s="265"/>
      <c r="D212" s="266"/>
      <c r="E212" s="267"/>
      <c r="F212" s="179" t="s">
        <v>165</v>
      </c>
      <c r="G212" s="180"/>
      <c r="H212" s="115" t="str">
        <f>IF(COUNT(H213:H218)=0,"",SUM(H213:H218))</f>
        <v/>
      </c>
      <c r="I212" s="115" t="str">
        <f>IF(COUNT(I213:I218)=0,"",SUM(I213:I218))</f>
        <v/>
      </c>
      <c r="J212" s="274"/>
      <c r="K212" s="275"/>
      <c r="L212" s="276"/>
      <c r="M212" s="115" t="str">
        <f>IF(COUNT(M213:M218)=0,"",SUM(M213:M218))</f>
        <v/>
      </c>
      <c r="N212" s="274"/>
      <c r="O212" s="275"/>
      <c r="P212" s="275"/>
      <c r="Q212" s="276"/>
      <c r="R212" s="115" t="str">
        <f>IF(COUNT(R213:R218)=0,"",SUM(R213:R218))</f>
        <v/>
      </c>
      <c r="S212" s="94"/>
      <c r="T212" s="156"/>
      <c r="U212" s="120" t="s">
        <v>271</v>
      </c>
    </row>
    <row r="213" spans="2:21" ht="27.75" customHeight="1">
      <c r="B213" s="156"/>
      <c r="C213" s="265"/>
      <c r="D213" s="266"/>
      <c r="E213" s="267"/>
      <c r="F213" s="179"/>
      <c r="G213" s="181" t="s">
        <v>166</v>
      </c>
      <c r="H213" s="184"/>
      <c r="I213" s="184"/>
      <c r="J213" s="274"/>
      <c r="K213" s="275"/>
      <c r="L213" s="276"/>
      <c r="M213" s="184"/>
      <c r="N213" s="274"/>
      <c r="O213" s="275"/>
      <c r="P213" s="275"/>
      <c r="Q213" s="276"/>
      <c r="R213" s="184"/>
      <c r="S213" s="90"/>
      <c r="T213" s="156"/>
    </row>
    <row r="214" spans="2:21" ht="27.75" customHeight="1">
      <c r="B214" s="156"/>
      <c r="C214" s="265"/>
      <c r="D214" s="266"/>
      <c r="E214" s="267"/>
      <c r="F214" s="179"/>
      <c r="G214" s="181" t="s">
        <v>167</v>
      </c>
      <c r="H214" s="184"/>
      <c r="I214" s="184"/>
      <c r="J214" s="274"/>
      <c r="K214" s="275"/>
      <c r="L214" s="276"/>
      <c r="M214" s="184"/>
      <c r="N214" s="274"/>
      <c r="O214" s="275"/>
      <c r="P214" s="275"/>
      <c r="Q214" s="276"/>
      <c r="R214" s="184"/>
      <c r="S214" s="90"/>
      <c r="T214" s="156"/>
    </row>
    <row r="215" spans="2:21" ht="27.75" customHeight="1">
      <c r="B215" s="156"/>
      <c r="C215" s="265"/>
      <c r="D215" s="266"/>
      <c r="E215" s="267"/>
      <c r="F215" s="179"/>
      <c r="G215" s="181" t="s">
        <v>168</v>
      </c>
      <c r="H215" s="184"/>
      <c r="I215" s="184"/>
      <c r="J215" s="274"/>
      <c r="K215" s="275"/>
      <c r="L215" s="276"/>
      <c r="M215" s="184"/>
      <c r="N215" s="274"/>
      <c r="O215" s="275"/>
      <c r="P215" s="275"/>
      <c r="Q215" s="276"/>
      <c r="R215" s="184"/>
      <c r="S215" s="90"/>
      <c r="T215" s="156"/>
    </row>
    <row r="216" spans="2:21" ht="27.75" customHeight="1">
      <c r="B216" s="156"/>
      <c r="C216" s="265"/>
      <c r="D216" s="266"/>
      <c r="E216" s="267"/>
      <c r="F216" s="179"/>
      <c r="G216" s="181" t="s">
        <v>169</v>
      </c>
      <c r="H216" s="184"/>
      <c r="I216" s="184"/>
      <c r="J216" s="274"/>
      <c r="K216" s="275"/>
      <c r="L216" s="276"/>
      <c r="M216" s="184"/>
      <c r="N216" s="274"/>
      <c r="O216" s="275"/>
      <c r="P216" s="275"/>
      <c r="Q216" s="276"/>
      <c r="R216" s="184"/>
      <c r="S216" s="90"/>
      <c r="T216" s="156"/>
    </row>
    <row r="217" spans="2:21" ht="27.75" customHeight="1">
      <c r="B217" s="156"/>
      <c r="C217" s="265"/>
      <c r="D217" s="266"/>
      <c r="E217" s="267"/>
      <c r="F217" s="179"/>
      <c r="G217" s="181" t="s">
        <v>2</v>
      </c>
      <c r="H217" s="184"/>
      <c r="I217" s="184"/>
      <c r="J217" s="274"/>
      <c r="K217" s="275"/>
      <c r="L217" s="276"/>
      <c r="M217" s="184"/>
      <c r="N217" s="274"/>
      <c r="O217" s="275"/>
      <c r="P217" s="275"/>
      <c r="Q217" s="276"/>
      <c r="R217" s="184"/>
      <c r="S217" s="90"/>
      <c r="T217" s="156"/>
    </row>
    <row r="218" spans="2:21" ht="27.75" customHeight="1">
      <c r="B218" s="156"/>
      <c r="C218" s="265"/>
      <c r="D218" s="266"/>
      <c r="E218" s="267"/>
      <c r="F218" s="179"/>
      <c r="G218" s="181" t="s">
        <v>29</v>
      </c>
      <c r="H218" s="184"/>
      <c r="I218" s="184"/>
      <c r="J218" s="274"/>
      <c r="K218" s="275"/>
      <c r="L218" s="276"/>
      <c r="M218" s="184"/>
      <c r="N218" s="274"/>
      <c r="O218" s="275"/>
      <c r="P218" s="275"/>
      <c r="Q218" s="276"/>
      <c r="R218" s="184"/>
      <c r="S218" s="90"/>
      <c r="T218" s="156"/>
    </row>
    <row r="219" spans="2:21" ht="27.75" customHeight="1">
      <c r="B219" s="156"/>
      <c r="C219" s="265"/>
      <c r="D219" s="266"/>
      <c r="E219" s="267"/>
      <c r="F219" s="168" t="s">
        <v>226</v>
      </c>
      <c r="G219" s="178"/>
      <c r="H219" s="184"/>
      <c r="I219" s="184"/>
      <c r="J219" s="274"/>
      <c r="K219" s="275"/>
      <c r="L219" s="276"/>
      <c r="M219" s="184"/>
      <c r="N219" s="274"/>
      <c r="O219" s="275"/>
      <c r="P219" s="275"/>
      <c r="Q219" s="276"/>
      <c r="R219" s="184"/>
      <c r="S219" s="90"/>
      <c r="T219" s="156"/>
    </row>
    <row r="220" spans="2:21" ht="27.75" customHeight="1">
      <c r="B220" s="156"/>
      <c r="C220" s="265"/>
      <c r="D220" s="266"/>
      <c r="E220" s="267"/>
      <c r="F220" s="179" t="s">
        <v>170</v>
      </c>
      <c r="G220" s="180"/>
      <c r="H220" s="115" t="str">
        <f>IF(COUNT(H221:H225)=0,"",SUM(H221:H225))</f>
        <v/>
      </c>
      <c r="I220" s="115" t="str">
        <f>IF(COUNT(I221:I225)=0,"",SUM(I221:I225))</f>
        <v/>
      </c>
      <c r="J220" s="274"/>
      <c r="K220" s="275"/>
      <c r="L220" s="276"/>
      <c r="M220" s="115" t="str">
        <f>IF(COUNT(M221:M225)=0,"",SUM(M221:M225))</f>
        <v/>
      </c>
      <c r="N220" s="274"/>
      <c r="O220" s="275"/>
      <c r="P220" s="275"/>
      <c r="Q220" s="276"/>
      <c r="R220" s="115" t="str">
        <f>IF(COUNT(R221:R225)=0,"",SUM(R221:R225))</f>
        <v/>
      </c>
      <c r="S220" s="94"/>
      <c r="T220" s="156"/>
      <c r="U220" s="120" t="s">
        <v>271</v>
      </c>
    </row>
    <row r="221" spans="2:21" ht="27.75" customHeight="1">
      <c r="B221" s="156"/>
      <c r="C221" s="265"/>
      <c r="D221" s="266"/>
      <c r="E221" s="267"/>
      <c r="F221" s="179"/>
      <c r="G221" s="181" t="s">
        <v>171</v>
      </c>
      <c r="H221" s="184"/>
      <c r="I221" s="184"/>
      <c r="J221" s="274"/>
      <c r="K221" s="275"/>
      <c r="L221" s="276"/>
      <c r="M221" s="184"/>
      <c r="N221" s="274"/>
      <c r="O221" s="275"/>
      <c r="P221" s="275"/>
      <c r="Q221" s="276"/>
      <c r="R221" s="184"/>
      <c r="S221" s="90"/>
      <c r="T221" s="156"/>
    </row>
    <row r="222" spans="2:21" ht="27.75" customHeight="1">
      <c r="B222" s="156"/>
      <c r="C222" s="265"/>
      <c r="D222" s="266"/>
      <c r="E222" s="267"/>
      <c r="F222" s="179"/>
      <c r="G222" s="181" t="s">
        <v>172</v>
      </c>
      <c r="H222" s="184"/>
      <c r="I222" s="184"/>
      <c r="J222" s="274"/>
      <c r="K222" s="275"/>
      <c r="L222" s="276"/>
      <c r="M222" s="184"/>
      <c r="N222" s="274"/>
      <c r="O222" s="275"/>
      <c r="P222" s="275"/>
      <c r="Q222" s="276"/>
      <c r="R222" s="184"/>
      <c r="S222" s="90"/>
      <c r="T222" s="156"/>
    </row>
    <row r="223" spans="2:21" ht="27.75" customHeight="1">
      <c r="B223" s="156"/>
      <c r="C223" s="265"/>
      <c r="D223" s="266"/>
      <c r="E223" s="267"/>
      <c r="F223" s="179"/>
      <c r="G223" s="181" t="s">
        <v>173</v>
      </c>
      <c r="H223" s="184"/>
      <c r="I223" s="184"/>
      <c r="J223" s="274"/>
      <c r="K223" s="275"/>
      <c r="L223" s="276"/>
      <c r="M223" s="184"/>
      <c r="N223" s="274"/>
      <c r="O223" s="275"/>
      <c r="P223" s="275"/>
      <c r="Q223" s="276"/>
      <c r="R223" s="184"/>
      <c r="S223" s="90"/>
      <c r="T223" s="156"/>
    </row>
    <row r="224" spans="2:21" ht="27.75" customHeight="1">
      <c r="B224" s="156"/>
      <c r="C224" s="265"/>
      <c r="D224" s="266"/>
      <c r="E224" s="267"/>
      <c r="F224" s="179"/>
      <c r="G224" s="181" t="s">
        <v>30</v>
      </c>
      <c r="H224" s="184"/>
      <c r="I224" s="184"/>
      <c r="J224" s="274"/>
      <c r="K224" s="275"/>
      <c r="L224" s="276"/>
      <c r="M224" s="184"/>
      <c r="N224" s="274"/>
      <c r="O224" s="275"/>
      <c r="P224" s="275"/>
      <c r="Q224" s="276"/>
      <c r="R224" s="184"/>
      <c r="S224" s="90"/>
      <c r="T224" s="156"/>
    </row>
    <row r="225" spans="2:21" ht="27.75" customHeight="1">
      <c r="B225" s="156"/>
      <c r="C225" s="265"/>
      <c r="D225" s="266"/>
      <c r="E225" s="267"/>
      <c r="F225" s="179"/>
      <c r="G225" s="181" t="s">
        <v>174</v>
      </c>
      <c r="H225" s="184"/>
      <c r="I225" s="184"/>
      <c r="J225" s="274"/>
      <c r="K225" s="275"/>
      <c r="L225" s="276"/>
      <c r="M225" s="184"/>
      <c r="N225" s="274"/>
      <c r="O225" s="275"/>
      <c r="P225" s="275"/>
      <c r="Q225" s="276"/>
      <c r="R225" s="184"/>
      <c r="S225" s="90"/>
      <c r="T225" s="156"/>
    </row>
    <row r="226" spans="2:21" ht="27.75" customHeight="1">
      <c r="B226" s="156"/>
      <c r="C226" s="265"/>
      <c r="D226" s="266"/>
      <c r="E226" s="267"/>
      <c r="F226" s="168" t="s">
        <v>175</v>
      </c>
      <c r="G226" s="172"/>
      <c r="H226" s="184"/>
      <c r="I226" s="184"/>
      <c r="J226" s="274"/>
      <c r="K226" s="275"/>
      <c r="L226" s="276"/>
      <c r="M226" s="184"/>
      <c r="N226" s="274"/>
      <c r="O226" s="275"/>
      <c r="P226" s="275"/>
      <c r="Q226" s="276"/>
      <c r="R226" s="184"/>
      <c r="S226" s="90"/>
      <c r="T226" s="156"/>
    </row>
    <row r="227" spans="2:21" ht="27.75" customHeight="1">
      <c r="B227" s="156"/>
      <c r="C227" s="268"/>
      <c r="D227" s="269"/>
      <c r="E227" s="270"/>
      <c r="F227" s="168" t="s">
        <v>176</v>
      </c>
      <c r="G227" s="172"/>
      <c r="H227" s="115" t="str">
        <f>IF(COUNT(H209,H212,H219,H220,H226)=0,"",SUM(H209,H212,H219,H220,H226))</f>
        <v/>
      </c>
      <c r="I227" s="115" t="str">
        <f>IF(COUNT(I209,I212,I219,I220,I226)=0,"",SUM(I209,I212,I219,I220,I226))</f>
        <v/>
      </c>
      <c r="J227" s="277"/>
      <c r="K227" s="278"/>
      <c r="L227" s="279"/>
      <c r="M227" s="115" t="str">
        <f>IF(COUNT(M209,M212,M219,M220,M226)=0,"",SUM(M209,M212,M219,M220,M226))</f>
        <v/>
      </c>
      <c r="N227" s="277"/>
      <c r="O227" s="278"/>
      <c r="P227" s="278"/>
      <c r="Q227" s="279"/>
      <c r="R227" s="115" t="str">
        <f>IF(COUNT(R209,R212,R219,R220,R226)=0,"",SUM(R209,R212,R219,R220,R226))</f>
        <v/>
      </c>
      <c r="S227" s="94"/>
      <c r="T227" s="156"/>
      <c r="U227" s="120" t="s">
        <v>271</v>
      </c>
    </row>
    <row r="228" spans="2:21" ht="18" customHeight="1">
      <c r="B228" s="156"/>
      <c r="C228" s="183" t="s">
        <v>179</v>
      </c>
      <c r="D228" s="156"/>
      <c r="E228" s="156"/>
      <c r="F228" s="156"/>
      <c r="G228" s="156"/>
      <c r="H228" s="156"/>
      <c r="I228" s="156"/>
      <c r="J228" s="156"/>
      <c r="K228" s="156"/>
      <c r="L228" s="156"/>
      <c r="M228" s="156"/>
      <c r="N228" s="156"/>
      <c r="O228" s="156"/>
      <c r="P228" s="156"/>
      <c r="Q228" s="156"/>
      <c r="R228" s="156"/>
      <c r="S228" s="156"/>
      <c r="T228" s="156"/>
    </row>
    <row r="229" spans="2:21" ht="18" customHeight="1">
      <c r="B229" s="156"/>
      <c r="C229" s="14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156"/>
      <c r="T229" s="156"/>
    </row>
    <row r="230" spans="2:21" ht="18" customHeight="1">
      <c r="B230" s="156"/>
      <c r="C230" s="14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156"/>
      <c r="T230" s="156"/>
    </row>
    <row r="231" spans="2:21" ht="18" customHeight="1">
      <c r="B231" s="156"/>
      <c r="C231" s="14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156"/>
      <c r="T231" s="156"/>
    </row>
    <row r="232" spans="2:21" ht="18" customHeight="1">
      <c r="B232" s="156"/>
      <c r="C232" s="14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156"/>
      <c r="T232" s="156"/>
    </row>
    <row r="233" spans="2:21" ht="18" customHeight="1">
      <c r="B233" s="156"/>
      <c r="C233" s="14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156"/>
      <c r="T233" s="156"/>
    </row>
    <row r="234" spans="2:21" ht="18" customHeight="1">
      <c r="B234" s="156"/>
      <c r="C234" s="14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156"/>
      <c r="T234" s="156"/>
    </row>
    <row r="235" spans="2:21" ht="18" customHeight="1">
      <c r="B235" s="156"/>
      <c r="C235" s="14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156"/>
      <c r="T235" s="156"/>
    </row>
    <row r="236" spans="2:21" ht="18" customHeight="1">
      <c r="B236" s="156"/>
      <c r="C236" s="14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156"/>
      <c r="T236" s="156"/>
    </row>
    <row r="237" spans="2:21" ht="18" customHeight="1">
      <c r="B237" s="156"/>
      <c r="C237" s="14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156"/>
      <c r="T237" s="156"/>
    </row>
    <row r="238" spans="2:21" ht="18" customHeight="1">
      <c r="B238" s="156"/>
      <c r="C238" s="156"/>
      <c r="D238" s="156"/>
      <c r="E238" s="156"/>
      <c r="F238" s="156"/>
      <c r="G238" s="156"/>
      <c r="H238" s="156"/>
      <c r="I238" s="156"/>
      <c r="J238" s="156"/>
      <c r="K238" s="156"/>
      <c r="L238" s="156"/>
      <c r="M238" s="156"/>
      <c r="N238" s="156"/>
      <c r="O238" s="156"/>
      <c r="P238" s="156"/>
      <c r="Q238" s="156"/>
      <c r="R238" s="156"/>
      <c r="S238" s="156"/>
      <c r="T238" s="156"/>
    </row>
    <row r="239" spans="2:21" ht="27.75" customHeight="1">
      <c r="B239" s="156"/>
      <c r="C239" s="156" t="s">
        <v>19</v>
      </c>
      <c r="D239" s="156"/>
      <c r="E239" s="156"/>
      <c r="F239" s="156"/>
      <c r="G239" s="156"/>
      <c r="H239" s="156"/>
      <c r="I239" s="156"/>
      <c r="J239" s="156"/>
      <c r="K239" s="156"/>
      <c r="L239" s="156"/>
      <c r="M239" s="156"/>
      <c r="N239" s="156"/>
      <c r="O239" s="156"/>
      <c r="P239" s="156"/>
      <c r="Q239" s="156"/>
      <c r="R239" s="156"/>
      <c r="S239" s="156"/>
      <c r="T239" s="156"/>
    </row>
    <row r="240" spans="2:21" ht="27.75" customHeight="1">
      <c r="B240" s="156"/>
      <c r="C240" s="156" t="s">
        <v>20</v>
      </c>
      <c r="D240" s="156"/>
      <c r="E240" s="156"/>
      <c r="F240" s="156"/>
      <c r="G240" s="156"/>
      <c r="H240" s="156"/>
      <c r="I240" s="156"/>
      <c r="J240" s="156"/>
      <c r="K240" s="156"/>
      <c r="L240" s="156"/>
      <c r="M240" s="156"/>
      <c r="N240" s="156"/>
      <c r="O240" s="156"/>
      <c r="P240" s="156"/>
      <c r="Q240" s="156"/>
      <c r="R240" s="156"/>
      <c r="S240" s="156"/>
      <c r="T240" s="156"/>
    </row>
    <row r="241" spans="2:21" ht="27.75" customHeight="1">
      <c r="B241" s="156"/>
      <c r="C241" s="159" t="s">
        <v>21</v>
      </c>
      <c r="D241" s="160"/>
      <c r="E241" s="160"/>
      <c r="F241" s="160"/>
      <c r="G241" s="160"/>
      <c r="H241" s="160"/>
      <c r="I241" s="160"/>
      <c r="J241" s="160"/>
      <c r="K241" s="160"/>
      <c r="L241" s="156"/>
      <c r="M241" s="156"/>
      <c r="N241" s="156"/>
      <c r="O241" s="156"/>
      <c r="P241" s="156"/>
      <c r="Q241" s="156"/>
      <c r="R241" s="156"/>
      <c r="S241" s="156"/>
      <c r="T241" s="156"/>
    </row>
    <row r="242" spans="2:21" ht="27.75" customHeight="1">
      <c r="B242" s="156"/>
      <c r="C242" s="161" t="s">
        <v>22</v>
      </c>
      <c r="D242" s="156"/>
      <c r="E242" s="156"/>
      <c r="F242" s="162" t="s">
        <v>236</v>
      </c>
      <c r="G242" s="156" t="s">
        <v>296</v>
      </c>
      <c r="H242" s="156"/>
      <c r="I242" s="156"/>
      <c r="J242" s="156"/>
      <c r="K242" s="156"/>
      <c r="L242" s="156"/>
      <c r="M242" s="156"/>
      <c r="N242" s="156"/>
      <c r="O242" s="156"/>
      <c r="P242" s="156"/>
      <c r="Q242" s="156"/>
      <c r="R242" s="163" t="s">
        <v>23</v>
      </c>
      <c r="S242" s="163"/>
      <c r="T242" s="156"/>
    </row>
    <row r="243" spans="2:21" ht="27.75" customHeight="1">
      <c r="B243" s="156"/>
      <c r="C243" s="240" t="s">
        <v>319</v>
      </c>
      <c r="D243" s="241"/>
      <c r="E243" s="241"/>
      <c r="F243" s="241"/>
      <c r="G243" s="242"/>
      <c r="H243" s="164">
        <f>$H$7</f>
        <v>42005</v>
      </c>
      <c r="I243" s="164">
        <f>$I$7</f>
        <v>42370</v>
      </c>
      <c r="J243" s="164">
        <f>$J$7</f>
        <v>42736</v>
      </c>
      <c r="K243" s="164">
        <f>$K$7</f>
        <v>43101</v>
      </c>
      <c r="L243" s="164">
        <f>$L$7</f>
        <v>43466</v>
      </c>
      <c r="M243" s="164">
        <f>$M$7</f>
        <v>43831</v>
      </c>
      <c r="N243" s="164">
        <f>$N$7</f>
        <v>44197</v>
      </c>
      <c r="O243" s="164">
        <f>$O$7</f>
        <v>44562</v>
      </c>
      <c r="P243" s="164">
        <f>$P$7</f>
        <v>44927</v>
      </c>
      <c r="Q243" s="164">
        <f>$Q$7</f>
        <v>45292</v>
      </c>
      <c r="R243" s="164">
        <f>$R$7</f>
        <v>45658</v>
      </c>
      <c r="S243" s="165"/>
      <c r="T243" s="156"/>
    </row>
    <row r="244" spans="2:21" ht="27.75" customHeight="1">
      <c r="B244" s="156"/>
      <c r="C244" s="243"/>
      <c r="D244" s="244"/>
      <c r="E244" s="244"/>
      <c r="F244" s="244"/>
      <c r="G244" s="245"/>
      <c r="H244" s="166" t="s">
        <v>24</v>
      </c>
      <c r="I244" s="166"/>
      <c r="J244" s="166"/>
      <c r="K244" s="166"/>
      <c r="L244" s="166"/>
      <c r="M244" s="166"/>
      <c r="N244" s="166"/>
      <c r="O244" s="166"/>
      <c r="P244" s="166"/>
      <c r="Q244" s="166"/>
      <c r="R244" s="166"/>
      <c r="S244" s="167"/>
      <c r="T244" s="156"/>
    </row>
    <row r="245" spans="2:21" ht="27.75" customHeight="1">
      <c r="B245" s="156"/>
      <c r="C245" s="252" t="s">
        <v>0</v>
      </c>
      <c r="D245" s="259" t="s">
        <v>25</v>
      </c>
      <c r="E245" s="168" t="s">
        <v>146</v>
      </c>
      <c r="F245" s="169"/>
      <c r="G245" s="170"/>
      <c r="H245" s="184"/>
      <c r="I245" s="112" t="str">
        <f>IF(COUNT('様式32第3表(指定)'!M190)=0,"",'様式32第3表(指定)'!M190)</f>
        <v/>
      </c>
      <c r="J245" s="184"/>
      <c r="K245" s="184"/>
      <c r="L245" s="184"/>
      <c r="M245" s="184"/>
      <c r="N245" s="184"/>
      <c r="O245" s="184"/>
      <c r="P245" s="184"/>
      <c r="Q245" s="184"/>
      <c r="R245" s="184"/>
      <c r="S245" s="90"/>
      <c r="T245" s="156"/>
      <c r="U245" s="120" t="s">
        <v>401</v>
      </c>
    </row>
    <row r="246" spans="2:21" ht="27.75" customHeight="1">
      <c r="B246" s="156"/>
      <c r="C246" s="253"/>
      <c r="D246" s="260"/>
      <c r="E246" s="168" t="s">
        <v>145</v>
      </c>
      <c r="F246" s="169"/>
      <c r="G246" s="170"/>
      <c r="H246" s="184"/>
      <c r="I246" s="112" t="str">
        <f>IF(COUNT('様式32第3表(指定)'!M192)=0,"",'様式32第3表(指定)'!M192)</f>
        <v/>
      </c>
      <c r="J246" s="184"/>
      <c r="K246" s="184"/>
      <c r="L246" s="184"/>
      <c r="M246" s="184"/>
      <c r="N246" s="184"/>
      <c r="O246" s="184"/>
      <c r="P246" s="184"/>
      <c r="Q246" s="184"/>
      <c r="R246" s="184"/>
      <c r="S246" s="90"/>
      <c r="T246" s="156"/>
      <c r="U246" s="120" t="s">
        <v>401</v>
      </c>
    </row>
    <row r="247" spans="2:21" ht="27.75" customHeight="1">
      <c r="B247" s="156"/>
      <c r="C247" s="253"/>
      <c r="D247" s="260"/>
      <c r="E247" s="168" t="s">
        <v>144</v>
      </c>
      <c r="F247" s="169"/>
      <c r="G247" s="170"/>
      <c r="H247" s="184"/>
      <c r="I247" s="112" t="str">
        <f>IF(COUNT('様式32第3表(指定)'!M194)=0,"",'様式32第3表(指定)'!M194)</f>
        <v/>
      </c>
      <c r="J247" s="184"/>
      <c r="K247" s="184"/>
      <c r="L247" s="184"/>
      <c r="M247" s="184"/>
      <c r="N247" s="184"/>
      <c r="O247" s="184"/>
      <c r="P247" s="184"/>
      <c r="Q247" s="184"/>
      <c r="R247" s="184"/>
      <c r="S247" s="90"/>
      <c r="T247" s="156"/>
      <c r="U247" s="120" t="s">
        <v>401</v>
      </c>
    </row>
    <row r="248" spans="2:21" ht="27.75" customHeight="1">
      <c r="B248" s="156"/>
      <c r="C248" s="253"/>
      <c r="D248" s="260"/>
      <c r="E248" s="168" t="s">
        <v>143</v>
      </c>
      <c r="F248" s="169"/>
      <c r="G248" s="170"/>
      <c r="H248" s="184"/>
      <c r="I248" s="112" t="str">
        <f>IF(COUNT('様式32第3表(指定)'!M196)=0,"",'様式32第3表(指定)'!M196)</f>
        <v/>
      </c>
      <c r="J248" s="184"/>
      <c r="K248" s="184"/>
      <c r="L248" s="184"/>
      <c r="M248" s="184"/>
      <c r="N248" s="184"/>
      <c r="O248" s="184"/>
      <c r="P248" s="184"/>
      <c r="Q248" s="184"/>
      <c r="R248" s="184"/>
      <c r="S248" s="90"/>
      <c r="T248" s="156"/>
      <c r="U248" s="120" t="s">
        <v>401</v>
      </c>
    </row>
    <row r="249" spans="2:21" ht="27.75" customHeight="1">
      <c r="B249" s="156"/>
      <c r="C249" s="253"/>
      <c r="D249" s="261"/>
      <c r="E249" s="168" t="s">
        <v>147</v>
      </c>
      <c r="F249" s="169"/>
      <c r="G249" s="170"/>
      <c r="H249" s="112" t="str">
        <f>IF(COUNT(H245:H248)=0,"",SUM(H245:H248))</f>
        <v/>
      </c>
      <c r="I249" s="112" t="str">
        <f t="shared" ref="I249:R249" si="89">IF(COUNT(I245:I248)=0,"",SUM(I245:I248))</f>
        <v/>
      </c>
      <c r="J249" s="112" t="str">
        <f t="shared" si="89"/>
        <v/>
      </c>
      <c r="K249" s="112" t="str">
        <f t="shared" si="89"/>
        <v/>
      </c>
      <c r="L249" s="112" t="str">
        <f t="shared" si="89"/>
        <v/>
      </c>
      <c r="M249" s="112" t="str">
        <f t="shared" si="89"/>
        <v/>
      </c>
      <c r="N249" s="112" t="str">
        <f t="shared" si="89"/>
        <v/>
      </c>
      <c r="O249" s="112" t="str">
        <f t="shared" si="89"/>
        <v/>
      </c>
      <c r="P249" s="112" t="str">
        <f t="shared" si="89"/>
        <v/>
      </c>
      <c r="Q249" s="112" t="str">
        <f t="shared" si="89"/>
        <v/>
      </c>
      <c r="R249" s="112" t="str">
        <f t="shared" si="89"/>
        <v/>
      </c>
      <c r="S249" s="91"/>
      <c r="T249" s="156"/>
      <c r="U249" s="120" t="s">
        <v>271</v>
      </c>
    </row>
    <row r="250" spans="2:21" ht="27.75" customHeight="1">
      <c r="B250" s="156"/>
      <c r="C250" s="253"/>
      <c r="D250" s="252" t="s">
        <v>1</v>
      </c>
      <c r="E250" s="168" t="s">
        <v>148</v>
      </c>
      <c r="F250" s="171"/>
      <c r="G250" s="172"/>
      <c r="H250" s="184"/>
      <c r="I250" s="112" t="str">
        <f>IF(COUNT('様式第32第8表(指定１)_送電'!H219)=0,'様式第32第8表(指定１)_受電'!H219,IF(COUNT('様式第32第8表(指定１)_受電'!H219)=0,-'様式第32第8表(指定１)_送電'!H219,'様式第32第8表(指定１)_受電'!H219-'様式第32第8表(指定１)_送電'!H219))</f>
        <v/>
      </c>
      <c r="J250" s="112" t="str">
        <f>IF(COUNT('様式第32第8表(指定１)_送電'!I219)=0,'様式第32第8表(指定１)_受電'!I219,IF(COUNT('様式第32第8表(指定１)_受電'!I219)=0,-'様式第32第8表(指定１)_送電'!I219,'様式第32第8表(指定１)_受電'!I219-'様式第32第8表(指定１)_送電'!I219))</f>
        <v/>
      </c>
      <c r="K250" s="112" t="str">
        <f>IF(COUNT('様式第32第8表(指定１)_送電'!J219)=0,'様式第32第8表(指定１)_受電'!J219,IF(COUNT('様式第32第8表(指定１)_受電'!J219)=0,-'様式第32第8表(指定１)_送電'!J219,'様式第32第8表(指定１)_受電'!J219-'様式第32第8表(指定１)_送電'!J219))</f>
        <v/>
      </c>
      <c r="L250" s="112" t="str">
        <f>IF(COUNT('様式第32第8表(指定１)_送電'!K219)=0,'様式第32第8表(指定１)_受電'!K219,IF(COUNT('様式第32第8表(指定１)_受電'!K219)=0,-'様式第32第8表(指定１)_送電'!K219,'様式第32第8表(指定１)_受電'!K219-'様式第32第8表(指定１)_送電'!K219))</f>
        <v/>
      </c>
      <c r="M250" s="112" t="str">
        <f>IF(COUNT('様式第32第8表(指定１)_送電'!L219)=0,'様式第32第8表(指定１)_受電'!L219,IF(COUNT('様式第32第8表(指定１)_受電'!L219)=0,-'様式第32第8表(指定１)_送電'!L219,'様式第32第8表(指定１)_受電'!L219-'様式第32第8表(指定１)_送電'!L219))</f>
        <v/>
      </c>
      <c r="N250" s="112" t="str">
        <f>IF(COUNT('様式第32第8表(指定１)_送電'!M219)=0,'様式第32第8表(指定１)_受電'!M219,IF(COUNT('様式第32第8表(指定１)_受電'!M219)=0,-'様式第32第8表(指定１)_送電'!M219,'様式第32第8表(指定１)_受電'!M219-'様式第32第8表(指定１)_送電'!M219))</f>
        <v/>
      </c>
      <c r="O250" s="112" t="str">
        <f>IF(COUNT('様式第32第8表(指定１)_送電'!N219)=0,'様式第32第8表(指定１)_受電'!N219,IF(COUNT('様式第32第8表(指定１)_受電'!N219)=0,-'様式第32第8表(指定１)_送電'!N219,'様式第32第8表(指定１)_受電'!N219-'様式第32第8表(指定１)_送電'!N219))</f>
        <v/>
      </c>
      <c r="P250" s="112" t="str">
        <f>IF(COUNT('様式第32第8表(指定１)_送電'!O219)=0,'様式第32第8表(指定１)_受電'!O219,IF(COUNT('様式第32第8表(指定１)_受電'!O219)=0,-'様式第32第8表(指定１)_送電'!O219,'様式第32第8表(指定１)_受電'!O219-'様式第32第8表(指定１)_送電'!O219))</f>
        <v/>
      </c>
      <c r="Q250" s="112" t="str">
        <f>IF(COUNT('様式第32第8表(指定１)_送電'!P219)=0,'様式第32第8表(指定１)_受電'!P219,IF(COUNT('様式第32第8表(指定１)_受電'!P219)=0,-'様式第32第8表(指定１)_送電'!P219,'様式第32第8表(指定１)_受電'!P219-'様式第32第8表(指定１)_送電'!P219))</f>
        <v/>
      </c>
      <c r="R250" s="112" t="str">
        <f>IF(COUNT('様式第32第8表(指定１)_送電'!Q219)=0,'様式第32第8表(指定１)_受電'!Q219,IF(COUNT('様式第32第8表(指定１)_受電'!Q219)=0,-'様式第32第8表(指定１)_送電'!Q219,'様式第32第8表(指定１)_受電'!Q219-'様式第32第8表(指定１)_送電'!Q219))</f>
        <v/>
      </c>
      <c r="S250" s="90"/>
      <c r="T250" s="156"/>
      <c r="U250" s="120" t="s">
        <v>318</v>
      </c>
    </row>
    <row r="251" spans="2:21" ht="27.75" customHeight="1">
      <c r="B251" s="156"/>
      <c r="C251" s="253"/>
      <c r="D251" s="253"/>
      <c r="E251" s="168" t="s">
        <v>150</v>
      </c>
      <c r="F251" s="171"/>
      <c r="G251" s="172"/>
      <c r="H251" s="184"/>
      <c r="I251" s="112" t="str">
        <f>IF(COUNT('様式第32第8表(指定１)_送電'!H227)=0,'様式第32第8表(指定１)_受電'!H227,IF(COUNT('様式第32第8表(指定１)_受電'!H227)=0,-'様式第32第8表(指定１)_送電'!H227,'様式第32第8表(指定１)_受電'!H227-'様式第32第8表(指定１)_送電'!H227))</f>
        <v/>
      </c>
      <c r="J251" s="112" t="str">
        <f>IF(COUNT('様式第32第8表(指定１)_送電'!I227)=0,'様式第32第8表(指定１)_受電'!I227,IF(COUNT('様式第32第8表(指定１)_受電'!I227)=0,-'様式第32第8表(指定１)_送電'!I227,'様式第32第8表(指定１)_受電'!I227-'様式第32第8表(指定１)_送電'!I227))</f>
        <v/>
      </c>
      <c r="K251" s="112" t="str">
        <f>IF(COUNT('様式第32第8表(指定１)_送電'!J227)=0,'様式第32第8表(指定１)_受電'!J227,IF(COUNT('様式第32第8表(指定１)_受電'!J227)=0,-'様式第32第8表(指定１)_送電'!J227,'様式第32第8表(指定１)_受電'!J227-'様式第32第8表(指定１)_送電'!J227))</f>
        <v/>
      </c>
      <c r="L251" s="112" t="str">
        <f>IF(COUNT('様式第32第8表(指定１)_送電'!K227)=0,'様式第32第8表(指定１)_受電'!K227,IF(COUNT('様式第32第8表(指定１)_受電'!K227)=0,-'様式第32第8表(指定１)_送電'!K227,'様式第32第8表(指定１)_受電'!K227-'様式第32第8表(指定１)_送電'!K227))</f>
        <v/>
      </c>
      <c r="M251" s="112" t="str">
        <f>IF(COUNT('様式第32第8表(指定１)_送電'!L227)=0,'様式第32第8表(指定１)_受電'!L227,IF(COUNT('様式第32第8表(指定１)_受電'!L227)=0,-'様式第32第8表(指定１)_送電'!L227,'様式第32第8表(指定１)_受電'!L227-'様式第32第8表(指定１)_送電'!L227))</f>
        <v/>
      </c>
      <c r="N251" s="112" t="str">
        <f>IF(COUNT('様式第32第8表(指定１)_送電'!M227)=0,'様式第32第8表(指定１)_受電'!M227,IF(COUNT('様式第32第8表(指定１)_受電'!M227)=0,-'様式第32第8表(指定１)_送電'!M227,'様式第32第8表(指定１)_受電'!M227-'様式第32第8表(指定１)_送電'!M227))</f>
        <v/>
      </c>
      <c r="O251" s="112" t="str">
        <f>IF(COUNT('様式第32第8表(指定１)_送電'!N227)=0,'様式第32第8表(指定１)_受電'!N227,IF(COUNT('様式第32第8表(指定１)_受電'!N227)=0,-'様式第32第8表(指定１)_送電'!N227,'様式第32第8表(指定１)_受電'!N227-'様式第32第8表(指定１)_送電'!N227))</f>
        <v/>
      </c>
      <c r="P251" s="112" t="str">
        <f>IF(COUNT('様式第32第8表(指定１)_送電'!O227)=0,'様式第32第8表(指定１)_受電'!O227,IF(COUNT('様式第32第8表(指定１)_受電'!O227)=0,-'様式第32第8表(指定１)_送電'!O227,'様式第32第8表(指定１)_受電'!O227-'様式第32第8表(指定１)_送電'!O227))</f>
        <v/>
      </c>
      <c r="Q251" s="112" t="str">
        <f>IF(COUNT('様式第32第8表(指定１)_送電'!P227)=0,'様式第32第8表(指定１)_受電'!P227,IF(COUNT('様式第32第8表(指定１)_受電'!P227)=0,-'様式第32第8表(指定１)_送電'!P227,'様式第32第8表(指定１)_受電'!P227-'様式第32第8表(指定１)_送電'!P227))</f>
        <v/>
      </c>
      <c r="R251" s="112" t="str">
        <f>IF(COUNT('様式第32第8表(指定１)_送電'!Q227)=0,'様式第32第8表(指定１)_受電'!Q227,IF(COUNT('様式第32第8表(指定１)_受電'!Q227)=0,-'様式第32第8表(指定１)_送電'!Q227,'様式第32第8表(指定１)_受電'!Q227-'様式第32第8表(指定１)_送電'!Q227))</f>
        <v/>
      </c>
      <c r="S251" s="90"/>
      <c r="T251" s="156"/>
      <c r="U251" s="120" t="s">
        <v>318</v>
      </c>
    </row>
    <row r="252" spans="2:21" ht="27.75" customHeight="1">
      <c r="B252" s="156"/>
      <c r="C252" s="253"/>
      <c r="D252" s="253"/>
      <c r="E252" s="168" t="s">
        <v>149</v>
      </c>
      <c r="F252" s="171"/>
      <c r="G252" s="172"/>
      <c r="H252" s="184"/>
      <c r="I252" s="112" t="str">
        <f>IF(COUNT('様式第32第8表(指定１)_送電'!H235)=0,'様式第32第8表(指定１)_受電'!H235,IF(COUNT('様式第32第8表(指定１)_受電'!H235)=0,-'様式第32第8表(指定１)_送電'!H235,'様式第32第8表(指定１)_受電'!H235-'様式第32第8表(指定１)_送電'!H235))</f>
        <v/>
      </c>
      <c r="J252" s="112" t="str">
        <f>IF(COUNT('様式第32第8表(指定１)_送電'!I235)=0,'様式第32第8表(指定１)_受電'!I235,IF(COUNT('様式第32第8表(指定１)_受電'!I235)=0,-'様式第32第8表(指定１)_送電'!I235,'様式第32第8表(指定１)_受電'!I235-'様式第32第8表(指定１)_送電'!I235))</f>
        <v/>
      </c>
      <c r="K252" s="112" t="str">
        <f>IF(COUNT('様式第32第8表(指定１)_送電'!J235)=0,'様式第32第8表(指定１)_受電'!J235,IF(COUNT('様式第32第8表(指定１)_受電'!J235)=0,-'様式第32第8表(指定１)_送電'!J235,'様式第32第8表(指定１)_受電'!J235-'様式第32第8表(指定１)_送電'!J235))</f>
        <v/>
      </c>
      <c r="L252" s="112" t="str">
        <f>IF(COUNT('様式第32第8表(指定１)_送電'!K235)=0,'様式第32第8表(指定１)_受電'!K235,IF(COUNT('様式第32第8表(指定１)_受電'!K235)=0,-'様式第32第8表(指定１)_送電'!K235,'様式第32第8表(指定１)_受電'!K235-'様式第32第8表(指定１)_送電'!K235))</f>
        <v/>
      </c>
      <c r="M252" s="112" t="str">
        <f>IF(COUNT('様式第32第8表(指定１)_送電'!L235)=0,'様式第32第8表(指定１)_受電'!L235,IF(COUNT('様式第32第8表(指定１)_受電'!L235)=0,-'様式第32第8表(指定１)_送電'!L235,'様式第32第8表(指定１)_受電'!L235-'様式第32第8表(指定１)_送電'!L235))</f>
        <v/>
      </c>
      <c r="N252" s="112" t="str">
        <f>IF(COUNT('様式第32第8表(指定１)_送電'!M235)=0,'様式第32第8表(指定１)_受電'!M235,IF(COUNT('様式第32第8表(指定１)_受電'!M235)=0,-'様式第32第8表(指定１)_送電'!M235,'様式第32第8表(指定１)_受電'!M235-'様式第32第8表(指定１)_送電'!M235))</f>
        <v/>
      </c>
      <c r="O252" s="112" t="str">
        <f>IF(COUNT('様式第32第8表(指定１)_送電'!N235)=0,'様式第32第8表(指定１)_受電'!N235,IF(COUNT('様式第32第8表(指定１)_受電'!N235)=0,-'様式第32第8表(指定１)_送電'!N235,'様式第32第8表(指定１)_受電'!N235-'様式第32第8表(指定１)_送電'!N235))</f>
        <v/>
      </c>
      <c r="P252" s="112" t="str">
        <f>IF(COUNT('様式第32第8表(指定１)_送電'!O235)=0,'様式第32第8表(指定１)_受電'!O235,IF(COUNT('様式第32第8表(指定１)_受電'!O235)=0,-'様式第32第8表(指定１)_送電'!O235,'様式第32第8表(指定１)_受電'!O235-'様式第32第8表(指定１)_送電'!O235))</f>
        <v/>
      </c>
      <c r="Q252" s="112" t="str">
        <f>IF(COUNT('様式第32第8表(指定１)_送電'!P235)=0,'様式第32第8表(指定１)_受電'!P235,IF(COUNT('様式第32第8表(指定１)_受電'!P235)=0,-'様式第32第8表(指定１)_送電'!P235,'様式第32第8表(指定１)_受電'!P235-'様式第32第8表(指定１)_送電'!P235))</f>
        <v/>
      </c>
      <c r="R252" s="112" t="str">
        <f>IF(COUNT('様式第32第8表(指定１)_送電'!Q235)=0,'様式第32第8表(指定１)_受電'!Q235,IF(COUNT('様式第32第8表(指定１)_受電'!Q235)=0,-'様式第32第8表(指定１)_送電'!Q235,'様式第32第8表(指定１)_受電'!Q235-'様式第32第8表(指定１)_送電'!Q235))</f>
        <v/>
      </c>
      <c r="S252" s="90"/>
      <c r="T252" s="156"/>
      <c r="U252" s="120" t="s">
        <v>318</v>
      </c>
    </row>
    <row r="253" spans="2:21" ht="27.75" customHeight="1">
      <c r="B253" s="156"/>
      <c r="C253" s="253"/>
      <c r="D253" s="253"/>
      <c r="E253" s="255" t="s">
        <v>151</v>
      </c>
      <c r="F253" s="256"/>
      <c r="G253" s="172" t="s">
        <v>152</v>
      </c>
      <c r="H253" s="184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90"/>
      <c r="T253" s="156"/>
    </row>
    <row r="254" spans="2:21" ht="27.75" customHeight="1">
      <c r="B254" s="156"/>
      <c r="C254" s="253"/>
      <c r="D254" s="254"/>
      <c r="E254" s="257"/>
      <c r="F254" s="258"/>
      <c r="G254" s="172" t="s">
        <v>151</v>
      </c>
      <c r="H254" s="184"/>
      <c r="I254" s="112" t="str">
        <f>IF(COUNT('様式第32第8表(指定１)_送電'!H243)=0,'様式第32第8表(指定１)_受電'!H243,IF(COUNT('様式第32第8表(指定１)_受電'!H243)=0,-'様式第32第8表(指定１)_送電'!H243,'様式第32第8表(指定１)_受電'!H243-'様式第32第8表(指定１)_送電'!H243))</f>
        <v/>
      </c>
      <c r="J254" s="112" t="str">
        <f>IF(COUNT('様式第32第8表(指定１)_送電'!I243)=0,'様式第32第8表(指定１)_受電'!I243,IF(COUNT('様式第32第8表(指定１)_受電'!I243)=0,-'様式第32第8表(指定１)_送電'!I243,'様式第32第8表(指定１)_受電'!I243-'様式第32第8表(指定１)_送電'!I243))</f>
        <v/>
      </c>
      <c r="K254" s="112" t="str">
        <f>IF(COUNT('様式第32第8表(指定１)_送電'!J243)=0,'様式第32第8表(指定１)_受電'!J243,IF(COUNT('様式第32第8表(指定１)_受電'!J243)=0,-'様式第32第8表(指定１)_送電'!J243,'様式第32第8表(指定１)_受電'!J243-'様式第32第8表(指定１)_送電'!J243))</f>
        <v/>
      </c>
      <c r="L254" s="112" t="str">
        <f>IF(COUNT('様式第32第8表(指定１)_送電'!K243)=0,'様式第32第8表(指定１)_受電'!K243,IF(COUNT('様式第32第8表(指定１)_受電'!K243)=0,-'様式第32第8表(指定１)_送電'!K243,'様式第32第8表(指定１)_受電'!K243-'様式第32第8表(指定１)_送電'!K243))</f>
        <v/>
      </c>
      <c r="M254" s="112" t="str">
        <f>IF(COUNT('様式第32第8表(指定１)_送電'!L243)=0,'様式第32第8表(指定１)_受電'!L243,IF(COUNT('様式第32第8表(指定１)_受電'!L243)=0,-'様式第32第8表(指定１)_送電'!L243,'様式第32第8表(指定１)_受電'!L243-'様式第32第8表(指定１)_送電'!L243))</f>
        <v/>
      </c>
      <c r="N254" s="112" t="str">
        <f>IF(COUNT('様式第32第8表(指定１)_送電'!M243)=0,'様式第32第8表(指定１)_受電'!M243,IF(COUNT('様式第32第8表(指定１)_受電'!M243)=0,-'様式第32第8表(指定１)_送電'!M243,'様式第32第8表(指定１)_受電'!M243-'様式第32第8表(指定１)_送電'!M243))</f>
        <v/>
      </c>
      <c r="O254" s="112" t="str">
        <f>IF(COUNT('様式第32第8表(指定１)_送電'!N243)=0,'様式第32第8表(指定１)_受電'!N243,IF(COUNT('様式第32第8表(指定１)_受電'!N243)=0,-'様式第32第8表(指定１)_送電'!N243,'様式第32第8表(指定１)_受電'!N243-'様式第32第8表(指定１)_送電'!N243))</f>
        <v/>
      </c>
      <c r="P254" s="112" t="str">
        <f>IF(COUNT('様式第32第8表(指定１)_送電'!O243)=0,'様式第32第8表(指定１)_受電'!O243,IF(COUNT('様式第32第8表(指定１)_受電'!O243)=0,-'様式第32第8表(指定１)_送電'!O243,'様式第32第8表(指定１)_受電'!O243-'様式第32第8表(指定１)_送電'!O243))</f>
        <v/>
      </c>
      <c r="Q254" s="112" t="str">
        <f>IF(COUNT('様式第32第8表(指定１)_送電'!P243)=0,'様式第32第8表(指定１)_受電'!P243,IF(COUNT('様式第32第8表(指定１)_受電'!P243)=0,-'様式第32第8表(指定１)_送電'!P243,'様式第32第8表(指定１)_受電'!P243-'様式第32第8表(指定１)_送電'!P243))</f>
        <v/>
      </c>
      <c r="R254" s="112" t="str">
        <f>IF(COUNT('様式第32第8表(指定１)_送電'!Q243)=0,'様式第32第8表(指定１)_受電'!Q243,IF(COUNT('様式第32第8表(指定１)_受電'!Q243)=0,-'様式第32第8表(指定１)_送電'!Q243,'様式第32第8表(指定１)_受電'!Q243-'様式第32第8表(指定１)_送電'!Q243))</f>
        <v/>
      </c>
      <c r="S254" s="90"/>
      <c r="T254" s="156"/>
      <c r="U254" s="120" t="s">
        <v>318</v>
      </c>
    </row>
    <row r="255" spans="2:21" ht="27.75" customHeight="1">
      <c r="B255" s="156"/>
      <c r="C255" s="253"/>
      <c r="D255" s="168" t="s">
        <v>153</v>
      </c>
      <c r="E255" s="171"/>
      <c r="F255" s="171"/>
      <c r="G255" s="172"/>
      <c r="H255" s="112"/>
      <c r="I255" s="112" t="str">
        <f>IF(COUNT(I260)=0,"",IF(I260-SUM(I249:I254)&gt;0,I260-SUM(I249:I254),""))</f>
        <v/>
      </c>
      <c r="J255" s="112" t="str">
        <f>IF(J260-SUM(J249:J254)&gt;0,J260-SUM(J249:J254),"")</f>
        <v/>
      </c>
      <c r="K255" s="112" t="str">
        <f t="shared" ref="K255" si="90">IF(K260-SUM(K249:K254)&gt;0,K260-SUM(K249:K254),"")</f>
        <v/>
      </c>
      <c r="L255" s="112" t="str">
        <f t="shared" ref="L255" si="91">IF(L260-SUM(L249:L254)&gt;0,L260-SUM(L249:L254),"")</f>
        <v/>
      </c>
      <c r="M255" s="112" t="str">
        <f t="shared" ref="M255" si="92">IF(M260-SUM(M249:M254)&gt;0,M260-SUM(M249:M254),"")</f>
        <v/>
      </c>
      <c r="N255" s="112" t="str">
        <f t="shared" ref="N255" si="93">IF(N260-SUM(N249:N254)&gt;0,N260-SUM(N249:N254),"")</f>
        <v/>
      </c>
      <c r="O255" s="112" t="str">
        <f t="shared" ref="O255" si="94">IF(O260-SUM(O249:O254)&gt;0,O260-SUM(O249:O254),"")</f>
        <v/>
      </c>
      <c r="P255" s="112" t="str">
        <f t="shared" ref="P255" si="95">IF(P260-SUM(P249:P254)&gt;0,P260-SUM(P249:P254),"")</f>
        <v/>
      </c>
      <c r="Q255" s="112" t="str">
        <f t="shared" ref="Q255" si="96">IF(Q260-SUM(Q249:Q254)&gt;0,Q260-SUM(Q249:Q254),"")</f>
        <v/>
      </c>
      <c r="R255" s="112" t="str">
        <f t="shared" ref="R255" si="97">IF(R260-SUM(R249:R254)&gt;0,R260-SUM(R249:R254),"")</f>
        <v/>
      </c>
      <c r="S255" s="90"/>
      <c r="T255" s="156"/>
      <c r="U255" s="120" t="s">
        <v>318</v>
      </c>
    </row>
    <row r="256" spans="2:21" ht="27.75" customHeight="1">
      <c r="B256" s="156"/>
      <c r="C256" s="253"/>
      <c r="D256" s="168" t="s">
        <v>147</v>
      </c>
      <c r="E256" s="171"/>
      <c r="F256" s="171"/>
      <c r="G256" s="171"/>
      <c r="H256" s="143" t="str">
        <f>IF(COUNT(H249:H255)=0,"",SUM(H249:H255))</f>
        <v/>
      </c>
      <c r="I256" s="143" t="str">
        <f t="shared" ref="I256" si="98">IF(COUNT(I249:I255)=0,"",SUM(I249:I255))</f>
        <v/>
      </c>
      <c r="J256" s="143" t="str">
        <f t="shared" ref="J256:R256" si="99">IF(COUNT(J249:J255)=0,"",SUM(J249:J255))</f>
        <v/>
      </c>
      <c r="K256" s="143" t="str">
        <f t="shared" si="99"/>
        <v/>
      </c>
      <c r="L256" s="143" t="str">
        <f t="shared" si="99"/>
        <v/>
      </c>
      <c r="M256" s="143" t="str">
        <f t="shared" si="99"/>
        <v/>
      </c>
      <c r="N256" s="143" t="str">
        <f t="shared" si="99"/>
        <v/>
      </c>
      <c r="O256" s="143" t="str">
        <f t="shared" si="99"/>
        <v/>
      </c>
      <c r="P256" s="143" t="str">
        <f t="shared" si="99"/>
        <v/>
      </c>
      <c r="Q256" s="143" t="str">
        <f t="shared" si="99"/>
        <v/>
      </c>
      <c r="R256" s="143" t="str">
        <f t="shared" si="99"/>
        <v/>
      </c>
      <c r="S256" s="116"/>
      <c r="T256" s="156"/>
      <c r="U256" s="120" t="s">
        <v>271</v>
      </c>
    </row>
    <row r="257" spans="2:21" ht="27.75" customHeight="1">
      <c r="B257" s="156"/>
      <c r="C257" s="253"/>
      <c r="D257" s="168" t="s">
        <v>154</v>
      </c>
      <c r="E257" s="171"/>
      <c r="F257" s="171"/>
      <c r="G257" s="17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91"/>
      <c r="T257" s="156"/>
    </row>
    <row r="258" spans="2:21" ht="27.75" customHeight="1">
      <c r="B258" s="156"/>
      <c r="C258" s="253"/>
      <c r="D258" s="168" t="s">
        <v>155</v>
      </c>
      <c r="E258" s="171"/>
      <c r="F258" s="171"/>
      <c r="G258" s="172"/>
      <c r="H258" s="143"/>
      <c r="I258" s="143"/>
      <c r="J258" s="143"/>
      <c r="K258" s="143"/>
      <c r="L258" s="143"/>
      <c r="M258" s="143"/>
      <c r="N258" s="143"/>
      <c r="O258" s="143"/>
      <c r="P258" s="143"/>
      <c r="Q258" s="143"/>
      <c r="R258" s="143"/>
      <c r="S258" s="91"/>
      <c r="T258" s="156"/>
      <c r="U258" s="120"/>
    </row>
    <row r="259" spans="2:21" ht="27.75" customHeight="1">
      <c r="B259" s="156"/>
      <c r="C259" s="254"/>
      <c r="D259" s="173" t="s">
        <v>156</v>
      </c>
      <c r="E259" s="174"/>
      <c r="F259" s="174"/>
      <c r="G259" s="175"/>
      <c r="H259" s="184"/>
      <c r="I259" s="112" t="str">
        <f>IF(COUNT('様式32第3表(指定)'!M208)=0,"",'様式32第3表(指定)'!M208)</f>
        <v/>
      </c>
      <c r="J259" s="184"/>
      <c r="K259" s="184"/>
      <c r="L259" s="184"/>
      <c r="M259" s="184"/>
      <c r="N259" s="184"/>
      <c r="O259" s="184"/>
      <c r="P259" s="184"/>
      <c r="Q259" s="184"/>
      <c r="R259" s="184"/>
      <c r="S259" s="91"/>
      <c r="T259" s="156"/>
      <c r="U259" s="120" t="s">
        <v>401</v>
      </c>
    </row>
    <row r="260" spans="2:21" ht="27.75" customHeight="1">
      <c r="B260" s="156"/>
      <c r="C260" s="168" t="s">
        <v>157</v>
      </c>
      <c r="D260" s="171"/>
      <c r="E260" s="171"/>
      <c r="F260" s="171"/>
      <c r="G260" s="172"/>
      <c r="H260" s="237"/>
      <c r="I260" s="144" t="str">
        <f>IF(COUNT('様式32第3表(指定)'!M209)=0,"",'様式32第3表(指定)'!M209)</f>
        <v/>
      </c>
      <c r="J260" s="237"/>
      <c r="K260" s="237"/>
      <c r="L260" s="237"/>
      <c r="M260" s="237"/>
      <c r="N260" s="237"/>
      <c r="O260" s="237"/>
      <c r="P260" s="237"/>
      <c r="Q260" s="237"/>
      <c r="R260" s="237"/>
      <c r="S260" s="90"/>
      <c r="T260" s="156"/>
      <c r="U260" s="120" t="s">
        <v>401</v>
      </c>
    </row>
    <row r="261" spans="2:21" ht="27.75" customHeight="1">
      <c r="B261" s="156"/>
      <c r="C261" s="246" t="s">
        <v>27</v>
      </c>
      <c r="D261" s="247"/>
      <c r="E261" s="247"/>
      <c r="F261" s="248"/>
      <c r="G261" s="172" t="s">
        <v>149</v>
      </c>
      <c r="H261" s="184"/>
      <c r="I261" s="112" t="str">
        <f>IF(COUNT('様式32第3表(指定)'!M210)=0,"",'様式32第3表(指定)'!M210)</f>
        <v/>
      </c>
      <c r="J261" s="184"/>
      <c r="K261" s="184"/>
      <c r="L261" s="184"/>
      <c r="M261" s="184"/>
      <c r="N261" s="184"/>
      <c r="O261" s="184"/>
      <c r="P261" s="184"/>
      <c r="Q261" s="184"/>
      <c r="R261" s="184"/>
      <c r="S261" s="90"/>
      <c r="T261" s="156"/>
      <c r="U261" s="120" t="s">
        <v>401</v>
      </c>
    </row>
    <row r="262" spans="2:21" ht="27.75" customHeight="1">
      <c r="B262" s="156"/>
      <c r="C262" s="249"/>
      <c r="D262" s="250"/>
      <c r="E262" s="250"/>
      <c r="F262" s="251"/>
      <c r="G262" s="172" t="s">
        <v>150</v>
      </c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90"/>
      <c r="T262" s="156"/>
    </row>
    <row r="263" spans="2:21" ht="27.75" customHeight="1">
      <c r="B263" s="156"/>
      <c r="C263" s="168" t="s">
        <v>158</v>
      </c>
      <c r="D263" s="171"/>
      <c r="E263" s="171"/>
      <c r="F263" s="171"/>
      <c r="G263" s="171"/>
      <c r="H263" s="118" t="str">
        <f t="shared" ref="H263:R263" si="100">IF(COUNT(H260)=0,"",H256-H260)</f>
        <v/>
      </c>
      <c r="I263" s="118" t="str">
        <f t="shared" si="100"/>
        <v/>
      </c>
      <c r="J263" s="118" t="str">
        <f t="shared" si="100"/>
        <v/>
      </c>
      <c r="K263" s="118" t="str">
        <f t="shared" si="100"/>
        <v/>
      </c>
      <c r="L263" s="118" t="str">
        <f t="shared" si="100"/>
        <v/>
      </c>
      <c r="M263" s="118" t="str">
        <f t="shared" si="100"/>
        <v/>
      </c>
      <c r="N263" s="118" t="str">
        <f t="shared" si="100"/>
        <v/>
      </c>
      <c r="O263" s="118" t="str">
        <f t="shared" si="100"/>
        <v/>
      </c>
      <c r="P263" s="118" t="str">
        <f t="shared" si="100"/>
        <v/>
      </c>
      <c r="Q263" s="118" t="str">
        <f t="shared" si="100"/>
        <v/>
      </c>
      <c r="R263" s="118" t="str">
        <f t="shared" si="100"/>
        <v/>
      </c>
      <c r="S263" s="116"/>
      <c r="T263" s="156"/>
      <c r="U263" s="120" t="s">
        <v>271</v>
      </c>
    </row>
    <row r="264" spans="2:21" ht="27.75" customHeight="1">
      <c r="B264" s="156"/>
      <c r="C264" s="173" t="s">
        <v>159</v>
      </c>
      <c r="D264" s="174"/>
      <c r="E264" s="174"/>
      <c r="F264" s="174"/>
      <c r="G264" s="175"/>
      <c r="H264" s="145" t="str">
        <f t="shared" ref="H264" si="101">IF(OR(H260=0,H263=""),"",ROUND(H263/H260*100,1))</f>
        <v/>
      </c>
      <c r="I264" s="145" t="str">
        <f t="shared" ref="I264" si="102">IF(OR(I260=0,I263=""),"",ROUND(I263/I260*100,1))</f>
        <v/>
      </c>
      <c r="J264" s="145" t="str">
        <f t="shared" ref="J264" si="103">IF(OR(J260=0,J263=""),"",ROUND(J263/J260*100,1))</f>
        <v/>
      </c>
      <c r="K264" s="145" t="str">
        <f t="shared" ref="K264" si="104">IF(OR(K260=0,K263=""),"",ROUND(K263/K260*100,1))</f>
        <v/>
      </c>
      <c r="L264" s="145" t="str">
        <f t="shared" ref="L264" si="105">IF(OR(L260=0,L263=""),"",ROUND(L263/L260*100,1))</f>
        <v/>
      </c>
      <c r="M264" s="145" t="str">
        <f t="shared" ref="M264" si="106">IF(OR(M260=0,M263=""),"",ROUND(M263/M260*100,1))</f>
        <v/>
      </c>
      <c r="N264" s="145" t="str">
        <f t="shared" ref="N264" si="107">IF(OR(N260=0,N263=""),"",ROUND(N263/N260*100,1))</f>
        <v/>
      </c>
      <c r="O264" s="145" t="str">
        <f t="shared" ref="O264" si="108">IF(OR(O260=0,O263=""),"",ROUND(O263/O260*100,1))</f>
        <v/>
      </c>
      <c r="P264" s="145" t="str">
        <f t="shared" ref="P264" si="109">IF(OR(P260=0,P263=""),"",ROUND(P263/P260*100,1))</f>
        <v/>
      </c>
      <c r="Q264" s="145" t="str">
        <f t="shared" ref="Q264" si="110">IF(OR(Q260=0,Q263=""),"",ROUND(Q263/Q260*100,1))</f>
        <v/>
      </c>
      <c r="R264" s="145" t="str">
        <f t="shared" ref="R264" si="111">IF(OR(R260=0,R263=""),"",ROUND(R263/R260*100,1))</f>
        <v/>
      </c>
      <c r="S264" s="95"/>
      <c r="T264" s="156"/>
      <c r="U264" s="120" t="s">
        <v>271</v>
      </c>
    </row>
    <row r="265" spans="2:21" ht="27.75" customHeight="1">
      <c r="B265" s="156"/>
      <c r="C265" s="176" t="s">
        <v>28</v>
      </c>
      <c r="D265" s="177"/>
      <c r="E265" s="177"/>
      <c r="F265" s="177"/>
      <c r="G265" s="178"/>
      <c r="H265" s="119" t="str">
        <f>IF(COUNT(H264)=0,"",IF(H261="",H264,ROUND((H263+H261)/(H260-H261)*100,1)))</f>
        <v/>
      </c>
      <c r="I265" s="119" t="str">
        <f>IF(COUNT(I264)=0,"",IF(I261="",I264,ROUND((I263+I261)/(I260-I261)*100,1)))</f>
        <v/>
      </c>
      <c r="J265" s="119" t="str">
        <f t="shared" ref="J265:R265" si="112">IF(COUNT(J264)=0,"",IF(J261="",J264,ROUND((J263+J261)/(J260-J261)*100,1)))</f>
        <v/>
      </c>
      <c r="K265" s="119" t="str">
        <f t="shared" si="112"/>
        <v/>
      </c>
      <c r="L265" s="119" t="str">
        <f t="shared" si="112"/>
        <v/>
      </c>
      <c r="M265" s="119" t="str">
        <f t="shared" si="112"/>
        <v/>
      </c>
      <c r="N265" s="119" t="str">
        <f t="shared" si="112"/>
        <v/>
      </c>
      <c r="O265" s="119" t="str">
        <f t="shared" si="112"/>
        <v/>
      </c>
      <c r="P265" s="119" t="str">
        <f t="shared" si="112"/>
        <v/>
      </c>
      <c r="Q265" s="119" t="str">
        <f t="shared" si="112"/>
        <v/>
      </c>
      <c r="R265" s="119" t="str">
        <f t="shared" si="112"/>
        <v/>
      </c>
      <c r="S265" s="96"/>
      <c r="T265" s="156"/>
      <c r="U265" s="120" t="s">
        <v>271</v>
      </c>
    </row>
    <row r="266" spans="2:21" ht="27.75" customHeight="1">
      <c r="B266" s="156"/>
      <c r="C266" s="168" t="s">
        <v>160</v>
      </c>
      <c r="D266" s="171"/>
      <c r="E266" s="171"/>
      <c r="F266" s="171"/>
      <c r="G266" s="172"/>
      <c r="H266" s="113"/>
      <c r="I266" s="113"/>
      <c r="J266" s="113"/>
      <c r="K266" s="113"/>
      <c r="L266" s="113"/>
      <c r="M266" s="113"/>
      <c r="N266" s="113"/>
      <c r="O266" s="113"/>
      <c r="P266" s="113"/>
      <c r="Q266" s="113"/>
      <c r="R266" s="113"/>
      <c r="S266" s="91"/>
      <c r="T266" s="156"/>
    </row>
    <row r="267" spans="2:21" ht="27.75" customHeight="1">
      <c r="B267" s="156"/>
      <c r="C267" s="168" t="s">
        <v>161</v>
      </c>
      <c r="D267" s="171"/>
      <c r="E267" s="171"/>
      <c r="F267" s="171"/>
      <c r="G267" s="172"/>
      <c r="H267" s="114"/>
      <c r="I267" s="114"/>
      <c r="J267" s="114"/>
      <c r="K267" s="114"/>
      <c r="L267" s="114"/>
      <c r="M267" s="114"/>
      <c r="N267" s="114"/>
      <c r="O267" s="114"/>
      <c r="P267" s="114"/>
      <c r="Q267" s="114"/>
      <c r="R267" s="114"/>
      <c r="S267" s="92"/>
      <c r="T267" s="156"/>
    </row>
    <row r="268" spans="2:21" ht="27.75" customHeight="1">
      <c r="B268" s="156"/>
      <c r="C268" s="262" t="s">
        <v>177</v>
      </c>
      <c r="D268" s="263"/>
      <c r="E268" s="264"/>
      <c r="F268" s="179" t="s">
        <v>162</v>
      </c>
      <c r="G268" s="180"/>
      <c r="H268" s="115" t="str">
        <f>IF(COUNT(H269:H270)=0,"",SUM(H269:H270))</f>
        <v/>
      </c>
      <c r="I268" s="115" t="str">
        <f>IF(COUNT(I269:I270)=0,"",SUM(I269:I270))</f>
        <v/>
      </c>
      <c r="J268" s="271"/>
      <c r="K268" s="272"/>
      <c r="L268" s="273"/>
      <c r="M268" s="115" t="str">
        <f>IF(COUNT(M269:M270)=0,"",SUM(M269:M270))</f>
        <v/>
      </c>
      <c r="N268" s="271"/>
      <c r="O268" s="272"/>
      <c r="P268" s="272"/>
      <c r="Q268" s="273"/>
      <c r="R268" s="115" t="str">
        <f>IF(COUNT(R269:R270)=0,"",SUM(R269:R270))</f>
        <v/>
      </c>
      <c r="S268" s="94"/>
      <c r="T268" s="156"/>
      <c r="U268" s="120" t="s">
        <v>271</v>
      </c>
    </row>
    <row r="269" spans="2:21" ht="27.75" customHeight="1">
      <c r="B269" s="156"/>
      <c r="C269" s="265"/>
      <c r="D269" s="266"/>
      <c r="E269" s="267"/>
      <c r="F269" s="179"/>
      <c r="G269" s="181" t="s">
        <v>163</v>
      </c>
      <c r="H269" s="184"/>
      <c r="I269" s="184"/>
      <c r="J269" s="274"/>
      <c r="K269" s="275"/>
      <c r="L269" s="276"/>
      <c r="M269" s="184"/>
      <c r="N269" s="274"/>
      <c r="O269" s="275"/>
      <c r="P269" s="275"/>
      <c r="Q269" s="276"/>
      <c r="R269" s="184"/>
      <c r="S269" s="90"/>
      <c r="T269" s="156"/>
    </row>
    <row r="270" spans="2:21" ht="27.75" customHeight="1">
      <c r="B270" s="156"/>
      <c r="C270" s="265"/>
      <c r="D270" s="266"/>
      <c r="E270" s="267"/>
      <c r="F270" s="182"/>
      <c r="G270" s="181" t="s">
        <v>164</v>
      </c>
      <c r="H270" s="184"/>
      <c r="I270" s="184"/>
      <c r="J270" s="274"/>
      <c r="K270" s="275"/>
      <c r="L270" s="276"/>
      <c r="M270" s="184"/>
      <c r="N270" s="274"/>
      <c r="O270" s="275"/>
      <c r="P270" s="275"/>
      <c r="Q270" s="276"/>
      <c r="R270" s="184"/>
      <c r="S270" s="90"/>
      <c r="T270" s="156"/>
    </row>
    <row r="271" spans="2:21" ht="27.75" customHeight="1">
      <c r="B271" s="156"/>
      <c r="C271" s="265"/>
      <c r="D271" s="266"/>
      <c r="E271" s="267"/>
      <c r="F271" s="179" t="s">
        <v>165</v>
      </c>
      <c r="G271" s="180"/>
      <c r="H271" s="115" t="str">
        <f>IF(COUNT(H272:H277)=0,"",SUM(H272:H277))</f>
        <v/>
      </c>
      <c r="I271" s="115" t="str">
        <f>IF(COUNT(I272:I277)=0,"",SUM(I272:I277))</f>
        <v/>
      </c>
      <c r="J271" s="274"/>
      <c r="K271" s="275"/>
      <c r="L271" s="276"/>
      <c r="M271" s="115" t="str">
        <f>IF(COUNT(M272:M277)=0,"",SUM(M272:M277))</f>
        <v/>
      </c>
      <c r="N271" s="274"/>
      <c r="O271" s="275"/>
      <c r="P271" s="275"/>
      <c r="Q271" s="276"/>
      <c r="R271" s="115" t="str">
        <f>IF(COUNT(R272:R277)=0,"",SUM(R272:R277))</f>
        <v/>
      </c>
      <c r="S271" s="94"/>
      <c r="T271" s="156"/>
      <c r="U271" s="120" t="s">
        <v>271</v>
      </c>
    </row>
    <row r="272" spans="2:21" ht="27.75" customHeight="1">
      <c r="B272" s="156"/>
      <c r="C272" s="265"/>
      <c r="D272" s="266"/>
      <c r="E272" s="267"/>
      <c r="F272" s="179"/>
      <c r="G272" s="181" t="s">
        <v>166</v>
      </c>
      <c r="H272" s="184"/>
      <c r="I272" s="184"/>
      <c r="J272" s="274"/>
      <c r="K272" s="275"/>
      <c r="L272" s="276"/>
      <c r="M272" s="184"/>
      <c r="N272" s="274"/>
      <c r="O272" s="275"/>
      <c r="P272" s="275"/>
      <c r="Q272" s="276"/>
      <c r="R272" s="184"/>
      <c r="S272" s="90"/>
      <c r="T272" s="156"/>
    </row>
    <row r="273" spans="2:21" ht="27.75" customHeight="1">
      <c r="B273" s="156"/>
      <c r="C273" s="265"/>
      <c r="D273" s="266"/>
      <c r="E273" s="267"/>
      <c r="F273" s="179"/>
      <c r="G273" s="181" t="s">
        <v>167</v>
      </c>
      <c r="H273" s="184"/>
      <c r="I273" s="184"/>
      <c r="J273" s="274"/>
      <c r="K273" s="275"/>
      <c r="L273" s="276"/>
      <c r="M273" s="184"/>
      <c r="N273" s="274"/>
      <c r="O273" s="275"/>
      <c r="P273" s="275"/>
      <c r="Q273" s="276"/>
      <c r="R273" s="184"/>
      <c r="S273" s="90"/>
      <c r="T273" s="156"/>
    </row>
    <row r="274" spans="2:21" ht="27.75" customHeight="1">
      <c r="B274" s="156"/>
      <c r="C274" s="265"/>
      <c r="D274" s="266"/>
      <c r="E274" s="267"/>
      <c r="F274" s="179"/>
      <c r="G274" s="181" t="s">
        <v>168</v>
      </c>
      <c r="H274" s="184"/>
      <c r="I274" s="184"/>
      <c r="J274" s="274"/>
      <c r="K274" s="275"/>
      <c r="L274" s="276"/>
      <c r="M274" s="184"/>
      <c r="N274" s="274"/>
      <c r="O274" s="275"/>
      <c r="P274" s="275"/>
      <c r="Q274" s="276"/>
      <c r="R274" s="184"/>
      <c r="S274" s="90"/>
      <c r="T274" s="156"/>
    </row>
    <row r="275" spans="2:21" ht="27.75" customHeight="1">
      <c r="B275" s="156"/>
      <c r="C275" s="265"/>
      <c r="D275" s="266"/>
      <c r="E275" s="267"/>
      <c r="F275" s="179"/>
      <c r="G275" s="181" t="s">
        <v>169</v>
      </c>
      <c r="H275" s="184"/>
      <c r="I275" s="184"/>
      <c r="J275" s="274"/>
      <c r="K275" s="275"/>
      <c r="L275" s="276"/>
      <c r="M275" s="184"/>
      <c r="N275" s="274"/>
      <c r="O275" s="275"/>
      <c r="P275" s="275"/>
      <c r="Q275" s="276"/>
      <c r="R275" s="184"/>
      <c r="S275" s="90"/>
      <c r="T275" s="156"/>
    </row>
    <row r="276" spans="2:21" ht="27.75" customHeight="1">
      <c r="B276" s="156"/>
      <c r="C276" s="265"/>
      <c r="D276" s="266"/>
      <c r="E276" s="267"/>
      <c r="F276" s="179"/>
      <c r="G276" s="181" t="s">
        <v>2</v>
      </c>
      <c r="H276" s="184"/>
      <c r="I276" s="184"/>
      <c r="J276" s="274"/>
      <c r="K276" s="275"/>
      <c r="L276" s="276"/>
      <c r="M276" s="184"/>
      <c r="N276" s="274"/>
      <c r="O276" s="275"/>
      <c r="P276" s="275"/>
      <c r="Q276" s="276"/>
      <c r="R276" s="184"/>
      <c r="S276" s="90"/>
      <c r="T276" s="156"/>
    </row>
    <row r="277" spans="2:21" ht="27.75" customHeight="1">
      <c r="B277" s="156"/>
      <c r="C277" s="265"/>
      <c r="D277" s="266"/>
      <c r="E277" s="267"/>
      <c r="F277" s="179"/>
      <c r="G277" s="181" t="s">
        <v>29</v>
      </c>
      <c r="H277" s="184"/>
      <c r="I277" s="184"/>
      <c r="J277" s="274"/>
      <c r="K277" s="275"/>
      <c r="L277" s="276"/>
      <c r="M277" s="184"/>
      <c r="N277" s="274"/>
      <c r="O277" s="275"/>
      <c r="P277" s="275"/>
      <c r="Q277" s="276"/>
      <c r="R277" s="184"/>
      <c r="S277" s="90"/>
      <c r="T277" s="156"/>
    </row>
    <row r="278" spans="2:21" ht="27.75" customHeight="1">
      <c r="B278" s="156"/>
      <c r="C278" s="265"/>
      <c r="D278" s="266"/>
      <c r="E278" s="267"/>
      <c r="F278" s="168" t="s">
        <v>226</v>
      </c>
      <c r="G278" s="178"/>
      <c r="H278" s="184"/>
      <c r="I278" s="184"/>
      <c r="J278" s="274"/>
      <c r="K278" s="275"/>
      <c r="L278" s="276"/>
      <c r="M278" s="184"/>
      <c r="N278" s="274"/>
      <c r="O278" s="275"/>
      <c r="P278" s="275"/>
      <c r="Q278" s="276"/>
      <c r="R278" s="184"/>
      <c r="S278" s="90"/>
      <c r="T278" s="156"/>
    </row>
    <row r="279" spans="2:21" ht="27.75" customHeight="1">
      <c r="B279" s="156"/>
      <c r="C279" s="265"/>
      <c r="D279" s="266"/>
      <c r="E279" s="267"/>
      <c r="F279" s="179" t="s">
        <v>170</v>
      </c>
      <c r="G279" s="180"/>
      <c r="H279" s="115" t="str">
        <f>IF(COUNT(H280:H284)=0,"",SUM(H280:H284))</f>
        <v/>
      </c>
      <c r="I279" s="115" t="str">
        <f>IF(COUNT(I280:I284)=0,"",SUM(I280:I284))</f>
        <v/>
      </c>
      <c r="J279" s="274"/>
      <c r="K279" s="275"/>
      <c r="L279" s="276"/>
      <c r="M279" s="115" t="str">
        <f>IF(COUNT(M280:M284)=0,"",SUM(M280:M284))</f>
        <v/>
      </c>
      <c r="N279" s="274"/>
      <c r="O279" s="275"/>
      <c r="P279" s="275"/>
      <c r="Q279" s="276"/>
      <c r="R279" s="115" t="str">
        <f>IF(COUNT(R280:R284)=0,"",SUM(R280:R284))</f>
        <v/>
      </c>
      <c r="S279" s="94"/>
      <c r="T279" s="156"/>
      <c r="U279" s="120" t="s">
        <v>271</v>
      </c>
    </row>
    <row r="280" spans="2:21" ht="27.75" customHeight="1">
      <c r="B280" s="156"/>
      <c r="C280" s="265"/>
      <c r="D280" s="266"/>
      <c r="E280" s="267"/>
      <c r="F280" s="179"/>
      <c r="G280" s="181" t="s">
        <v>171</v>
      </c>
      <c r="H280" s="184"/>
      <c r="I280" s="184"/>
      <c r="J280" s="274"/>
      <c r="K280" s="275"/>
      <c r="L280" s="276"/>
      <c r="M280" s="184"/>
      <c r="N280" s="274"/>
      <c r="O280" s="275"/>
      <c r="P280" s="275"/>
      <c r="Q280" s="276"/>
      <c r="R280" s="184"/>
      <c r="S280" s="90"/>
      <c r="T280" s="156"/>
    </row>
    <row r="281" spans="2:21" ht="27.75" customHeight="1">
      <c r="B281" s="156"/>
      <c r="C281" s="265"/>
      <c r="D281" s="266"/>
      <c r="E281" s="267"/>
      <c r="F281" s="179"/>
      <c r="G281" s="181" t="s">
        <v>172</v>
      </c>
      <c r="H281" s="184"/>
      <c r="I281" s="184"/>
      <c r="J281" s="274"/>
      <c r="K281" s="275"/>
      <c r="L281" s="276"/>
      <c r="M281" s="184"/>
      <c r="N281" s="274"/>
      <c r="O281" s="275"/>
      <c r="P281" s="275"/>
      <c r="Q281" s="276"/>
      <c r="R281" s="184"/>
      <c r="S281" s="90"/>
      <c r="T281" s="156"/>
    </row>
    <row r="282" spans="2:21" ht="27.75" customHeight="1">
      <c r="B282" s="156"/>
      <c r="C282" s="265"/>
      <c r="D282" s="266"/>
      <c r="E282" s="267"/>
      <c r="F282" s="179"/>
      <c r="G282" s="181" t="s">
        <v>173</v>
      </c>
      <c r="H282" s="184"/>
      <c r="I282" s="184"/>
      <c r="J282" s="274"/>
      <c r="K282" s="275"/>
      <c r="L282" s="276"/>
      <c r="M282" s="184"/>
      <c r="N282" s="274"/>
      <c r="O282" s="275"/>
      <c r="P282" s="275"/>
      <c r="Q282" s="276"/>
      <c r="R282" s="184"/>
      <c r="S282" s="90"/>
      <c r="T282" s="156"/>
    </row>
    <row r="283" spans="2:21" ht="27.75" customHeight="1">
      <c r="B283" s="156"/>
      <c r="C283" s="265"/>
      <c r="D283" s="266"/>
      <c r="E283" s="267"/>
      <c r="F283" s="179"/>
      <c r="G283" s="181" t="s">
        <v>30</v>
      </c>
      <c r="H283" s="184"/>
      <c r="I283" s="184"/>
      <c r="J283" s="274"/>
      <c r="K283" s="275"/>
      <c r="L283" s="276"/>
      <c r="M283" s="184"/>
      <c r="N283" s="274"/>
      <c r="O283" s="275"/>
      <c r="P283" s="275"/>
      <c r="Q283" s="276"/>
      <c r="R283" s="184"/>
      <c r="S283" s="90"/>
      <c r="T283" s="156"/>
    </row>
    <row r="284" spans="2:21" ht="27.75" customHeight="1">
      <c r="B284" s="156"/>
      <c r="C284" s="265"/>
      <c r="D284" s="266"/>
      <c r="E284" s="267"/>
      <c r="F284" s="179"/>
      <c r="G284" s="181" t="s">
        <v>174</v>
      </c>
      <c r="H284" s="184"/>
      <c r="I284" s="184"/>
      <c r="J284" s="274"/>
      <c r="K284" s="275"/>
      <c r="L284" s="276"/>
      <c r="M284" s="184"/>
      <c r="N284" s="274"/>
      <c r="O284" s="275"/>
      <c r="P284" s="275"/>
      <c r="Q284" s="276"/>
      <c r="R284" s="184"/>
      <c r="S284" s="90"/>
      <c r="T284" s="156"/>
    </row>
    <row r="285" spans="2:21" ht="27.75" customHeight="1">
      <c r="B285" s="156"/>
      <c r="C285" s="265"/>
      <c r="D285" s="266"/>
      <c r="E285" s="267"/>
      <c r="F285" s="168" t="s">
        <v>175</v>
      </c>
      <c r="G285" s="172"/>
      <c r="H285" s="184"/>
      <c r="I285" s="184"/>
      <c r="J285" s="274"/>
      <c r="K285" s="275"/>
      <c r="L285" s="276"/>
      <c r="M285" s="184"/>
      <c r="N285" s="274"/>
      <c r="O285" s="275"/>
      <c r="P285" s="275"/>
      <c r="Q285" s="276"/>
      <c r="R285" s="184"/>
      <c r="S285" s="90"/>
      <c r="T285" s="156"/>
    </row>
    <row r="286" spans="2:21" ht="27.75" customHeight="1">
      <c r="B286" s="156"/>
      <c r="C286" s="268"/>
      <c r="D286" s="269"/>
      <c r="E286" s="270"/>
      <c r="F286" s="168" t="s">
        <v>176</v>
      </c>
      <c r="G286" s="172"/>
      <c r="H286" s="115" t="str">
        <f>IF(COUNT(H268,H271,H278,H279,H285)=0,"",SUM(H268,H271,H278,H279,H285))</f>
        <v/>
      </c>
      <c r="I286" s="115" t="str">
        <f>IF(COUNT(I268,I271,I278,I279,I285)=0,"",SUM(I268,I271,I278,I279,I285))</f>
        <v/>
      </c>
      <c r="J286" s="277"/>
      <c r="K286" s="278"/>
      <c r="L286" s="279"/>
      <c r="M286" s="115" t="str">
        <f>IF(COUNT(M268,M271,M278,M279,M285)=0,"",SUM(M268,M271,M278,M279,M285))</f>
        <v/>
      </c>
      <c r="N286" s="277"/>
      <c r="O286" s="278"/>
      <c r="P286" s="278"/>
      <c r="Q286" s="279"/>
      <c r="R286" s="115" t="str">
        <f>IF(COUNT(R268,R271,R278,R279,R285)=0,"",SUM(R268,R271,R278,R279,R285))</f>
        <v/>
      </c>
      <c r="S286" s="94"/>
      <c r="T286" s="156"/>
      <c r="U286" s="120" t="s">
        <v>271</v>
      </c>
    </row>
    <row r="287" spans="2:21" ht="18" customHeight="1">
      <c r="B287" s="156"/>
      <c r="C287" s="183" t="s">
        <v>179</v>
      </c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</row>
    <row r="288" spans="2:21" ht="18" customHeight="1">
      <c r="B288" s="156"/>
      <c r="C288" s="14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156"/>
      <c r="T288" s="156"/>
    </row>
    <row r="289" spans="2:21" ht="18" customHeight="1">
      <c r="B289" s="156"/>
      <c r="C289" s="14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156"/>
      <c r="T289" s="156"/>
    </row>
    <row r="290" spans="2:21" ht="18" customHeight="1">
      <c r="B290" s="156"/>
      <c r="C290" s="14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156"/>
      <c r="T290" s="156"/>
    </row>
    <row r="291" spans="2:21" ht="18" customHeight="1">
      <c r="B291" s="156"/>
      <c r="C291" s="14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156"/>
      <c r="T291" s="156"/>
    </row>
    <row r="292" spans="2:21" ht="18" customHeight="1">
      <c r="B292" s="156"/>
      <c r="C292" s="14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156"/>
      <c r="T292" s="156"/>
    </row>
    <row r="293" spans="2:21" ht="18" customHeight="1">
      <c r="B293" s="156"/>
      <c r="C293" s="14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156"/>
      <c r="T293" s="156"/>
    </row>
    <row r="294" spans="2:21" ht="18" customHeight="1">
      <c r="B294" s="156"/>
      <c r="C294" s="14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156"/>
      <c r="T294" s="156"/>
    </row>
    <row r="295" spans="2:21" ht="18" customHeight="1">
      <c r="B295" s="156"/>
      <c r="C295" s="14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156"/>
      <c r="T295" s="156"/>
    </row>
    <row r="296" spans="2:21" ht="18" customHeight="1">
      <c r="B296" s="156"/>
      <c r="C296" s="14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156"/>
      <c r="T296" s="156"/>
    </row>
    <row r="297" spans="2:21" ht="18" customHeight="1">
      <c r="B297" s="156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</row>
    <row r="298" spans="2:21" ht="27.75" customHeight="1">
      <c r="B298" s="156"/>
      <c r="C298" s="156" t="s">
        <v>19</v>
      </c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</row>
    <row r="299" spans="2:21" ht="27.75" customHeight="1">
      <c r="B299" s="156"/>
      <c r="C299" s="156" t="s">
        <v>20</v>
      </c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</row>
    <row r="300" spans="2:21" ht="27.75" customHeight="1">
      <c r="B300" s="156"/>
      <c r="C300" s="159" t="s">
        <v>21</v>
      </c>
      <c r="D300" s="160"/>
      <c r="E300" s="160"/>
      <c r="F300" s="160"/>
      <c r="G300" s="160"/>
      <c r="H300" s="160"/>
      <c r="I300" s="160"/>
      <c r="J300" s="160"/>
      <c r="K300" s="160"/>
      <c r="L300" s="156"/>
      <c r="M300" s="156"/>
      <c r="N300" s="156"/>
      <c r="O300" s="156"/>
      <c r="P300" s="156"/>
      <c r="Q300" s="156"/>
      <c r="R300" s="156"/>
      <c r="S300" s="156"/>
      <c r="T300" s="156"/>
    </row>
    <row r="301" spans="2:21" ht="27.75" customHeight="1">
      <c r="B301" s="156"/>
      <c r="C301" s="161" t="s">
        <v>22</v>
      </c>
      <c r="D301" s="156"/>
      <c r="E301" s="156"/>
      <c r="F301" s="162" t="s">
        <v>237</v>
      </c>
      <c r="G301" s="156" t="s">
        <v>296</v>
      </c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63" t="s">
        <v>23</v>
      </c>
      <c r="S301" s="163"/>
      <c r="T301" s="156"/>
    </row>
    <row r="302" spans="2:21" ht="27.75" customHeight="1">
      <c r="B302" s="156"/>
      <c r="C302" s="240" t="s">
        <v>319</v>
      </c>
      <c r="D302" s="241"/>
      <c r="E302" s="241"/>
      <c r="F302" s="241"/>
      <c r="G302" s="242"/>
      <c r="H302" s="164">
        <f>$H$7</f>
        <v>42005</v>
      </c>
      <c r="I302" s="164">
        <f>$I$7</f>
        <v>42370</v>
      </c>
      <c r="J302" s="164">
        <f>$J$7</f>
        <v>42736</v>
      </c>
      <c r="K302" s="164">
        <f>$K$7</f>
        <v>43101</v>
      </c>
      <c r="L302" s="164">
        <f>$L$7</f>
        <v>43466</v>
      </c>
      <c r="M302" s="164">
        <f>$M$7</f>
        <v>43831</v>
      </c>
      <c r="N302" s="164">
        <f>$N$7</f>
        <v>44197</v>
      </c>
      <c r="O302" s="164">
        <f>$O$7</f>
        <v>44562</v>
      </c>
      <c r="P302" s="164">
        <f>$P$7</f>
        <v>44927</v>
      </c>
      <c r="Q302" s="164">
        <f>$Q$7</f>
        <v>45292</v>
      </c>
      <c r="R302" s="164">
        <f>$R$7</f>
        <v>45658</v>
      </c>
      <c r="S302" s="165"/>
      <c r="T302" s="156"/>
    </row>
    <row r="303" spans="2:21" ht="27.75" customHeight="1">
      <c r="B303" s="156"/>
      <c r="C303" s="243"/>
      <c r="D303" s="244"/>
      <c r="E303" s="244"/>
      <c r="F303" s="244"/>
      <c r="G303" s="245"/>
      <c r="H303" s="166" t="s">
        <v>24</v>
      </c>
      <c r="I303" s="166"/>
      <c r="J303" s="166"/>
      <c r="K303" s="166"/>
      <c r="L303" s="166"/>
      <c r="M303" s="166"/>
      <c r="N303" s="166"/>
      <c r="O303" s="166"/>
      <c r="P303" s="166"/>
      <c r="Q303" s="166"/>
      <c r="R303" s="166"/>
      <c r="S303" s="167"/>
      <c r="T303" s="156"/>
    </row>
    <row r="304" spans="2:21" ht="27.75" customHeight="1">
      <c r="B304" s="156"/>
      <c r="C304" s="252" t="s">
        <v>0</v>
      </c>
      <c r="D304" s="259" t="s">
        <v>25</v>
      </c>
      <c r="E304" s="168" t="s">
        <v>146</v>
      </c>
      <c r="F304" s="169"/>
      <c r="G304" s="170"/>
      <c r="H304" s="184"/>
      <c r="I304" s="112" t="str">
        <f>IF(COUNT('様式32第3表(指定)'!M235)=0,"",'様式32第3表(指定)'!M235)</f>
        <v/>
      </c>
      <c r="J304" s="184"/>
      <c r="K304" s="184"/>
      <c r="L304" s="184"/>
      <c r="M304" s="184"/>
      <c r="N304" s="184"/>
      <c r="O304" s="184"/>
      <c r="P304" s="184"/>
      <c r="Q304" s="184"/>
      <c r="R304" s="184"/>
      <c r="S304" s="90"/>
      <c r="T304" s="156"/>
      <c r="U304" s="120" t="s">
        <v>401</v>
      </c>
    </row>
    <row r="305" spans="2:21" ht="27.75" customHeight="1">
      <c r="B305" s="156"/>
      <c r="C305" s="253"/>
      <c r="D305" s="260"/>
      <c r="E305" s="168" t="s">
        <v>145</v>
      </c>
      <c r="F305" s="169"/>
      <c r="G305" s="170"/>
      <c r="H305" s="184"/>
      <c r="I305" s="112" t="str">
        <f>IF(COUNT('様式32第3表(指定)'!M237)=0,"",'様式32第3表(指定)'!M237)</f>
        <v/>
      </c>
      <c r="J305" s="184"/>
      <c r="K305" s="184"/>
      <c r="L305" s="184"/>
      <c r="M305" s="184"/>
      <c r="N305" s="184"/>
      <c r="O305" s="184"/>
      <c r="P305" s="184"/>
      <c r="Q305" s="184"/>
      <c r="R305" s="184"/>
      <c r="S305" s="90"/>
      <c r="T305" s="156"/>
      <c r="U305" s="120" t="s">
        <v>401</v>
      </c>
    </row>
    <row r="306" spans="2:21" ht="27.75" customHeight="1">
      <c r="B306" s="156"/>
      <c r="C306" s="253"/>
      <c r="D306" s="260"/>
      <c r="E306" s="168" t="s">
        <v>144</v>
      </c>
      <c r="F306" s="169"/>
      <c r="G306" s="170"/>
      <c r="H306" s="184"/>
      <c r="I306" s="112" t="str">
        <f>IF(COUNT('様式32第3表(指定)'!M239)=0,"",'様式32第3表(指定)'!M239)</f>
        <v/>
      </c>
      <c r="J306" s="184"/>
      <c r="K306" s="184"/>
      <c r="L306" s="184"/>
      <c r="M306" s="184"/>
      <c r="N306" s="184"/>
      <c r="O306" s="184"/>
      <c r="P306" s="184"/>
      <c r="Q306" s="184"/>
      <c r="R306" s="184"/>
      <c r="S306" s="90"/>
      <c r="T306" s="156"/>
      <c r="U306" s="120" t="s">
        <v>401</v>
      </c>
    </row>
    <row r="307" spans="2:21" ht="27.75" customHeight="1">
      <c r="B307" s="156"/>
      <c r="C307" s="253"/>
      <c r="D307" s="260"/>
      <c r="E307" s="168" t="s">
        <v>143</v>
      </c>
      <c r="F307" s="169"/>
      <c r="G307" s="170"/>
      <c r="H307" s="184"/>
      <c r="I307" s="112" t="str">
        <f>IF(COUNT('様式32第3表(指定)'!M241)=0,"",'様式32第3表(指定)'!M241)</f>
        <v/>
      </c>
      <c r="J307" s="184"/>
      <c r="K307" s="184"/>
      <c r="L307" s="184"/>
      <c r="M307" s="184"/>
      <c r="N307" s="184"/>
      <c r="O307" s="184"/>
      <c r="P307" s="184"/>
      <c r="Q307" s="184"/>
      <c r="R307" s="184"/>
      <c r="S307" s="90"/>
      <c r="T307" s="156"/>
      <c r="U307" s="120" t="s">
        <v>401</v>
      </c>
    </row>
    <row r="308" spans="2:21" ht="27.75" customHeight="1">
      <c r="B308" s="156"/>
      <c r="C308" s="253"/>
      <c r="D308" s="261"/>
      <c r="E308" s="168" t="s">
        <v>147</v>
      </c>
      <c r="F308" s="169"/>
      <c r="G308" s="170"/>
      <c r="H308" s="112" t="str">
        <f>IF(COUNT(H304:H307)=0,"",SUM(H304:H307))</f>
        <v/>
      </c>
      <c r="I308" s="112" t="str">
        <f t="shared" ref="I308:R308" si="113">IF(COUNT(I304:I307)=0,"",SUM(I304:I307))</f>
        <v/>
      </c>
      <c r="J308" s="112" t="str">
        <f t="shared" si="113"/>
        <v/>
      </c>
      <c r="K308" s="112" t="str">
        <f t="shared" si="113"/>
        <v/>
      </c>
      <c r="L308" s="112" t="str">
        <f t="shared" si="113"/>
        <v/>
      </c>
      <c r="M308" s="112" t="str">
        <f t="shared" si="113"/>
        <v/>
      </c>
      <c r="N308" s="112" t="str">
        <f t="shared" si="113"/>
        <v/>
      </c>
      <c r="O308" s="112" t="str">
        <f t="shared" si="113"/>
        <v/>
      </c>
      <c r="P308" s="112" t="str">
        <f t="shared" si="113"/>
        <v/>
      </c>
      <c r="Q308" s="112" t="str">
        <f t="shared" si="113"/>
        <v/>
      </c>
      <c r="R308" s="112" t="str">
        <f t="shared" si="113"/>
        <v/>
      </c>
      <c r="S308" s="91"/>
      <c r="T308" s="156"/>
      <c r="U308" s="120" t="s">
        <v>271</v>
      </c>
    </row>
    <row r="309" spans="2:21" ht="27.75" customHeight="1">
      <c r="B309" s="156"/>
      <c r="C309" s="253"/>
      <c r="D309" s="252" t="s">
        <v>1</v>
      </c>
      <c r="E309" s="168" t="s">
        <v>148</v>
      </c>
      <c r="F309" s="171"/>
      <c r="G309" s="172"/>
      <c r="H309" s="184"/>
      <c r="I309" s="112" t="str">
        <f>IF(COUNT('様式第32第8表(指定１)_送電'!H270)=0,'様式第32第8表(指定１)_受電'!H270,IF(COUNT('様式第32第8表(指定１)_受電'!H270)=0,-'様式第32第8表(指定１)_送電'!H270,'様式第32第8表(指定１)_受電'!H270-'様式第32第8表(指定１)_送電'!H270))</f>
        <v/>
      </c>
      <c r="J309" s="112" t="str">
        <f>IF(COUNT('様式第32第8表(指定１)_送電'!I270)=0,'様式第32第8表(指定１)_受電'!I270,IF(COUNT('様式第32第8表(指定１)_受電'!I270)=0,-'様式第32第8表(指定１)_送電'!I270,'様式第32第8表(指定１)_受電'!I270-'様式第32第8表(指定１)_送電'!I270))</f>
        <v/>
      </c>
      <c r="K309" s="112" t="str">
        <f>IF(COUNT('様式第32第8表(指定１)_送電'!J270)=0,'様式第32第8表(指定１)_受電'!J270,IF(COUNT('様式第32第8表(指定１)_受電'!J270)=0,-'様式第32第8表(指定１)_送電'!J270,'様式第32第8表(指定１)_受電'!J270-'様式第32第8表(指定１)_送電'!J270))</f>
        <v/>
      </c>
      <c r="L309" s="112" t="str">
        <f>IF(COUNT('様式第32第8表(指定１)_送電'!K270)=0,'様式第32第8表(指定１)_受電'!K270,IF(COUNT('様式第32第8表(指定１)_受電'!K270)=0,-'様式第32第8表(指定１)_送電'!K270,'様式第32第8表(指定１)_受電'!K270-'様式第32第8表(指定１)_送電'!K270))</f>
        <v/>
      </c>
      <c r="M309" s="112" t="str">
        <f>IF(COUNT('様式第32第8表(指定１)_送電'!L270)=0,'様式第32第8表(指定１)_受電'!L270,IF(COUNT('様式第32第8表(指定１)_受電'!L270)=0,-'様式第32第8表(指定１)_送電'!L270,'様式第32第8表(指定１)_受電'!L270-'様式第32第8表(指定１)_送電'!L270))</f>
        <v/>
      </c>
      <c r="N309" s="112" t="str">
        <f>IF(COUNT('様式第32第8表(指定１)_送電'!M270)=0,'様式第32第8表(指定１)_受電'!M270,IF(COUNT('様式第32第8表(指定１)_受電'!M270)=0,-'様式第32第8表(指定１)_送電'!M270,'様式第32第8表(指定１)_受電'!M270-'様式第32第8表(指定１)_送電'!M270))</f>
        <v/>
      </c>
      <c r="O309" s="112" t="str">
        <f>IF(COUNT('様式第32第8表(指定１)_送電'!N270)=0,'様式第32第8表(指定１)_受電'!N270,IF(COUNT('様式第32第8表(指定１)_受電'!N270)=0,-'様式第32第8表(指定１)_送電'!N270,'様式第32第8表(指定１)_受電'!N270-'様式第32第8表(指定１)_送電'!N270))</f>
        <v/>
      </c>
      <c r="P309" s="112" t="str">
        <f>IF(COUNT('様式第32第8表(指定１)_送電'!O270)=0,'様式第32第8表(指定１)_受電'!O270,IF(COUNT('様式第32第8表(指定１)_受電'!O270)=0,-'様式第32第8表(指定１)_送電'!O270,'様式第32第8表(指定１)_受電'!O270-'様式第32第8表(指定１)_送電'!O270))</f>
        <v/>
      </c>
      <c r="Q309" s="112" t="str">
        <f>IF(COUNT('様式第32第8表(指定１)_送電'!P270)=0,'様式第32第8表(指定１)_受電'!P270,IF(COUNT('様式第32第8表(指定１)_受電'!P270)=0,-'様式第32第8表(指定１)_送電'!P270,'様式第32第8表(指定１)_受電'!P270-'様式第32第8表(指定１)_送電'!P270))</f>
        <v/>
      </c>
      <c r="R309" s="112" t="str">
        <f>IF(COUNT('様式第32第8表(指定１)_送電'!Q270)=0,'様式第32第8表(指定１)_受電'!Q270,IF(COUNT('様式第32第8表(指定１)_受電'!Q270)=0,-'様式第32第8表(指定１)_送電'!Q270,'様式第32第8表(指定１)_受電'!Q270-'様式第32第8表(指定１)_送電'!Q270))</f>
        <v/>
      </c>
      <c r="S309" s="90"/>
      <c r="T309" s="156"/>
      <c r="U309" s="120" t="s">
        <v>318</v>
      </c>
    </row>
    <row r="310" spans="2:21" ht="27.75" customHeight="1">
      <c r="B310" s="156"/>
      <c r="C310" s="253"/>
      <c r="D310" s="253"/>
      <c r="E310" s="168" t="s">
        <v>150</v>
      </c>
      <c r="F310" s="171"/>
      <c r="G310" s="172"/>
      <c r="H310" s="184"/>
      <c r="I310" s="112" t="str">
        <f>IF(COUNT('様式第32第8表(指定１)_送電'!H278)=0,'様式第32第8表(指定１)_受電'!H278,IF(COUNT('様式第32第8表(指定１)_受電'!H278)=0,-'様式第32第8表(指定１)_送電'!H278,'様式第32第8表(指定１)_受電'!H278-'様式第32第8表(指定１)_送電'!H278))</f>
        <v/>
      </c>
      <c r="J310" s="112" t="str">
        <f>IF(COUNT('様式第32第8表(指定１)_送電'!I278)=0,'様式第32第8表(指定１)_受電'!I278,IF(COUNT('様式第32第8表(指定１)_受電'!I278)=0,-'様式第32第8表(指定１)_送電'!I278,'様式第32第8表(指定１)_受電'!I278-'様式第32第8表(指定１)_送電'!I278))</f>
        <v/>
      </c>
      <c r="K310" s="112" t="str">
        <f>IF(COUNT('様式第32第8表(指定１)_送電'!J278)=0,'様式第32第8表(指定１)_受電'!J278,IF(COUNT('様式第32第8表(指定１)_受電'!J278)=0,-'様式第32第8表(指定１)_送電'!J278,'様式第32第8表(指定１)_受電'!J278-'様式第32第8表(指定１)_送電'!J278))</f>
        <v/>
      </c>
      <c r="L310" s="112" t="str">
        <f>IF(COUNT('様式第32第8表(指定１)_送電'!K278)=0,'様式第32第8表(指定１)_受電'!K278,IF(COUNT('様式第32第8表(指定１)_受電'!K278)=0,-'様式第32第8表(指定１)_送電'!K278,'様式第32第8表(指定１)_受電'!K278-'様式第32第8表(指定１)_送電'!K278))</f>
        <v/>
      </c>
      <c r="M310" s="112" t="str">
        <f>IF(COUNT('様式第32第8表(指定１)_送電'!L278)=0,'様式第32第8表(指定１)_受電'!L278,IF(COUNT('様式第32第8表(指定１)_受電'!L278)=0,-'様式第32第8表(指定１)_送電'!L278,'様式第32第8表(指定１)_受電'!L278-'様式第32第8表(指定１)_送電'!L278))</f>
        <v/>
      </c>
      <c r="N310" s="112" t="str">
        <f>IF(COUNT('様式第32第8表(指定１)_送電'!M278)=0,'様式第32第8表(指定１)_受電'!M278,IF(COUNT('様式第32第8表(指定１)_受電'!M278)=0,-'様式第32第8表(指定１)_送電'!M278,'様式第32第8表(指定１)_受電'!M278-'様式第32第8表(指定１)_送電'!M278))</f>
        <v/>
      </c>
      <c r="O310" s="112" t="str">
        <f>IF(COUNT('様式第32第8表(指定１)_送電'!N278)=0,'様式第32第8表(指定１)_受電'!N278,IF(COUNT('様式第32第8表(指定１)_受電'!N278)=0,-'様式第32第8表(指定１)_送電'!N278,'様式第32第8表(指定１)_受電'!N278-'様式第32第8表(指定１)_送電'!N278))</f>
        <v/>
      </c>
      <c r="P310" s="112" t="str">
        <f>IF(COUNT('様式第32第8表(指定１)_送電'!O278)=0,'様式第32第8表(指定１)_受電'!O278,IF(COUNT('様式第32第8表(指定１)_受電'!O278)=0,-'様式第32第8表(指定１)_送電'!O278,'様式第32第8表(指定１)_受電'!O278-'様式第32第8表(指定１)_送電'!O278))</f>
        <v/>
      </c>
      <c r="Q310" s="112" t="str">
        <f>IF(COUNT('様式第32第8表(指定１)_送電'!P278)=0,'様式第32第8表(指定１)_受電'!P278,IF(COUNT('様式第32第8表(指定１)_受電'!P278)=0,-'様式第32第8表(指定１)_送電'!P278,'様式第32第8表(指定１)_受電'!P278-'様式第32第8表(指定１)_送電'!P278))</f>
        <v/>
      </c>
      <c r="R310" s="112" t="str">
        <f>IF(COUNT('様式第32第8表(指定１)_送電'!Q278)=0,'様式第32第8表(指定１)_受電'!Q278,IF(COUNT('様式第32第8表(指定１)_受電'!Q278)=0,-'様式第32第8表(指定１)_送電'!Q278,'様式第32第8表(指定１)_受電'!Q278-'様式第32第8表(指定１)_送電'!Q278))</f>
        <v/>
      </c>
      <c r="S310" s="90"/>
      <c r="T310" s="156"/>
      <c r="U310" s="120" t="s">
        <v>318</v>
      </c>
    </row>
    <row r="311" spans="2:21" ht="27.75" customHeight="1">
      <c r="B311" s="156"/>
      <c r="C311" s="253"/>
      <c r="D311" s="253"/>
      <c r="E311" s="168" t="s">
        <v>149</v>
      </c>
      <c r="F311" s="171"/>
      <c r="G311" s="172"/>
      <c r="H311" s="184"/>
      <c r="I311" s="112" t="str">
        <f>IF(COUNT('様式第32第8表(指定１)_送電'!H286)=0,'様式第32第8表(指定１)_受電'!H286,IF(COUNT('様式第32第8表(指定１)_受電'!H286)=0,-'様式第32第8表(指定１)_送電'!H286,'様式第32第8表(指定１)_受電'!H286-'様式第32第8表(指定１)_送電'!H286))</f>
        <v/>
      </c>
      <c r="J311" s="112" t="str">
        <f>IF(COUNT('様式第32第8表(指定１)_送電'!I286)=0,'様式第32第8表(指定１)_受電'!I286,IF(COUNT('様式第32第8表(指定１)_受電'!I286)=0,-'様式第32第8表(指定１)_送電'!I286,'様式第32第8表(指定１)_受電'!I286-'様式第32第8表(指定１)_送電'!I286))</f>
        <v/>
      </c>
      <c r="K311" s="112" t="str">
        <f>IF(COUNT('様式第32第8表(指定１)_送電'!J286)=0,'様式第32第8表(指定１)_受電'!J286,IF(COUNT('様式第32第8表(指定１)_受電'!J286)=0,-'様式第32第8表(指定１)_送電'!J286,'様式第32第8表(指定１)_受電'!J286-'様式第32第8表(指定１)_送電'!J286))</f>
        <v/>
      </c>
      <c r="L311" s="112" t="str">
        <f>IF(COUNT('様式第32第8表(指定１)_送電'!K286)=0,'様式第32第8表(指定１)_受電'!K286,IF(COUNT('様式第32第8表(指定１)_受電'!K286)=0,-'様式第32第8表(指定１)_送電'!K286,'様式第32第8表(指定１)_受電'!K286-'様式第32第8表(指定１)_送電'!K286))</f>
        <v/>
      </c>
      <c r="M311" s="112" t="str">
        <f>IF(COUNT('様式第32第8表(指定１)_送電'!L286)=0,'様式第32第8表(指定１)_受電'!L286,IF(COUNT('様式第32第8表(指定１)_受電'!L286)=0,-'様式第32第8表(指定１)_送電'!L286,'様式第32第8表(指定１)_受電'!L286-'様式第32第8表(指定１)_送電'!L286))</f>
        <v/>
      </c>
      <c r="N311" s="112" t="str">
        <f>IF(COUNT('様式第32第8表(指定１)_送電'!M286)=0,'様式第32第8表(指定１)_受電'!M286,IF(COUNT('様式第32第8表(指定１)_受電'!M286)=0,-'様式第32第8表(指定１)_送電'!M286,'様式第32第8表(指定１)_受電'!M286-'様式第32第8表(指定１)_送電'!M286))</f>
        <v/>
      </c>
      <c r="O311" s="112" t="str">
        <f>IF(COUNT('様式第32第8表(指定１)_送電'!N286)=0,'様式第32第8表(指定１)_受電'!N286,IF(COUNT('様式第32第8表(指定１)_受電'!N286)=0,-'様式第32第8表(指定１)_送電'!N286,'様式第32第8表(指定１)_受電'!N286-'様式第32第8表(指定１)_送電'!N286))</f>
        <v/>
      </c>
      <c r="P311" s="112" t="str">
        <f>IF(COUNT('様式第32第8表(指定１)_送電'!O286)=0,'様式第32第8表(指定１)_受電'!O286,IF(COUNT('様式第32第8表(指定１)_受電'!O286)=0,-'様式第32第8表(指定１)_送電'!O286,'様式第32第8表(指定１)_受電'!O286-'様式第32第8表(指定１)_送電'!O286))</f>
        <v/>
      </c>
      <c r="Q311" s="112" t="str">
        <f>IF(COUNT('様式第32第8表(指定１)_送電'!P286)=0,'様式第32第8表(指定１)_受電'!P286,IF(COUNT('様式第32第8表(指定１)_受電'!P286)=0,-'様式第32第8表(指定１)_送電'!P286,'様式第32第8表(指定１)_受電'!P286-'様式第32第8表(指定１)_送電'!P286))</f>
        <v/>
      </c>
      <c r="R311" s="112" t="str">
        <f>IF(COUNT('様式第32第8表(指定１)_送電'!Q286)=0,'様式第32第8表(指定１)_受電'!Q286,IF(COUNT('様式第32第8表(指定１)_受電'!Q286)=0,-'様式第32第8表(指定１)_送電'!Q286,'様式第32第8表(指定１)_受電'!Q286-'様式第32第8表(指定１)_送電'!Q286))</f>
        <v/>
      </c>
      <c r="S311" s="90"/>
      <c r="T311" s="156"/>
      <c r="U311" s="120" t="s">
        <v>318</v>
      </c>
    </row>
    <row r="312" spans="2:21" ht="27.75" customHeight="1">
      <c r="B312" s="156"/>
      <c r="C312" s="253"/>
      <c r="D312" s="253"/>
      <c r="E312" s="255" t="s">
        <v>151</v>
      </c>
      <c r="F312" s="256"/>
      <c r="G312" s="172" t="s">
        <v>152</v>
      </c>
      <c r="H312" s="184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90"/>
      <c r="T312" s="156"/>
    </row>
    <row r="313" spans="2:21" ht="27.75" customHeight="1">
      <c r="B313" s="156"/>
      <c r="C313" s="253"/>
      <c r="D313" s="254"/>
      <c r="E313" s="257"/>
      <c r="F313" s="258"/>
      <c r="G313" s="172" t="s">
        <v>151</v>
      </c>
      <c r="H313" s="184"/>
      <c r="I313" s="112" t="str">
        <f>IF(COUNT('様式第32第8表(指定１)_送電'!H294)=0,'様式第32第8表(指定１)_受電'!H294,IF(COUNT('様式第32第8表(指定１)_受電'!H294)=0,-'様式第32第8表(指定１)_送電'!H294,'様式第32第8表(指定１)_受電'!H294-'様式第32第8表(指定１)_送電'!H294))</f>
        <v/>
      </c>
      <c r="J313" s="112" t="str">
        <f>IF(COUNT('様式第32第8表(指定１)_送電'!I294)=0,'様式第32第8表(指定１)_受電'!I294,IF(COUNT('様式第32第8表(指定１)_受電'!I294)=0,-'様式第32第8表(指定１)_送電'!I294,'様式第32第8表(指定１)_受電'!I294-'様式第32第8表(指定１)_送電'!I294))</f>
        <v/>
      </c>
      <c r="K313" s="112" t="str">
        <f>IF(COUNT('様式第32第8表(指定１)_送電'!J294)=0,'様式第32第8表(指定１)_受電'!J294,IF(COUNT('様式第32第8表(指定１)_受電'!J294)=0,-'様式第32第8表(指定１)_送電'!J294,'様式第32第8表(指定１)_受電'!J294-'様式第32第8表(指定１)_送電'!J294))</f>
        <v/>
      </c>
      <c r="L313" s="112" t="str">
        <f>IF(COUNT('様式第32第8表(指定１)_送電'!K294)=0,'様式第32第8表(指定１)_受電'!K294,IF(COUNT('様式第32第8表(指定１)_受電'!K294)=0,-'様式第32第8表(指定１)_送電'!K294,'様式第32第8表(指定１)_受電'!K294-'様式第32第8表(指定１)_送電'!K294))</f>
        <v/>
      </c>
      <c r="M313" s="112" t="str">
        <f>IF(COUNT('様式第32第8表(指定１)_送電'!L294)=0,'様式第32第8表(指定１)_受電'!L294,IF(COUNT('様式第32第8表(指定１)_受電'!L294)=0,-'様式第32第8表(指定１)_送電'!L294,'様式第32第8表(指定１)_受電'!L294-'様式第32第8表(指定１)_送電'!L294))</f>
        <v/>
      </c>
      <c r="N313" s="112" t="str">
        <f>IF(COUNT('様式第32第8表(指定１)_送電'!M294)=0,'様式第32第8表(指定１)_受電'!M294,IF(COUNT('様式第32第8表(指定１)_受電'!M294)=0,-'様式第32第8表(指定１)_送電'!M294,'様式第32第8表(指定１)_受電'!M294-'様式第32第8表(指定１)_送電'!M294))</f>
        <v/>
      </c>
      <c r="O313" s="112" t="str">
        <f>IF(COUNT('様式第32第8表(指定１)_送電'!N294)=0,'様式第32第8表(指定１)_受電'!N294,IF(COUNT('様式第32第8表(指定１)_受電'!N294)=0,-'様式第32第8表(指定１)_送電'!N294,'様式第32第8表(指定１)_受電'!N294-'様式第32第8表(指定１)_送電'!N294))</f>
        <v/>
      </c>
      <c r="P313" s="112" t="str">
        <f>IF(COUNT('様式第32第8表(指定１)_送電'!O294)=0,'様式第32第8表(指定１)_受電'!O294,IF(COUNT('様式第32第8表(指定１)_受電'!O294)=0,-'様式第32第8表(指定１)_送電'!O294,'様式第32第8表(指定１)_受電'!O294-'様式第32第8表(指定１)_送電'!O294))</f>
        <v/>
      </c>
      <c r="Q313" s="112" t="str">
        <f>IF(COUNT('様式第32第8表(指定１)_送電'!P294)=0,'様式第32第8表(指定１)_受電'!P294,IF(COUNT('様式第32第8表(指定１)_受電'!P294)=0,-'様式第32第8表(指定１)_送電'!P294,'様式第32第8表(指定１)_受電'!P294-'様式第32第8表(指定１)_送電'!P294))</f>
        <v/>
      </c>
      <c r="R313" s="112" t="str">
        <f>IF(COUNT('様式第32第8表(指定１)_送電'!Q294)=0,'様式第32第8表(指定１)_受電'!Q294,IF(COUNT('様式第32第8表(指定１)_受電'!Q294)=0,-'様式第32第8表(指定１)_送電'!Q294,'様式第32第8表(指定１)_受電'!Q294-'様式第32第8表(指定１)_送電'!Q294))</f>
        <v/>
      </c>
      <c r="S313" s="90"/>
      <c r="T313" s="156"/>
      <c r="U313" s="120" t="s">
        <v>318</v>
      </c>
    </row>
    <row r="314" spans="2:21" ht="27.75" customHeight="1">
      <c r="B314" s="156"/>
      <c r="C314" s="253"/>
      <c r="D314" s="168" t="s">
        <v>153</v>
      </c>
      <c r="E314" s="171"/>
      <c r="F314" s="171"/>
      <c r="G314" s="172"/>
      <c r="H314" s="112"/>
      <c r="I314" s="112" t="str">
        <f>IF(COUNT(I319)=0,"",IF(I319-SUM(I308:I313)&gt;0,I319-SUM(I308:I313),""))</f>
        <v/>
      </c>
      <c r="J314" s="112" t="str">
        <f>IF(J319-SUM(J308:J313)&gt;0,J319-SUM(J308:J313),"")</f>
        <v/>
      </c>
      <c r="K314" s="112" t="str">
        <f t="shared" ref="K314" si="114">IF(K319-SUM(K308:K313)&gt;0,K319-SUM(K308:K313),"")</f>
        <v/>
      </c>
      <c r="L314" s="112" t="str">
        <f t="shared" ref="L314" si="115">IF(L319-SUM(L308:L313)&gt;0,L319-SUM(L308:L313),"")</f>
        <v/>
      </c>
      <c r="M314" s="112" t="str">
        <f t="shared" ref="M314" si="116">IF(M319-SUM(M308:M313)&gt;0,M319-SUM(M308:M313),"")</f>
        <v/>
      </c>
      <c r="N314" s="112" t="str">
        <f t="shared" ref="N314" si="117">IF(N319-SUM(N308:N313)&gt;0,N319-SUM(N308:N313),"")</f>
        <v/>
      </c>
      <c r="O314" s="112" t="str">
        <f t="shared" ref="O314" si="118">IF(O319-SUM(O308:O313)&gt;0,O319-SUM(O308:O313),"")</f>
        <v/>
      </c>
      <c r="P314" s="112" t="str">
        <f t="shared" ref="P314" si="119">IF(P319-SUM(P308:P313)&gt;0,P319-SUM(P308:P313),"")</f>
        <v/>
      </c>
      <c r="Q314" s="112" t="str">
        <f t="shared" ref="Q314" si="120">IF(Q319-SUM(Q308:Q313)&gt;0,Q319-SUM(Q308:Q313),"")</f>
        <v/>
      </c>
      <c r="R314" s="112" t="str">
        <f t="shared" ref="R314" si="121">IF(R319-SUM(R308:R313)&gt;0,R319-SUM(R308:R313),"")</f>
        <v/>
      </c>
      <c r="S314" s="90"/>
      <c r="T314" s="156"/>
      <c r="U314" s="120" t="s">
        <v>318</v>
      </c>
    </row>
    <row r="315" spans="2:21" ht="27.75" customHeight="1">
      <c r="B315" s="156"/>
      <c r="C315" s="253"/>
      <c r="D315" s="168" t="s">
        <v>147</v>
      </c>
      <c r="E315" s="171"/>
      <c r="F315" s="171"/>
      <c r="G315" s="171"/>
      <c r="H315" s="143" t="str">
        <f>IF(COUNT(H308:H314)=0,"",SUM(H308:H314))</f>
        <v/>
      </c>
      <c r="I315" s="143" t="str">
        <f t="shared" ref="I315" si="122">IF(COUNT(I308:I314)=0,"",SUM(I308:I314))</f>
        <v/>
      </c>
      <c r="J315" s="143" t="str">
        <f t="shared" ref="J315:R315" si="123">IF(COUNT(J308:J314)=0,"",SUM(J308:J314))</f>
        <v/>
      </c>
      <c r="K315" s="143" t="str">
        <f t="shared" si="123"/>
        <v/>
      </c>
      <c r="L315" s="143" t="str">
        <f t="shared" si="123"/>
        <v/>
      </c>
      <c r="M315" s="143" t="str">
        <f t="shared" si="123"/>
        <v/>
      </c>
      <c r="N315" s="143" t="str">
        <f t="shared" si="123"/>
        <v/>
      </c>
      <c r="O315" s="143" t="str">
        <f t="shared" si="123"/>
        <v/>
      </c>
      <c r="P315" s="143" t="str">
        <f t="shared" si="123"/>
        <v/>
      </c>
      <c r="Q315" s="143" t="str">
        <f t="shared" si="123"/>
        <v/>
      </c>
      <c r="R315" s="143" t="str">
        <f t="shared" si="123"/>
        <v/>
      </c>
      <c r="S315" s="116"/>
      <c r="T315" s="156"/>
      <c r="U315" s="120" t="s">
        <v>271</v>
      </c>
    </row>
    <row r="316" spans="2:21" ht="27.75" customHeight="1">
      <c r="B316" s="156"/>
      <c r="C316" s="253"/>
      <c r="D316" s="168" t="s">
        <v>154</v>
      </c>
      <c r="E316" s="171"/>
      <c r="F316" s="171"/>
      <c r="G316" s="17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91"/>
      <c r="T316" s="156"/>
    </row>
    <row r="317" spans="2:21" ht="27.75" customHeight="1">
      <c r="B317" s="156"/>
      <c r="C317" s="253"/>
      <c r="D317" s="168" t="s">
        <v>155</v>
      </c>
      <c r="E317" s="171"/>
      <c r="F317" s="171"/>
      <c r="G317" s="172"/>
      <c r="H317" s="143"/>
      <c r="I317" s="143"/>
      <c r="J317" s="143"/>
      <c r="K317" s="143"/>
      <c r="L317" s="143"/>
      <c r="M317" s="143"/>
      <c r="N317" s="143"/>
      <c r="O317" s="143"/>
      <c r="P317" s="143"/>
      <c r="Q317" s="143"/>
      <c r="R317" s="143"/>
      <c r="S317" s="91"/>
      <c r="T317" s="156"/>
      <c r="U317" s="120"/>
    </row>
    <row r="318" spans="2:21" ht="27.75" customHeight="1">
      <c r="B318" s="156"/>
      <c r="C318" s="254"/>
      <c r="D318" s="173" t="s">
        <v>156</v>
      </c>
      <c r="E318" s="174"/>
      <c r="F318" s="174"/>
      <c r="G318" s="175"/>
      <c r="H318" s="184"/>
      <c r="I318" s="112" t="str">
        <f>IF(COUNT('様式32第3表(指定)'!M253)=0,"",'様式32第3表(指定)'!M253)</f>
        <v/>
      </c>
      <c r="J318" s="184"/>
      <c r="K318" s="184"/>
      <c r="L318" s="184"/>
      <c r="M318" s="184"/>
      <c r="N318" s="184"/>
      <c r="O318" s="184"/>
      <c r="P318" s="184"/>
      <c r="Q318" s="184"/>
      <c r="R318" s="184"/>
      <c r="S318" s="91"/>
      <c r="T318" s="156"/>
      <c r="U318" s="120" t="s">
        <v>401</v>
      </c>
    </row>
    <row r="319" spans="2:21" ht="27.75" customHeight="1">
      <c r="B319" s="156"/>
      <c r="C319" s="168" t="s">
        <v>157</v>
      </c>
      <c r="D319" s="171"/>
      <c r="E319" s="171"/>
      <c r="F319" s="171"/>
      <c r="G319" s="172"/>
      <c r="H319" s="237"/>
      <c r="I319" s="144" t="str">
        <f>IF(COUNT('様式32第3表(指定)'!M254)=0,"",'様式32第3表(指定)'!M254)</f>
        <v/>
      </c>
      <c r="J319" s="237"/>
      <c r="K319" s="237"/>
      <c r="L319" s="237"/>
      <c r="M319" s="237"/>
      <c r="N319" s="237"/>
      <c r="O319" s="237"/>
      <c r="P319" s="237"/>
      <c r="Q319" s="237"/>
      <c r="R319" s="237"/>
      <c r="S319" s="90"/>
      <c r="T319" s="156"/>
      <c r="U319" s="120" t="s">
        <v>401</v>
      </c>
    </row>
    <row r="320" spans="2:21" ht="27.75" customHeight="1">
      <c r="B320" s="156"/>
      <c r="C320" s="246" t="s">
        <v>27</v>
      </c>
      <c r="D320" s="247"/>
      <c r="E320" s="247"/>
      <c r="F320" s="248"/>
      <c r="G320" s="172" t="s">
        <v>149</v>
      </c>
      <c r="H320" s="184"/>
      <c r="I320" s="112" t="str">
        <f>IF(COUNT('様式32第3表(指定)'!M255)=0,"",'様式32第3表(指定)'!M255)</f>
        <v/>
      </c>
      <c r="J320" s="184"/>
      <c r="K320" s="184"/>
      <c r="L320" s="184"/>
      <c r="M320" s="184"/>
      <c r="N320" s="184"/>
      <c r="O320" s="184"/>
      <c r="P320" s="184"/>
      <c r="Q320" s="184"/>
      <c r="R320" s="184"/>
      <c r="S320" s="90"/>
      <c r="T320" s="156"/>
      <c r="U320" s="120" t="s">
        <v>401</v>
      </c>
    </row>
    <row r="321" spans="2:21" ht="27.75" customHeight="1">
      <c r="B321" s="156"/>
      <c r="C321" s="249"/>
      <c r="D321" s="250"/>
      <c r="E321" s="250"/>
      <c r="F321" s="251"/>
      <c r="G321" s="172" t="s">
        <v>150</v>
      </c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90"/>
      <c r="T321" s="156"/>
    </row>
    <row r="322" spans="2:21" ht="27.75" customHeight="1">
      <c r="B322" s="156"/>
      <c r="C322" s="168" t="s">
        <v>158</v>
      </c>
      <c r="D322" s="171"/>
      <c r="E322" s="171"/>
      <c r="F322" s="171"/>
      <c r="G322" s="171"/>
      <c r="H322" s="118" t="str">
        <f t="shared" ref="H322:R322" si="124">IF(COUNT(H319)=0,"",H315-H319)</f>
        <v/>
      </c>
      <c r="I322" s="118" t="str">
        <f t="shared" si="124"/>
        <v/>
      </c>
      <c r="J322" s="118" t="str">
        <f t="shared" si="124"/>
        <v/>
      </c>
      <c r="K322" s="118" t="str">
        <f t="shared" si="124"/>
        <v/>
      </c>
      <c r="L322" s="118" t="str">
        <f t="shared" si="124"/>
        <v/>
      </c>
      <c r="M322" s="118" t="str">
        <f t="shared" si="124"/>
        <v/>
      </c>
      <c r="N322" s="118" t="str">
        <f t="shared" si="124"/>
        <v/>
      </c>
      <c r="O322" s="118" t="str">
        <f t="shared" si="124"/>
        <v/>
      </c>
      <c r="P322" s="118" t="str">
        <f t="shared" si="124"/>
        <v/>
      </c>
      <c r="Q322" s="118" t="str">
        <f t="shared" si="124"/>
        <v/>
      </c>
      <c r="R322" s="118" t="str">
        <f t="shared" si="124"/>
        <v/>
      </c>
      <c r="S322" s="116"/>
      <c r="T322" s="156"/>
      <c r="U322" s="120" t="s">
        <v>271</v>
      </c>
    </row>
    <row r="323" spans="2:21" ht="27.75" customHeight="1">
      <c r="B323" s="156"/>
      <c r="C323" s="173" t="s">
        <v>159</v>
      </c>
      <c r="D323" s="174"/>
      <c r="E323" s="174"/>
      <c r="F323" s="174"/>
      <c r="G323" s="175"/>
      <c r="H323" s="145" t="str">
        <f t="shared" ref="H323" si="125">IF(OR(H319=0,H322=""),"",ROUND(H322/H319*100,1))</f>
        <v/>
      </c>
      <c r="I323" s="145" t="str">
        <f t="shared" ref="I323" si="126">IF(OR(I319=0,I322=""),"",ROUND(I322/I319*100,1))</f>
        <v/>
      </c>
      <c r="J323" s="145" t="str">
        <f t="shared" ref="J323" si="127">IF(OR(J319=0,J322=""),"",ROUND(J322/J319*100,1))</f>
        <v/>
      </c>
      <c r="K323" s="145" t="str">
        <f t="shared" ref="K323" si="128">IF(OR(K319=0,K322=""),"",ROUND(K322/K319*100,1))</f>
        <v/>
      </c>
      <c r="L323" s="145" t="str">
        <f t="shared" ref="L323" si="129">IF(OR(L319=0,L322=""),"",ROUND(L322/L319*100,1))</f>
        <v/>
      </c>
      <c r="M323" s="145" t="str">
        <f t="shared" ref="M323" si="130">IF(OR(M319=0,M322=""),"",ROUND(M322/M319*100,1))</f>
        <v/>
      </c>
      <c r="N323" s="145" t="str">
        <f t="shared" ref="N323" si="131">IF(OR(N319=0,N322=""),"",ROUND(N322/N319*100,1))</f>
        <v/>
      </c>
      <c r="O323" s="145" t="str">
        <f t="shared" ref="O323" si="132">IF(OR(O319=0,O322=""),"",ROUND(O322/O319*100,1))</f>
        <v/>
      </c>
      <c r="P323" s="145" t="str">
        <f t="shared" ref="P323" si="133">IF(OR(P319=0,P322=""),"",ROUND(P322/P319*100,1))</f>
        <v/>
      </c>
      <c r="Q323" s="145" t="str">
        <f t="shared" ref="Q323" si="134">IF(OR(Q319=0,Q322=""),"",ROUND(Q322/Q319*100,1))</f>
        <v/>
      </c>
      <c r="R323" s="145" t="str">
        <f t="shared" ref="R323" si="135">IF(OR(R319=0,R322=""),"",ROUND(R322/R319*100,1))</f>
        <v/>
      </c>
      <c r="S323" s="95"/>
      <c r="T323" s="156"/>
      <c r="U323" s="120" t="s">
        <v>271</v>
      </c>
    </row>
    <row r="324" spans="2:21" ht="27.75" customHeight="1">
      <c r="B324" s="156"/>
      <c r="C324" s="176" t="s">
        <v>28</v>
      </c>
      <c r="D324" s="177"/>
      <c r="E324" s="177"/>
      <c r="F324" s="177"/>
      <c r="G324" s="178"/>
      <c r="H324" s="119" t="str">
        <f>IF(COUNT(H323)=0,"",IF(H320="",H323,ROUND((H322+H320)/(H319-H320)*100,1)))</f>
        <v/>
      </c>
      <c r="I324" s="119" t="str">
        <f>IF(COUNT(I323)=0,"",IF(I320="",I323,ROUND((I322+I320)/(I319-I320)*100,1)))</f>
        <v/>
      </c>
      <c r="J324" s="119" t="str">
        <f t="shared" ref="J324:R324" si="136">IF(COUNT(J323)=0,"",IF(J320="",J323,ROUND((J322+J320)/(J319-J320)*100,1)))</f>
        <v/>
      </c>
      <c r="K324" s="119" t="str">
        <f t="shared" si="136"/>
        <v/>
      </c>
      <c r="L324" s="119" t="str">
        <f t="shared" si="136"/>
        <v/>
      </c>
      <c r="M324" s="119" t="str">
        <f t="shared" si="136"/>
        <v/>
      </c>
      <c r="N324" s="119" t="str">
        <f t="shared" si="136"/>
        <v/>
      </c>
      <c r="O324" s="119" t="str">
        <f t="shared" si="136"/>
        <v/>
      </c>
      <c r="P324" s="119" t="str">
        <f t="shared" si="136"/>
        <v/>
      </c>
      <c r="Q324" s="119" t="str">
        <f t="shared" si="136"/>
        <v/>
      </c>
      <c r="R324" s="119" t="str">
        <f t="shared" si="136"/>
        <v/>
      </c>
      <c r="S324" s="96"/>
      <c r="T324" s="156"/>
      <c r="U324" s="120" t="s">
        <v>271</v>
      </c>
    </row>
    <row r="325" spans="2:21" ht="27.75" customHeight="1">
      <c r="B325" s="156"/>
      <c r="C325" s="168" t="s">
        <v>160</v>
      </c>
      <c r="D325" s="171"/>
      <c r="E325" s="171"/>
      <c r="F325" s="171"/>
      <c r="G325" s="172"/>
      <c r="H325" s="113"/>
      <c r="I325" s="113"/>
      <c r="J325" s="113"/>
      <c r="K325" s="113"/>
      <c r="L325" s="113"/>
      <c r="M325" s="113"/>
      <c r="N325" s="113"/>
      <c r="O325" s="113"/>
      <c r="P325" s="113"/>
      <c r="Q325" s="113"/>
      <c r="R325" s="113"/>
      <c r="S325" s="91"/>
      <c r="T325" s="156"/>
    </row>
    <row r="326" spans="2:21" ht="27.75" customHeight="1">
      <c r="B326" s="156"/>
      <c r="C326" s="168" t="s">
        <v>161</v>
      </c>
      <c r="D326" s="171"/>
      <c r="E326" s="171"/>
      <c r="F326" s="171"/>
      <c r="G326" s="172"/>
      <c r="H326" s="114"/>
      <c r="I326" s="114"/>
      <c r="J326" s="114"/>
      <c r="K326" s="114"/>
      <c r="L326" s="114"/>
      <c r="M326" s="114"/>
      <c r="N326" s="114"/>
      <c r="O326" s="114"/>
      <c r="P326" s="114"/>
      <c r="Q326" s="114"/>
      <c r="R326" s="114"/>
      <c r="S326" s="92"/>
      <c r="T326" s="156"/>
    </row>
    <row r="327" spans="2:21" ht="27.75" customHeight="1">
      <c r="B327" s="156"/>
      <c r="C327" s="262" t="s">
        <v>177</v>
      </c>
      <c r="D327" s="263"/>
      <c r="E327" s="264"/>
      <c r="F327" s="179" t="s">
        <v>162</v>
      </c>
      <c r="G327" s="180"/>
      <c r="H327" s="115" t="str">
        <f>IF(COUNT(H328:H329)=0,"",SUM(H328:H329))</f>
        <v/>
      </c>
      <c r="I327" s="115" t="str">
        <f>IF(COUNT(I328:I329)=0,"",SUM(I328:I329))</f>
        <v/>
      </c>
      <c r="J327" s="271"/>
      <c r="K327" s="272"/>
      <c r="L327" s="273"/>
      <c r="M327" s="115" t="str">
        <f>IF(COUNT(M328:M329)=0,"",SUM(M328:M329))</f>
        <v/>
      </c>
      <c r="N327" s="271"/>
      <c r="O327" s="272"/>
      <c r="P327" s="272"/>
      <c r="Q327" s="273"/>
      <c r="R327" s="115" t="str">
        <f>IF(COUNT(R328:R329)=0,"",SUM(R328:R329))</f>
        <v/>
      </c>
      <c r="S327" s="94"/>
      <c r="T327" s="156"/>
      <c r="U327" s="120" t="s">
        <v>271</v>
      </c>
    </row>
    <row r="328" spans="2:21" ht="27.75" customHeight="1">
      <c r="B328" s="156"/>
      <c r="C328" s="265"/>
      <c r="D328" s="266"/>
      <c r="E328" s="267"/>
      <c r="F328" s="179"/>
      <c r="G328" s="181" t="s">
        <v>163</v>
      </c>
      <c r="H328" s="184"/>
      <c r="I328" s="184"/>
      <c r="J328" s="274"/>
      <c r="K328" s="275"/>
      <c r="L328" s="276"/>
      <c r="M328" s="184"/>
      <c r="N328" s="274"/>
      <c r="O328" s="275"/>
      <c r="P328" s="275"/>
      <c r="Q328" s="276"/>
      <c r="R328" s="184"/>
      <c r="S328" s="90"/>
      <c r="T328" s="156"/>
    </row>
    <row r="329" spans="2:21" ht="27.75" customHeight="1">
      <c r="B329" s="156"/>
      <c r="C329" s="265"/>
      <c r="D329" s="266"/>
      <c r="E329" s="267"/>
      <c r="F329" s="182"/>
      <c r="G329" s="181" t="s">
        <v>164</v>
      </c>
      <c r="H329" s="184"/>
      <c r="I329" s="184"/>
      <c r="J329" s="274"/>
      <c r="K329" s="275"/>
      <c r="L329" s="276"/>
      <c r="M329" s="184"/>
      <c r="N329" s="274"/>
      <c r="O329" s="275"/>
      <c r="P329" s="275"/>
      <c r="Q329" s="276"/>
      <c r="R329" s="184"/>
      <c r="S329" s="90"/>
      <c r="T329" s="156"/>
    </row>
    <row r="330" spans="2:21" ht="27.75" customHeight="1">
      <c r="B330" s="156"/>
      <c r="C330" s="265"/>
      <c r="D330" s="266"/>
      <c r="E330" s="267"/>
      <c r="F330" s="179" t="s">
        <v>165</v>
      </c>
      <c r="G330" s="180"/>
      <c r="H330" s="115" t="str">
        <f>IF(COUNT(H331:H336)=0,"",SUM(H331:H336))</f>
        <v/>
      </c>
      <c r="I330" s="115" t="str">
        <f>IF(COUNT(I331:I336)=0,"",SUM(I331:I336))</f>
        <v/>
      </c>
      <c r="J330" s="274"/>
      <c r="K330" s="275"/>
      <c r="L330" s="276"/>
      <c r="M330" s="115" t="str">
        <f>IF(COUNT(M331:M336)=0,"",SUM(M331:M336))</f>
        <v/>
      </c>
      <c r="N330" s="274"/>
      <c r="O330" s="275"/>
      <c r="P330" s="275"/>
      <c r="Q330" s="276"/>
      <c r="R330" s="115" t="str">
        <f>IF(COUNT(R331:R336)=0,"",SUM(R331:R336))</f>
        <v/>
      </c>
      <c r="S330" s="94"/>
      <c r="T330" s="156"/>
      <c r="U330" s="120" t="s">
        <v>271</v>
      </c>
    </row>
    <row r="331" spans="2:21" ht="27.75" customHeight="1">
      <c r="B331" s="156"/>
      <c r="C331" s="265"/>
      <c r="D331" s="266"/>
      <c r="E331" s="267"/>
      <c r="F331" s="179"/>
      <c r="G331" s="181" t="s">
        <v>166</v>
      </c>
      <c r="H331" s="184"/>
      <c r="I331" s="184"/>
      <c r="J331" s="274"/>
      <c r="K331" s="275"/>
      <c r="L331" s="276"/>
      <c r="M331" s="184"/>
      <c r="N331" s="274"/>
      <c r="O331" s="275"/>
      <c r="P331" s="275"/>
      <c r="Q331" s="276"/>
      <c r="R331" s="184"/>
      <c r="S331" s="90"/>
      <c r="T331" s="156"/>
    </row>
    <row r="332" spans="2:21" ht="27.75" customHeight="1">
      <c r="B332" s="156"/>
      <c r="C332" s="265"/>
      <c r="D332" s="266"/>
      <c r="E332" s="267"/>
      <c r="F332" s="179"/>
      <c r="G332" s="181" t="s">
        <v>167</v>
      </c>
      <c r="H332" s="184"/>
      <c r="I332" s="184"/>
      <c r="J332" s="274"/>
      <c r="K332" s="275"/>
      <c r="L332" s="276"/>
      <c r="M332" s="184"/>
      <c r="N332" s="274"/>
      <c r="O332" s="275"/>
      <c r="P332" s="275"/>
      <c r="Q332" s="276"/>
      <c r="R332" s="184"/>
      <c r="S332" s="90"/>
      <c r="T332" s="156"/>
    </row>
    <row r="333" spans="2:21" ht="27.75" customHeight="1">
      <c r="B333" s="156"/>
      <c r="C333" s="265"/>
      <c r="D333" s="266"/>
      <c r="E333" s="267"/>
      <c r="F333" s="179"/>
      <c r="G333" s="181" t="s">
        <v>168</v>
      </c>
      <c r="H333" s="184"/>
      <c r="I333" s="184"/>
      <c r="J333" s="274"/>
      <c r="K333" s="275"/>
      <c r="L333" s="276"/>
      <c r="M333" s="184"/>
      <c r="N333" s="274"/>
      <c r="O333" s="275"/>
      <c r="P333" s="275"/>
      <c r="Q333" s="276"/>
      <c r="R333" s="184"/>
      <c r="S333" s="90"/>
      <c r="T333" s="156"/>
    </row>
    <row r="334" spans="2:21" ht="27.75" customHeight="1">
      <c r="B334" s="156"/>
      <c r="C334" s="265"/>
      <c r="D334" s="266"/>
      <c r="E334" s="267"/>
      <c r="F334" s="179"/>
      <c r="G334" s="181" t="s">
        <v>169</v>
      </c>
      <c r="H334" s="184"/>
      <c r="I334" s="184"/>
      <c r="J334" s="274"/>
      <c r="K334" s="275"/>
      <c r="L334" s="276"/>
      <c r="M334" s="184"/>
      <c r="N334" s="274"/>
      <c r="O334" s="275"/>
      <c r="P334" s="275"/>
      <c r="Q334" s="276"/>
      <c r="R334" s="184"/>
      <c r="S334" s="90"/>
      <c r="T334" s="156"/>
    </row>
    <row r="335" spans="2:21" ht="27.75" customHeight="1">
      <c r="B335" s="156"/>
      <c r="C335" s="265"/>
      <c r="D335" s="266"/>
      <c r="E335" s="267"/>
      <c r="F335" s="179"/>
      <c r="G335" s="181" t="s">
        <v>2</v>
      </c>
      <c r="H335" s="184"/>
      <c r="I335" s="184"/>
      <c r="J335" s="274"/>
      <c r="K335" s="275"/>
      <c r="L335" s="276"/>
      <c r="M335" s="184"/>
      <c r="N335" s="274"/>
      <c r="O335" s="275"/>
      <c r="P335" s="275"/>
      <c r="Q335" s="276"/>
      <c r="R335" s="184"/>
      <c r="S335" s="90"/>
      <c r="T335" s="156"/>
    </row>
    <row r="336" spans="2:21" ht="27.75" customHeight="1">
      <c r="B336" s="156"/>
      <c r="C336" s="265"/>
      <c r="D336" s="266"/>
      <c r="E336" s="267"/>
      <c r="F336" s="179"/>
      <c r="G336" s="181" t="s">
        <v>29</v>
      </c>
      <c r="H336" s="184"/>
      <c r="I336" s="184"/>
      <c r="J336" s="274"/>
      <c r="K336" s="275"/>
      <c r="L336" s="276"/>
      <c r="M336" s="184"/>
      <c r="N336" s="274"/>
      <c r="O336" s="275"/>
      <c r="P336" s="275"/>
      <c r="Q336" s="276"/>
      <c r="R336" s="184"/>
      <c r="S336" s="90"/>
      <c r="T336" s="156"/>
    </row>
    <row r="337" spans="2:21" ht="27.75" customHeight="1">
      <c r="B337" s="156"/>
      <c r="C337" s="265"/>
      <c r="D337" s="266"/>
      <c r="E337" s="267"/>
      <c r="F337" s="168" t="s">
        <v>226</v>
      </c>
      <c r="G337" s="178"/>
      <c r="H337" s="184"/>
      <c r="I337" s="184"/>
      <c r="J337" s="274"/>
      <c r="K337" s="275"/>
      <c r="L337" s="276"/>
      <c r="M337" s="184"/>
      <c r="N337" s="274"/>
      <c r="O337" s="275"/>
      <c r="P337" s="275"/>
      <c r="Q337" s="276"/>
      <c r="R337" s="184"/>
      <c r="S337" s="90"/>
      <c r="T337" s="156"/>
    </row>
    <row r="338" spans="2:21" ht="27.75" customHeight="1">
      <c r="B338" s="156"/>
      <c r="C338" s="265"/>
      <c r="D338" s="266"/>
      <c r="E338" s="267"/>
      <c r="F338" s="179" t="s">
        <v>170</v>
      </c>
      <c r="G338" s="180"/>
      <c r="H338" s="115" t="str">
        <f>IF(COUNT(H339:H343)=0,"",SUM(H339:H343))</f>
        <v/>
      </c>
      <c r="I338" s="115" t="str">
        <f>IF(COUNT(I339:I343)=0,"",SUM(I339:I343))</f>
        <v/>
      </c>
      <c r="J338" s="274"/>
      <c r="K338" s="275"/>
      <c r="L338" s="276"/>
      <c r="M338" s="115" t="str">
        <f>IF(COUNT(M339:M343)=0,"",SUM(M339:M343))</f>
        <v/>
      </c>
      <c r="N338" s="274"/>
      <c r="O338" s="275"/>
      <c r="P338" s="275"/>
      <c r="Q338" s="276"/>
      <c r="R338" s="115" t="str">
        <f>IF(COUNT(R339:R343)=0,"",SUM(R339:R343))</f>
        <v/>
      </c>
      <c r="S338" s="94"/>
      <c r="T338" s="156"/>
      <c r="U338" s="120" t="s">
        <v>271</v>
      </c>
    </row>
    <row r="339" spans="2:21" ht="27.75" customHeight="1">
      <c r="B339" s="156"/>
      <c r="C339" s="265"/>
      <c r="D339" s="266"/>
      <c r="E339" s="267"/>
      <c r="F339" s="179"/>
      <c r="G339" s="181" t="s">
        <v>171</v>
      </c>
      <c r="H339" s="184"/>
      <c r="I339" s="184"/>
      <c r="J339" s="274"/>
      <c r="K339" s="275"/>
      <c r="L339" s="276"/>
      <c r="M339" s="184"/>
      <c r="N339" s="274"/>
      <c r="O339" s="275"/>
      <c r="P339" s="275"/>
      <c r="Q339" s="276"/>
      <c r="R339" s="184"/>
      <c r="S339" s="90"/>
      <c r="T339" s="156"/>
    </row>
    <row r="340" spans="2:21" ht="27.75" customHeight="1">
      <c r="B340" s="156"/>
      <c r="C340" s="265"/>
      <c r="D340" s="266"/>
      <c r="E340" s="267"/>
      <c r="F340" s="179"/>
      <c r="G340" s="181" t="s">
        <v>172</v>
      </c>
      <c r="H340" s="184"/>
      <c r="I340" s="184"/>
      <c r="J340" s="274"/>
      <c r="K340" s="275"/>
      <c r="L340" s="276"/>
      <c r="M340" s="184"/>
      <c r="N340" s="274"/>
      <c r="O340" s="275"/>
      <c r="P340" s="275"/>
      <c r="Q340" s="276"/>
      <c r="R340" s="184"/>
      <c r="S340" s="90"/>
      <c r="T340" s="156"/>
    </row>
    <row r="341" spans="2:21" ht="27.75" customHeight="1">
      <c r="B341" s="156"/>
      <c r="C341" s="265"/>
      <c r="D341" s="266"/>
      <c r="E341" s="267"/>
      <c r="F341" s="179"/>
      <c r="G341" s="181" t="s">
        <v>173</v>
      </c>
      <c r="H341" s="184"/>
      <c r="I341" s="184"/>
      <c r="J341" s="274"/>
      <c r="K341" s="275"/>
      <c r="L341" s="276"/>
      <c r="M341" s="184"/>
      <c r="N341" s="274"/>
      <c r="O341" s="275"/>
      <c r="P341" s="275"/>
      <c r="Q341" s="276"/>
      <c r="R341" s="184"/>
      <c r="S341" s="90"/>
      <c r="T341" s="156"/>
    </row>
    <row r="342" spans="2:21" ht="27.75" customHeight="1">
      <c r="B342" s="156"/>
      <c r="C342" s="265"/>
      <c r="D342" s="266"/>
      <c r="E342" s="267"/>
      <c r="F342" s="179"/>
      <c r="G342" s="181" t="s">
        <v>30</v>
      </c>
      <c r="H342" s="184"/>
      <c r="I342" s="184"/>
      <c r="J342" s="274"/>
      <c r="K342" s="275"/>
      <c r="L342" s="276"/>
      <c r="M342" s="184"/>
      <c r="N342" s="274"/>
      <c r="O342" s="275"/>
      <c r="P342" s="275"/>
      <c r="Q342" s="276"/>
      <c r="R342" s="184"/>
      <c r="S342" s="90"/>
      <c r="T342" s="156"/>
    </row>
    <row r="343" spans="2:21" ht="27.75" customHeight="1">
      <c r="B343" s="156"/>
      <c r="C343" s="265"/>
      <c r="D343" s="266"/>
      <c r="E343" s="267"/>
      <c r="F343" s="179"/>
      <c r="G343" s="181" t="s">
        <v>174</v>
      </c>
      <c r="H343" s="184"/>
      <c r="I343" s="184"/>
      <c r="J343" s="274"/>
      <c r="K343" s="275"/>
      <c r="L343" s="276"/>
      <c r="M343" s="184"/>
      <c r="N343" s="274"/>
      <c r="O343" s="275"/>
      <c r="P343" s="275"/>
      <c r="Q343" s="276"/>
      <c r="R343" s="184"/>
      <c r="S343" s="90"/>
      <c r="T343" s="156"/>
    </row>
    <row r="344" spans="2:21" ht="27.75" customHeight="1">
      <c r="B344" s="156"/>
      <c r="C344" s="265"/>
      <c r="D344" s="266"/>
      <c r="E344" s="267"/>
      <c r="F344" s="168" t="s">
        <v>175</v>
      </c>
      <c r="G344" s="172"/>
      <c r="H344" s="184"/>
      <c r="I344" s="184"/>
      <c r="J344" s="274"/>
      <c r="K344" s="275"/>
      <c r="L344" s="276"/>
      <c r="M344" s="184"/>
      <c r="N344" s="274"/>
      <c r="O344" s="275"/>
      <c r="P344" s="275"/>
      <c r="Q344" s="276"/>
      <c r="R344" s="184"/>
      <c r="S344" s="90"/>
      <c r="T344" s="156"/>
    </row>
    <row r="345" spans="2:21" ht="27.75" customHeight="1">
      <c r="B345" s="156"/>
      <c r="C345" s="268"/>
      <c r="D345" s="269"/>
      <c r="E345" s="270"/>
      <c r="F345" s="168" t="s">
        <v>176</v>
      </c>
      <c r="G345" s="172"/>
      <c r="H345" s="115" t="str">
        <f>IF(COUNT(H327,H330,H337,H338,H344)=0,"",SUM(H327,H330,H337,H338,H344))</f>
        <v/>
      </c>
      <c r="I345" s="115" t="str">
        <f>IF(COUNT(I327,I330,I337,I338,I344)=0,"",SUM(I327,I330,I337,I338,I344))</f>
        <v/>
      </c>
      <c r="J345" s="277"/>
      <c r="K345" s="278"/>
      <c r="L345" s="279"/>
      <c r="M345" s="115" t="str">
        <f>IF(COUNT(M327,M330,M337,M338,M344)=0,"",SUM(M327,M330,M337,M338,M344))</f>
        <v/>
      </c>
      <c r="N345" s="277"/>
      <c r="O345" s="278"/>
      <c r="P345" s="278"/>
      <c r="Q345" s="279"/>
      <c r="R345" s="115" t="str">
        <f>IF(COUNT(R327,R330,R337,R338,R344)=0,"",SUM(R327,R330,R337,R338,R344))</f>
        <v/>
      </c>
      <c r="S345" s="94"/>
      <c r="T345" s="156"/>
      <c r="U345" s="120" t="s">
        <v>271</v>
      </c>
    </row>
    <row r="346" spans="2:21" ht="18" customHeight="1">
      <c r="B346" s="156"/>
      <c r="C346" s="183" t="s">
        <v>179</v>
      </c>
      <c r="D346" s="156"/>
      <c r="E346" s="156"/>
      <c r="F346" s="156"/>
      <c r="G346" s="156"/>
      <c r="H346" s="156"/>
      <c r="I346" s="156"/>
      <c r="J346" s="156"/>
      <c r="K346" s="156"/>
      <c r="L346" s="156"/>
      <c r="M346" s="156"/>
      <c r="N346" s="156"/>
      <c r="O346" s="156"/>
      <c r="P346" s="156"/>
      <c r="Q346" s="156"/>
      <c r="R346" s="156"/>
      <c r="S346" s="156"/>
      <c r="T346" s="156"/>
    </row>
    <row r="347" spans="2:21" ht="18" customHeight="1">
      <c r="B347" s="156"/>
      <c r="C347" s="14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156"/>
      <c r="T347" s="156"/>
    </row>
    <row r="348" spans="2:21" ht="18" customHeight="1">
      <c r="B348" s="156"/>
      <c r="C348" s="14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156"/>
      <c r="T348" s="156"/>
    </row>
    <row r="349" spans="2:21" ht="18" customHeight="1">
      <c r="B349" s="156"/>
      <c r="C349" s="14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156"/>
      <c r="T349" s="156"/>
    </row>
    <row r="350" spans="2:21" ht="18" customHeight="1">
      <c r="B350" s="156"/>
      <c r="C350" s="14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156"/>
      <c r="T350" s="156"/>
    </row>
    <row r="351" spans="2:21" ht="18" customHeight="1">
      <c r="B351" s="156"/>
      <c r="C351" s="14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156"/>
      <c r="T351" s="156"/>
    </row>
    <row r="352" spans="2:21" ht="18" customHeight="1">
      <c r="B352" s="156"/>
      <c r="C352" s="14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156"/>
      <c r="T352" s="156"/>
    </row>
    <row r="353" spans="2:21" ht="18" customHeight="1">
      <c r="B353" s="156"/>
      <c r="C353" s="14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156"/>
      <c r="T353" s="156"/>
    </row>
    <row r="354" spans="2:21" ht="18" customHeight="1">
      <c r="B354" s="156"/>
      <c r="C354" s="14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156"/>
      <c r="T354" s="156"/>
    </row>
    <row r="355" spans="2:21" ht="18" customHeight="1">
      <c r="B355" s="156"/>
      <c r="C355" s="14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156"/>
      <c r="T355" s="156"/>
    </row>
    <row r="356" spans="2:21" ht="18" customHeight="1">
      <c r="B356" s="156"/>
      <c r="C356" s="156"/>
      <c r="D356" s="156"/>
      <c r="E356" s="156"/>
      <c r="F356" s="156"/>
      <c r="G356" s="156"/>
      <c r="H356" s="156"/>
      <c r="I356" s="156"/>
      <c r="J356" s="156"/>
      <c r="K356" s="156"/>
      <c r="L356" s="156"/>
      <c r="M356" s="156"/>
      <c r="N356" s="156"/>
      <c r="O356" s="156"/>
      <c r="P356" s="156"/>
      <c r="Q356" s="156"/>
      <c r="R356" s="156"/>
      <c r="S356" s="156"/>
      <c r="T356" s="156"/>
    </row>
    <row r="357" spans="2:21" ht="27.75" customHeight="1">
      <c r="B357" s="156"/>
      <c r="C357" s="156" t="s">
        <v>19</v>
      </c>
      <c r="D357" s="156"/>
      <c r="E357" s="156"/>
      <c r="F357" s="156"/>
      <c r="G357" s="156"/>
      <c r="H357" s="156"/>
      <c r="I357" s="156"/>
      <c r="J357" s="156"/>
      <c r="K357" s="156"/>
      <c r="L357" s="156"/>
      <c r="M357" s="156"/>
      <c r="N357" s="156"/>
      <c r="O357" s="156"/>
      <c r="P357" s="156"/>
      <c r="Q357" s="156"/>
      <c r="R357" s="156"/>
      <c r="S357" s="156"/>
      <c r="T357" s="156"/>
    </row>
    <row r="358" spans="2:21" ht="27.75" customHeight="1">
      <c r="B358" s="156"/>
      <c r="C358" s="156" t="s">
        <v>20</v>
      </c>
      <c r="D358" s="156"/>
      <c r="E358" s="156"/>
      <c r="F358" s="156"/>
      <c r="G358" s="156"/>
      <c r="H358" s="156"/>
      <c r="I358" s="156"/>
      <c r="J358" s="156"/>
      <c r="K358" s="156"/>
      <c r="L358" s="156"/>
      <c r="M358" s="156"/>
      <c r="N358" s="156"/>
      <c r="O358" s="156"/>
      <c r="P358" s="156"/>
      <c r="Q358" s="156"/>
      <c r="R358" s="156"/>
      <c r="S358" s="156"/>
      <c r="T358" s="156"/>
    </row>
    <row r="359" spans="2:21" ht="27.75" customHeight="1">
      <c r="B359" s="156"/>
      <c r="C359" s="159" t="s">
        <v>21</v>
      </c>
      <c r="D359" s="160"/>
      <c r="E359" s="160"/>
      <c r="F359" s="160"/>
      <c r="G359" s="160"/>
      <c r="H359" s="160"/>
      <c r="I359" s="160"/>
      <c r="J359" s="160"/>
      <c r="K359" s="160"/>
      <c r="L359" s="156"/>
      <c r="M359" s="156"/>
      <c r="N359" s="156"/>
      <c r="O359" s="156"/>
      <c r="P359" s="156"/>
      <c r="Q359" s="156"/>
      <c r="R359" s="156"/>
      <c r="S359" s="156"/>
      <c r="T359" s="156"/>
    </row>
    <row r="360" spans="2:21" ht="27.75" customHeight="1">
      <c r="B360" s="156"/>
      <c r="C360" s="161" t="s">
        <v>22</v>
      </c>
      <c r="D360" s="156"/>
      <c r="E360" s="156"/>
      <c r="F360" s="162" t="s">
        <v>238</v>
      </c>
      <c r="G360" s="156" t="s">
        <v>296</v>
      </c>
      <c r="H360" s="156"/>
      <c r="I360" s="156"/>
      <c r="J360" s="156"/>
      <c r="K360" s="156"/>
      <c r="L360" s="156"/>
      <c r="M360" s="156"/>
      <c r="N360" s="156"/>
      <c r="O360" s="156"/>
      <c r="P360" s="156"/>
      <c r="Q360" s="156"/>
      <c r="R360" s="163" t="s">
        <v>23</v>
      </c>
      <c r="S360" s="163"/>
      <c r="T360" s="156"/>
    </row>
    <row r="361" spans="2:21" ht="27.75" customHeight="1">
      <c r="B361" s="156"/>
      <c r="C361" s="240" t="s">
        <v>319</v>
      </c>
      <c r="D361" s="241"/>
      <c r="E361" s="241"/>
      <c r="F361" s="241"/>
      <c r="G361" s="242"/>
      <c r="H361" s="164">
        <f>$H$7</f>
        <v>42005</v>
      </c>
      <c r="I361" s="164">
        <f>$I$7</f>
        <v>42370</v>
      </c>
      <c r="J361" s="164">
        <f>$J$7</f>
        <v>42736</v>
      </c>
      <c r="K361" s="164">
        <f>$K$7</f>
        <v>43101</v>
      </c>
      <c r="L361" s="164">
        <f>$L$7</f>
        <v>43466</v>
      </c>
      <c r="M361" s="164">
        <f>$M$7</f>
        <v>43831</v>
      </c>
      <c r="N361" s="164">
        <f>$N$7</f>
        <v>44197</v>
      </c>
      <c r="O361" s="164">
        <f>$O$7</f>
        <v>44562</v>
      </c>
      <c r="P361" s="164">
        <f>$P$7</f>
        <v>44927</v>
      </c>
      <c r="Q361" s="164">
        <f>$Q$7</f>
        <v>45292</v>
      </c>
      <c r="R361" s="164">
        <f>$R$7</f>
        <v>45658</v>
      </c>
      <c r="S361" s="165"/>
      <c r="T361" s="156"/>
    </row>
    <row r="362" spans="2:21" ht="27.75" customHeight="1">
      <c r="B362" s="156"/>
      <c r="C362" s="243"/>
      <c r="D362" s="244"/>
      <c r="E362" s="244"/>
      <c r="F362" s="244"/>
      <c r="G362" s="245"/>
      <c r="H362" s="166" t="s">
        <v>24</v>
      </c>
      <c r="I362" s="166"/>
      <c r="J362" s="166"/>
      <c r="K362" s="166"/>
      <c r="L362" s="166"/>
      <c r="M362" s="166"/>
      <c r="N362" s="166"/>
      <c r="O362" s="166"/>
      <c r="P362" s="166"/>
      <c r="Q362" s="166"/>
      <c r="R362" s="166"/>
      <c r="S362" s="167"/>
      <c r="T362" s="156"/>
    </row>
    <row r="363" spans="2:21" ht="27.75" customHeight="1">
      <c r="B363" s="156"/>
      <c r="C363" s="252" t="s">
        <v>0</v>
      </c>
      <c r="D363" s="259" t="s">
        <v>25</v>
      </c>
      <c r="E363" s="168" t="s">
        <v>146</v>
      </c>
      <c r="F363" s="169"/>
      <c r="G363" s="170"/>
      <c r="H363" s="184"/>
      <c r="I363" s="112" t="str">
        <f>IF(COUNT('様式32第3表(指定)'!M280)=0,"",'様式32第3表(指定)'!M280)</f>
        <v/>
      </c>
      <c r="J363" s="184"/>
      <c r="K363" s="184"/>
      <c r="L363" s="184"/>
      <c r="M363" s="184"/>
      <c r="N363" s="184"/>
      <c r="O363" s="184"/>
      <c r="P363" s="184"/>
      <c r="Q363" s="184"/>
      <c r="R363" s="184"/>
      <c r="S363" s="90"/>
      <c r="T363" s="156"/>
      <c r="U363" s="120" t="s">
        <v>401</v>
      </c>
    </row>
    <row r="364" spans="2:21" ht="27.75" customHeight="1">
      <c r="B364" s="156"/>
      <c r="C364" s="253"/>
      <c r="D364" s="260"/>
      <c r="E364" s="168" t="s">
        <v>145</v>
      </c>
      <c r="F364" s="169"/>
      <c r="G364" s="170"/>
      <c r="H364" s="184"/>
      <c r="I364" s="112" t="str">
        <f>IF(COUNT('様式32第3表(指定)'!M282)=0,"",'様式32第3表(指定)'!M282)</f>
        <v/>
      </c>
      <c r="J364" s="184"/>
      <c r="K364" s="184"/>
      <c r="L364" s="184"/>
      <c r="M364" s="184"/>
      <c r="N364" s="184"/>
      <c r="O364" s="184"/>
      <c r="P364" s="184"/>
      <c r="Q364" s="184"/>
      <c r="R364" s="184"/>
      <c r="S364" s="90"/>
      <c r="T364" s="156"/>
      <c r="U364" s="120" t="s">
        <v>401</v>
      </c>
    </row>
    <row r="365" spans="2:21" ht="27.75" customHeight="1">
      <c r="B365" s="156"/>
      <c r="C365" s="253"/>
      <c r="D365" s="260"/>
      <c r="E365" s="168" t="s">
        <v>144</v>
      </c>
      <c r="F365" s="169"/>
      <c r="G365" s="170"/>
      <c r="H365" s="184"/>
      <c r="I365" s="112" t="str">
        <f>IF(COUNT('様式32第3表(指定)'!M284)=0,"",'様式32第3表(指定)'!M284)</f>
        <v/>
      </c>
      <c r="J365" s="184"/>
      <c r="K365" s="184"/>
      <c r="L365" s="184"/>
      <c r="M365" s="184"/>
      <c r="N365" s="184"/>
      <c r="O365" s="184"/>
      <c r="P365" s="184"/>
      <c r="Q365" s="184"/>
      <c r="R365" s="184"/>
      <c r="S365" s="90"/>
      <c r="T365" s="156"/>
      <c r="U365" s="120" t="s">
        <v>401</v>
      </c>
    </row>
    <row r="366" spans="2:21" ht="27.75" customHeight="1">
      <c r="B366" s="156"/>
      <c r="C366" s="253"/>
      <c r="D366" s="260"/>
      <c r="E366" s="168" t="s">
        <v>143</v>
      </c>
      <c r="F366" s="169"/>
      <c r="G366" s="170"/>
      <c r="H366" s="184"/>
      <c r="I366" s="112" t="str">
        <f>IF(COUNT('様式32第3表(指定)'!M286)=0,"",'様式32第3表(指定)'!M286)</f>
        <v/>
      </c>
      <c r="J366" s="184"/>
      <c r="K366" s="184"/>
      <c r="L366" s="184"/>
      <c r="M366" s="184"/>
      <c r="N366" s="184"/>
      <c r="O366" s="184"/>
      <c r="P366" s="184"/>
      <c r="Q366" s="184"/>
      <c r="R366" s="184"/>
      <c r="S366" s="90"/>
      <c r="T366" s="156"/>
      <c r="U366" s="120" t="s">
        <v>401</v>
      </c>
    </row>
    <row r="367" spans="2:21" ht="27.75" customHeight="1">
      <c r="B367" s="156"/>
      <c r="C367" s="253"/>
      <c r="D367" s="261"/>
      <c r="E367" s="168" t="s">
        <v>147</v>
      </c>
      <c r="F367" s="169"/>
      <c r="G367" s="170"/>
      <c r="H367" s="112" t="str">
        <f>IF(COUNT(H363:H366)=0,"",SUM(H363:H366))</f>
        <v/>
      </c>
      <c r="I367" s="112" t="str">
        <f t="shared" ref="I367:R367" si="137">IF(COUNT(I363:I366)=0,"",SUM(I363:I366))</f>
        <v/>
      </c>
      <c r="J367" s="112" t="str">
        <f t="shared" si="137"/>
        <v/>
      </c>
      <c r="K367" s="112" t="str">
        <f t="shared" si="137"/>
        <v/>
      </c>
      <c r="L367" s="112" t="str">
        <f t="shared" si="137"/>
        <v/>
      </c>
      <c r="M367" s="112" t="str">
        <f t="shared" si="137"/>
        <v/>
      </c>
      <c r="N367" s="112" t="str">
        <f t="shared" si="137"/>
        <v/>
      </c>
      <c r="O367" s="112" t="str">
        <f t="shared" si="137"/>
        <v/>
      </c>
      <c r="P367" s="112" t="str">
        <f t="shared" si="137"/>
        <v/>
      </c>
      <c r="Q367" s="112" t="str">
        <f t="shared" si="137"/>
        <v/>
      </c>
      <c r="R367" s="112" t="str">
        <f t="shared" si="137"/>
        <v/>
      </c>
      <c r="S367" s="91"/>
      <c r="T367" s="156"/>
      <c r="U367" s="120" t="s">
        <v>271</v>
      </c>
    </row>
    <row r="368" spans="2:21" ht="27.75" customHeight="1">
      <c r="B368" s="156"/>
      <c r="C368" s="253"/>
      <c r="D368" s="252" t="s">
        <v>1</v>
      </c>
      <c r="E368" s="168" t="s">
        <v>148</v>
      </c>
      <c r="F368" s="171"/>
      <c r="G368" s="172"/>
      <c r="H368" s="184"/>
      <c r="I368" s="112" t="str">
        <f>IF(COUNT('様式第32第8表(指定１)_送電'!H321)=0,'様式第32第8表(指定１)_受電'!H321,IF(COUNT('様式第32第8表(指定１)_受電'!H321)=0,-'様式第32第8表(指定１)_送電'!H321,'様式第32第8表(指定１)_受電'!H321-'様式第32第8表(指定１)_送電'!H321))</f>
        <v/>
      </c>
      <c r="J368" s="112" t="str">
        <f>IF(COUNT('様式第32第8表(指定１)_送電'!I321)=0,'様式第32第8表(指定１)_受電'!I321,IF(COUNT('様式第32第8表(指定１)_受電'!I321)=0,-'様式第32第8表(指定１)_送電'!I321,'様式第32第8表(指定１)_受電'!I321-'様式第32第8表(指定１)_送電'!I321))</f>
        <v/>
      </c>
      <c r="K368" s="112" t="str">
        <f>IF(COUNT('様式第32第8表(指定１)_送電'!J321)=0,'様式第32第8表(指定１)_受電'!J321,IF(COUNT('様式第32第8表(指定１)_受電'!J321)=0,-'様式第32第8表(指定１)_送電'!J321,'様式第32第8表(指定１)_受電'!J321-'様式第32第8表(指定１)_送電'!J321))</f>
        <v/>
      </c>
      <c r="L368" s="112" t="str">
        <f>IF(COUNT('様式第32第8表(指定１)_送電'!K321)=0,'様式第32第8表(指定１)_受電'!K321,IF(COUNT('様式第32第8表(指定１)_受電'!K321)=0,-'様式第32第8表(指定１)_送電'!K321,'様式第32第8表(指定１)_受電'!K321-'様式第32第8表(指定１)_送電'!K321))</f>
        <v/>
      </c>
      <c r="M368" s="112" t="str">
        <f>IF(COUNT('様式第32第8表(指定１)_送電'!L321)=0,'様式第32第8表(指定１)_受電'!L321,IF(COUNT('様式第32第8表(指定１)_受電'!L321)=0,-'様式第32第8表(指定１)_送電'!L321,'様式第32第8表(指定１)_受電'!L321-'様式第32第8表(指定１)_送電'!L321))</f>
        <v/>
      </c>
      <c r="N368" s="112" t="str">
        <f>IF(COUNT('様式第32第8表(指定１)_送電'!M321)=0,'様式第32第8表(指定１)_受電'!M321,IF(COUNT('様式第32第8表(指定１)_受電'!M321)=0,-'様式第32第8表(指定１)_送電'!M321,'様式第32第8表(指定１)_受電'!M321-'様式第32第8表(指定１)_送電'!M321))</f>
        <v/>
      </c>
      <c r="O368" s="112" t="str">
        <f>IF(COUNT('様式第32第8表(指定１)_送電'!N321)=0,'様式第32第8表(指定１)_受電'!N321,IF(COUNT('様式第32第8表(指定１)_受電'!N321)=0,-'様式第32第8表(指定１)_送電'!N321,'様式第32第8表(指定１)_受電'!N321-'様式第32第8表(指定１)_送電'!N321))</f>
        <v/>
      </c>
      <c r="P368" s="112" t="str">
        <f>IF(COUNT('様式第32第8表(指定１)_送電'!O321)=0,'様式第32第8表(指定１)_受電'!O321,IF(COUNT('様式第32第8表(指定１)_受電'!O321)=0,-'様式第32第8表(指定１)_送電'!O321,'様式第32第8表(指定１)_受電'!O321-'様式第32第8表(指定１)_送電'!O321))</f>
        <v/>
      </c>
      <c r="Q368" s="112" t="str">
        <f>IF(COUNT('様式第32第8表(指定１)_送電'!P321)=0,'様式第32第8表(指定１)_受電'!P321,IF(COUNT('様式第32第8表(指定１)_受電'!P321)=0,-'様式第32第8表(指定１)_送電'!P321,'様式第32第8表(指定１)_受電'!P321-'様式第32第8表(指定１)_送電'!P321))</f>
        <v/>
      </c>
      <c r="R368" s="112" t="str">
        <f>IF(COUNT('様式第32第8表(指定１)_送電'!Q321)=0,'様式第32第8表(指定１)_受電'!Q321,IF(COUNT('様式第32第8表(指定１)_受電'!Q321)=0,-'様式第32第8表(指定１)_送電'!Q321,'様式第32第8表(指定１)_受電'!Q321-'様式第32第8表(指定１)_送電'!Q321))</f>
        <v/>
      </c>
      <c r="S368" s="90"/>
      <c r="T368" s="156"/>
      <c r="U368" s="120" t="s">
        <v>318</v>
      </c>
    </row>
    <row r="369" spans="2:21" ht="27.75" customHeight="1">
      <c r="B369" s="156"/>
      <c r="C369" s="253"/>
      <c r="D369" s="253"/>
      <c r="E369" s="168" t="s">
        <v>150</v>
      </c>
      <c r="F369" s="171"/>
      <c r="G369" s="172"/>
      <c r="H369" s="184"/>
      <c r="I369" s="112" t="str">
        <f>IF(COUNT('様式第32第8表(指定１)_送電'!H329)=0,'様式第32第8表(指定１)_受電'!H329,IF(COUNT('様式第32第8表(指定１)_受電'!H329)=0,-'様式第32第8表(指定１)_送電'!H329,'様式第32第8表(指定１)_受電'!H329-'様式第32第8表(指定１)_送電'!H329))</f>
        <v/>
      </c>
      <c r="J369" s="112" t="str">
        <f>IF(COUNT('様式第32第8表(指定１)_送電'!I329)=0,'様式第32第8表(指定１)_受電'!I329,IF(COUNT('様式第32第8表(指定１)_受電'!I329)=0,-'様式第32第8表(指定１)_送電'!I329,'様式第32第8表(指定１)_受電'!I329-'様式第32第8表(指定１)_送電'!I329))</f>
        <v/>
      </c>
      <c r="K369" s="112" t="str">
        <f>IF(COUNT('様式第32第8表(指定１)_送電'!J329)=0,'様式第32第8表(指定１)_受電'!J329,IF(COUNT('様式第32第8表(指定１)_受電'!J329)=0,-'様式第32第8表(指定１)_送電'!J329,'様式第32第8表(指定１)_受電'!J329-'様式第32第8表(指定１)_送電'!J329))</f>
        <v/>
      </c>
      <c r="L369" s="112" t="str">
        <f>IF(COUNT('様式第32第8表(指定１)_送電'!K329)=0,'様式第32第8表(指定１)_受電'!K329,IF(COUNT('様式第32第8表(指定１)_受電'!K329)=0,-'様式第32第8表(指定１)_送電'!K329,'様式第32第8表(指定１)_受電'!K329-'様式第32第8表(指定１)_送電'!K329))</f>
        <v/>
      </c>
      <c r="M369" s="112" t="str">
        <f>IF(COUNT('様式第32第8表(指定１)_送電'!L329)=0,'様式第32第8表(指定１)_受電'!L329,IF(COUNT('様式第32第8表(指定１)_受電'!L329)=0,-'様式第32第8表(指定１)_送電'!L329,'様式第32第8表(指定１)_受電'!L329-'様式第32第8表(指定１)_送電'!L329))</f>
        <v/>
      </c>
      <c r="N369" s="112" t="str">
        <f>IF(COUNT('様式第32第8表(指定１)_送電'!M329)=0,'様式第32第8表(指定１)_受電'!M329,IF(COUNT('様式第32第8表(指定１)_受電'!M329)=0,-'様式第32第8表(指定１)_送電'!M329,'様式第32第8表(指定１)_受電'!M329-'様式第32第8表(指定１)_送電'!M329))</f>
        <v/>
      </c>
      <c r="O369" s="112" t="str">
        <f>IF(COUNT('様式第32第8表(指定１)_送電'!N329)=0,'様式第32第8表(指定１)_受電'!N329,IF(COUNT('様式第32第8表(指定１)_受電'!N329)=0,-'様式第32第8表(指定１)_送電'!N329,'様式第32第8表(指定１)_受電'!N329-'様式第32第8表(指定１)_送電'!N329))</f>
        <v/>
      </c>
      <c r="P369" s="112" t="str">
        <f>IF(COUNT('様式第32第8表(指定１)_送電'!O329)=0,'様式第32第8表(指定１)_受電'!O329,IF(COUNT('様式第32第8表(指定１)_受電'!O329)=0,-'様式第32第8表(指定１)_送電'!O329,'様式第32第8表(指定１)_受電'!O329-'様式第32第8表(指定１)_送電'!O329))</f>
        <v/>
      </c>
      <c r="Q369" s="112" t="str">
        <f>IF(COUNT('様式第32第8表(指定１)_送電'!P329)=0,'様式第32第8表(指定１)_受電'!P329,IF(COUNT('様式第32第8表(指定１)_受電'!P329)=0,-'様式第32第8表(指定１)_送電'!P329,'様式第32第8表(指定１)_受電'!P329-'様式第32第8表(指定１)_送電'!P329))</f>
        <v/>
      </c>
      <c r="R369" s="112" t="str">
        <f>IF(COUNT('様式第32第8表(指定１)_送電'!Q329)=0,'様式第32第8表(指定１)_受電'!Q329,IF(COUNT('様式第32第8表(指定１)_受電'!Q329)=0,-'様式第32第8表(指定１)_送電'!Q329,'様式第32第8表(指定１)_受電'!Q329-'様式第32第8表(指定１)_送電'!Q329))</f>
        <v/>
      </c>
      <c r="S369" s="90"/>
      <c r="T369" s="156"/>
      <c r="U369" s="120" t="s">
        <v>318</v>
      </c>
    </row>
    <row r="370" spans="2:21" ht="27.75" customHeight="1">
      <c r="B370" s="156"/>
      <c r="C370" s="253"/>
      <c r="D370" s="253"/>
      <c r="E370" s="168" t="s">
        <v>149</v>
      </c>
      <c r="F370" s="171"/>
      <c r="G370" s="172"/>
      <c r="H370" s="184"/>
      <c r="I370" s="112" t="str">
        <f>IF(COUNT('様式第32第8表(指定１)_送電'!H337)=0,'様式第32第8表(指定１)_受電'!H337,IF(COUNT('様式第32第8表(指定１)_受電'!H337)=0,-'様式第32第8表(指定１)_送電'!H337,'様式第32第8表(指定１)_受電'!H337-'様式第32第8表(指定１)_送電'!H337))</f>
        <v/>
      </c>
      <c r="J370" s="112" t="str">
        <f>IF(COUNT('様式第32第8表(指定１)_送電'!I337)=0,'様式第32第8表(指定１)_受電'!I337,IF(COUNT('様式第32第8表(指定１)_受電'!I337)=0,-'様式第32第8表(指定１)_送電'!I337,'様式第32第8表(指定１)_受電'!I337-'様式第32第8表(指定１)_送電'!I337))</f>
        <v/>
      </c>
      <c r="K370" s="112" t="str">
        <f>IF(COUNT('様式第32第8表(指定１)_送電'!J337)=0,'様式第32第8表(指定１)_受電'!J337,IF(COUNT('様式第32第8表(指定１)_受電'!J337)=0,-'様式第32第8表(指定１)_送電'!J337,'様式第32第8表(指定１)_受電'!J337-'様式第32第8表(指定１)_送電'!J337))</f>
        <v/>
      </c>
      <c r="L370" s="112" t="str">
        <f>IF(COUNT('様式第32第8表(指定１)_送電'!K337)=0,'様式第32第8表(指定１)_受電'!K337,IF(COUNT('様式第32第8表(指定１)_受電'!K337)=0,-'様式第32第8表(指定１)_送電'!K337,'様式第32第8表(指定１)_受電'!K337-'様式第32第8表(指定１)_送電'!K337))</f>
        <v/>
      </c>
      <c r="M370" s="112" t="str">
        <f>IF(COUNT('様式第32第8表(指定１)_送電'!L337)=0,'様式第32第8表(指定１)_受電'!L337,IF(COUNT('様式第32第8表(指定１)_受電'!L337)=0,-'様式第32第8表(指定１)_送電'!L337,'様式第32第8表(指定１)_受電'!L337-'様式第32第8表(指定１)_送電'!L337))</f>
        <v/>
      </c>
      <c r="N370" s="112" t="str">
        <f>IF(COUNT('様式第32第8表(指定１)_送電'!M337)=0,'様式第32第8表(指定１)_受電'!M337,IF(COUNT('様式第32第8表(指定１)_受電'!M337)=0,-'様式第32第8表(指定１)_送電'!M337,'様式第32第8表(指定１)_受電'!M337-'様式第32第8表(指定１)_送電'!M337))</f>
        <v/>
      </c>
      <c r="O370" s="112" t="str">
        <f>IF(COUNT('様式第32第8表(指定１)_送電'!N337)=0,'様式第32第8表(指定１)_受電'!N337,IF(COUNT('様式第32第8表(指定１)_受電'!N337)=0,-'様式第32第8表(指定１)_送電'!N337,'様式第32第8表(指定１)_受電'!N337-'様式第32第8表(指定１)_送電'!N337))</f>
        <v/>
      </c>
      <c r="P370" s="112" t="str">
        <f>IF(COUNT('様式第32第8表(指定１)_送電'!O337)=0,'様式第32第8表(指定１)_受電'!O337,IF(COUNT('様式第32第8表(指定１)_受電'!O337)=0,-'様式第32第8表(指定１)_送電'!O337,'様式第32第8表(指定１)_受電'!O337-'様式第32第8表(指定１)_送電'!O337))</f>
        <v/>
      </c>
      <c r="Q370" s="112" t="str">
        <f>IF(COUNT('様式第32第8表(指定１)_送電'!P337)=0,'様式第32第8表(指定１)_受電'!P337,IF(COUNT('様式第32第8表(指定１)_受電'!P337)=0,-'様式第32第8表(指定１)_送電'!P337,'様式第32第8表(指定１)_受電'!P337-'様式第32第8表(指定１)_送電'!P337))</f>
        <v/>
      </c>
      <c r="R370" s="112" t="str">
        <f>IF(COUNT('様式第32第8表(指定１)_送電'!Q337)=0,'様式第32第8表(指定１)_受電'!Q337,IF(COUNT('様式第32第8表(指定１)_受電'!Q337)=0,-'様式第32第8表(指定１)_送電'!Q337,'様式第32第8表(指定１)_受電'!Q337-'様式第32第8表(指定１)_送電'!Q337))</f>
        <v/>
      </c>
      <c r="S370" s="90"/>
      <c r="T370" s="156"/>
      <c r="U370" s="120" t="s">
        <v>318</v>
      </c>
    </row>
    <row r="371" spans="2:21" ht="27.75" customHeight="1">
      <c r="B371" s="156"/>
      <c r="C371" s="253"/>
      <c r="D371" s="253"/>
      <c r="E371" s="255" t="s">
        <v>151</v>
      </c>
      <c r="F371" s="256"/>
      <c r="G371" s="172" t="s">
        <v>152</v>
      </c>
      <c r="H371" s="184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90"/>
      <c r="T371" s="156"/>
    </row>
    <row r="372" spans="2:21" ht="27.75" customHeight="1">
      <c r="B372" s="156"/>
      <c r="C372" s="253"/>
      <c r="D372" s="254"/>
      <c r="E372" s="257"/>
      <c r="F372" s="258"/>
      <c r="G372" s="172" t="s">
        <v>151</v>
      </c>
      <c r="H372" s="184"/>
      <c r="I372" s="112" t="str">
        <f>IF(COUNT('様式第32第8表(指定１)_送電'!H345)=0,'様式第32第8表(指定１)_受電'!H345,IF(COUNT('様式第32第8表(指定１)_受電'!H345)=0,-'様式第32第8表(指定１)_送電'!H345,'様式第32第8表(指定１)_受電'!H345-'様式第32第8表(指定１)_送電'!H345))</f>
        <v/>
      </c>
      <c r="J372" s="112" t="str">
        <f>IF(COUNT('様式第32第8表(指定１)_送電'!I345)=0,'様式第32第8表(指定１)_受電'!I345,IF(COUNT('様式第32第8表(指定１)_受電'!I345)=0,-'様式第32第8表(指定１)_送電'!I345,'様式第32第8表(指定１)_受電'!I345-'様式第32第8表(指定１)_送電'!I345))</f>
        <v/>
      </c>
      <c r="K372" s="112" t="str">
        <f>IF(COUNT('様式第32第8表(指定１)_送電'!J345)=0,'様式第32第8表(指定１)_受電'!J345,IF(COUNT('様式第32第8表(指定１)_受電'!J345)=0,-'様式第32第8表(指定１)_送電'!J345,'様式第32第8表(指定１)_受電'!J345-'様式第32第8表(指定１)_送電'!J345))</f>
        <v/>
      </c>
      <c r="L372" s="112" t="str">
        <f>IF(COUNT('様式第32第8表(指定１)_送電'!K345)=0,'様式第32第8表(指定１)_受電'!K345,IF(COUNT('様式第32第8表(指定１)_受電'!K345)=0,-'様式第32第8表(指定１)_送電'!K345,'様式第32第8表(指定１)_受電'!K345-'様式第32第8表(指定１)_送電'!K345))</f>
        <v/>
      </c>
      <c r="M372" s="112" t="str">
        <f>IF(COUNT('様式第32第8表(指定１)_送電'!L345)=0,'様式第32第8表(指定１)_受電'!L345,IF(COUNT('様式第32第8表(指定１)_受電'!L345)=0,-'様式第32第8表(指定１)_送電'!L345,'様式第32第8表(指定１)_受電'!L345-'様式第32第8表(指定１)_送電'!L345))</f>
        <v/>
      </c>
      <c r="N372" s="112" t="str">
        <f>IF(COUNT('様式第32第8表(指定１)_送電'!M345)=0,'様式第32第8表(指定１)_受電'!M345,IF(COUNT('様式第32第8表(指定１)_受電'!M345)=0,-'様式第32第8表(指定１)_送電'!M345,'様式第32第8表(指定１)_受電'!M345-'様式第32第8表(指定１)_送電'!M345))</f>
        <v/>
      </c>
      <c r="O372" s="112" t="str">
        <f>IF(COUNT('様式第32第8表(指定１)_送電'!N345)=0,'様式第32第8表(指定１)_受電'!N345,IF(COUNT('様式第32第8表(指定１)_受電'!N345)=0,-'様式第32第8表(指定１)_送電'!N345,'様式第32第8表(指定１)_受電'!N345-'様式第32第8表(指定１)_送電'!N345))</f>
        <v/>
      </c>
      <c r="P372" s="112" t="str">
        <f>IF(COUNT('様式第32第8表(指定１)_送電'!O345)=0,'様式第32第8表(指定１)_受電'!O345,IF(COUNT('様式第32第8表(指定１)_受電'!O345)=0,-'様式第32第8表(指定１)_送電'!O345,'様式第32第8表(指定１)_受電'!O345-'様式第32第8表(指定１)_送電'!O345))</f>
        <v/>
      </c>
      <c r="Q372" s="112" t="str">
        <f>IF(COUNT('様式第32第8表(指定１)_送電'!P345)=0,'様式第32第8表(指定１)_受電'!P345,IF(COUNT('様式第32第8表(指定１)_受電'!P345)=0,-'様式第32第8表(指定１)_送電'!P345,'様式第32第8表(指定１)_受電'!P345-'様式第32第8表(指定１)_送電'!P345))</f>
        <v/>
      </c>
      <c r="R372" s="112" t="str">
        <f>IF(COUNT('様式第32第8表(指定１)_送電'!Q345)=0,'様式第32第8表(指定１)_受電'!Q345,IF(COUNT('様式第32第8表(指定１)_受電'!Q345)=0,-'様式第32第8表(指定１)_送電'!Q345,'様式第32第8表(指定１)_受電'!Q345-'様式第32第8表(指定１)_送電'!Q345))</f>
        <v/>
      </c>
      <c r="S372" s="90"/>
      <c r="T372" s="156"/>
      <c r="U372" s="120" t="s">
        <v>318</v>
      </c>
    </row>
    <row r="373" spans="2:21" ht="27.75" customHeight="1">
      <c r="B373" s="156"/>
      <c r="C373" s="253"/>
      <c r="D373" s="168" t="s">
        <v>153</v>
      </c>
      <c r="E373" s="171"/>
      <c r="F373" s="171"/>
      <c r="G373" s="172"/>
      <c r="H373" s="112"/>
      <c r="I373" s="112" t="str">
        <f>IF(COUNT(I378)=0,"",IF(I378-SUM(I367:I372)&gt;0,I378-SUM(I367:I372),""))</f>
        <v/>
      </c>
      <c r="J373" s="112" t="str">
        <f>IF(J378-SUM(J367:J372)&gt;0,J378-SUM(J367:J372),"")</f>
        <v/>
      </c>
      <c r="K373" s="112" t="str">
        <f t="shared" ref="K373" si="138">IF(K378-SUM(K367:K372)&gt;0,K378-SUM(K367:K372),"")</f>
        <v/>
      </c>
      <c r="L373" s="112" t="str">
        <f t="shared" ref="L373" si="139">IF(L378-SUM(L367:L372)&gt;0,L378-SUM(L367:L372),"")</f>
        <v/>
      </c>
      <c r="M373" s="112" t="str">
        <f t="shared" ref="M373" si="140">IF(M378-SUM(M367:M372)&gt;0,M378-SUM(M367:M372),"")</f>
        <v/>
      </c>
      <c r="N373" s="112" t="str">
        <f t="shared" ref="N373" si="141">IF(N378-SUM(N367:N372)&gt;0,N378-SUM(N367:N372),"")</f>
        <v/>
      </c>
      <c r="O373" s="112" t="str">
        <f t="shared" ref="O373" si="142">IF(O378-SUM(O367:O372)&gt;0,O378-SUM(O367:O372),"")</f>
        <v/>
      </c>
      <c r="P373" s="112" t="str">
        <f t="shared" ref="P373" si="143">IF(P378-SUM(P367:P372)&gt;0,P378-SUM(P367:P372),"")</f>
        <v/>
      </c>
      <c r="Q373" s="112" t="str">
        <f t="shared" ref="Q373" si="144">IF(Q378-SUM(Q367:Q372)&gt;0,Q378-SUM(Q367:Q372),"")</f>
        <v/>
      </c>
      <c r="R373" s="112" t="str">
        <f t="shared" ref="R373" si="145">IF(R378-SUM(R367:R372)&gt;0,R378-SUM(R367:R372),"")</f>
        <v/>
      </c>
      <c r="S373" s="90"/>
      <c r="T373" s="156"/>
      <c r="U373" s="120" t="s">
        <v>318</v>
      </c>
    </row>
    <row r="374" spans="2:21" ht="27.75" customHeight="1">
      <c r="B374" s="156"/>
      <c r="C374" s="253"/>
      <c r="D374" s="168" t="s">
        <v>147</v>
      </c>
      <c r="E374" s="171"/>
      <c r="F374" s="171"/>
      <c r="G374" s="171"/>
      <c r="H374" s="143" t="str">
        <f>IF(COUNT(H367:H373)=0,"",SUM(H367:H373))</f>
        <v/>
      </c>
      <c r="I374" s="143" t="str">
        <f t="shared" ref="I374" si="146">IF(COUNT(I367:I373)=0,"",SUM(I367:I373))</f>
        <v/>
      </c>
      <c r="J374" s="143" t="str">
        <f t="shared" ref="J374:R374" si="147">IF(COUNT(J367:J373)=0,"",SUM(J367:J373))</f>
        <v/>
      </c>
      <c r="K374" s="143" t="str">
        <f t="shared" si="147"/>
        <v/>
      </c>
      <c r="L374" s="143" t="str">
        <f t="shared" si="147"/>
        <v/>
      </c>
      <c r="M374" s="143" t="str">
        <f t="shared" si="147"/>
        <v/>
      </c>
      <c r="N374" s="143" t="str">
        <f t="shared" si="147"/>
        <v/>
      </c>
      <c r="O374" s="143" t="str">
        <f t="shared" si="147"/>
        <v/>
      </c>
      <c r="P374" s="143" t="str">
        <f t="shared" si="147"/>
        <v/>
      </c>
      <c r="Q374" s="143" t="str">
        <f t="shared" si="147"/>
        <v/>
      </c>
      <c r="R374" s="143" t="str">
        <f t="shared" si="147"/>
        <v/>
      </c>
      <c r="S374" s="116"/>
      <c r="T374" s="156"/>
      <c r="U374" s="120" t="s">
        <v>271</v>
      </c>
    </row>
    <row r="375" spans="2:21" ht="27.75" customHeight="1">
      <c r="B375" s="156"/>
      <c r="C375" s="253"/>
      <c r="D375" s="168" t="s">
        <v>154</v>
      </c>
      <c r="E375" s="171"/>
      <c r="F375" s="171"/>
      <c r="G375" s="17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91"/>
      <c r="T375" s="156"/>
    </row>
    <row r="376" spans="2:21" ht="27.75" customHeight="1">
      <c r="B376" s="156"/>
      <c r="C376" s="253"/>
      <c r="D376" s="168" t="s">
        <v>155</v>
      </c>
      <c r="E376" s="171"/>
      <c r="F376" s="171"/>
      <c r="G376" s="172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  <c r="S376" s="91"/>
      <c r="T376" s="156"/>
      <c r="U376" s="120"/>
    </row>
    <row r="377" spans="2:21" ht="27.75" customHeight="1">
      <c r="B377" s="156"/>
      <c r="C377" s="254"/>
      <c r="D377" s="173" t="s">
        <v>156</v>
      </c>
      <c r="E377" s="174"/>
      <c r="F377" s="174"/>
      <c r="G377" s="175"/>
      <c r="H377" s="184"/>
      <c r="I377" s="112" t="str">
        <f>IF(COUNT('様式32第3表(指定)'!M298)=0,"",'様式32第3表(指定)'!M298)</f>
        <v/>
      </c>
      <c r="J377" s="184"/>
      <c r="K377" s="184"/>
      <c r="L377" s="184"/>
      <c r="M377" s="184"/>
      <c r="N377" s="184"/>
      <c r="O377" s="184"/>
      <c r="P377" s="184"/>
      <c r="Q377" s="184"/>
      <c r="R377" s="184"/>
      <c r="S377" s="91"/>
      <c r="T377" s="156"/>
      <c r="U377" s="120" t="s">
        <v>401</v>
      </c>
    </row>
    <row r="378" spans="2:21" ht="27.75" customHeight="1">
      <c r="B378" s="156"/>
      <c r="C378" s="168" t="s">
        <v>157</v>
      </c>
      <c r="D378" s="171"/>
      <c r="E378" s="171"/>
      <c r="F378" s="171"/>
      <c r="G378" s="172"/>
      <c r="H378" s="237"/>
      <c r="I378" s="144" t="str">
        <f>IF(COUNT('様式32第3表(指定)'!M299)=0,"",'様式32第3表(指定)'!M299)</f>
        <v/>
      </c>
      <c r="J378" s="237"/>
      <c r="K378" s="237"/>
      <c r="L378" s="237"/>
      <c r="M378" s="237"/>
      <c r="N378" s="237"/>
      <c r="O378" s="237"/>
      <c r="P378" s="237"/>
      <c r="Q378" s="237"/>
      <c r="R378" s="237"/>
      <c r="S378" s="90"/>
      <c r="T378" s="156"/>
      <c r="U378" s="120" t="s">
        <v>401</v>
      </c>
    </row>
    <row r="379" spans="2:21" ht="27.75" customHeight="1">
      <c r="B379" s="156"/>
      <c r="C379" s="246" t="s">
        <v>27</v>
      </c>
      <c r="D379" s="247"/>
      <c r="E379" s="247"/>
      <c r="F379" s="248"/>
      <c r="G379" s="172" t="s">
        <v>149</v>
      </c>
      <c r="H379" s="184"/>
      <c r="I379" s="112" t="str">
        <f>IF(COUNT('様式32第3表(指定)'!M300)=0,"",'様式32第3表(指定)'!M300)</f>
        <v/>
      </c>
      <c r="J379" s="184"/>
      <c r="K379" s="184"/>
      <c r="L379" s="184"/>
      <c r="M379" s="184"/>
      <c r="N379" s="184"/>
      <c r="O379" s="184"/>
      <c r="P379" s="184"/>
      <c r="Q379" s="184"/>
      <c r="R379" s="184"/>
      <c r="S379" s="90"/>
      <c r="T379" s="156"/>
      <c r="U379" s="120" t="s">
        <v>401</v>
      </c>
    </row>
    <row r="380" spans="2:21" ht="27.75" customHeight="1">
      <c r="B380" s="156"/>
      <c r="C380" s="249"/>
      <c r="D380" s="250"/>
      <c r="E380" s="250"/>
      <c r="F380" s="251"/>
      <c r="G380" s="172" t="s">
        <v>150</v>
      </c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90"/>
      <c r="T380" s="156"/>
    </row>
    <row r="381" spans="2:21" ht="27.75" customHeight="1">
      <c r="B381" s="156"/>
      <c r="C381" s="168" t="s">
        <v>158</v>
      </c>
      <c r="D381" s="171"/>
      <c r="E381" s="171"/>
      <c r="F381" s="171"/>
      <c r="G381" s="171"/>
      <c r="H381" s="118" t="str">
        <f t="shared" ref="H381:R381" si="148">IF(COUNT(H378)=0,"",H374-H378)</f>
        <v/>
      </c>
      <c r="I381" s="118" t="str">
        <f t="shared" si="148"/>
        <v/>
      </c>
      <c r="J381" s="118" t="str">
        <f t="shared" si="148"/>
        <v/>
      </c>
      <c r="K381" s="118" t="str">
        <f t="shared" si="148"/>
        <v/>
      </c>
      <c r="L381" s="118" t="str">
        <f t="shared" si="148"/>
        <v/>
      </c>
      <c r="M381" s="118" t="str">
        <f t="shared" si="148"/>
        <v/>
      </c>
      <c r="N381" s="118" t="str">
        <f t="shared" si="148"/>
        <v/>
      </c>
      <c r="O381" s="118" t="str">
        <f t="shared" si="148"/>
        <v/>
      </c>
      <c r="P381" s="118" t="str">
        <f t="shared" si="148"/>
        <v/>
      </c>
      <c r="Q381" s="118" t="str">
        <f t="shared" si="148"/>
        <v/>
      </c>
      <c r="R381" s="118" t="str">
        <f t="shared" si="148"/>
        <v/>
      </c>
      <c r="S381" s="116"/>
      <c r="T381" s="156"/>
      <c r="U381" s="120" t="s">
        <v>271</v>
      </c>
    </row>
    <row r="382" spans="2:21" ht="27.75" customHeight="1">
      <c r="B382" s="156"/>
      <c r="C382" s="173" t="s">
        <v>159</v>
      </c>
      <c r="D382" s="174"/>
      <c r="E382" s="174"/>
      <c r="F382" s="174"/>
      <c r="G382" s="175"/>
      <c r="H382" s="145" t="str">
        <f t="shared" ref="H382" si="149">IF(OR(H378=0,H381=""),"",ROUND(H381/H378*100,1))</f>
        <v/>
      </c>
      <c r="I382" s="145" t="str">
        <f t="shared" ref="I382" si="150">IF(OR(I378=0,I381=""),"",ROUND(I381/I378*100,1))</f>
        <v/>
      </c>
      <c r="J382" s="145" t="str">
        <f t="shared" ref="J382" si="151">IF(OR(J378=0,J381=""),"",ROUND(J381/J378*100,1))</f>
        <v/>
      </c>
      <c r="K382" s="145" t="str">
        <f t="shared" ref="K382" si="152">IF(OR(K378=0,K381=""),"",ROUND(K381/K378*100,1))</f>
        <v/>
      </c>
      <c r="L382" s="145" t="str">
        <f t="shared" ref="L382" si="153">IF(OR(L378=0,L381=""),"",ROUND(L381/L378*100,1))</f>
        <v/>
      </c>
      <c r="M382" s="145" t="str">
        <f t="shared" ref="M382" si="154">IF(OR(M378=0,M381=""),"",ROUND(M381/M378*100,1))</f>
        <v/>
      </c>
      <c r="N382" s="145" t="str">
        <f t="shared" ref="N382" si="155">IF(OR(N378=0,N381=""),"",ROUND(N381/N378*100,1))</f>
        <v/>
      </c>
      <c r="O382" s="145" t="str">
        <f t="shared" ref="O382" si="156">IF(OR(O378=0,O381=""),"",ROUND(O381/O378*100,1))</f>
        <v/>
      </c>
      <c r="P382" s="145" t="str">
        <f t="shared" ref="P382" si="157">IF(OR(P378=0,P381=""),"",ROUND(P381/P378*100,1))</f>
        <v/>
      </c>
      <c r="Q382" s="145" t="str">
        <f t="shared" ref="Q382" si="158">IF(OR(Q378=0,Q381=""),"",ROUND(Q381/Q378*100,1))</f>
        <v/>
      </c>
      <c r="R382" s="145" t="str">
        <f t="shared" ref="R382" si="159">IF(OR(R378=0,R381=""),"",ROUND(R381/R378*100,1))</f>
        <v/>
      </c>
      <c r="S382" s="95"/>
      <c r="T382" s="156"/>
      <c r="U382" s="120" t="s">
        <v>271</v>
      </c>
    </row>
    <row r="383" spans="2:21" ht="27.75" customHeight="1">
      <c r="B383" s="156"/>
      <c r="C383" s="176" t="s">
        <v>28</v>
      </c>
      <c r="D383" s="177"/>
      <c r="E383" s="177"/>
      <c r="F383" s="177"/>
      <c r="G383" s="178"/>
      <c r="H383" s="119" t="str">
        <f>IF(COUNT(H382)=0,"",IF(H379="",H382,ROUND((H381+H379)/(H378-H379)*100,1)))</f>
        <v/>
      </c>
      <c r="I383" s="119" t="str">
        <f>IF(COUNT(I382)=0,"",IF(I379="",I382,ROUND((I381+I379)/(I378-I379)*100,1)))</f>
        <v/>
      </c>
      <c r="J383" s="119" t="str">
        <f t="shared" ref="J383:R383" si="160">IF(COUNT(J382)=0,"",IF(J379="",J382,ROUND((J381+J379)/(J378-J379)*100,1)))</f>
        <v/>
      </c>
      <c r="K383" s="119" t="str">
        <f t="shared" si="160"/>
        <v/>
      </c>
      <c r="L383" s="119" t="str">
        <f t="shared" si="160"/>
        <v/>
      </c>
      <c r="M383" s="119" t="str">
        <f t="shared" si="160"/>
        <v/>
      </c>
      <c r="N383" s="119" t="str">
        <f t="shared" si="160"/>
        <v/>
      </c>
      <c r="O383" s="119" t="str">
        <f t="shared" si="160"/>
        <v/>
      </c>
      <c r="P383" s="119" t="str">
        <f t="shared" si="160"/>
        <v/>
      </c>
      <c r="Q383" s="119" t="str">
        <f t="shared" si="160"/>
        <v/>
      </c>
      <c r="R383" s="119" t="str">
        <f t="shared" si="160"/>
        <v/>
      </c>
      <c r="S383" s="96"/>
      <c r="T383" s="156"/>
      <c r="U383" s="120" t="s">
        <v>271</v>
      </c>
    </row>
    <row r="384" spans="2:21" ht="27.75" customHeight="1">
      <c r="B384" s="156"/>
      <c r="C384" s="168" t="s">
        <v>160</v>
      </c>
      <c r="D384" s="171"/>
      <c r="E384" s="171"/>
      <c r="F384" s="171"/>
      <c r="G384" s="172"/>
      <c r="H384" s="113"/>
      <c r="I384" s="113"/>
      <c r="J384" s="113"/>
      <c r="K384" s="113"/>
      <c r="L384" s="113"/>
      <c r="M384" s="113"/>
      <c r="N384" s="113"/>
      <c r="O384" s="113"/>
      <c r="P384" s="113"/>
      <c r="Q384" s="113"/>
      <c r="R384" s="113"/>
      <c r="S384" s="91"/>
      <c r="T384" s="156"/>
    </row>
    <row r="385" spans="2:21" ht="27.75" customHeight="1">
      <c r="B385" s="156"/>
      <c r="C385" s="168" t="s">
        <v>161</v>
      </c>
      <c r="D385" s="171"/>
      <c r="E385" s="171"/>
      <c r="F385" s="171"/>
      <c r="G385" s="172"/>
      <c r="H385" s="114"/>
      <c r="I385" s="114"/>
      <c r="J385" s="114"/>
      <c r="K385" s="114"/>
      <c r="L385" s="114"/>
      <c r="M385" s="114"/>
      <c r="N385" s="114"/>
      <c r="O385" s="114"/>
      <c r="P385" s="114"/>
      <c r="Q385" s="114"/>
      <c r="R385" s="114"/>
      <c r="S385" s="92"/>
      <c r="T385" s="156"/>
    </row>
    <row r="386" spans="2:21" ht="27.75" customHeight="1">
      <c r="B386" s="156"/>
      <c r="C386" s="262" t="s">
        <v>177</v>
      </c>
      <c r="D386" s="263"/>
      <c r="E386" s="264"/>
      <c r="F386" s="179" t="s">
        <v>162</v>
      </c>
      <c r="G386" s="180"/>
      <c r="H386" s="115" t="str">
        <f>IF(COUNT(H387:H388)=0,"",SUM(H387:H388))</f>
        <v/>
      </c>
      <c r="I386" s="115" t="str">
        <f>IF(COUNT(I387:I388)=0,"",SUM(I387:I388))</f>
        <v/>
      </c>
      <c r="J386" s="271"/>
      <c r="K386" s="272"/>
      <c r="L386" s="273"/>
      <c r="M386" s="115" t="str">
        <f>IF(COUNT(M387:M388)=0,"",SUM(M387:M388))</f>
        <v/>
      </c>
      <c r="N386" s="271"/>
      <c r="O386" s="272"/>
      <c r="P386" s="272"/>
      <c r="Q386" s="273"/>
      <c r="R386" s="115" t="str">
        <f>IF(COUNT(R387:R388)=0,"",SUM(R387:R388))</f>
        <v/>
      </c>
      <c r="S386" s="94"/>
      <c r="T386" s="156"/>
      <c r="U386" s="120" t="s">
        <v>271</v>
      </c>
    </row>
    <row r="387" spans="2:21" ht="27.75" customHeight="1">
      <c r="B387" s="156"/>
      <c r="C387" s="265"/>
      <c r="D387" s="266"/>
      <c r="E387" s="267"/>
      <c r="F387" s="179"/>
      <c r="G387" s="181" t="s">
        <v>163</v>
      </c>
      <c r="H387" s="184"/>
      <c r="I387" s="184"/>
      <c r="J387" s="274"/>
      <c r="K387" s="275"/>
      <c r="L387" s="276"/>
      <c r="M387" s="184"/>
      <c r="N387" s="274"/>
      <c r="O387" s="275"/>
      <c r="P387" s="275"/>
      <c r="Q387" s="276"/>
      <c r="R387" s="184"/>
      <c r="S387" s="90"/>
      <c r="T387" s="156"/>
    </row>
    <row r="388" spans="2:21" ht="27.75" customHeight="1">
      <c r="B388" s="156"/>
      <c r="C388" s="265"/>
      <c r="D388" s="266"/>
      <c r="E388" s="267"/>
      <c r="F388" s="182"/>
      <c r="G388" s="181" t="s">
        <v>164</v>
      </c>
      <c r="H388" s="184"/>
      <c r="I388" s="184"/>
      <c r="J388" s="274"/>
      <c r="K388" s="275"/>
      <c r="L388" s="276"/>
      <c r="M388" s="184"/>
      <c r="N388" s="274"/>
      <c r="O388" s="275"/>
      <c r="P388" s="275"/>
      <c r="Q388" s="276"/>
      <c r="R388" s="184"/>
      <c r="S388" s="90"/>
      <c r="T388" s="156"/>
    </row>
    <row r="389" spans="2:21" ht="27.75" customHeight="1">
      <c r="B389" s="156"/>
      <c r="C389" s="265"/>
      <c r="D389" s="266"/>
      <c r="E389" s="267"/>
      <c r="F389" s="179" t="s">
        <v>165</v>
      </c>
      <c r="G389" s="180"/>
      <c r="H389" s="115" t="str">
        <f>IF(COUNT(H390:H395)=0,"",SUM(H390:H395))</f>
        <v/>
      </c>
      <c r="I389" s="115" t="str">
        <f>IF(COUNT(I390:I395)=0,"",SUM(I390:I395))</f>
        <v/>
      </c>
      <c r="J389" s="274"/>
      <c r="K389" s="275"/>
      <c r="L389" s="276"/>
      <c r="M389" s="115" t="str">
        <f>IF(COUNT(M390:M395)=0,"",SUM(M390:M395))</f>
        <v/>
      </c>
      <c r="N389" s="274"/>
      <c r="O389" s="275"/>
      <c r="P389" s="275"/>
      <c r="Q389" s="276"/>
      <c r="R389" s="115" t="str">
        <f>IF(COUNT(R390:R395)=0,"",SUM(R390:R395))</f>
        <v/>
      </c>
      <c r="S389" s="94"/>
      <c r="T389" s="156"/>
      <c r="U389" s="120" t="s">
        <v>271</v>
      </c>
    </row>
    <row r="390" spans="2:21" ht="27.75" customHeight="1">
      <c r="B390" s="156"/>
      <c r="C390" s="265"/>
      <c r="D390" s="266"/>
      <c r="E390" s="267"/>
      <c r="F390" s="179"/>
      <c r="G390" s="181" t="s">
        <v>166</v>
      </c>
      <c r="H390" s="184"/>
      <c r="I390" s="184"/>
      <c r="J390" s="274"/>
      <c r="K390" s="275"/>
      <c r="L390" s="276"/>
      <c r="M390" s="184"/>
      <c r="N390" s="274"/>
      <c r="O390" s="275"/>
      <c r="P390" s="275"/>
      <c r="Q390" s="276"/>
      <c r="R390" s="184"/>
      <c r="S390" s="90"/>
      <c r="T390" s="156"/>
    </row>
    <row r="391" spans="2:21" ht="27.75" customHeight="1">
      <c r="B391" s="156"/>
      <c r="C391" s="265"/>
      <c r="D391" s="266"/>
      <c r="E391" s="267"/>
      <c r="F391" s="179"/>
      <c r="G391" s="181" t="s">
        <v>167</v>
      </c>
      <c r="H391" s="184"/>
      <c r="I391" s="184"/>
      <c r="J391" s="274"/>
      <c r="K391" s="275"/>
      <c r="L391" s="276"/>
      <c r="M391" s="184"/>
      <c r="N391" s="274"/>
      <c r="O391" s="275"/>
      <c r="P391" s="275"/>
      <c r="Q391" s="276"/>
      <c r="R391" s="184"/>
      <c r="S391" s="90"/>
      <c r="T391" s="156"/>
    </row>
    <row r="392" spans="2:21" ht="27.75" customHeight="1">
      <c r="B392" s="156"/>
      <c r="C392" s="265"/>
      <c r="D392" s="266"/>
      <c r="E392" s="267"/>
      <c r="F392" s="179"/>
      <c r="G392" s="181" t="s">
        <v>168</v>
      </c>
      <c r="H392" s="184"/>
      <c r="I392" s="184"/>
      <c r="J392" s="274"/>
      <c r="K392" s="275"/>
      <c r="L392" s="276"/>
      <c r="M392" s="184"/>
      <c r="N392" s="274"/>
      <c r="O392" s="275"/>
      <c r="P392" s="275"/>
      <c r="Q392" s="276"/>
      <c r="R392" s="184"/>
      <c r="S392" s="90"/>
      <c r="T392" s="156"/>
    </row>
    <row r="393" spans="2:21" ht="27.75" customHeight="1">
      <c r="B393" s="156"/>
      <c r="C393" s="265"/>
      <c r="D393" s="266"/>
      <c r="E393" s="267"/>
      <c r="F393" s="179"/>
      <c r="G393" s="181" t="s">
        <v>169</v>
      </c>
      <c r="H393" s="184"/>
      <c r="I393" s="184"/>
      <c r="J393" s="274"/>
      <c r="K393" s="275"/>
      <c r="L393" s="276"/>
      <c r="M393" s="184"/>
      <c r="N393" s="274"/>
      <c r="O393" s="275"/>
      <c r="P393" s="275"/>
      <c r="Q393" s="276"/>
      <c r="R393" s="184"/>
      <c r="S393" s="90"/>
      <c r="T393" s="156"/>
    </row>
    <row r="394" spans="2:21" ht="27.75" customHeight="1">
      <c r="B394" s="156"/>
      <c r="C394" s="265"/>
      <c r="D394" s="266"/>
      <c r="E394" s="267"/>
      <c r="F394" s="179"/>
      <c r="G394" s="181" t="s">
        <v>2</v>
      </c>
      <c r="H394" s="184"/>
      <c r="I394" s="184"/>
      <c r="J394" s="274"/>
      <c r="K394" s="275"/>
      <c r="L394" s="276"/>
      <c r="M394" s="184"/>
      <c r="N394" s="274"/>
      <c r="O394" s="275"/>
      <c r="P394" s="275"/>
      <c r="Q394" s="276"/>
      <c r="R394" s="184"/>
      <c r="S394" s="90"/>
      <c r="T394" s="156"/>
    </row>
    <row r="395" spans="2:21" ht="27.75" customHeight="1">
      <c r="B395" s="156"/>
      <c r="C395" s="265"/>
      <c r="D395" s="266"/>
      <c r="E395" s="267"/>
      <c r="F395" s="179"/>
      <c r="G395" s="181" t="s">
        <v>29</v>
      </c>
      <c r="H395" s="184"/>
      <c r="I395" s="184"/>
      <c r="J395" s="274"/>
      <c r="K395" s="275"/>
      <c r="L395" s="276"/>
      <c r="M395" s="184"/>
      <c r="N395" s="274"/>
      <c r="O395" s="275"/>
      <c r="P395" s="275"/>
      <c r="Q395" s="276"/>
      <c r="R395" s="184"/>
      <c r="S395" s="90"/>
      <c r="T395" s="156"/>
    </row>
    <row r="396" spans="2:21" ht="27.75" customHeight="1">
      <c r="B396" s="156"/>
      <c r="C396" s="265"/>
      <c r="D396" s="266"/>
      <c r="E396" s="267"/>
      <c r="F396" s="168" t="s">
        <v>226</v>
      </c>
      <c r="G396" s="178"/>
      <c r="H396" s="184"/>
      <c r="I396" s="184"/>
      <c r="J396" s="274"/>
      <c r="K396" s="275"/>
      <c r="L396" s="276"/>
      <c r="M396" s="184"/>
      <c r="N396" s="274"/>
      <c r="O396" s="275"/>
      <c r="P396" s="275"/>
      <c r="Q396" s="276"/>
      <c r="R396" s="184"/>
      <c r="S396" s="90"/>
      <c r="T396" s="156"/>
    </row>
    <row r="397" spans="2:21" ht="27.75" customHeight="1">
      <c r="B397" s="156"/>
      <c r="C397" s="265"/>
      <c r="D397" s="266"/>
      <c r="E397" s="267"/>
      <c r="F397" s="179" t="s">
        <v>170</v>
      </c>
      <c r="G397" s="180"/>
      <c r="H397" s="115" t="str">
        <f>IF(COUNT(H398:H402)=0,"",SUM(H398:H402))</f>
        <v/>
      </c>
      <c r="I397" s="115" t="str">
        <f>IF(COUNT(I398:I402)=0,"",SUM(I398:I402))</f>
        <v/>
      </c>
      <c r="J397" s="274"/>
      <c r="K397" s="275"/>
      <c r="L397" s="276"/>
      <c r="M397" s="115" t="str">
        <f>IF(COUNT(M398:M402)=0,"",SUM(M398:M402))</f>
        <v/>
      </c>
      <c r="N397" s="274"/>
      <c r="O397" s="275"/>
      <c r="P397" s="275"/>
      <c r="Q397" s="276"/>
      <c r="R397" s="115" t="str">
        <f>IF(COUNT(R398:R402)=0,"",SUM(R398:R402))</f>
        <v/>
      </c>
      <c r="S397" s="94"/>
      <c r="T397" s="156"/>
      <c r="U397" s="120" t="s">
        <v>271</v>
      </c>
    </row>
    <row r="398" spans="2:21" ht="27.75" customHeight="1">
      <c r="B398" s="156"/>
      <c r="C398" s="265"/>
      <c r="D398" s="266"/>
      <c r="E398" s="267"/>
      <c r="F398" s="179"/>
      <c r="G398" s="181" t="s">
        <v>171</v>
      </c>
      <c r="H398" s="184"/>
      <c r="I398" s="184"/>
      <c r="J398" s="274"/>
      <c r="K398" s="275"/>
      <c r="L398" s="276"/>
      <c r="M398" s="184"/>
      <c r="N398" s="274"/>
      <c r="O398" s="275"/>
      <c r="P398" s="275"/>
      <c r="Q398" s="276"/>
      <c r="R398" s="184"/>
      <c r="S398" s="90"/>
      <c r="T398" s="156"/>
    </row>
    <row r="399" spans="2:21" ht="27.75" customHeight="1">
      <c r="B399" s="156"/>
      <c r="C399" s="265"/>
      <c r="D399" s="266"/>
      <c r="E399" s="267"/>
      <c r="F399" s="179"/>
      <c r="G399" s="181" t="s">
        <v>172</v>
      </c>
      <c r="H399" s="184"/>
      <c r="I399" s="184"/>
      <c r="J399" s="274"/>
      <c r="K399" s="275"/>
      <c r="L399" s="276"/>
      <c r="M399" s="184"/>
      <c r="N399" s="274"/>
      <c r="O399" s="275"/>
      <c r="P399" s="275"/>
      <c r="Q399" s="276"/>
      <c r="R399" s="184"/>
      <c r="S399" s="90"/>
      <c r="T399" s="156"/>
    </row>
    <row r="400" spans="2:21" ht="27.75" customHeight="1">
      <c r="B400" s="156"/>
      <c r="C400" s="265"/>
      <c r="D400" s="266"/>
      <c r="E400" s="267"/>
      <c r="F400" s="179"/>
      <c r="G400" s="181" t="s">
        <v>173</v>
      </c>
      <c r="H400" s="184"/>
      <c r="I400" s="184"/>
      <c r="J400" s="274"/>
      <c r="K400" s="275"/>
      <c r="L400" s="276"/>
      <c r="M400" s="184"/>
      <c r="N400" s="274"/>
      <c r="O400" s="275"/>
      <c r="P400" s="275"/>
      <c r="Q400" s="276"/>
      <c r="R400" s="184"/>
      <c r="S400" s="90"/>
      <c r="T400" s="156"/>
    </row>
    <row r="401" spans="2:21" ht="27.75" customHeight="1">
      <c r="B401" s="156"/>
      <c r="C401" s="265"/>
      <c r="D401" s="266"/>
      <c r="E401" s="267"/>
      <c r="F401" s="179"/>
      <c r="G401" s="181" t="s">
        <v>30</v>
      </c>
      <c r="H401" s="184"/>
      <c r="I401" s="184"/>
      <c r="J401" s="274"/>
      <c r="K401" s="275"/>
      <c r="L401" s="276"/>
      <c r="M401" s="184"/>
      <c r="N401" s="274"/>
      <c r="O401" s="275"/>
      <c r="P401" s="275"/>
      <c r="Q401" s="276"/>
      <c r="R401" s="184"/>
      <c r="S401" s="90"/>
      <c r="T401" s="156"/>
    </row>
    <row r="402" spans="2:21" ht="27.75" customHeight="1">
      <c r="B402" s="156"/>
      <c r="C402" s="265"/>
      <c r="D402" s="266"/>
      <c r="E402" s="267"/>
      <c r="F402" s="179"/>
      <c r="G402" s="181" t="s">
        <v>174</v>
      </c>
      <c r="H402" s="184"/>
      <c r="I402" s="184"/>
      <c r="J402" s="274"/>
      <c r="K402" s="275"/>
      <c r="L402" s="276"/>
      <c r="M402" s="184"/>
      <c r="N402" s="274"/>
      <c r="O402" s="275"/>
      <c r="P402" s="275"/>
      <c r="Q402" s="276"/>
      <c r="R402" s="184"/>
      <c r="S402" s="90"/>
      <c r="T402" s="156"/>
    </row>
    <row r="403" spans="2:21" ht="27.75" customHeight="1">
      <c r="B403" s="156"/>
      <c r="C403" s="265"/>
      <c r="D403" s="266"/>
      <c r="E403" s="267"/>
      <c r="F403" s="168" t="s">
        <v>175</v>
      </c>
      <c r="G403" s="172"/>
      <c r="H403" s="184"/>
      <c r="I403" s="184"/>
      <c r="J403" s="274"/>
      <c r="K403" s="275"/>
      <c r="L403" s="276"/>
      <c r="M403" s="184"/>
      <c r="N403" s="274"/>
      <c r="O403" s="275"/>
      <c r="P403" s="275"/>
      <c r="Q403" s="276"/>
      <c r="R403" s="184"/>
      <c r="S403" s="90"/>
      <c r="T403" s="156"/>
    </row>
    <row r="404" spans="2:21" ht="27.75" customHeight="1">
      <c r="B404" s="156"/>
      <c r="C404" s="268"/>
      <c r="D404" s="269"/>
      <c r="E404" s="270"/>
      <c r="F404" s="168" t="s">
        <v>176</v>
      </c>
      <c r="G404" s="172"/>
      <c r="H404" s="115" t="str">
        <f>IF(COUNT(H386,H389,H396,H397,H403)=0,"",SUM(H386,H389,H396,H397,H403))</f>
        <v/>
      </c>
      <c r="I404" s="115" t="str">
        <f>IF(COUNT(I386,I389,I396,I397,I403)=0,"",SUM(I386,I389,I396,I397,I403))</f>
        <v/>
      </c>
      <c r="J404" s="277"/>
      <c r="K404" s="278"/>
      <c r="L404" s="279"/>
      <c r="M404" s="115" t="str">
        <f>IF(COUNT(M386,M389,M396,M397,M403)=0,"",SUM(M386,M389,M396,M397,M403))</f>
        <v/>
      </c>
      <c r="N404" s="277"/>
      <c r="O404" s="278"/>
      <c r="P404" s="278"/>
      <c r="Q404" s="279"/>
      <c r="R404" s="115" t="str">
        <f>IF(COUNT(R386,R389,R396,R397,R403)=0,"",SUM(R386,R389,R396,R397,R403))</f>
        <v/>
      </c>
      <c r="S404" s="94"/>
      <c r="T404" s="156"/>
      <c r="U404" s="120" t="s">
        <v>271</v>
      </c>
    </row>
    <row r="405" spans="2:21" ht="18" customHeight="1">
      <c r="B405" s="156"/>
      <c r="C405" s="183" t="s">
        <v>179</v>
      </c>
      <c r="D405" s="156"/>
      <c r="E405" s="156"/>
      <c r="F405" s="156"/>
      <c r="G405" s="156"/>
      <c r="H405" s="156"/>
      <c r="I405" s="156"/>
      <c r="J405" s="156"/>
      <c r="K405" s="156"/>
      <c r="L405" s="156"/>
      <c r="M405" s="156"/>
      <c r="N405" s="156"/>
      <c r="O405" s="156"/>
      <c r="P405" s="156"/>
      <c r="Q405" s="156"/>
      <c r="R405" s="156"/>
      <c r="S405" s="156"/>
      <c r="T405" s="156"/>
    </row>
    <row r="406" spans="2:21" ht="18" customHeight="1">
      <c r="B406" s="156"/>
      <c r="C406" s="14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156"/>
      <c r="T406" s="156"/>
    </row>
    <row r="407" spans="2:21" ht="18" customHeight="1">
      <c r="B407" s="156"/>
      <c r="C407" s="14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156"/>
      <c r="T407" s="156"/>
    </row>
    <row r="408" spans="2:21" ht="18" customHeight="1">
      <c r="B408" s="156"/>
      <c r="C408" s="14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156"/>
      <c r="T408" s="156"/>
    </row>
    <row r="409" spans="2:21" ht="18" customHeight="1">
      <c r="B409" s="156"/>
      <c r="C409" s="14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156"/>
      <c r="T409" s="156"/>
    </row>
    <row r="410" spans="2:21" ht="18" customHeight="1">
      <c r="B410" s="156"/>
      <c r="C410" s="14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156"/>
      <c r="T410" s="156"/>
    </row>
    <row r="411" spans="2:21" ht="18" customHeight="1">
      <c r="B411" s="156"/>
      <c r="C411" s="14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156"/>
      <c r="T411" s="156"/>
    </row>
    <row r="412" spans="2:21" ht="18" customHeight="1">
      <c r="B412" s="156"/>
      <c r="C412" s="14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156"/>
      <c r="T412" s="156"/>
    </row>
    <row r="413" spans="2:21" ht="18" customHeight="1">
      <c r="B413" s="156"/>
      <c r="C413" s="14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156"/>
      <c r="T413" s="156"/>
    </row>
    <row r="414" spans="2:21" ht="18" customHeight="1">
      <c r="B414" s="156"/>
      <c r="C414" s="14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156"/>
      <c r="T414" s="156"/>
    </row>
    <row r="415" spans="2:21" ht="18" customHeight="1">
      <c r="B415" s="156"/>
      <c r="C415" s="156"/>
      <c r="D415" s="156"/>
      <c r="E415" s="156"/>
      <c r="F415" s="156"/>
      <c r="G415" s="156"/>
      <c r="H415" s="156"/>
      <c r="I415" s="156"/>
      <c r="J415" s="156"/>
      <c r="K415" s="156"/>
      <c r="L415" s="156"/>
      <c r="M415" s="156"/>
      <c r="N415" s="156"/>
      <c r="O415" s="156"/>
      <c r="P415" s="156"/>
      <c r="Q415" s="156"/>
      <c r="R415" s="156"/>
      <c r="S415" s="156"/>
      <c r="T415" s="156"/>
    </row>
    <row r="416" spans="2:21" ht="27.75" customHeight="1">
      <c r="B416" s="156"/>
      <c r="C416" s="156" t="s">
        <v>19</v>
      </c>
      <c r="D416" s="156"/>
      <c r="E416" s="156"/>
      <c r="F416" s="156"/>
      <c r="G416" s="156"/>
      <c r="H416" s="156"/>
      <c r="I416" s="156"/>
      <c r="J416" s="156"/>
      <c r="K416" s="156"/>
      <c r="L416" s="156"/>
      <c r="M416" s="156"/>
      <c r="N416" s="156"/>
      <c r="O416" s="156"/>
      <c r="P416" s="156"/>
      <c r="Q416" s="156"/>
      <c r="R416" s="156"/>
      <c r="S416" s="156"/>
      <c r="T416" s="156"/>
    </row>
    <row r="417" spans="2:21" ht="27.75" customHeight="1">
      <c r="B417" s="156"/>
      <c r="C417" s="156" t="s">
        <v>20</v>
      </c>
      <c r="D417" s="156"/>
      <c r="E417" s="156"/>
      <c r="F417" s="156"/>
      <c r="G417" s="156"/>
      <c r="H417" s="156"/>
      <c r="I417" s="156"/>
      <c r="J417" s="156"/>
      <c r="K417" s="156"/>
      <c r="L417" s="156"/>
      <c r="M417" s="156"/>
      <c r="N417" s="156"/>
      <c r="O417" s="156"/>
      <c r="P417" s="156"/>
      <c r="Q417" s="156"/>
      <c r="R417" s="156"/>
      <c r="S417" s="156"/>
      <c r="T417" s="156"/>
    </row>
    <row r="418" spans="2:21" ht="27.75" customHeight="1">
      <c r="B418" s="156"/>
      <c r="C418" s="159" t="s">
        <v>21</v>
      </c>
      <c r="D418" s="160"/>
      <c r="E418" s="160"/>
      <c r="F418" s="160"/>
      <c r="G418" s="160"/>
      <c r="H418" s="160"/>
      <c r="I418" s="160"/>
      <c r="J418" s="160"/>
      <c r="K418" s="160"/>
      <c r="L418" s="156"/>
      <c r="M418" s="156"/>
      <c r="N418" s="156"/>
      <c r="O418" s="156"/>
      <c r="P418" s="156"/>
      <c r="Q418" s="156"/>
      <c r="R418" s="156"/>
      <c r="S418" s="156"/>
      <c r="T418" s="156"/>
    </row>
    <row r="419" spans="2:21" ht="27.75" customHeight="1">
      <c r="B419" s="156"/>
      <c r="C419" s="161" t="s">
        <v>22</v>
      </c>
      <c r="D419" s="156"/>
      <c r="E419" s="156"/>
      <c r="F419" s="162" t="s">
        <v>239</v>
      </c>
      <c r="G419" s="156" t="s">
        <v>296</v>
      </c>
      <c r="H419" s="156"/>
      <c r="I419" s="156"/>
      <c r="J419" s="156"/>
      <c r="K419" s="156"/>
      <c r="L419" s="156"/>
      <c r="M419" s="156"/>
      <c r="N419" s="156"/>
      <c r="O419" s="156"/>
      <c r="P419" s="156"/>
      <c r="Q419" s="156"/>
      <c r="R419" s="163" t="s">
        <v>23</v>
      </c>
      <c r="S419" s="163"/>
      <c r="T419" s="156"/>
    </row>
    <row r="420" spans="2:21" ht="27.75" customHeight="1">
      <c r="B420" s="156"/>
      <c r="C420" s="240" t="s">
        <v>319</v>
      </c>
      <c r="D420" s="241"/>
      <c r="E420" s="241"/>
      <c r="F420" s="241"/>
      <c r="G420" s="242"/>
      <c r="H420" s="164">
        <f>$H$7</f>
        <v>42005</v>
      </c>
      <c r="I420" s="164">
        <f>$I$7</f>
        <v>42370</v>
      </c>
      <c r="J420" s="164">
        <f>$J$7</f>
        <v>42736</v>
      </c>
      <c r="K420" s="164">
        <f>$K$7</f>
        <v>43101</v>
      </c>
      <c r="L420" s="164">
        <f>$L$7</f>
        <v>43466</v>
      </c>
      <c r="M420" s="164">
        <f>$M$7</f>
        <v>43831</v>
      </c>
      <c r="N420" s="164">
        <f>$N$7</f>
        <v>44197</v>
      </c>
      <c r="O420" s="164">
        <f>$O$7</f>
        <v>44562</v>
      </c>
      <c r="P420" s="164">
        <f>$P$7</f>
        <v>44927</v>
      </c>
      <c r="Q420" s="164">
        <f>$Q$7</f>
        <v>45292</v>
      </c>
      <c r="R420" s="164">
        <f>$R$7</f>
        <v>45658</v>
      </c>
      <c r="S420" s="165"/>
      <c r="T420" s="156"/>
    </row>
    <row r="421" spans="2:21" ht="27.75" customHeight="1">
      <c r="B421" s="156"/>
      <c r="C421" s="243"/>
      <c r="D421" s="244"/>
      <c r="E421" s="244"/>
      <c r="F421" s="244"/>
      <c r="G421" s="245"/>
      <c r="H421" s="166" t="s">
        <v>24</v>
      </c>
      <c r="I421" s="166"/>
      <c r="J421" s="166"/>
      <c r="K421" s="166"/>
      <c r="L421" s="166"/>
      <c r="M421" s="166"/>
      <c r="N421" s="166"/>
      <c r="O421" s="166"/>
      <c r="P421" s="166"/>
      <c r="Q421" s="166"/>
      <c r="R421" s="166"/>
      <c r="S421" s="167"/>
      <c r="T421" s="156"/>
    </row>
    <row r="422" spans="2:21" ht="27.75" customHeight="1">
      <c r="B422" s="156"/>
      <c r="C422" s="252" t="s">
        <v>0</v>
      </c>
      <c r="D422" s="259" t="s">
        <v>25</v>
      </c>
      <c r="E422" s="168" t="s">
        <v>146</v>
      </c>
      <c r="F422" s="169"/>
      <c r="G422" s="170"/>
      <c r="H422" s="184"/>
      <c r="I422" s="112" t="str">
        <f>IF(COUNT('様式32第3表(指定)'!M325)=0,"",'様式32第3表(指定)'!M325)</f>
        <v/>
      </c>
      <c r="J422" s="184"/>
      <c r="K422" s="184"/>
      <c r="L422" s="184"/>
      <c r="M422" s="184"/>
      <c r="N422" s="184"/>
      <c r="O422" s="184"/>
      <c r="P422" s="184"/>
      <c r="Q422" s="184"/>
      <c r="R422" s="184"/>
      <c r="S422" s="90"/>
      <c r="T422" s="156"/>
      <c r="U422" s="120" t="s">
        <v>401</v>
      </c>
    </row>
    <row r="423" spans="2:21" ht="27.75" customHeight="1">
      <c r="B423" s="156"/>
      <c r="C423" s="253"/>
      <c r="D423" s="260"/>
      <c r="E423" s="168" t="s">
        <v>145</v>
      </c>
      <c r="F423" s="169"/>
      <c r="G423" s="170"/>
      <c r="H423" s="184"/>
      <c r="I423" s="112" t="str">
        <f>IF(COUNT('様式32第3表(指定)'!M327)=0,"",'様式32第3表(指定)'!M327)</f>
        <v/>
      </c>
      <c r="J423" s="184"/>
      <c r="K423" s="184"/>
      <c r="L423" s="184"/>
      <c r="M423" s="184"/>
      <c r="N423" s="184"/>
      <c r="O423" s="184"/>
      <c r="P423" s="184"/>
      <c r="Q423" s="184"/>
      <c r="R423" s="184"/>
      <c r="S423" s="90"/>
      <c r="T423" s="156"/>
      <c r="U423" s="120" t="s">
        <v>401</v>
      </c>
    </row>
    <row r="424" spans="2:21" ht="27.75" customHeight="1">
      <c r="B424" s="156"/>
      <c r="C424" s="253"/>
      <c r="D424" s="260"/>
      <c r="E424" s="168" t="s">
        <v>144</v>
      </c>
      <c r="F424" s="169"/>
      <c r="G424" s="170"/>
      <c r="H424" s="184"/>
      <c r="I424" s="112" t="str">
        <f>IF(COUNT('様式32第3表(指定)'!M329)=0,"",'様式32第3表(指定)'!M329)</f>
        <v/>
      </c>
      <c r="J424" s="184"/>
      <c r="K424" s="184"/>
      <c r="L424" s="184"/>
      <c r="M424" s="184"/>
      <c r="N424" s="184"/>
      <c r="O424" s="184"/>
      <c r="P424" s="184"/>
      <c r="Q424" s="184"/>
      <c r="R424" s="184"/>
      <c r="S424" s="90"/>
      <c r="T424" s="156"/>
      <c r="U424" s="120" t="s">
        <v>401</v>
      </c>
    </row>
    <row r="425" spans="2:21" ht="27.75" customHeight="1">
      <c r="B425" s="156"/>
      <c r="C425" s="253"/>
      <c r="D425" s="260"/>
      <c r="E425" s="168" t="s">
        <v>143</v>
      </c>
      <c r="F425" s="169"/>
      <c r="G425" s="170"/>
      <c r="H425" s="184"/>
      <c r="I425" s="112" t="str">
        <f>IF(COUNT('様式32第3表(指定)'!M331)=0,"",'様式32第3表(指定)'!M331)</f>
        <v/>
      </c>
      <c r="J425" s="184"/>
      <c r="K425" s="184"/>
      <c r="L425" s="184"/>
      <c r="M425" s="184"/>
      <c r="N425" s="184"/>
      <c r="O425" s="184"/>
      <c r="P425" s="184"/>
      <c r="Q425" s="184"/>
      <c r="R425" s="184"/>
      <c r="S425" s="90"/>
      <c r="T425" s="156"/>
      <c r="U425" s="120" t="s">
        <v>401</v>
      </c>
    </row>
    <row r="426" spans="2:21" ht="27.75" customHeight="1">
      <c r="B426" s="156"/>
      <c r="C426" s="253"/>
      <c r="D426" s="261"/>
      <c r="E426" s="168" t="s">
        <v>147</v>
      </c>
      <c r="F426" s="169"/>
      <c r="G426" s="170"/>
      <c r="H426" s="112" t="str">
        <f>IF(COUNT(H422:H425)=0,"",SUM(H422:H425))</f>
        <v/>
      </c>
      <c r="I426" s="112" t="str">
        <f t="shared" ref="I426:R426" si="161">IF(COUNT(I422:I425)=0,"",SUM(I422:I425))</f>
        <v/>
      </c>
      <c r="J426" s="112" t="str">
        <f t="shared" si="161"/>
        <v/>
      </c>
      <c r="K426" s="112" t="str">
        <f t="shared" si="161"/>
        <v/>
      </c>
      <c r="L426" s="112" t="str">
        <f t="shared" si="161"/>
        <v/>
      </c>
      <c r="M426" s="112" t="str">
        <f t="shared" si="161"/>
        <v/>
      </c>
      <c r="N426" s="112" t="str">
        <f t="shared" si="161"/>
        <v/>
      </c>
      <c r="O426" s="112" t="str">
        <f t="shared" si="161"/>
        <v/>
      </c>
      <c r="P426" s="112" t="str">
        <f t="shared" si="161"/>
        <v/>
      </c>
      <c r="Q426" s="112" t="str">
        <f t="shared" si="161"/>
        <v/>
      </c>
      <c r="R426" s="112" t="str">
        <f t="shared" si="161"/>
        <v/>
      </c>
      <c r="S426" s="91"/>
      <c r="T426" s="156"/>
      <c r="U426" s="120" t="s">
        <v>271</v>
      </c>
    </row>
    <row r="427" spans="2:21" ht="27.75" customHeight="1">
      <c r="B427" s="156"/>
      <c r="C427" s="253"/>
      <c r="D427" s="252" t="s">
        <v>1</v>
      </c>
      <c r="E427" s="168" t="s">
        <v>148</v>
      </c>
      <c r="F427" s="171"/>
      <c r="G427" s="172"/>
      <c r="H427" s="184"/>
      <c r="I427" s="112" t="str">
        <f>IF(COUNT('様式第32第8表(指定１)_送電'!H372)=0,'様式第32第8表(指定１)_受電'!H372,IF(COUNT('様式第32第8表(指定１)_受電'!H372)=0,-'様式第32第8表(指定１)_送電'!H372,'様式第32第8表(指定１)_受電'!H372-'様式第32第8表(指定１)_送電'!H372))</f>
        <v/>
      </c>
      <c r="J427" s="112" t="str">
        <f>IF(COUNT('様式第32第8表(指定１)_送電'!I372)=0,'様式第32第8表(指定１)_受電'!I372,IF(COUNT('様式第32第8表(指定１)_受電'!I372)=0,-'様式第32第8表(指定１)_送電'!I372,'様式第32第8表(指定１)_受電'!I372-'様式第32第8表(指定１)_送電'!I372))</f>
        <v/>
      </c>
      <c r="K427" s="112" t="str">
        <f>IF(COUNT('様式第32第8表(指定１)_送電'!J372)=0,'様式第32第8表(指定１)_受電'!J372,IF(COUNT('様式第32第8表(指定１)_受電'!J372)=0,-'様式第32第8表(指定１)_送電'!J372,'様式第32第8表(指定１)_受電'!J372-'様式第32第8表(指定１)_送電'!J372))</f>
        <v/>
      </c>
      <c r="L427" s="112" t="str">
        <f>IF(COUNT('様式第32第8表(指定１)_送電'!K372)=0,'様式第32第8表(指定１)_受電'!K372,IF(COUNT('様式第32第8表(指定１)_受電'!K372)=0,-'様式第32第8表(指定１)_送電'!K372,'様式第32第8表(指定１)_受電'!K372-'様式第32第8表(指定１)_送電'!K372))</f>
        <v/>
      </c>
      <c r="M427" s="112" t="str">
        <f>IF(COUNT('様式第32第8表(指定１)_送電'!L372)=0,'様式第32第8表(指定１)_受電'!L372,IF(COUNT('様式第32第8表(指定１)_受電'!L372)=0,-'様式第32第8表(指定１)_送電'!L372,'様式第32第8表(指定１)_受電'!L372-'様式第32第8表(指定１)_送電'!L372))</f>
        <v/>
      </c>
      <c r="N427" s="112" t="str">
        <f>IF(COUNT('様式第32第8表(指定１)_送電'!M372)=0,'様式第32第8表(指定１)_受電'!M372,IF(COUNT('様式第32第8表(指定１)_受電'!M372)=0,-'様式第32第8表(指定１)_送電'!M372,'様式第32第8表(指定１)_受電'!M372-'様式第32第8表(指定１)_送電'!M372))</f>
        <v/>
      </c>
      <c r="O427" s="112" t="str">
        <f>IF(COUNT('様式第32第8表(指定１)_送電'!N372)=0,'様式第32第8表(指定１)_受電'!N372,IF(COUNT('様式第32第8表(指定１)_受電'!N372)=0,-'様式第32第8表(指定１)_送電'!N372,'様式第32第8表(指定１)_受電'!N372-'様式第32第8表(指定１)_送電'!N372))</f>
        <v/>
      </c>
      <c r="P427" s="112" t="str">
        <f>IF(COUNT('様式第32第8表(指定１)_送電'!O372)=0,'様式第32第8表(指定１)_受電'!O372,IF(COUNT('様式第32第8表(指定１)_受電'!O372)=0,-'様式第32第8表(指定１)_送電'!O372,'様式第32第8表(指定１)_受電'!O372-'様式第32第8表(指定１)_送電'!O372))</f>
        <v/>
      </c>
      <c r="Q427" s="112" t="str">
        <f>IF(COUNT('様式第32第8表(指定１)_送電'!P372)=0,'様式第32第8表(指定１)_受電'!P372,IF(COUNT('様式第32第8表(指定１)_受電'!P372)=0,-'様式第32第8表(指定１)_送電'!P372,'様式第32第8表(指定１)_受電'!P372-'様式第32第8表(指定１)_送電'!P372))</f>
        <v/>
      </c>
      <c r="R427" s="112" t="str">
        <f>IF(COUNT('様式第32第8表(指定１)_送電'!Q372)=0,'様式第32第8表(指定１)_受電'!Q372,IF(COUNT('様式第32第8表(指定１)_受電'!Q372)=0,-'様式第32第8表(指定１)_送電'!Q372,'様式第32第8表(指定１)_受電'!Q372-'様式第32第8表(指定１)_送電'!Q372))</f>
        <v/>
      </c>
      <c r="S427" s="90"/>
      <c r="T427" s="156"/>
      <c r="U427" s="120" t="s">
        <v>318</v>
      </c>
    </row>
    <row r="428" spans="2:21" ht="27.75" customHeight="1">
      <c r="B428" s="156"/>
      <c r="C428" s="253"/>
      <c r="D428" s="253"/>
      <c r="E428" s="168" t="s">
        <v>150</v>
      </c>
      <c r="F428" s="171"/>
      <c r="G428" s="172"/>
      <c r="H428" s="184"/>
      <c r="I428" s="112" t="str">
        <f>IF(COUNT('様式第32第8表(指定１)_送電'!H380)=0,'様式第32第8表(指定１)_受電'!H380,IF(COUNT('様式第32第8表(指定１)_受電'!H380)=0,-'様式第32第8表(指定１)_送電'!H380,'様式第32第8表(指定１)_受電'!H380-'様式第32第8表(指定１)_送電'!H380))</f>
        <v/>
      </c>
      <c r="J428" s="112" t="str">
        <f>IF(COUNT('様式第32第8表(指定１)_送電'!I380)=0,'様式第32第8表(指定１)_受電'!I380,IF(COUNT('様式第32第8表(指定１)_受電'!I380)=0,-'様式第32第8表(指定１)_送電'!I380,'様式第32第8表(指定１)_受電'!I380-'様式第32第8表(指定１)_送電'!I380))</f>
        <v/>
      </c>
      <c r="K428" s="112" t="str">
        <f>IF(COUNT('様式第32第8表(指定１)_送電'!J380)=0,'様式第32第8表(指定１)_受電'!J380,IF(COUNT('様式第32第8表(指定１)_受電'!J380)=0,-'様式第32第8表(指定１)_送電'!J380,'様式第32第8表(指定１)_受電'!J380-'様式第32第8表(指定１)_送電'!J380))</f>
        <v/>
      </c>
      <c r="L428" s="112" t="str">
        <f>IF(COUNT('様式第32第8表(指定１)_送電'!K380)=0,'様式第32第8表(指定１)_受電'!K380,IF(COUNT('様式第32第8表(指定１)_受電'!K380)=0,-'様式第32第8表(指定１)_送電'!K380,'様式第32第8表(指定１)_受電'!K380-'様式第32第8表(指定１)_送電'!K380))</f>
        <v/>
      </c>
      <c r="M428" s="112" t="str">
        <f>IF(COUNT('様式第32第8表(指定１)_送電'!L380)=0,'様式第32第8表(指定１)_受電'!L380,IF(COUNT('様式第32第8表(指定１)_受電'!L380)=0,-'様式第32第8表(指定１)_送電'!L380,'様式第32第8表(指定１)_受電'!L380-'様式第32第8表(指定１)_送電'!L380))</f>
        <v/>
      </c>
      <c r="N428" s="112" t="str">
        <f>IF(COUNT('様式第32第8表(指定１)_送電'!M380)=0,'様式第32第8表(指定１)_受電'!M380,IF(COUNT('様式第32第8表(指定１)_受電'!M380)=0,-'様式第32第8表(指定１)_送電'!M380,'様式第32第8表(指定１)_受電'!M380-'様式第32第8表(指定１)_送電'!M380))</f>
        <v/>
      </c>
      <c r="O428" s="112" t="str">
        <f>IF(COUNT('様式第32第8表(指定１)_送電'!N380)=0,'様式第32第8表(指定１)_受電'!N380,IF(COUNT('様式第32第8表(指定１)_受電'!N380)=0,-'様式第32第8表(指定１)_送電'!N380,'様式第32第8表(指定１)_受電'!N380-'様式第32第8表(指定１)_送電'!N380))</f>
        <v/>
      </c>
      <c r="P428" s="112" t="str">
        <f>IF(COUNT('様式第32第8表(指定１)_送電'!O380)=0,'様式第32第8表(指定１)_受電'!O380,IF(COUNT('様式第32第8表(指定１)_受電'!O380)=0,-'様式第32第8表(指定１)_送電'!O380,'様式第32第8表(指定１)_受電'!O380-'様式第32第8表(指定１)_送電'!O380))</f>
        <v/>
      </c>
      <c r="Q428" s="112" t="str">
        <f>IF(COUNT('様式第32第8表(指定１)_送電'!P380)=0,'様式第32第8表(指定１)_受電'!P380,IF(COUNT('様式第32第8表(指定１)_受電'!P380)=0,-'様式第32第8表(指定１)_送電'!P380,'様式第32第8表(指定１)_受電'!P380-'様式第32第8表(指定１)_送電'!P380))</f>
        <v/>
      </c>
      <c r="R428" s="112" t="str">
        <f>IF(COUNT('様式第32第8表(指定１)_送電'!Q380)=0,'様式第32第8表(指定１)_受電'!Q380,IF(COUNT('様式第32第8表(指定１)_受電'!Q380)=0,-'様式第32第8表(指定１)_送電'!Q380,'様式第32第8表(指定１)_受電'!Q380-'様式第32第8表(指定１)_送電'!Q380))</f>
        <v/>
      </c>
      <c r="S428" s="90"/>
      <c r="T428" s="156"/>
      <c r="U428" s="120" t="s">
        <v>318</v>
      </c>
    </row>
    <row r="429" spans="2:21" ht="27.75" customHeight="1">
      <c r="B429" s="156"/>
      <c r="C429" s="253"/>
      <c r="D429" s="253"/>
      <c r="E429" s="168" t="s">
        <v>149</v>
      </c>
      <c r="F429" s="171"/>
      <c r="G429" s="172"/>
      <c r="H429" s="184"/>
      <c r="I429" s="112" t="str">
        <f>IF(COUNT('様式第32第8表(指定１)_送電'!H388)=0,'様式第32第8表(指定１)_受電'!H388,IF(COUNT('様式第32第8表(指定１)_受電'!H388)=0,-'様式第32第8表(指定１)_送電'!H388,'様式第32第8表(指定１)_受電'!H388-'様式第32第8表(指定１)_送電'!H388))</f>
        <v/>
      </c>
      <c r="J429" s="112" t="str">
        <f>IF(COUNT('様式第32第8表(指定１)_送電'!I388)=0,'様式第32第8表(指定１)_受電'!I388,IF(COUNT('様式第32第8表(指定１)_受電'!I388)=0,-'様式第32第8表(指定１)_送電'!I388,'様式第32第8表(指定１)_受電'!I388-'様式第32第8表(指定１)_送電'!I388))</f>
        <v/>
      </c>
      <c r="K429" s="112" t="str">
        <f>IF(COUNT('様式第32第8表(指定１)_送電'!J388)=0,'様式第32第8表(指定１)_受電'!J388,IF(COUNT('様式第32第8表(指定１)_受電'!J388)=0,-'様式第32第8表(指定１)_送電'!J388,'様式第32第8表(指定１)_受電'!J388-'様式第32第8表(指定１)_送電'!J388))</f>
        <v/>
      </c>
      <c r="L429" s="112" t="str">
        <f>IF(COUNT('様式第32第8表(指定１)_送電'!K388)=0,'様式第32第8表(指定１)_受電'!K388,IF(COUNT('様式第32第8表(指定１)_受電'!K388)=0,-'様式第32第8表(指定１)_送電'!K388,'様式第32第8表(指定１)_受電'!K388-'様式第32第8表(指定１)_送電'!K388))</f>
        <v/>
      </c>
      <c r="M429" s="112" t="str">
        <f>IF(COUNT('様式第32第8表(指定１)_送電'!L388)=0,'様式第32第8表(指定１)_受電'!L388,IF(COUNT('様式第32第8表(指定１)_受電'!L388)=0,-'様式第32第8表(指定１)_送電'!L388,'様式第32第8表(指定１)_受電'!L388-'様式第32第8表(指定１)_送電'!L388))</f>
        <v/>
      </c>
      <c r="N429" s="112" t="str">
        <f>IF(COUNT('様式第32第8表(指定１)_送電'!M388)=0,'様式第32第8表(指定１)_受電'!M388,IF(COUNT('様式第32第8表(指定１)_受電'!M388)=0,-'様式第32第8表(指定１)_送電'!M388,'様式第32第8表(指定１)_受電'!M388-'様式第32第8表(指定１)_送電'!M388))</f>
        <v/>
      </c>
      <c r="O429" s="112" t="str">
        <f>IF(COUNT('様式第32第8表(指定１)_送電'!N388)=0,'様式第32第8表(指定１)_受電'!N388,IF(COUNT('様式第32第8表(指定１)_受電'!N388)=0,-'様式第32第8表(指定１)_送電'!N388,'様式第32第8表(指定１)_受電'!N388-'様式第32第8表(指定１)_送電'!N388))</f>
        <v/>
      </c>
      <c r="P429" s="112" t="str">
        <f>IF(COUNT('様式第32第8表(指定１)_送電'!O388)=0,'様式第32第8表(指定１)_受電'!O388,IF(COUNT('様式第32第8表(指定１)_受電'!O388)=0,-'様式第32第8表(指定１)_送電'!O388,'様式第32第8表(指定１)_受電'!O388-'様式第32第8表(指定１)_送電'!O388))</f>
        <v/>
      </c>
      <c r="Q429" s="112" t="str">
        <f>IF(COUNT('様式第32第8表(指定１)_送電'!P388)=0,'様式第32第8表(指定１)_受電'!P388,IF(COUNT('様式第32第8表(指定１)_受電'!P388)=0,-'様式第32第8表(指定１)_送電'!P388,'様式第32第8表(指定１)_受電'!P388-'様式第32第8表(指定１)_送電'!P388))</f>
        <v/>
      </c>
      <c r="R429" s="112" t="str">
        <f>IF(COUNT('様式第32第8表(指定１)_送電'!Q388)=0,'様式第32第8表(指定１)_受電'!Q388,IF(COUNT('様式第32第8表(指定１)_受電'!Q388)=0,-'様式第32第8表(指定１)_送電'!Q388,'様式第32第8表(指定１)_受電'!Q388-'様式第32第8表(指定１)_送電'!Q388))</f>
        <v/>
      </c>
      <c r="S429" s="90"/>
      <c r="T429" s="156"/>
      <c r="U429" s="120" t="s">
        <v>318</v>
      </c>
    </row>
    <row r="430" spans="2:21" ht="27.75" customHeight="1">
      <c r="B430" s="156"/>
      <c r="C430" s="253"/>
      <c r="D430" s="253"/>
      <c r="E430" s="255" t="s">
        <v>151</v>
      </c>
      <c r="F430" s="256"/>
      <c r="G430" s="172" t="s">
        <v>152</v>
      </c>
      <c r="H430" s="184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90"/>
      <c r="T430" s="156"/>
    </row>
    <row r="431" spans="2:21" ht="27.75" customHeight="1">
      <c r="B431" s="156"/>
      <c r="C431" s="253"/>
      <c r="D431" s="254"/>
      <c r="E431" s="257"/>
      <c r="F431" s="258"/>
      <c r="G431" s="172" t="s">
        <v>151</v>
      </c>
      <c r="H431" s="184"/>
      <c r="I431" s="112" t="str">
        <f>IF(COUNT('様式第32第8表(指定１)_送電'!H396)=0,'様式第32第8表(指定１)_受電'!H396,IF(COUNT('様式第32第8表(指定１)_受電'!H396)=0,-'様式第32第8表(指定１)_送電'!H396,'様式第32第8表(指定１)_受電'!H396-'様式第32第8表(指定１)_送電'!H396))</f>
        <v/>
      </c>
      <c r="J431" s="112" t="str">
        <f>IF(COUNT('様式第32第8表(指定１)_送電'!I396)=0,'様式第32第8表(指定１)_受電'!I396,IF(COUNT('様式第32第8表(指定１)_受電'!I396)=0,-'様式第32第8表(指定１)_送電'!I396,'様式第32第8表(指定１)_受電'!I396-'様式第32第8表(指定１)_送電'!I396))</f>
        <v/>
      </c>
      <c r="K431" s="112" t="str">
        <f>IF(COUNT('様式第32第8表(指定１)_送電'!J396)=0,'様式第32第8表(指定１)_受電'!J396,IF(COUNT('様式第32第8表(指定１)_受電'!J396)=0,-'様式第32第8表(指定１)_送電'!J396,'様式第32第8表(指定１)_受電'!J396-'様式第32第8表(指定１)_送電'!J396))</f>
        <v/>
      </c>
      <c r="L431" s="112" t="str">
        <f>IF(COUNT('様式第32第8表(指定１)_送電'!K396)=0,'様式第32第8表(指定１)_受電'!K396,IF(COUNT('様式第32第8表(指定１)_受電'!K396)=0,-'様式第32第8表(指定１)_送電'!K396,'様式第32第8表(指定１)_受電'!K396-'様式第32第8表(指定１)_送電'!K396))</f>
        <v/>
      </c>
      <c r="M431" s="112" t="str">
        <f>IF(COUNT('様式第32第8表(指定１)_送電'!L396)=0,'様式第32第8表(指定１)_受電'!L396,IF(COUNT('様式第32第8表(指定１)_受電'!L396)=0,-'様式第32第8表(指定１)_送電'!L396,'様式第32第8表(指定１)_受電'!L396-'様式第32第8表(指定１)_送電'!L396))</f>
        <v/>
      </c>
      <c r="N431" s="112" t="str">
        <f>IF(COUNT('様式第32第8表(指定１)_送電'!M396)=0,'様式第32第8表(指定１)_受電'!M396,IF(COUNT('様式第32第8表(指定１)_受電'!M396)=0,-'様式第32第8表(指定１)_送電'!M396,'様式第32第8表(指定１)_受電'!M396-'様式第32第8表(指定１)_送電'!M396))</f>
        <v/>
      </c>
      <c r="O431" s="112" t="str">
        <f>IF(COUNT('様式第32第8表(指定１)_送電'!N396)=0,'様式第32第8表(指定１)_受電'!N396,IF(COUNT('様式第32第8表(指定１)_受電'!N396)=0,-'様式第32第8表(指定１)_送電'!N396,'様式第32第8表(指定１)_受電'!N396-'様式第32第8表(指定１)_送電'!N396))</f>
        <v/>
      </c>
      <c r="P431" s="112" t="str">
        <f>IF(COUNT('様式第32第8表(指定１)_送電'!O396)=0,'様式第32第8表(指定１)_受電'!O396,IF(COUNT('様式第32第8表(指定１)_受電'!O396)=0,-'様式第32第8表(指定１)_送電'!O396,'様式第32第8表(指定１)_受電'!O396-'様式第32第8表(指定１)_送電'!O396))</f>
        <v/>
      </c>
      <c r="Q431" s="112" t="str">
        <f>IF(COUNT('様式第32第8表(指定１)_送電'!P396)=0,'様式第32第8表(指定１)_受電'!P396,IF(COUNT('様式第32第8表(指定１)_受電'!P396)=0,-'様式第32第8表(指定１)_送電'!P396,'様式第32第8表(指定１)_受電'!P396-'様式第32第8表(指定１)_送電'!P396))</f>
        <v/>
      </c>
      <c r="R431" s="112" t="str">
        <f>IF(COUNT('様式第32第8表(指定１)_送電'!Q396)=0,'様式第32第8表(指定１)_受電'!Q396,IF(COUNT('様式第32第8表(指定１)_受電'!Q396)=0,-'様式第32第8表(指定１)_送電'!Q396,'様式第32第8表(指定１)_受電'!Q396-'様式第32第8表(指定１)_送電'!Q396))</f>
        <v/>
      </c>
      <c r="S431" s="90"/>
      <c r="T431" s="156"/>
      <c r="U431" s="120" t="s">
        <v>318</v>
      </c>
    </row>
    <row r="432" spans="2:21" ht="27.75" customHeight="1">
      <c r="B432" s="156"/>
      <c r="C432" s="253"/>
      <c r="D432" s="168" t="s">
        <v>153</v>
      </c>
      <c r="E432" s="171"/>
      <c r="F432" s="171"/>
      <c r="G432" s="172"/>
      <c r="H432" s="112"/>
      <c r="I432" s="112" t="str">
        <f>IF(COUNT(I437)=0,"",IF(I437-SUM(I426:I431)&gt;0,I437-SUM(I426:I431),""))</f>
        <v/>
      </c>
      <c r="J432" s="112" t="str">
        <f>IF(J437-SUM(J426:J431)&gt;0,J437-SUM(J426:J431),"")</f>
        <v/>
      </c>
      <c r="K432" s="112" t="str">
        <f t="shared" ref="K432" si="162">IF(K437-SUM(K426:K431)&gt;0,K437-SUM(K426:K431),"")</f>
        <v/>
      </c>
      <c r="L432" s="112" t="str">
        <f t="shared" ref="L432" si="163">IF(L437-SUM(L426:L431)&gt;0,L437-SUM(L426:L431),"")</f>
        <v/>
      </c>
      <c r="M432" s="112" t="str">
        <f t="shared" ref="M432" si="164">IF(M437-SUM(M426:M431)&gt;0,M437-SUM(M426:M431),"")</f>
        <v/>
      </c>
      <c r="N432" s="112" t="str">
        <f t="shared" ref="N432" si="165">IF(N437-SUM(N426:N431)&gt;0,N437-SUM(N426:N431),"")</f>
        <v/>
      </c>
      <c r="O432" s="112" t="str">
        <f t="shared" ref="O432" si="166">IF(O437-SUM(O426:O431)&gt;0,O437-SUM(O426:O431),"")</f>
        <v/>
      </c>
      <c r="P432" s="112" t="str">
        <f t="shared" ref="P432" si="167">IF(P437-SUM(P426:P431)&gt;0,P437-SUM(P426:P431),"")</f>
        <v/>
      </c>
      <c r="Q432" s="112" t="str">
        <f t="shared" ref="Q432" si="168">IF(Q437-SUM(Q426:Q431)&gt;0,Q437-SUM(Q426:Q431),"")</f>
        <v/>
      </c>
      <c r="R432" s="112" t="str">
        <f t="shared" ref="R432" si="169">IF(R437-SUM(R426:R431)&gt;0,R437-SUM(R426:R431),"")</f>
        <v/>
      </c>
      <c r="S432" s="90"/>
      <c r="T432" s="156"/>
      <c r="U432" s="120" t="s">
        <v>318</v>
      </c>
    </row>
    <row r="433" spans="2:21" ht="27.75" customHeight="1">
      <c r="B433" s="156"/>
      <c r="C433" s="253"/>
      <c r="D433" s="168" t="s">
        <v>147</v>
      </c>
      <c r="E433" s="171"/>
      <c r="F433" s="171"/>
      <c r="G433" s="171"/>
      <c r="H433" s="143" t="str">
        <f>IF(COUNT(H426:H432)=0,"",SUM(H426:H432))</f>
        <v/>
      </c>
      <c r="I433" s="143" t="str">
        <f t="shared" ref="I433" si="170">IF(COUNT(I426:I432)=0,"",SUM(I426:I432))</f>
        <v/>
      </c>
      <c r="J433" s="143" t="str">
        <f t="shared" ref="J433:R433" si="171">IF(COUNT(J426:J432)=0,"",SUM(J426:J432))</f>
        <v/>
      </c>
      <c r="K433" s="143" t="str">
        <f t="shared" si="171"/>
        <v/>
      </c>
      <c r="L433" s="143" t="str">
        <f t="shared" si="171"/>
        <v/>
      </c>
      <c r="M433" s="143" t="str">
        <f t="shared" si="171"/>
        <v/>
      </c>
      <c r="N433" s="143" t="str">
        <f t="shared" si="171"/>
        <v/>
      </c>
      <c r="O433" s="143" t="str">
        <f t="shared" si="171"/>
        <v/>
      </c>
      <c r="P433" s="143" t="str">
        <f t="shared" si="171"/>
        <v/>
      </c>
      <c r="Q433" s="143" t="str">
        <f t="shared" si="171"/>
        <v/>
      </c>
      <c r="R433" s="143" t="str">
        <f t="shared" si="171"/>
        <v/>
      </c>
      <c r="S433" s="116"/>
      <c r="T433" s="156"/>
      <c r="U433" s="120" t="s">
        <v>271</v>
      </c>
    </row>
    <row r="434" spans="2:21" ht="27.75" customHeight="1">
      <c r="B434" s="156"/>
      <c r="C434" s="253"/>
      <c r="D434" s="168" t="s">
        <v>154</v>
      </c>
      <c r="E434" s="171"/>
      <c r="F434" s="171"/>
      <c r="G434" s="17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91"/>
      <c r="T434" s="156"/>
    </row>
    <row r="435" spans="2:21" ht="27.75" customHeight="1">
      <c r="B435" s="156"/>
      <c r="C435" s="253"/>
      <c r="D435" s="168" t="s">
        <v>155</v>
      </c>
      <c r="E435" s="171"/>
      <c r="F435" s="171"/>
      <c r="G435" s="172"/>
      <c r="H435" s="143"/>
      <c r="I435" s="143"/>
      <c r="J435" s="143"/>
      <c r="K435" s="143"/>
      <c r="L435" s="143"/>
      <c r="M435" s="143"/>
      <c r="N435" s="143"/>
      <c r="O435" s="143"/>
      <c r="P435" s="143"/>
      <c r="Q435" s="143"/>
      <c r="R435" s="143"/>
      <c r="S435" s="91"/>
      <c r="T435" s="156"/>
      <c r="U435" s="120"/>
    </row>
    <row r="436" spans="2:21" ht="27.75" customHeight="1">
      <c r="B436" s="156"/>
      <c r="C436" s="254"/>
      <c r="D436" s="173" t="s">
        <v>156</v>
      </c>
      <c r="E436" s="174"/>
      <c r="F436" s="174"/>
      <c r="G436" s="175"/>
      <c r="H436" s="184"/>
      <c r="I436" s="112" t="str">
        <f>IF(COUNT('様式32第3表(指定)'!M343)=0,"",'様式32第3表(指定)'!M343)</f>
        <v/>
      </c>
      <c r="J436" s="184"/>
      <c r="K436" s="184"/>
      <c r="L436" s="184"/>
      <c r="M436" s="184"/>
      <c r="N436" s="184"/>
      <c r="O436" s="184"/>
      <c r="P436" s="184"/>
      <c r="Q436" s="184"/>
      <c r="R436" s="184"/>
      <c r="S436" s="91"/>
      <c r="T436" s="156"/>
      <c r="U436" s="120" t="s">
        <v>401</v>
      </c>
    </row>
    <row r="437" spans="2:21" ht="27.75" customHeight="1">
      <c r="B437" s="156"/>
      <c r="C437" s="168" t="s">
        <v>157</v>
      </c>
      <c r="D437" s="171"/>
      <c r="E437" s="171"/>
      <c r="F437" s="171"/>
      <c r="G437" s="172"/>
      <c r="H437" s="237"/>
      <c r="I437" s="144" t="str">
        <f>IF(COUNT('様式32第3表(指定)'!M344)=0,"",'様式32第3表(指定)'!M344)</f>
        <v/>
      </c>
      <c r="J437" s="237"/>
      <c r="K437" s="237"/>
      <c r="L437" s="237"/>
      <c r="M437" s="237"/>
      <c r="N437" s="237"/>
      <c r="O437" s="237"/>
      <c r="P437" s="237"/>
      <c r="Q437" s="237"/>
      <c r="R437" s="237"/>
      <c r="S437" s="90"/>
      <c r="T437" s="156"/>
      <c r="U437" s="120" t="s">
        <v>401</v>
      </c>
    </row>
    <row r="438" spans="2:21" ht="27.75" customHeight="1">
      <c r="B438" s="156"/>
      <c r="C438" s="246" t="s">
        <v>27</v>
      </c>
      <c r="D438" s="247"/>
      <c r="E438" s="247"/>
      <c r="F438" s="248"/>
      <c r="G438" s="172" t="s">
        <v>149</v>
      </c>
      <c r="H438" s="184"/>
      <c r="I438" s="112" t="str">
        <f>IF(COUNT('様式32第3表(指定)'!M345)=0,"",'様式32第3表(指定)'!M345)</f>
        <v/>
      </c>
      <c r="J438" s="184"/>
      <c r="K438" s="184"/>
      <c r="L438" s="184"/>
      <c r="M438" s="184"/>
      <c r="N438" s="184"/>
      <c r="O438" s="184"/>
      <c r="P438" s="184"/>
      <c r="Q438" s="184"/>
      <c r="R438" s="184"/>
      <c r="S438" s="90"/>
      <c r="T438" s="156"/>
      <c r="U438" s="120" t="s">
        <v>401</v>
      </c>
    </row>
    <row r="439" spans="2:21" ht="27.75" customHeight="1">
      <c r="B439" s="156"/>
      <c r="C439" s="249"/>
      <c r="D439" s="250"/>
      <c r="E439" s="250"/>
      <c r="F439" s="251"/>
      <c r="G439" s="172" t="s">
        <v>150</v>
      </c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90"/>
      <c r="T439" s="156"/>
    </row>
    <row r="440" spans="2:21" ht="27.75" customHeight="1">
      <c r="B440" s="156"/>
      <c r="C440" s="168" t="s">
        <v>158</v>
      </c>
      <c r="D440" s="171"/>
      <c r="E440" s="171"/>
      <c r="F440" s="171"/>
      <c r="G440" s="171"/>
      <c r="H440" s="118" t="str">
        <f t="shared" ref="H440:R440" si="172">IF(COUNT(H437)=0,"",H433-H437)</f>
        <v/>
      </c>
      <c r="I440" s="118" t="str">
        <f t="shared" si="172"/>
        <v/>
      </c>
      <c r="J440" s="118" t="str">
        <f t="shared" si="172"/>
        <v/>
      </c>
      <c r="K440" s="118" t="str">
        <f t="shared" si="172"/>
        <v/>
      </c>
      <c r="L440" s="118" t="str">
        <f t="shared" si="172"/>
        <v/>
      </c>
      <c r="M440" s="118" t="str">
        <f t="shared" si="172"/>
        <v/>
      </c>
      <c r="N440" s="118" t="str">
        <f t="shared" si="172"/>
        <v/>
      </c>
      <c r="O440" s="118" t="str">
        <f t="shared" si="172"/>
        <v/>
      </c>
      <c r="P440" s="118" t="str">
        <f t="shared" si="172"/>
        <v/>
      </c>
      <c r="Q440" s="118" t="str">
        <f t="shared" si="172"/>
        <v/>
      </c>
      <c r="R440" s="118" t="str">
        <f t="shared" si="172"/>
        <v/>
      </c>
      <c r="S440" s="116"/>
      <c r="T440" s="156"/>
      <c r="U440" s="120" t="s">
        <v>271</v>
      </c>
    </row>
    <row r="441" spans="2:21" ht="27.75" customHeight="1">
      <c r="B441" s="156"/>
      <c r="C441" s="173" t="s">
        <v>159</v>
      </c>
      <c r="D441" s="174"/>
      <c r="E441" s="174"/>
      <c r="F441" s="174"/>
      <c r="G441" s="175"/>
      <c r="H441" s="145" t="str">
        <f t="shared" ref="H441" si="173">IF(OR(H437=0,H440=""),"",ROUND(H440/H437*100,1))</f>
        <v/>
      </c>
      <c r="I441" s="145" t="str">
        <f t="shared" ref="I441" si="174">IF(OR(I437=0,I440=""),"",ROUND(I440/I437*100,1))</f>
        <v/>
      </c>
      <c r="J441" s="145" t="str">
        <f t="shared" ref="J441" si="175">IF(OR(J437=0,J440=""),"",ROUND(J440/J437*100,1))</f>
        <v/>
      </c>
      <c r="K441" s="145" t="str">
        <f t="shared" ref="K441" si="176">IF(OR(K437=0,K440=""),"",ROUND(K440/K437*100,1))</f>
        <v/>
      </c>
      <c r="L441" s="145" t="str">
        <f t="shared" ref="L441" si="177">IF(OR(L437=0,L440=""),"",ROUND(L440/L437*100,1))</f>
        <v/>
      </c>
      <c r="M441" s="145" t="str">
        <f t="shared" ref="M441" si="178">IF(OR(M437=0,M440=""),"",ROUND(M440/M437*100,1))</f>
        <v/>
      </c>
      <c r="N441" s="145" t="str">
        <f t="shared" ref="N441" si="179">IF(OR(N437=0,N440=""),"",ROUND(N440/N437*100,1))</f>
        <v/>
      </c>
      <c r="O441" s="145" t="str">
        <f t="shared" ref="O441" si="180">IF(OR(O437=0,O440=""),"",ROUND(O440/O437*100,1))</f>
        <v/>
      </c>
      <c r="P441" s="145" t="str">
        <f t="shared" ref="P441" si="181">IF(OR(P437=0,P440=""),"",ROUND(P440/P437*100,1))</f>
        <v/>
      </c>
      <c r="Q441" s="145" t="str">
        <f t="shared" ref="Q441" si="182">IF(OR(Q437=0,Q440=""),"",ROUND(Q440/Q437*100,1))</f>
        <v/>
      </c>
      <c r="R441" s="145" t="str">
        <f t="shared" ref="R441" si="183">IF(OR(R437=0,R440=""),"",ROUND(R440/R437*100,1))</f>
        <v/>
      </c>
      <c r="S441" s="95"/>
      <c r="T441" s="156"/>
      <c r="U441" s="120" t="s">
        <v>271</v>
      </c>
    </row>
    <row r="442" spans="2:21" ht="27.75" customHeight="1">
      <c r="B442" s="156"/>
      <c r="C442" s="176" t="s">
        <v>28</v>
      </c>
      <c r="D442" s="177"/>
      <c r="E442" s="177"/>
      <c r="F442" s="177"/>
      <c r="G442" s="178"/>
      <c r="H442" s="119" t="str">
        <f>IF(COUNT(H441)=0,"",IF(H438="",H441,ROUND((H440+H438)/(H437-H438)*100,1)))</f>
        <v/>
      </c>
      <c r="I442" s="119" t="str">
        <f>IF(COUNT(I441)=0,"",IF(I438="",I441,ROUND((I440+I438)/(I437-I438)*100,1)))</f>
        <v/>
      </c>
      <c r="J442" s="119" t="str">
        <f t="shared" ref="J442:R442" si="184">IF(COUNT(J441)=0,"",IF(J438="",J441,ROUND((J440+J438)/(J437-J438)*100,1)))</f>
        <v/>
      </c>
      <c r="K442" s="119" t="str">
        <f t="shared" si="184"/>
        <v/>
      </c>
      <c r="L442" s="119" t="str">
        <f t="shared" si="184"/>
        <v/>
      </c>
      <c r="M442" s="119" t="str">
        <f t="shared" si="184"/>
        <v/>
      </c>
      <c r="N442" s="119" t="str">
        <f t="shared" si="184"/>
        <v/>
      </c>
      <c r="O442" s="119" t="str">
        <f t="shared" si="184"/>
        <v/>
      </c>
      <c r="P442" s="119" t="str">
        <f t="shared" si="184"/>
        <v/>
      </c>
      <c r="Q442" s="119" t="str">
        <f t="shared" si="184"/>
        <v/>
      </c>
      <c r="R442" s="119" t="str">
        <f t="shared" si="184"/>
        <v/>
      </c>
      <c r="S442" s="96"/>
      <c r="T442" s="156"/>
      <c r="U442" s="120" t="s">
        <v>271</v>
      </c>
    </row>
    <row r="443" spans="2:21" ht="27.75" customHeight="1">
      <c r="B443" s="156"/>
      <c r="C443" s="168" t="s">
        <v>160</v>
      </c>
      <c r="D443" s="171"/>
      <c r="E443" s="171"/>
      <c r="F443" s="171"/>
      <c r="G443" s="172"/>
      <c r="H443" s="113"/>
      <c r="I443" s="113"/>
      <c r="J443" s="113"/>
      <c r="K443" s="113"/>
      <c r="L443" s="113"/>
      <c r="M443" s="113"/>
      <c r="N443" s="113"/>
      <c r="O443" s="113"/>
      <c r="P443" s="113"/>
      <c r="Q443" s="113"/>
      <c r="R443" s="113"/>
      <c r="S443" s="91"/>
      <c r="T443" s="156"/>
    </row>
    <row r="444" spans="2:21" ht="27.75" customHeight="1">
      <c r="B444" s="156"/>
      <c r="C444" s="168" t="s">
        <v>161</v>
      </c>
      <c r="D444" s="171"/>
      <c r="E444" s="171"/>
      <c r="F444" s="171"/>
      <c r="G444" s="172"/>
      <c r="H444" s="114"/>
      <c r="I444" s="114"/>
      <c r="J444" s="114"/>
      <c r="K444" s="114"/>
      <c r="L444" s="114"/>
      <c r="M444" s="114"/>
      <c r="N444" s="114"/>
      <c r="O444" s="114"/>
      <c r="P444" s="114"/>
      <c r="Q444" s="114"/>
      <c r="R444" s="114"/>
      <c r="S444" s="92"/>
      <c r="T444" s="156"/>
    </row>
    <row r="445" spans="2:21" ht="27.75" customHeight="1">
      <c r="B445" s="156"/>
      <c r="C445" s="262" t="s">
        <v>177</v>
      </c>
      <c r="D445" s="263"/>
      <c r="E445" s="264"/>
      <c r="F445" s="179" t="s">
        <v>162</v>
      </c>
      <c r="G445" s="180"/>
      <c r="H445" s="115" t="str">
        <f>IF(COUNT(H446:H447)=0,"",SUM(H446:H447))</f>
        <v/>
      </c>
      <c r="I445" s="115" t="str">
        <f>IF(COUNT(I446:I447)=0,"",SUM(I446:I447))</f>
        <v/>
      </c>
      <c r="J445" s="271"/>
      <c r="K445" s="272"/>
      <c r="L445" s="273"/>
      <c r="M445" s="115" t="str">
        <f>IF(COUNT(M446:M447)=0,"",SUM(M446:M447))</f>
        <v/>
      </c>
      <c r="N445" s="271"/>
      <c r="O445" s="272"/>
      <c r="P445" s="272"/>
      <c r="Q445" s="273"/>
      <c r="R445" s="115" t="str">
        <f>IF(COUNT(R446:R447)=0,"",SUM(R446:R447))</f>
        <v/>
      </c>
      <c r="S445" s="94"/>
      <c r="T445" s="156"/>
      <c r="U445" s="120" t="s">
        <v>271</v>
      </c>
    </row>
    <row r="446" spans="2:21" ht="27.75" customHeight="1">
      <c r="B446" s="156"/>
      <c r="C446" s="265"/>
      <c r="D446" s="266"/>
      <c r="E446" s="267"/>
      <c r="F446" s="179"/>
      <c r="G446" s="181" t="s">
        <v>163</v>
      </c>
      <c r="H446" s="184"/>
      <c r="I446" s="184"/>
      <c r="J446" s="274"/>
      <c r="K446" s="275"/>
      <c r="L446" s="276"/>
      <c r="M446" s="184"/>
      <c r="N446" s="274"/>
      <c r="O446" s="275"/>
      <c r="P446" s="275"/>
      <c r="Q446" s="276"/>
      <c r="R446" s="184"/>
      <c r="S446" s="90"/>
      <c r="T446" s="156"/>
    </row>
    <row r="447" spans="2:21" ht="27.75" customHeight="1">
      <c r="B447" s="156"/>
      <c r="C447" s="265"/>
      <c r="D447" s="266"/>
      <c r="E447" s="267"/>
      <c r="F447" s="182"/>
      <c r="G447" s="181" t="s">
        <v>164</v>
      </c>
      <c r="H447" s="184"/>
      <c r="I447" s="184"/>
      <c r="J447" s="274"/>
      <c r="K447" s="275"/>
      <c r="L447" s="276"/>
      <c r="M447" s="184"/>
      <c r="N447" s="274"/>
      <c r="O447" s="275"/>
      <c r="P447" s="275"/>
      <c r="Q447" s="276"/>
      <c r="R447" s="184"/>
      <c r="S447" s="90"/>
      <c r="T447" s="156"/>
    </row>
    <row r="448" spans="2:21" ht="27.75" customHeight="1">
      <c r="B448" s="156"/>
      <c r="C448" s="265"/>
      <c r="D448" s="266"/>
      <c r="E448" s="267"/>
      <c r="F448" s="179" t="s">
        <v>165</v>
      </c>
      <c r="G448" s="180"/>
      <c r="H448" s="115" t="str">
        <f>IF(COUNT(H449:H454)=0,"",SUM(H449:H454))</f>
        <v/>
      </c>
      <c r="I448" s="115" t="str">
        <f>IF(COUNT(I449:I454)=0,"",SUM(I449:I454))</f>
        <v/>
      </c>
      <c r="J448" s="274"/>
      <c r="K448" s="275"/>
      <c r="L448" s="276"/>
      <c r="M448" s="115" t="str">
        <f>IF(COUNT(M449:M454)=0,"",SUM(M449:M454))</f>
        <v/>
      </c>
      <c r="N448" s="274"/>
      <c r="O448" s="275"/>
      <c r="P448" s="275"/>
      <c r="Q448" s="276"/>
      <c r="R448" s="115" t="str">
        <f>IF(COUNT(R449:R454)=0,"",SUM(R449:R454))</f>
        <v/>
      </c>
      <c r="S448" s="94"/>
      <c r="T448" s="156"/>
      <c r="U448" s="120" t="s">
        <v>271</v>
      </c>
    </row>
    <row r="449" spans="2:21" ht="27.75" customHeight="1">
      <c r="B449" s="156"/>
      <c r="C449" s="265"/>
      <c r="D449" s="266"/>
      <c r="E449" s="267"/>
      <c r="F449" s="179"/>
      <c r="G449" s="181" t="s">
        <v>166</v>
      </c>
      <c r="H449" s="184"/>
      <c r="I449" s="184"/>
      <c r="J449" s="274"/>
      <c r="K449" s="275"/>
      <c r="L449" s="276"/>
      <c r="M449" s="184"/>
      <c r="N449" s="274"/>
      <c r="O449" s="275"/>
      <c r="P449" s="275"/>
      <c r="Q449" s="276"/>
      <c r="R449" s="184"/>
      <c r="S449" s="90"/>
      <c r="T449" s="156"/>
    </row>
    <row r="450" spans="2:21" ht="27.75" customHeight="1">
      <c r="B450" s="156"/>
      <c r="C450" s="265"/>
      <c r="D450" s="266"/>
      <c r="E450" s="267"/>
      <c r="F450" s="179"/>
      <c r="G450" s="181" t="s">
        <v>167</v>
      </c>
      <c r="H450" s="184"/>
      <c r="I450" s="184"/>
      <c r="J450" s="274"/>
      <c r="K450" s="275"/>
      <c r="L450" s="276"/>
      <c r="M450" s="184"/>
      <c r="N450" s="274"/>
      <c r="O450" s="275"/>
      <c r="P450" s="275"/>
      <c r="Q450" s="276"/>
      <c r="R450" s="184"/>
      <c r="S450" s="90"/>
      <c r="T450" s="156"/>
    </row>
    <row r="451" spans="2:21" ht="27.75" customHeight="1">
      <c r="B451" s="156"/>
      <c r="C451" s="265"/>
      <c r="D451" s="266"/>
      <c r="E451" s="267"/>
      <c r="F451" s="179"/>
      <c r="G451" s="181" t="s">
        <v>168</v>
      </c>
      <c r="H451" s="184"/>
      <c r="I451" s="184"/>
      <c r="J451" s="274"/>
      <c r="K451" s="275"/>
      <c r="L451" s="276"/>
      <c r="M451" s="184"/>
      <c r="N451" s="274"/>
      <c r="O451" s="275"/>
      <c r="P451" s="275"/>
      <c r="Q451" s="276"/>
      <c r="R451" s="184"/>
      <c r="S451" s="90"/>
      <c r="T451" s="156"/>
    </row>
    <row r="452" spans="2:21" ht="27.75" customHeight="1">
      <c r="B452" s="156"/>
      <c r="C452" s="265"/>
      <c r="D452" s="266"/>
      <c r="E452" s="267"/>
      <c r="F452" s="179"/>
      <c r="G452" s="181" t="s">
        <v>169</v>
      </c>
      <c r="H452" s="184"/>
      <c r="I452" s="184"/>
      <c r="J452" s="274"/>
      <c r="K452" s="275"/>
      <c r="L452" s="276"/>
      <c r="M452" s="184"/>
      <c r="N452" s="274"/>
      <c r="O452" s="275"/>
      <c r="P452" s="275"/>
      <c r="Q452" s="276"/>
      <c r="R452" s="184"/>
      <c r="S452" s="90"/>
      <c r="T452" s="156"/>
    </row>
    <row r="453" spans="2:21" ht="27.75" customHeight="1">
      <c r="B453" s="156"/>
      <c r="C453" s="265"/>
      <c r="D453" s="266"/>
      <c r="E453" s="267"/>
      <c r="F453" s="179"/>
      <c r="G453" s="181" t="s">
        <v>2</v>
      </c>
      <c r="H453" s="184"/>
      <c r="I453" s="184"/>
      <c r="J453" s="274"/>
      <c r="K453" s="275"/>
      <c r="L453" s="276"/>
      <c r="M453" s="184"/>
      <c r="N453" s="274"/>
      <c r="O453" s="275"/>
      <c r="P453" s="275"/>
      <c r="Q453" s="276"/>
      <c r="R453" s="184"/>
      <c r="S453" s="90"/>
      <c r="T453" s="156"/>
    </row>
    <row r="454" spans="2:21" ht="27.75" customHeight="1">
      <c r="B454" s="156"/>
      <c r="C454" s="265"/>
      <c r="D454" s="266"/>
      <c r="E454" s="267"/>
      <c r="F454" s="179"/>
      <c r="G454" s="181" t="s">
        <v>29</v>
      </c>
      <c r="H454" s="184"/>
      <c r="I454" s="184"/>
      <c r="J454" s="274"/>
      <c r="K454" s="275"/>
      <c r="L454" s="276"/>
      <c r="M454" s="184"/>
      <c r="N454" s="274"/>
      <c r="O454" s="275"/>
      <c r="P454" s="275"/>
      <c r="Q454" s="276"/>
      <c r="R454" s="184"/>
      <c r="S454" s="90"/>
      <c r="T454" s="156"/>
    </row>
    <row r="455" spans="2:21" ht="27.75" customHeight="1">
      <c r="B455" s="156"/>
      <c r="C455" s="265"/>
      <c r="D455" s="266"/>
      <c r="E455" s="267"/>
      <c r="F455" s="168" t="s">
        <v>226</v>
      </c>
      <c r="G455" s="178"/>
      <c r="H455" s="184"/>
      <c r="I455" s="184"/>
      <c r="J455" s="274"/>
      <c r="K455" s="275"/>
      <c r="L455" s="276"/>
      <c r="M455" s="184"/>
      <c r="N455" s="274"/>
      <c r="O455" s="275"/>
      <c r="P455" s="275"/>
      <c r="Q455" s="276"/>
      <c r="R455" s="184"/>
      <c r="S455" s="90"/>
      <c r="T455" s="156"/>
    </row>
    <row r="456" spans="2:21" ht="27.75" customHeight="1">
      <c r="B456" s="156"/>
      <c r="C456" s="265"/>
      <c r="D456" s="266"/>
      <c r="E456" s="267"/>
      <c r="F456" s="179" t="s">
        <v>170</v>
      </c>
      <c r="G456" s="180"/>
      <c r="H456" s="115" t="str">
        <f>IF(COUNT(H457:H461)=0,"",SUM(H457:H461))</f>
        <v/>
      </c>
      <c r="I456" s="115" t="str">
        <f>IF(COUNT(I457:I461)=0,"",SUM(I457:I461))</f>
        <v/>
      </c>
      <c r="J456" s="274"/>
      <c r="K456" s="275"/>
      <c r="L456" s="276"/>
      <c r="M456" s="115" t="str">
        <f>IF(COUNT(M457:M461)=0,"",SUM(M457:M461))</f>
        <v/>
      </c>
      <c r="N456" s="274"/>
      <c r="O456" s="275"/>
      <c r="P456" s="275"/>
      <c r="Q456" s="276"/>
      <c r="R456" s="115" t="str">
        <f>IF(COUNT(R457:R461)=0,"",SUM(R457:R461))</f>
        <v/>
      </c>
      <c r="S456" s="94"/>
      <c r="T456" s="156"/>
      <c r="U456" s="120" t="s">
        <v>271</v>
      </c>
    </row>
    <row r="457" spans="2:21" ht="27.75" customHeight="1">
      <c r="B457" s="156"/>
      <c r="C457" s="265"/>
      <c r="D457" s="266"/>
      <c r="E457" s="267"/>
      <c r="F457" s="179"/>
      <c r="G457" s="181" t="s">
        <v>171</v>
      </c>
      <c r="H457" s="184"/>
      <c r="I457" s="184"/>
      <c r="J457" s="274"/>
      <c r="K457" s="275"/>
      <c r="L457" s="276"/>
      <c r="M457" s="184"/>
      <c r="N457" s="274"/>
      <c r="O457" s="275"/>
      <c r="P457" s="275"/>
      <c r="Q457" s="276"/>
      <c r="R457" s="184"/>
      <c r="S457" s="90"/>
      <c r="T457" s="156"/>
    </row>
    <row r="458" spans="2:21" ht="27.75" customHeight="1">
      <c r="B458" s="156"/>
      <c r="C458" s="265"/>
      <c r="D458" s="266"/>
      <c r="E458" s="267"/>
      <c r="F458" s="179"/>
      <c r="G458" s="181" t="s">
        <v>172</v>
      </c>
      <c r="H458" s="184"/>
      <c r="I458" s="184"/>
      <c r="J458" s="274"/>
      <c r="K458" s="275"/>
      <c r="L458" s="276"/>
      <c r="M458" s="184"/>
      <c r="N458" s="274"/>
      <c r="O458" s="275"/>
      <c r="P458" s="275"/>
      <c r="Q458" s="276"/>
      <c r="R458" s="184"/>
      <c r="S458" s="90"/>
      <c r="T458" s="156"/>
    </row>
    <row r="459" spans="2:21" ht="27.75" customHeight="1">
      <c r="B459" s="156"/>
      <c r="C459" s="265"/>
      <c r="D459" s="266"/>
      <c r="E459" s="267"/>
      <c r="F459" s="179"/>
      <c r="G459" s="181" t="s">
        <v>173</v>
      </c>
      <c r="H459" s="184"/>
      <c r="I459" s="184"/>
      <c r="J459" s="274"/>
      <c r="K459" s="275"/>
      <c r="L459" s="276"/>
      <c r="M459" s="184"/>
      <c r="N459" s="274"/>
      <c r="O459" s="275"/>
      <c r="P459" s="275"/>
      <c r="Q459" s="276"/>
      <c r="R459" s="184"/>
      <c r="S459" s="90"/>
      <c r="T459" s="156"/>
    </row>
    <row r="460" spans="2:21" ht="27.75" customHeight="1">
      <c r="B460" s="156"/>
      <c r="C460" s="265"/>
      <c r="D460" s="266"/>
      <c r="E460" s="267"/>
      <c r="F460" s="179"/>
      <c r="G460" s="181" t="s">
        <v>30</v>
      </c>
      <c r="H460" s="184"/>
      <c r="I460" s="184"/>
      <c r="J460" s="274"/>
      <c r="K460" s="275"/>
      <c r="L460" s="276"/>
      <c r="M460" s="184"/>
      <c r="N460" s="274"/>
      <c r="O460" s="275"/>
      <c r="P460" s="275"/>
      <c r="Q460" s="276"/>
      <c r="R460" s="184"/>
      <c r="S460" s="90"/>
      <c r="T460" s="156"/>
    </row>
    <row r="461" spans="2:21" ht="27.75" customHeight="1">
      <c r="B461" s="156"/>
      <c r="C461" s="265"/>
      <c r="D461" s="266"/>
      <c r="E461" s="267"/>
      <c r="F461" s="179"/>
      <c r="G461" s="181" t="s">
        <v>174</v>
      </c>
      <c r="H461" s="184"/>
      <c r="I461" s="184"/>
      <c r="J461" s="274"/>
      <c r="K461" s="275"/>
      <c r="L461" s="276"/>
      <c r="M461" s="184"/>
      <c r="N461" s="274"/>
      <c r="O461" s="275"/>
      <c r="P461" s="275"/>
      <c r="Q461" s="276"/>
      <c r="R461" s="184"/>
      <c r="S461" s="90"/>
      <c r="T461" s="156"/>
    </row>
    <row r="462" spans="2:21" ht="27.75" customHeight="1">
      <c r="B462" s="156"/>
      <c r="C462" s="265"/>
      <c r="D462" s="266"/>
      <c r="E462" s="267"/>
      <c r="F462" s="168" t="s">
        <v>175</v>
      </c>
      <c r="G462" s="172"/>
      <c r="H462" s="184"/>
      <c r="I462" s="184"/>
      <c r="J462" s="274"/>
      <c r="K462" s="275"/>
      <c r="L462" s="276"/>
      <c r="M462" s="184"/>
      <c r="N462" s="274"/>
      <c r="O462" s="275"/>
      <c r="P462" s="275"/>
      <c r="Q462" s="276"/>
      <c r="R462" s="184"/>
      <c r="S462" s="90"/>
      <c r="T462" s="156"/>
    </row>
    <row r="463" spans="2:21" ht="27.75" customHeight="1">
      <c r="B463" s="156"/>
      <c r="C463" s="268"/>
      <c r="D463" s="269"/>
      <c r="E463" s="270"/>
      <c r="F463" s="168" t="s">
        <v>176</v>
      </c>
      <c r="G463" s="172"/>
      <c r="H463" s="115" t="str">
        <f>IF(COUNT(H445,H448,H455,H456,H462)=0,"",SUM(H445,H448,H455,H456,H462))</f>
        <v/>
      </c>
      <c r="I463" s="115" t="str">
        <f>IF(COUNT(I445,I448,I455,I456,I462)=0,"",SUM(I445,I448,I455,I456,I462))</f>
        <v/>
      </c>
      <c r="J463" s="277"/>
      <c r="K463" s="278"/>
      <c r="L463" s="279"/>
      <c r="M463" s="115" t="str">
        <f>IF(COUNT(M445,M448,M455,M456,M462)=0,"",SUM(M445,M448,M455,M456,M462))</f>
        <v/>
      </c>
      <c r="N463" s="277"/>
      <c r="O463" s="278"/>
      <c r="P463" s="278"/>
      <c r="Q463" s="279"/>
      <c r="R463" s="115" t="str">
        <f>IF(COUNT(R445,R448,R455,R456,R462)=0,"",SUM(R445,R448,R455,R456,R462))</f>
        <v/>
      </c>
      <c r="S463" s="94"/>
      <c r="T463" s="156"/>
      <c r="U463" s="120" t="s">
        <v>271</v>
      </c>
    </row>
    <row r="464" spans="2:21" ht="18" customHeight="1">
      <c r="B464" s="156"/>
      <c r="C464" s="183" t="s">
        <v>179</v>
      </c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</row>
    <row r="465" spans="2:20" ht="18" customHeight="1">
      <c r="B465" s="156"/>
      <c r="C465" s="14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156"/>
      <c r="T465" s="156"/>
    </row>
    <row r="466" spans="2:20" ht="18" customHeight="1">
      <c r="B466" s="156"/>
      <c r="C466" s="14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156"/>
      <c r="T466" s="156"/>
    </row>
    <row r="467" spans="2:20" ht="18" customHeight="1">
      <c r="B467" s="156"/>
      <c r="C467" s="14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156"/>
      <c r="T467" s="156"/>
    </row>
    <row r="468" spans="2:20" ht="18" customHeight="1">
      <c r="B468" s="156"/>
      <c r="C468" s="14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156"/>
      <c r="T468" s="156"/>
    </row>
    <row r="469" spans="2:20" ht="18" customHeight="1">
      <c r="B469" s="156"/>
      <c r="C469" s="14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156"/>
      <c r="T469" s="156"/>
    </row>
    <row r="470" spans="2:20" ht="18" customHeight="1">
      <c r="B470" s="156"/>
      <c r="C470" s="14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156"/>
      <c r="T470" s="156"/>
    </row>
    <row r="471" spans="2:20" ht="18" customHeight="1">
      <c r="B471" s="156"/>
      <c r="C471" s="14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156"/>
      <c r="T471" s="156"/>
    </row>
    <row r="472" spans="2:20" ht="18" customHeight="1">
      <c r="B472" s="156"/>
      <c r="C472" s="14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156"/>
      <c r="T472" s="156"/>
    </row>
    <row r="473" spans="2:20" ht="18" customHeight="1">
      <c r="B473" s="156"/>
      <c r="C473" s="14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156"/>
      <c r="T473" s="156"/>
    </row>
    <row r="474" spans="2:20" ht="18" customHeight="1">
      <c r="B474" s="156"/>
      <c r="C474" s="156"/>
      <c r="D474" s="156"/>
      <c r="E474" s="156"/>
      <c r="F474" s="156"/>
      <c r="G474" s="156"/>
      <c r="H474" s="156"/>
      <c r="I474" s="156"/>
      <c r="J474" s="156"/>
      <c r="K474" s="156"/>
      <c r="L474" s="156"/>
      <c r="M474" s="156"/>
      <c r="N474" s="156"/>
      <c r="O474" s="156"/>
      <c r="P474" s="156"/>
      <c r="Q474" s="156"/>
      <c r="R474" s="156"/>
      <c r="S474" s="156"/>
      <c r="T474" s="156"/>
    </row>
    <row r="475" spans="2:20" ht="27.75" customHeight="1">
      <c r="B475" s="156"/>
      <c r="C475" s="156" t="s">
        <v>19</v>
      </c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</row>
    <row r="476" spans="2:20" ht="27.75" customHeight="1">
      <c r="B476" s="156"/>
      <c r="C476" s="156" t="s">
        <v>20</v>
      </c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</row>
    <row r="477" spans="2:20" ht="27.75" customHeight="1">
      <c r="B477" s="156"/>
      <c r="C477" s="159" t="s">
        <v>21</v>
      </c>
      <c r="D477" s="160"/>
      <c r="E477" s="160"/>
      <c r="F477" s="160"/>
      <c r="G477" s="160"/>
      <c r="H477" s="160"/>
      <c r="I477" s="160"/>
      <c r="J477" s="160"/>
      <c r="K477" s="160"/>
      <c r="L477" s="156"/>
      <c r="M477" s="156"/>
      <c r="N477" s="156"/>
      <c r="O477" s="156"/>
      <c r="P477" s="156"/>
      <c r="Q477" s="156"/>
      <c r="R477" s="156"/>
      <c r="S477" s="156"/>
      <c r="T477" s="156"/>
    </row>
    <row r="478" spans="2:20" ht="27.75" customHeight="1">
      <c r="B478" s="156"/>
      <c r="C478" s="161" t="s">
        <v>22</v>
      </c>
      <c r="D478" s="156"/>
      <c r="E478" s="156"/>
      <c r="F478" s="162" t="s">
        <v>240</v>
      </c>
      <c r="G478" s="156" t="s">
        <v>296</v>
      </c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63" t="s">
        <v>23</v>
      </c>
      <c r="S478" s="163"/>
      <c r="T478" s="156"/>
    </row>
    <row r="479" spans="2:20" ht="27.75" customHeight="1">
      <c r="B479" s="156"/>
      <c r="C479" s="240" t="s">
        <v>319</v>
      </c>
      <c r="D479" s="241"/>
      <c r="E479" s="241"/>
      <c r="F479" s="241"/>
      <c r="G479" s="242"/>
      <c r="H479" s="164">
        <f>$H$7</f>
        <v>42005</v>
      </c>
      <c r="I479" s="164">
        <f>$I$7</f>
        <v>42370</v>
      </c>
      <c r="J479" s="164">
        <f>$J$7</f>
        <v>42736</v>
      </c>
      <c r="K479" s="164">
        <f>$K$7</f>
        <v>43101</v>
      </c>
      <c r="L479" s="164">
        <f>$L$7</f>
        <v>43466</v>
      </c>
      <c r="M479" s="164">
        <f>$M$7</f>
        <v>43831</v>
      </c>
      <c r="N479" s="164">
        <f>$N$7</f>
        <v>44197</v>
      </c>
      <c r="O479" s="164">
        <f>$O$7</f>
        <v>44562</v>
      </c>
      <c r="P479" s="164">
        <f>$P$7</f>
        <v>44927</v>
      </c>
      <c r="Q479" s="164">
        <f>$Q$7</f>
        <v>45292</v>
      </c>
      <c r="R479" s="164">
        <f>$R$7</f>
        <v>45658</v>
      </c>
      <c r="S479" s="165"/>
      <c r="T479" s="156"/>
    </row>
    <row r="480" spans="2:20" ht="27.75" customHeight="1">
      <c r="B480" s="156"/>
      <c r="C480" s="243"/>
      <c r="D480" s="244"/>
      <c r="E480" s="244"/>
      <c r="F480" s="244"/>
      <c r="G480" s="245"/>
      <c r="H480" s="166" t="s">
        <v>24</v>
      </c>
      <c r="I480" s="166"/>
      <c r="J480" s="166"/>
      <c r="K480" s="166"/>
      <c r="L480" s="166"/>
      <c r="M480" s="166"/>
      <c r="N480" s="166"/>
      <c r="O480" s="166"/>
      <c r="P480" s="166"/>
      <c r="Q480" s="166"/>
      <c r="R480" s="166"/>
      <c r="S480" s="167"/>
      <c r="T480" s="156"/>
    </row>
    <row r="481" spans="2:21" ht="27.75" customHeight="1">
      <c r="B481" s="156"/>
      <c r="C481" s="252" t="s">
        <v>0</v>
      </c>
      <c r="D481" s="259" t="s">
        <v>25</v>
      </c>
      <c r="E481" s="168" t="s">
        <v>146</v>
      </c>
      <c r="F481" s="169"/>
      <c r="G481" s="170"/>
      <c r="H481" s="184"/>
      <c r="I481" s="112" t="str">
        <f>IF(COUNT('様式32第3表(指定)'!M370)=0,"",'様式32第3表(指定)'!M370)</f>
        <v/>
      </c>
      <c r="J481" s="184"/>
      <c r="K481" s="184"/>
      <c r="L481" s="184"/>
      <c r="M481" s="184"/>
      <c r="N481" s="184"/>
      <c r="O481" s="184"/>
      <c r="P481" s="184"/>
      <c r="Q481" s="184"/>
      <c r="R481" s="184"/>
      <c r="S481" s="90"/>
      <c r="T481" s="156"/>
      <c r="U481" s="120" t="s">
        <v>401</v>
      </c>
    </row>
    <row r="482" spans="2:21" ht="27.75" customHeight="1">
      <c r="B482" s="156"/>
      <c r="C482" s="253"/>
      <c r="D482" s="260"/>
      <c r="E482" s="168" t="s">
        <v>145</v>
      </c>
      <c r="F482" s="169"/>
      <c r="G482" s="170"/>
      <c r="H482" s="184"/>
      <c r="I482" s="112" t="str">
        <f>IF(COUNT('様式32第3表(指定)'!M372)=0,"",'様式32第3表(指定)'!M372)</f>
        <v/>
      </c>
      <c r="J482" s="184"/>
      <c r="K482" s="184"/>
      <c r="L482" s="184"/>
      <c r="M482" s="184"/>
      <c r="N482" s="184"/>
      <c r="O482" s="184"/>
      <c r="P482" s="184"/>
      <c r="Q482" s="184"/>
      <c r="R482" s="184"/>
      <c r="S482" s="90"/>
      <c r="T482" s="156"/>
      <c r="U482" s="120" t="s">
        <v>401</v>
      </c>
    </row>
    <row r="483" spans="2:21" ht="27.75" customHeight="1">
      <c r="B483" s="156"/>
      <c r="C483" s="253"/>
      <c r="D483" s="260"/>
      <c r="E483" s="168" t="s">
        <v>144</v>
      </c>
      <c r="F483" s="169"/>
      <c r="G483" s="170"/>
      <c r="H483" s="184"/>
      <c r="I483" s="112" t="str">
        <f>IF(COUNT('様式32第3表(指定)'!M374)=0,"",'様式32第3表(指定)'!M374)</f>
        <v/>
      </c>
      <c r="J483" s="184"/>
      <c r="K483" s="184"/>
      <c r="L483" s="184"/>
      <c r="M483" s="184"/>
      <c r="N483" s="184"/>
      <c r="O483" s="184"/>
      <c r="P483" s="184"/>
      <c r="Q483" s="184"/>
      <c r="R483" s="184"/>
      <c r="S483" s="90"/>
      <c r="T483" s="156"/>
      <c r="U483" s="120" t="s">
        <v>401</v>
      </c>
    </row>
    <row r="484" spans="2:21" ht="27.75" customHeight="1">
      <c r="B484" s="156"/>
      <c r="C484" s="253"/>
      <c r="D484" s="260"/>
      <c r="E484" s="168" t="s">
        <v>143</v>
      </c>
      <c r="F484" s="169"/>
      <c r="G484" s="170"/>
      <c r="H484" s="184"/>
      <c r="I484" s="112" t="str">
        <f>IF(COUNT('様式32第3表(指定)'!M376)=0,"",'様式32第3表(指定)'!M376)</f>
        <v/>
      </c>
      <c r="J484" s="184"/>
      <c r="K484" s="184"/>
      <c r="L484" s="184"/>
      <c r="M484" s="184"/>
      <c r="N484" s="184"/>
      <c r="O484" s="184"/>
      <c r="P484" s="184"/>
      <c r="Q484" s="184"/>
      <c r="R484" s="184"/>
      <c r="S484" s="90"/>
      <c r="T484" s="156"/>
      <c r="U484" s="120" t="s">
        <v>401</v>
      </c>
    </row>
    <row r="485" spans="2:21" ht="27.75" customHeight="1">
      <c r="B485" s="156"/>
      <c r="C485" s="253"/>
      <c r="D485" s="261"/>
      <c r="E485" s="168" t="s">
        <v>147</v>
      </c>
      <c r="F485" s="169"/>
      <c r="G485" s="170"/>
      <c r="H485" s="112" t="str">
        <f>IF(COUNT(H481:H484)=0,"",SUM(H481:H484))</f>
        <v/>
      </c>
      <c r="I485" s="112" t="str">
        <f t="shared" ref="I485:R485" si="185">IF(COUNT(I481:I484)=0,"",SUM(I481:I484))</f>
        <v/>
      </c>
      <c r="J485" s="112" t="str">
        <f t="shared" si="185"/>
        <v/>
      </c>
      <c r="K485" s="112" t="str">
        <f t="shared" si="185"/>
        <v/>
      </c>
      <c r="L485" s="112" t="str">
        <f t="shared" si="185"/>
        <v/>
      </c>
      <c r="M485" s="112" t="str">
        <f t="shared" si="185"/>
        <v/>
      </c>
      <c r="N485" s="112" t="str">
        <f t="shared" si="185"/>
        <v/>
      </c>
      <c r="O485" s="112" t="str">
        <f t="shared" si="185"/>
        <v/>
      </c>
      <c r="P485" s="112" t="str">
        <f t="shared" si="185"/>
        <v/>
      </c>
      <c r="Q485" s="112" t="str">
        <f t="shared" si="185"/>
        <v/>
      </c>
      <c r="R485" s="112" t="str">
        <f t="shared" si="185"/>
        <v/>
      </c>
      <c r="S485" s="91"/>
      <c r="T485" s="156"/>
      <c r="U485" s="120" t="s">
        <v>271</v>
      </c>
    </row>
    <row r="486" spans="2:21" ht="27.75" customHeight="1">
      <c r="B486" s="156"/>
      <c r="C486" s="253"/>
      <c r="D486" s="252" t="s">
        <v>1</v>
      </c>
      <c r="E486" s="168" t="s">
        <v>148</v>
      </c>
      <c r="F486" s="171"/>
      <c r="G486" s="172"/>
      <c r="H486" s="184"/>
      <c r="I486" s="112" t="str">
        <f>IF(COUNT('様式第32第8表(指定１)_送電'!H423)=0,'様式第32第8表(指定１)_受電'!H423,IF(COUNT('様式第32第8表(指定１)_受電'!H423)=0,-'様式第32第8表(指定１)_送電'!H423,'様式第32第8表(指定１)_受電'!H423-'様式第32第8表(指定１)_送電'!H423))</f>
        <v/>
      </c>
      <c r="J486" s="112" t="str">
        <f>IF(COUNT('様式第32第8表(指定１)_送電'!I423)=0,'様式第32第8表(指定１)_受電'!I423,IF(COUNT('様式第32第8表(指定１)_受電'!I423)=0,-'様式第32第8表(指定１)_送電'!I423,'様式第32第8表(指定１)_受電'!I423-'様式第32第8表(指定１)_送電'!I423))</f>
        <v/>
      </c>
      <c r="K486" s="112" t="str">
        <f>IF(COUNT('様式第32第8表(指定１)_送電'!J423)=0,'様式第32第8表(指定１)_受電'!J423,IF(COUNT('様式第32第8表(指定１)_受電'!J423)=0,-'様式第32第8表(指定１)_送電'!J423,'様式第32第8表(指定１)_受電'!J423-'様式第32第8表(指定１)_送電'!J423))</f>
        <v/>
      </c>
      <c r="L486" s="112" t="str">
        <f>IF(COUNT('様式第32第8表(指定１)_送電'!K423)=0,'様式第32第8表(指定１)_受電'!K423,IF(COUNT('様式第32第8表(指定１)_受電'!K423)=0,-'様式第32第8表(指定１)_送電'!K423,'様式第32第8表(指定１)_受電'!K423-'様式第32第8表(指定１)_送電'!K423))</f>
        <v/>
      </c>
      <c r="M486" s="112" t="str">
        <f>IF(COUNT('様式第32第8表(指定１)_送電'!L423)=0,'様式第32第8表(指定１)_受電'!L423,IF(COUNT('様式第32第8表(指定１)_受電'!L423)=0,-'様式第32第8表(指定１)_送電'!L423,'様式第32第8表(指定１)_受電'!L423-'様式第32第8表(指定１)_送電'!L423))</f>
        <v/>
      </c>
      <c r="N486" s="112" t="str">
        <f>IF(COUNT('様式第32第8表(指定１)_送電'!M423)=0,'様式第32第8表(指定１)_受電'!M423,IF(COUNT('様式第32第8表(指定１)_受電'!M423)=0,-'様式第32第8表(指定１)_送電'!M423,'様式第32第8表(指定１)_受電'!M423-'様式第32第8表(指定１)_送電'!M423))</f>
        <v/>
      </c>
      <c r="O486" s="112" t="str">
        <f>IF(COUNT('様式第32第8表(指定１)_送電'!N423)=0,'様式第32第8表(指定１)_受電'!N423,IF(COUNT('様式第32第8表(指定１)_受電'!N423)=0,-'様式第32第8表(指定１)_送電'!N423,'様式第32第8表(指定１)_受電'!N423-'様式第32第8表(指定１)_送電'!N423))</f>
        <v/>
      </c>
      <c r="P486" s="112" t="str">
        <f>IF(COUNT('様式第32第8表(指定１)_送電'!O423)=0,'様式第32第8表(指定１)_受電'!O423,IF(COUNT('様式第32第8表(指定１)_受電'!O423)=0,-'様式第32第8表(指定１)_送電'!O423,'様式第32第8表(指定１)_受電'!O423-'様式第32第8表(指定１)_送電'!O423))</f>
        <v/>
      </c>
      <c r="Q486" s="112" t="str">
        <f>IF(COUNT('様式第32第8表(指定１)_送電'!P423)=0,'様式第32第8表(指定１)_受電'!P423,IF(COUNT('様式第32第8表(指定１)_受電'!P423)=0,-'様式第32第8表(指定１)_送電'!P423,'様式第32第8表(指定１)_受電'!P423-'様式第32第8表(指定１)_送電'!P423))</f>
        <v/>
      </c>
      <c r="R486" s="112" t="str">
        <f>IF(COUNT('様式第32第8表(指定１)_送電'!Q423)=0,'様式第32第8表(指定１)_受電'!Q423,IF(COUNT('様式第32第8表(指定１)_受電'!Q423)=0,-'様式第32第8表(指定１)_送電'!Q423,'様式第32第8表(指定１)_受電'!Q423-'様式第32第8表(指定１)_送電'!Q423))</f>
        <v/>
      </c>
      <c r="S486" s="90"/>
      <c r="T486" s="156"/>
      <c r="U486" s="120" t="s">
        <v>318</v>
      </c>
    </row>
    <row r="487" spans="2:21" ht="27.75" customHeight="1">
      <c r="B487" s="156"/>
      <c r="C487" s="253"/>
      <c r="D487" s="253"/>
      <c r="E487" s="168" t="s">
        <v>150</v>
      </c>
      <c r="F487" s="171"/>
      <c r="G487" s="172"/>
      <c r="H487" s="184"/>
      <c r="I487" s="112" t="str">
        <f>IF(COUNT('様式第32第8表(指定１)_送電'!H431)=0,'様式第32第8表(指定１)_受電'!H431,IF(COUNT('様式第32第8表(指定１)_受電'!H431)=0,-'様式第32第8表(指定１)_送電'!H431,'様式第32第8表(指定１)_受電'!H431-'様式第32第8表(指定１)_送電'!H431))</f>
        <v/>
      </c>
      <c r="J487" s="112" t="str">
        <f>IF(COUNT('様式第32第8表(指定１)_送電'!I431)=0,'様式第32第8表(指定１)_受電'!I431,IF(COUNT('様式第32第8表(指定１)_受電'!I431)=0,-'様式第32第8表(指定１)_送電'!I431,'様式第32第8表(指定１)_受電'!I431-'様式第32第8表(指定１)_送電'!I431))</f>
        <v/>
      </c>
      <c r="K487" s="112" t="str">
        <f>IF(COUNT('様式第32第8表(指定１)_送電'!J431)=0,'様式第32第8表(指定１)_受電'!J431,IF(COUNT('様式第32第8表(指定１)_受電'!J431)=0,-'様式第32第8表(指定１)_送電'!J431,'様式第32第8表(指定１)_受電'!J431-'様式第32第8表(指定１)_送電'!J431))</f>
        <v/>
      </c>
      <c r="L487" s="112" t="str">
        <f>IF(COUNT('様式第32第8表(指定１)_送電'!K431)=0,'様式第32第8表(指定１)_受電'!K431,IF(COUNT('様式第32第8表(指定１)_受電'!K431)=0,-'様式第32第8表(指定１)_送電'!K431,'様式第32第8表(指定１)_受電'!K431-'様式第32第8表(指定１)_送電'!K431))</f>
        <v/>
      </c>
      <c r="M487" s="112" t="str">
        <f>IF(COUNT('様式第32第8表(指定１)_送電'!L431)=0,'様式第32第8表(指定１)_受電'!L431,IF(COUNT('様式第32第8表(指定１)_受電'!L431)=0,-'様式第32第8表(指定１)_送電'!L431,'様式第32第8表(指定１)_受電'!L431-'様式第32第8表(指定１)_送電'!L431))</f>
        <v/>
      </c>
      <c r="N487" s="112" t="str">
        <f>IF(COUNT('様式第32第8表(指定１)_送電'!M431)=0,'様式第32第8表(指定１)_受電'!M431,IF(COUNT('様式第32第8表(指定１)_受電'!M431)=0,-'様式第32第8表(指定１)_送電'!M431,'様式第32第8表(指定１)_受電'!M431-'様式第32第8表(指定１)_送電'!M431))</f>
        <v/>
      </c>
      <c r="O487" s="112" t="str">
        <f>IF(COUNT('様式第32第8表(指定１)_送電'!N431)=0,'様式第32第8表(指定１)_受電'!N431,IF(COUNT('様式第32第8表(指定１)_受電'!N431)=0,-'様式第32第8表(指定１)_送電'!N431,'様式第32第8表(指定１)_受電'!N431-'様式第32第8表(指定１)_送電'!N431))</f>
        <v/>
      </c>
      <c r="P487" s="112" t="str">
        <f>IF(COUNT('様式第32第8表(指定１)_送電'!O431)=0,'様式第32第8表(指定１)_受電'!O431,IF(COUNT('様式第32第8表(指定１)_受電'!O431)=0,-'様式第32第8表(指定１)_送電'!O431,'様式第32第8表(指定１)_受電'!O431-'様式第32第8表(指定１)_送電'!O431))</f>
        <v/>
      </c>
      <c r="Q487" s="112" t="str">
        <f>IF(COUNT('様式第32第8表(指定１)_送電'!P431)=0,'様式第32第8表(指定１)_受電'!P431,IF(COUNT('様式第32第8表(指定１)_受電'!P431)=0,-'様式第32第8表(指定１)_送電'!P431,'様式第32第8表(指定１)_受電'!P431-'様式第32第8表(指定１)_送電'!P431))</f>
        <v/>
      </c>
      <c r="R487" s="112" t="str">
        <f>IF(COUNT('様式第32第8表(指定１)_送電'!Q431)=0,'様式第32第8表(指定１)_受電'!Q431,IF(COUNT('様式第32第8表(指定１)_受電'!Q431)=0,-'様式第32第8表(指定１)_送電'!Q431,'様式第32第8表(指定１)_受電'!Q431-'様式第32第8表(指定１)_送電'!Q431))</f>
        <v/>
      </c>
      <c r="S487" s="90"/>
      <c r="T487" s="156"/>
      <c r="U487" s="120" t="s">
        <v>318</v>
      </c>
    </row>
    <row r="488" spans="2:21" ht="27.75" customHeight="1">
      <c r="B488" s="156"/>
      <c r="C488" s="253"/>
      <c r="D488" s="253"/>
      <c r="E488" s="168" t="s">
        <v>149</v>
      </c>
      <c r="F488" s="171"/>
      <c r="G488" s="172"/>
      <c r="H488" s="184"/>
      <c r="I488" s="112" t="str">
        <f>IF(COUNT('様式第32第8表(指定１)_送電'!H439)=0,'様式第32第8表(指定１)_受電'!H439,IF(COUNT('様式第32第8表(指定１)_受電'!H439)=0,-'様式第32第8表(指定１)_送電'!H439,'様式第32第8表(指定１)_受電'!H439-'様式第32第8表(指定１)_送電'!H439))</f>
        <v/>
      </c>
      <c r="J488" s="112" t="str">
        <f>IF(COUNT('様式第32第8表(指定１)_送電'!I439)=0,'様式第32第8表(指定１)_受電'!I439,IF(COUNT('様式第32第8表(指定１)_受電'!I439)=0,-'様式第32第8表(指定１)_送電'!I439,'様式第32第8表(指定１)_受電'!I439-'様式第32第8表(指定１)_送電'!I439))</f>
        <v/>
      </c>
      <c r="K488" s="112" t="str">
        <f>IF(COUNT('様式第32第8表(指定１)_送電'!J439)=0,'様式第32第8表(指定１)_受電'!J439,IF(COUNT('様式第32第8表(指定１)_受電'!J439)=0,-'様式第32第8表(指定１)_送電'!J439,'様式第32第8表(指定１)_受電'!J439-'様式第32第8表(指定１)_送電'!J439))</f>
        <v/>
      </c>
      <c r="L488" s="112" t="str">
        <f>IF(COUNT('様式第32第8表(指定１)_送電'!K439)=0,'様式第32第8表(指定１)_受電'!K439,IF(COUNT('様式第32第8表(指定１)_受電'!K439)=0,-'様式第32第8表(指定１)_送電'!K439,'様式第32第8表(指定１)_受電'!K439-'様式第32第8表(指定１)_送電'!K439))</f>
        <v/>
      </c>
      <c r="M488" s="112" t="str">
        <f>IF(COUNT('様式第32第8表(指定１)_送電'!L439)=0,'様式第32第8表(指定１)_受電'!L439,IF(COUNT('様式第32第8表(指定１)_受電'!L439)=0,-'様式第32第8表(指定１)_送電'!L439,'様式第32第8表(指定１)_受電'!L439-'様式第32第8表(指定１)_送電'!L439))</f>
        <v/>
      </c>
      <c r="N488" s="112" t="str">
        <f>IF(COUNT('様式第32第8表(指定１)_送電'!M439)=0,'様式第32第8表(指定１)_受電'!M439,IF(COUNT('様式第32第8表(指定１)_受電'!M439)=0,-'様式第32第8表(指定１)_送電'!M439,'様式第32第8表(指定１)_受電'!M439-'様式第32第8表(指定１)_送電'!M439))</f>
        <v/>
      </c>
      <c r="O488" s="112" t="str">
        <f>IF(COUNT('様式第32第8表(指定１)_送電'!N439)=0,'様式第32第8表(指定１)_受電'!N439,IF(COUNT('様式第32第8表(指定１)_受電'!N439)=0,-'様式第32第8表(指定１)_送電'!N439,'様式第32第8表(指定１)_受電'!N439-'様式第32第8表(指定１)_送電'!N439))</f>
        <v/>
      </c>
      <c r="P488" s="112" t="str">
        <f>IF(COUNT('様式第32第8表(指定１)_送電'!O439)=0,'様式第32第8表(指定１)_受電'!O439,IF(COUNT('様式第32第8表(指定１)_受電'!O439)=0,-'様式第32第8表(指定１)_送電'!O439,'様式第32第8表(指定１)_受電'!O439-'様式第32第8表(指定１)_送電'!O439))</f>
        <v/>
      </c>
      <c r="Q488" s="112" t="str">
        <f>IF(COUNT('様式第32第8表(指定１)_送電'!P439)=0,'様式第32第8表(指定１)_受電'!P439,IF(COUNT('様式第32第8表(指定１)_受電'!P439)=0,-'様式第32第8表(指定１)_送電'!P439,'様式第32第8表(指定１)_受電'!P439-'様式第32第8表(指定１)_送電'!P439))</f>
        <v/>
      </c>
      <c r="R488" s="112" t="str">
        <f>IF(COUNT('様式第32第8表(指定１)_送電'!Q439)=0,'様式第32第8表(指定１)_受電'!Q439,IF(COUNT('様式第32第8表(指定１)_受電'!Q439)=0,-'様式第32第8表(指定１)_送電'!Q439,'様式第32第8表(指定１)_受電'!Q439-'様式第32第8表(指定１)_送電'!Q439))</f>
        <v/>
      </c>
      <c r="S488" s="90"/>
      <c r="T488" s="156"/>
      <c r="U488" s="120" t="s">
        <v>318</v>
      </c>
    </row>
    <row r="489" spans="2:21" ht="27.75" customHeight="1">
      <c r="B489" s="156"/>
      <c r="C489" s="253"/>
      <c r="D489" s="253"/>
      <c r="E489" s="255" t="s">
        <v>151</v>
      </c>
      <c r="F489" s="256"/>
      <c r="G489" s="172" t="s">
        <v>152</v>
      </c>
      <c r="H489" s="184"/>
      <c r="I489" s="112"/>
      <c r="J489" s="112"/>
      <c r="K489" s="112"/>
      <c r="L489" s="112"/>
      <c r="M489" s="112"/>
      <c r="N489" s="112"/>
      <c r="O489" s="112"/>
      <c r="P489" s="112"/>
      <c r="Q489" s="112"/>
      <c r="R489" s="112"/>
      <c r="S489" s="90"/>
      <c r="T489" s="156"/>
    </row>
    <row r="490" spans="2:21" ht="27.75" customHeight="1">
      <c r="B490" s="156"/>
      <c r="C490" s="253"/>
      <c r="D490" s="254"/>
      <c r="E490" s="257"/>
      <c r="F490" s="258"/>
      <c r="G490" s="172" t="s">
        <v>151</v>
      </c>
      <c r="H490" s="184"/>
      <c r="I490" s="112" t="str">
        <f>IF(COUNT('様式第32第8表(指定１)_送電'!H447)=0,'様式第32第8表(指定１)_受電'!H447,IF(COUNT('様式第32第8表(指定１)_受電'!H447)=0,-'様式第32第8表(指定１)_送電'!H447,'様式第32第8表(指定１)_受電'!H447-'様式第32第8表(指定１)_送電'!H447))</f>
        <v/>
      </c>
      <c r="J490" s="112" t="str">
        <f>IF(COUNT('様式第32第8表(指定１)_送電'!I447)=0,'様式第32第8表(指定１)_受電'!I447,IF(COUNT('様式第32第8表(指定１)_受電'!I447)=0,-'様式第32第8表(指定１)_送電'!I447,'様式第32第8表(指定１)_受電'!I447-'様式第32第8表(指定１)_送電'!I447))</f>
        <v/>
      </c>
      <c r="K490" s="112" t="str">
        <f>IF(COUNT('様式第32第8表(指定１)_送電'!J447)=0,'様式第32第8表(指定１)_受電'!J447,IF(COUNT('様式第32第8表(指定１)_受電'!J447)=0,-'様式第32第8表(指定１)_送電'!J447,'様式第32第8表(指定１)_受電'!J447-'様式第32第8表(指定１)_送電'!J447))</f>
        <v/>
      </c>
      <c r="L490" s="112" t="str">
        <f>IF(COUNT('様式第32第8表(指定１)_送電'!K447)=0,'様式第32第8表(指定１)_受電'!K447,IF(COUNT('様式第32第8表(指定１)_受電'!K447)=0,-'様式第32第8表(指定１)_送電'!K447,'様式第32第8表(指定１)_受電'!K447-'様式第32第8表(指定１)_送電'!K447))</f>
        <v/>
      </c>
      <c r="M490" s="112" t="str">
        <f>IF(COUNT('様式第32第8表(指定１)_送電'!L447)=0,'様式第32第8表(指定１)_受電'!L447,IF(COUNT('様式第32第8表(指定１)_受電'!L447)=0,-'様式第32第8表(指定１)_送電'!L447,'様式第32第8表(指定１)_受電'!L447-'様式第32第8表(指定１)_送電'!L447))</f>
        <v/>
      </c>
      <c r="N490" s="112" t="str">
        <f>IF(COUNT('様式第32第8表(指定１)_送電'!M447)=0,'様式第32第8表(指定１)_受電'!M447,IF(COUNT('様式第32第8表(指定１)_受電'!M447)=0,-'様式第32第8表(指定１)_送電'!M447,'様式第32第8表(指定１)_受電'!M447-'様式第32第8表(指定１)_送電'!M447))</f>
        <v/>
      </c>
      <c r="O490" s="112" t="str">
        <f>IF(COUNT('様式第32第8表(指定１)_送電'!N447)=0,'様式第32第8表(指定１)_受電'!N447,IF(COUNT('様式第32第8表(指定１)_受電'!N447)=0,-'様式第32第8表(指定１)_送電'!N447,'様式第32第8表(指定１)_受電'!N447-'様式第32第8表(指定１)_送電'!N447))</f>
        <v/>
      </c>
      <c r="P490" s="112" t="str">
        <f>IF(COUNT('様式第32第8表(指定１)_送電'!O447)=0,'様式第32第8表(指定１)_受電'!O447,IF(COUNT('様式第32第8表(指定１)_受電'!O447)=0,-'様式第32第8表(指定１)_送電'!O447,'様式第32第8表(指定１)_受電'!O447-'様式第32第8表(指定１)_送電'!O447))</f>
        <v/>
      </c>
      <c r="Q490" s="112" t="str">
        <f>IF(COUNT('様式第32第8表(指定１)_送電'!P447)=0,'様式第32第8表(指定１)_受電'!P447,IF(COUNT('様式第32第8表(指定１)_受電'!P447)=0,-'様式第32第8表(指定１)_送電'!P447,'様式第32第8表(指定１)_受電'!P447-'様式第32第8表(指定１)_送電'!P447))</f>
        <v/>
      </c>
      <c r="R490" s="112" t="str">
        <f>IF(COUNT('様式第32第8表(指定１)_送電'!Q447)=0,'様式第32第8表(指定１)_受電'!Q447,IF(COUNT('様式第32第8表(指定１)_受電'!Q447)=0,-'様式第32第8表(指定１)_送電'!Q447,'様式第32第8表(指定１)_受電'!Q447-'様式第32第8表(指定１)_送電'!Q447))</f>
        <v/>
      </c>
      <c r="S490" s="90"/>
      <c r="T490" s="156"/>
      <c r="U490" s="120" t="s">
        <v>318</v>
      </c>
    </row>
    <row r="491" spans="2:21" ht="27.75" customHeight="1">
      <c r="B491" s="156"/>
      <c r="C491" s="253"/>
      <c r="D491" s="168" t="s">
        <v>153</v>
      </c>
      <c r="E491" s="171"/>
      <c r="F491" s="171"/>
      <c r="G491" s="172"/>
      <c r="H491" s="112"/>
      <c r="I491" s="112" t="str">
        <f>IF(COUNT(I496)=0,"",IF(I496-SUM(I485:I490)&gt;0,I496-SUM(I485:I490),""))</f>
        <v/>
      </c>
      <c r="J491" s="112" t="str">
        <f>IF(J496-SUM(J485:J490)&gt;0,J496-SUM(J485:J490),"")</f>
        <v/>
      </c>
      <c r="K491" s="112" t="str">
        <f t="shared" ref="K491" si="186">IF(K496-SUM(K485:K490)&gt;0,K496-SUM(K485:K490),"")</f>
        <v/>
      </c>
      <c r="L491" s="112" t="str">
        <f t="shared" ref="L491" si="187">IF(L496-SUM(L485:L490)&gt;0,L496-SUM(L485:L490),"")</f>
        <v/>
      </c>
      <c r="M491" s="112" t="str">
        <f t="shared" ref="M491" si="188">IF(M496-SUM(M485:M490)&gt;0,M496-SUM(M485:M490),"")</f>
        <v/>
      </c>
      <c r="N491" s="112" t="str">
        <f t="shared" ref="N491" si="189">IF(N496-SUM(N485:N490)&gt;0,N496-SUM(N485:N490),"")</f>
        <v/>
      </c>
      <c r="O491" s="112" t="str">
        <f t="shared" ref="O491" si="190">IF(O496-SUM(O485:O490)&gt;0,O496-SUM(O485:O490),"")</f>
        <v/>
      </c>
      <c r="P491" s="112" t="str">
        <f t="shared" ref="P491" si="191">IF(P496-SUM(P485:P490)&gt;0,P496-SUM(P485:P490),"")</f>
        <v/>
      </c>
      <c r="Q491" s="112" t="str">
        <f t="shared" ref="Q491" si="192">IF(Q496-SUM(Q485:Q490)&gt;0,Q496-SUM(Q485:Q490),"")</f>
        <v/>
      </c>
      <c r="R491" s="112" t="str">
        <f t="shared" ref="R491" si="193">IF(R496-SUM(R485:R490)&gt;0,R496-SUM(R485:R490),"")</f>
        <v/>
      </c>
      <c r="S491" s="90"/>
      <c r="T491" s="156"/>
      <c r="U491" s="120" t="s">
        <v>318</v>
      </c>
    </row>
    <row r="492" spans="2:21" ht="27.75" customHeight="1">
      <c r="B492" s="156"/>
      <c r="C492" s="253"/>
      <c r="D492" s="168" t="s">
        <v>147</v>
      </c>
      <c r="E492" s="171"/>
      <c r="F492" s="171"/>
      <c r="G492" s="171"/>
      <c r="H492" s="143" t="str">
        <f>IF(COUNT(H485:H491)=0,"",SUM(H485:H491))</f>
        <v/>
      </c>
      <c r="I492" s="143" t="str">
        <f t="shared" ref="I492" si="194">IF(COUNT(I485:I491)=0,"",SUM(I485:I491))</f>
        <v/>
      </c>
      <c r="J492" s="143" t="str">
        <f t="shared" ref="J492:R492" si="195">IF(COUNT(J485:J491)=0,"",SUM(J485:J491))</f>
        <v/>
      </c>
      <c r="K492" s="143" t="str">
        <f t="shared" si="195"/>
        <v/>
      </c>
      <c r="L492" s="143" t="str">
        <f t="shared" si="195"/>
        <v/>
      </c>
      <c r="M492" s="143" t="str">
        <f t="shared" si="195"/>
        <v/>
      </c>
      <c r="N492" s="143" t="str">
        <f t="shared" si="195"/>
        <v/>
      </c>
      <c r="O492" s="143" t="str">
        <f t="shared" si="195"/>
        <v/>
      </c>
      <c r="P492" s="143" t="str">
        <f t="shared" si="195"/>
        <v/>
      </c>
      <c r="Q492" s="143" t="str">
        <f t="shared" si="195"/>
        <v/>
      </c>
      <c r="R492" s="143" t="str">
        <f t="shared" si="195"/>
        <v/>
      </c>
      <c r="S492" s="116"/>
      <c r="T492" s="156"/>
      <c r="U492" s="120" t="s">
        <v>271</v>
      </c>
    </row>
    <row r="493" spans="2:21" ht="27.75" customHeight="1">
      <c r="B493" s="156"/>
      <c r="C493" s="253"/>
      <c r="D493" s="168" t="s">
        <v>154</v>
      </c>
      <c r="E493" s="171"/>
      <c r="F493" s="171"/>
      <c r="G493" s="172"/>
      <c r="H493" s="112"/>
      <c r="I493" s="112"/>
      <c r="J493" s="112"/>
      <c r="K493" s="112"/>
      <c r="L493" s="112"/>
      <c r="M493" s="112"/>
      <c r="N493" s="112"/>
      <c r="O493" s="112"/>
      <c r="P493" s="112"/>
      <c r="Q493" s="112"/>
      <c r="R493" s="112"/>
      <c r="S493" s="91"/>
      <c r="T493" s="156"/>
    </row>
    <row r="494" spans="2:21" ht="27.75" customHeight="1">
      <c r="B494" s="156"/>
      <c r="C494" s="253"/>
      <c r="D494" s="168" t="s">
        <v>155</v>
      </c>
      <c r="E494" s="171"/>
      <c r="F494" s="171"/>
      <c r="G494" s="172"/>
      <c r="H494" s="143"/>
      <c r="I494" s="143"/>
      <c r="J494" s="143"/>
      <c r="K494" s="143"/>
      <c r="L494" s="143"/>
      <c r="M494" s="143"/>
      <c r="N494" s="143"/>
      <c r="O494" s="143"/>
      <c r="P494" s="143"/>
      <c r="Q494" s="143"/>
      <c r="R494" s="143"/>
      <c r="S494" s="91"/>
      <c r="T494" s="156"/>
      <c r="U494" s="120"/>
    </row>
    <row r="495" spans="2:21" ht="27.75" customHeight="1">
      <c r="B495" s="156"/>
      <c r="C495" s="254"/>
      <c r="D495" s="173" t="s">
        <v>156</v>
      </c>
      <c r="E495" s="174"/>
      <c r="F495" s="174"/>
      <c r="G495" s="175"/>
      <c r="H495" s="184"/>
      <c r="I495" s="112" t="str">
        <f>IF(COUNT('様式32第3表(指定)'!M388)=0,"",'様式32第3表(指定)'!M388)</f>
        <v/>
      </c>
      <c r="J495" s="184"/>
      <c r="K495" s="184"/>
      <c r="L495" s="184"/>
      <c r="M495" s="184"/>
      <c r="N495" s="184"/>
      <c r="O495" s="184"/>
      <c r="P495" s="184"/>
      <c r="Q495" s="184"/>
      <c r="R495" s="184"/>
      <c r="S495" s="91"/>
      <c r="T495" s="156"/>
      <c r="U495" s="120" t="s">
        <v>401</v>
      </c>
    </row>
    <row r="496" spans="2:21" ht="27.75" customHeight="1">
      <c r="B496" s="156"/>
      <c r="C496" s="168" t="s">
        <v>157</v>
      </c>
      <c r="D496" s="171"/>
      <c r="E496" s="171"/>
      <c r="F496" s="171"/>
      <c r="G496" s="172"/>
      <c r="H496" s="237"/>
      <c r="I496" s="144" t="str">
        <f>IF(COUNT('様式32第3表(指定)'!M389)=0,"",'様式32第3表(指定)'!M389)</f>
        <v/>
      </c>
      <c r="J496" s="237"/>
      <c r="K496" s="237"/>
      <c r="L496" s="237"/>
      <c r="M496" s="237"/>
      <c r="N496" s="237"/>
      <c r="O496" s="237"/>
      <c r="P496" s="237"/>
      <c r="Q496" s="237"/>
      <c r="R496" s="237"/>
      <c r="S496" s="90"/>
      <c r="T496" s="156"/>
      <c r="U496" s="120" t="s">
        <v>401</v>
      </c>
    </row>
    <row r="497" spans="2:21" ht="27.75" customHeight="1">
      <c r="B497" s="156"/>
      <c r="C497" s="246" t="s">
        <v>27</v>
      </c>
      <c r="D497" s="247"/>
      <c r="E497" s="247"/>
      <c r="F497" s="248"/>
      <c r="G497" s="172" t="s">
        <v>149</v>
      </c>
      <c r="H497" s="184"/>
      <c r="I497" s="112" t="str">
        <f>IF(COUNT('様式32第3表(指定)'!M390)=0,"",'様式32第3表(指定)'!M390)</f>
        <v/>
      </c>
      <c r="J497" s="184"/>
      <c r="K497" s="184"/>
      <c r="L497" s="184"/>
      <c r="M497" s="184"/>
      <c r="N497" s="184"/>
      <c r="O497" s="184"/>
      <c r="P497" s="184"/>
      <c r="Q497" s="184"/>
      <c r="R497" s="184"/>
      <c r="S497" s="90"/>
      <c r="T497" s="156"/>
      <c r="U497" s="120" t="s">
        <v>401</v>
      </c>
    </row>
    <row r="498" spans="2:21" ht="27.75" customHeight="1">
      <c r="B498" s="156"/>
      <c r="C498" s="249"/>
      <c r="D498" s="250"/>
      <c r="E498" s="250"/>
      <c r="F498" s="251"/>
      <c r="G498" s="172" t="s">
        <v>150</v>
      </c>
      <c r="H498" s="112"/>
      <c r="I498" s="112"/>
      <c r="J498" s="112"/>
      <c r="K498" s="112"/>
      <c r="L498" s="112"/>
      <c r="M498" s="112"/>
      <c r="N498" s="112"/>
      <c r="O498" s="112"/>
      <c r="P498" s="112"/>
      <c r="Q498" s="112"/>
      <c r="R498" s="112"/>
      <c r="S498" s="90"/>
      <c r="T498" s="156"/>
    </row>
    <row r="499" spans="2:21" ht="27.75" customHeight="1">
      <c r="B499" s="156"/>
      <c r="C499" s="168" t="s">
        <v>158</v>
      </c>
      <c r="D499" s="171"/>
      <c r="E499" s="171"/>
      <c r="F499" s="171"/>
      <c r="G499" s="171"/>
      <c r="H499" s="118" t="str">
        <f t="shared" ref="H499:R499" si="196">IF(COUNT(H496)=0,"",H492-H496)</f>
        <v/>
      </c>
      <c r="I499" s="118" t="str">
        <f t="shared" si="196"/>
        <v/>
      </c>
      <c r="J499" s="118" t="str">
        <f t="shared" si="196"/>
        <v/>
      </c>
      <c r="K499" s="118" t="str">
        <f t="shared" si="196"/>
        <v/>
      </c>
      <c r="L499" s="118" t="str">
        <f t="shared" si="196"/>
        <v/>
      </c>
      <c r="M499" s="118" t="str">
        <f t="shared" si="196"/>
        <v/>
      </c>
      <c r="N499" s="118" t="str">
        <f t="shared" si="196"/>
        <v/>
      </c>
      <c r="O499" s="118" t="str">
        <f t="shared" si="196"/>
        <v/>
      </c>
      <c r="P499" s="118" t="str">
        <f t="shared" si="196"/>
        <v/>
      </c>
      <c r="Q499" s="118" t="str">
        <f t="shared" si="196"/>
        <v/>
      </c>
      <c r="R499" s="118" t="str">
        <f t="shared" si="196"/>
        <v/>
      </c>
      <c r="S499" s="116"/>
      <c r="T499" s="156"/>
      <c r="U499" s="120" t="s">
        <v>271</v>
      </c>
    </row>
    <row r="500" spans="2:21" ht="27.75" customHeight="1">
      <c r="B500" s="156"/>
      <c r="C500" s="173" t="s">
        <v>159</v>
      </c>
      <c r="D500" s="174"/>
      <c r="E500" s="174"/>
      <c r="F500" s="174"/>
      <c r="G500" s="175"/>
      <c r="H500" s="145" t="str">
        <f t="shared" ref="H500" si="197">IF(OR(H496=0,H499=""),"",ROUND(H499/H496*100,1))</f>
        <v/>
      </c>
      <c r="I500" s="145" t="str">
        <f t="shared" ref="I500" si="198">IF(OR(I496=0,I499=""),"",ROUND(I499/I496*100,1))</f>
        <v/>
      </c>
      <c r="J500" s="145" t="str">
        <f t="shared" ref="J500" si="199">IF(OR(J496=0,J499=""),"",ROUND(J499/J496*100,1))</f>
        <v/>
      </c>
      <c r="K500" s="145" t="str">
        <f t="shared" ref="K500" si="200">IF(OR(K496=0,K499=""),"",ROUND(K499/K496*100,1))</f>
        <v/>
      </c>
      <c r="L500" s="145" t="str">
        <f t="shared" ref="L500" si="201">IF(OR(L496=0,L499=""),"",ROUND(L499/L496*100,1))</f>
        <v/>
      </c>
      <c r="M500" s="145" t="str">
        <f t="shared" ref="M500" si="202">IF(OR(M496=0,M499=""),"",ROUND(M499/M496*100,1))</f>
        <v/>
      </c>
      <c r="N500" s="145" t="str">
        <f t="shared" ref="N500" si="203">IF(OR(N496=0,N499=""),"",ROUND(N499/N496*100,1))</f>
        <v/>
      </c>
      <c r="O500" s="145" t="str">
        <f t="shared" ref="O500" si="204">IF(OR(O496=0,O499=""),"",ROUND(O499/O496*100,1))</f>
        <v/>
      </c>
      <c r="P500" s="145" t="str">
        <f t="shared" ref="P500" si="205">IF(OR(P496=0,P499=""),"",ROUND(P499/P496*100,1))</f>
        <v/>
      </c>
      <c r="Q500" s="145" t="str">
        <f t="shared" ref="Q500" si="206">IF(OR(Q496=0,Q499=""),"",ROUND(Q499/Q496*100,1))</f>
        <v/>
      </c>
      <c r="R500" s="145" t="str">
        <f t="shared" ref="R500" si="207">IF(OR(R496=0,R499=""),"",ROUND(R499/R496*100,1))</f>
        <v/>
      </c>
      <c r="S500" s="95"/>
      <c r="T500" s="156"/>
      <c r="U500" s="120" t="s">
        <v>271</v>
      </c>
    </row>
    <row r="501" spans="2:21" ht="27.75" customHeight="1">
      <c r="B501" s="156"/>
      <c r="C501" s="176" t="s">
        <v>28</v>
      </c>
      <c r="D501" s="177"/>
      <c r="E501" s="177"/>
      <c r="F501" s="177"/>
      <c r="G501" s="178"/>
      <c r="H501" s="119" t="str">
        <f>IF(COUNT(H500)=0,"",IF(H497="",H500,ROUND((H499+H497)/(H496-H497)*100,1)))</f>
        <v/>
      </c>
      <c r="I501" s="119" t="str">
        <f>IF(COUNT(I500)=0,"",IF(I497="",I500,ROUND((I499+I497)/(I496-I497)*100,1)))</f>
        <v/>
      </c>
      <c r="J501" s="119" t="str">
        <f t="shared" ref="J501:R501" si="208">IF(COUNT(J500)=0,"",IF(J497="",J500,ROUND((J499+J497)/(J496-J497)*100,1)))</f>
        <v/>
      </c>
      <c r="K501" s="119" t="str">
        <f t="shared" si="208"/>
        <v/>
      </c>
      <c r="L501" s="119" t="str">
        <f t="shared" si="208"/>
        <v/>
      </c>
      <c r="M501" s="119" t="str">
        <f t="shared" si="208"/>
        <v/>
      </c>
      <c r="N501" s="119" t="str">
        <f t="shared" si="208"/>
        <v/>
      </c>
      <c r="O501" s="119" t="str">
        <f t="shared" si="208"/>
        <v/>
      </c>
      <c r="P501" s="119" t="str">
        <f t="shared" si="208"/>
        <v/>
      </c>
      <c r="Q501" s="119" t="str">
        <f t="shared" si="208"/>
        <v/>
      </c>
      <c r="R501" s="119" t="str">
        <f t="shared" si="208"/>
        <v/>
      </c>
      <c r="S501" s="96"/>
      <c r="T501" s="156"/>
      <c r="U501" s="120" t="s">
        <v>271</v>
      </c>
    </row>
    <row r="502" spans="2:21" ht="27.75" customHeight="1">
      <c r="B502" s="156"/>
      <c r="C502" s="168" t="s">
        <v>160</v>
      </c>
      <c r="D502" s="171"/>
      <c r="E502" s="171"/>
      <c r="F502" s="171"/>
      <c r="G502" s="172"/>
      <c r="H502" s="113"/>
      <c r="I502" s="113"/>
      <c r="J502" s="113"/>
      <c r="K502" s="113"/>
      <c r="L502" s="113"/>
      <c r="M502" s="113"/>
      <c r="N502" s="113"/>
      <c r="O502" s="113"/>
      <c r="P502" s="113"/>
      <c r="Q502" s="113"/>
      <c r="R502" s="113"/>
      <c r="S502" s="91"/>
      <c r="T502" s="156"/>
    </row>
    <row r="503" spans="2:21" ht="27.75" customHeight="1">
      <c r="B503" s="156"/>
      <c r="C503" s="168" t="s">
        <v>161</v>
      </c>
      <c r="D503" s="171"/>
      <c r="E503" s="171"/>
      <c r="F503" s="171"/>
      <c r="G503" s="172"/>
      <c r="H503" s="114"/>
      <c r="I503" s="114"/>
      <c r="J503" s="114"/>
      <c r="K503" s="114"/>
      <c r="L503" s="114"/>
      <c r="M503" s="114"/>
      <c r="N503" s="114"/>
      <c r="O503" s="114"/>
      <c r="P503" s="114"/>
      <c r="Q503" s="114"/>
      <c r="R503" s="114"/>
      <c r="S503" s="92"/>
      <c r="T503" s="156"/>
    </row>
    <row r="504" spans="2:21" ht="27.75" customHeight="1">
      <c r="B504" s="156"/>
      <c r="C504" s="262" t="s">
        <v>177</v>
      </c>
      <c r="D504" s="263"/>
      <c r="E504" s="264"/>
      <c r="F504" s="179" t="s">
        <v>162</v>
      </c>
      <c r="G504" s="180"/>
      <c r="H504" s="115" t="str">
        <f>IF(COUNT(H505:H506)=0,"",SUM(H505:H506))</f>
        <v/>
      </c>
      <c r="I504" s="115" t="str">
        <f>IF(COUNT(I505:I506)=0,"",SUM(I505:I506))</f>
        <v/>
      </c>
      <c r="J504" s="271"/>
      <c r="K504" s="272"/>
      <c r="L504" s="273"/>
      <c r="M504" s="115" t="str">
        <f>IF(COUNT(M505:M506)=0,"",SUM(M505:M506))</f>
        <v/>
      </c>
      <c r="N504" s="271"/>
      <c r="O504" s="272"/>
      <c r="P504" s="272"/>
      <c r="Q504" s="273"/>
      <c r="R504" s="115" t="str">
        <f>IF(COUNT(R505:R506)=0,"",SUM(R505:R506))</f>
        <v/>
      </c>
      <c r="S504" s="94"/>
      <c r="T504" s="156"/>
      <c r="U504" s="120" t="s">
        <v>271</v>
      </c>
    </row>
    <row r="505" spans="2:21" ht="27.75" customHeight="1">
      <c r="B505" s="156"/>
      <c r="C505" s="265"/>
      <c r="D505" s="266"/>
      <c r="E505" s="267"/>
      <c r="F505" s="179"/>
      <c r="G505" s="181" t="s">
        <v>163</v>
      </c>
      <c r="H505" s="184"/>
      <c r="I505" s="184"/>
      <c r="J505" s="274"/>
      <c r="K505" s="275"/>
      <c r="L505" s="276"/>
      <c r="M505" s="184"/>
      <c r="N505" s="274"/>
      <c r="O505" s="275"/>
      <c r="P505" s="275"/>
      <c r="Q505" s="276"/>
      <c r="R505" s="184"/>
      <c r="S505" s="90"/>
      <c r="T505" s="156"/>
    </row>
    <row r="506" spans="2:21" ht="27.75" customHeight="1">
      <c r="B506" s="156"/>
      <c r="C506" s="265"/>
      <c r="D506" s="266"/>
      <c r="E506" s="267"/>
      <c r="F506" s="182"/>
      <c r="G506" s="181" t="s">
        <v>164</v>
      </c>
      <c r="H506" s="184"/>
      <c r="I506" s="184"/>
      <c r="J506" s="274"/>
      <c r="K506" s="275"/>
      <c r="L506" s="276"/>
      <c r="M506" s="184"/>
      <c r="N506" s="274"/>
      <c r="O506" s="275"/>
      <c r="P506" s="275"/>
      <c r="Q506" s="276"/>
      <c r="R506" s="184"/>
      <c r="S506" s="90"/>
      <c r="T506" s="156"/>
    </row>
    <row r="507" spans="2:21" ht="27.75" customHeight="1">
      <c r="B507" s="156"/>
      <c r="C507" s="265"/>
      <c r="D507" s="266"/>
      <c r="E507" s="267"/>
      <c r="F507" s="179" t="s">
        <v>165</v>
      </c>
      <c r="G507" s="180"/>
      <c r="H507" s="115" t="str">
        <f>IF(COUNT(H508:H513)=0,"",SUM(H508:H513))</f>
        <v/>
      </c>
      <c r="I507" s="115" t="str">
        <f>IF(COUNT(I508:I513)=0,"",SUM(I508:I513))</f>
        <v/>
      </c>
      <c r="J507" s="274"/>
      <c r="K507" s="275"/>
      <c r="L507" s="276"/>
      <c r="M507" s="115" t="str">
        <f>IF(COUNT(M508:M513)=0,"",SUM(M508:M513))</f>
        <v/>
      </c>
      <c r="N507" s="274"/>
      <c r="O507" s="275"/>
      <c r="P507" s="275"/>
      <c r="Q507" s="276"/>
      <c r="R507" s="115" t="str">
        <f>IF(COUNT(R508:R513)=0,"",SUM(R508:R513))</f>
        <v/>
      </c>
      <c r="S507" s="94"/>
      <c r="T507" s="156"/>
      <c r="U507" s="120" t="s">
        <v>271</v>
      </c>
    </row>
    <row r="508" spans="2:21" ht="27.75" customHeight="1">
      <c r="B508" s="156"/>
      <c r="C508" s="265"/>
      <c r="D508" s="266"/>
      <c r="E508" s="267"/>
      <c r="F508" s="179"/>
      <c r="G508" s="181" t="s">
        <v>166</v>
      </c>
      <c r="H508" s="184"/>
      <c r="I508" s="184"/>
      <c r="J508" s="274"/>
      <c r="K508" s="275"/>
      <c r="L508" s="276"/>
      <c r="M508" s="184"/>
      <c r="N508" s="274"/>
      <c r="O508" s="275"/>
      <c r="P508" s="275"/>
      <c r="Q508" s="276"/>
      <c r="R508" s="184"/>
      <c r="S508" s="90"/>
      <c r="T508" s="156"/>
    </row>
    <row r="509" spans="2:21" ht="27.75" customHeight="1">
      <c r="B509" s="156"/>
      <c r="C509" s="265"/>
      <c r="D509" s="266"/>
      <c r="E509" s="267"/>
      <c r="F509" s="179"/>
      <c r="G509" s="181" t="s">
        <v>167</v>
      </c>
      <c r="H509" s="184"/>
      <c r="I509" s="184"/>
      <c r="J509" s="274"/>
      <c r="K509" s="275"/>
      <c r="L509" s="276"/>
      <c r="M509" s="184"/>
      <c r="N509" s="274"/>
      <c r="O509" s="275"/>
      <c r="P509" s="275"/>
      <c r="Q509" s="276"/>
      <c r="R509" s="184"/>
      <c r="S509" s="90"/>
      <c r="T509" s="156"/>
    </row>
    <row r="510" spans="2:21" ht="27.75" customHeight="1">
      <c r="B510" s="156"/>
      <c r="C510" s="265"/>
      <c r="D510" s="266"/>
      <c r="E510" s="267"/>
      <c r="F510" s="179"/>
      <c r="G510" s="181" t="s">
        <v>168</v>
      </c>
      <c r="H510" s="184"/>
      <c r="I510" s="184"/>
      <c r="J510" s="274"/>
      <c r="K510" s="275"/>
      <c r="L510" s="276"/>
      <c r="M510" s="184"/>
      <c r="N510" s="274"/>
      <c r="O510" s="275"/>
      <c r="P510" s="275"/>
      <c r="Q510" s="276"/>
      <c r="R510" s="184"/>
      <c r="S510" s="90"/>
      <c r="T510" s="156"/>
    </row>
    <row r="511" spans="2:21" ht="27.75" customHeight="1">
      <c r="B511" s="156"/>
      <c r="C511" s="265"/>
      <c r="D511" s="266"/>
      <c r="E511" s="267"/>
      <c r="F511" s="179"/>
      <c r="G511" s="181" t="s">
        <v>169</v>
      </c>
      <c r="H511" s="184"/>
      <c r="I511" s="184"/>
      <c r="J511" s="274"/>
      <c r="K511" s="275"/>
      <c r="L511" s="276"/>
      <c r="M511" s="184"/>
      <c r="N511" s="274"/>
      <c r="O511" s="275"/>
      <c r="P511" s="275"/>
      <c r="Q511" s="276"/>
      <c r="R511" s="184"/>
      <c r="S511" s="90"/>
      <c r="T511" s="156"/>
    </row>
    <row r="512" spans="2:21" ht="27.75" customHeight="1">
      <c r="B512" s="156"/>
      <c r="C512" s="265"/>
      <c r="D512" s="266"/>
      <c r="E512" s="267"/>
      <c r="F512" s="179"/>
      <c r="G512" s="181" t="s">
        <v>2</v>
      </c>
      <c r="H512" s="184"/>
      <c r="I512" s="184"/>
      <c r="J512" s="274"/>
      <c r="K512" s="275"/>
      <c r="L512" s="276"/>
      <c r="M512" s="184"/>
      <c r="N512" s="274"/>
      <c r="O512" s="275"/>
      <c r="P512" s="275"/>
      <c r="Q512" s="276"/>
      <c r="R512" s="184"/>
      <c r="S512" s="90"/>
      <c r="T512" s="156"/>
    </row>
    <row r="513" spans="2:21" ht="27.75" customHeight="1">
      <c r="B513" s="156"/>
      <c r="C513" s="265"/>
      <c r="D513" s="266"/>
      <c r="E513" s="267"/>
      <c r="F513" s="179"/>
      <c r="G513" s="181" t="s">
        <v>29</v>
      </c>
      <c r="H513" s="184"/>
      <c r="I513" s="184"/>
      <c r="J513" s="274"/>
      <c r="K513" s="275"/>
      <c r="L513" s="276"/>
      <c r="M513" s="184"/>
      <c r="N513" s="274"/>
      <c r="O513" s="275"/>
      <c r="P513" s="275"/>
      <c r="Q513" s="276"/>
      <c r="R513" s="184"/>
      <c r="S513" s="90"/>
      <c r="T513" s="156"/>
    </row>
    <row r="514" spans="2:21" ht="27.75" customHeight="1">
      <c r="B514" s="156"/>
      <c r="C514" s="265"/>
      <c r="D514" s="266"/>
      <c r="E514" s="267"/>
      <c r="F514" s="168" t="s">
        <v>226</v>
      </c>
      <c r="G514" s="178"/>
      <c r="H514" s="184"/>
      <c r="I514" s="184"/>
      <c r="J514" s="274"/>
      <c r="K514" s="275"/>
      <c r="L514" s="276"/>
      <c r="M514" s="184"/>
      <c r="N514" s="274"/>
      <c r="O514" s="275"/>
      <c r="P514" s="275"/>
      <c r="Q514" s="276"/>
      <c r="R514" s="184"/>
      <c r="S514" s="90"/>
      <c r="T514" s="156"/>
    </row>
    <row r="515" spans="2:21" ht="27.75" customHeight="1">
      <c r="B515" s="156"/>
      <c r="C515" s="265"/>
      <c r="D515" s="266"/>
      <c r="E515" s="267"/>
      <c r="F515" s="179" t="s">
        <v>170</v>
      </c>
      <c r="G515" s="180"/>
      <c r="H515" s="115" t="str">
        <f>IF(COUNT(H516:H520)=0,"",SUM(H516:H520))</f>
        <v/>
      </c>
      <c r="I515" s="115" t="str">
        <f>IF(COUNT(I516:I520)=0,"",SUM(I516:I520))</f>
        <v/>
      </c>
      <c r="J515" s="274"/>
      <c r="K515" s="275"/>
      <c r="L515" s="276"/>
      <c r="M515" s="115" t="str">
        <f>IF(COUNT(M516:M520)=0,"",SUM(M516:M520))</f>
        <v/>
      </c>
      <c r="N515" s="274"/>
      <c r="O515" s="275"/>
      <c r="P515" s="275"/>
      <c r="Q515" s="276"/>
      <c r="R515" s="115" t="str">
        <f>IF(COUNT(R516:R520)=0,"",SUM(R516:R520))</f>
        <v/>
      </c>
      <c r="S515" s="94"/>
      <c r="T515" s="156"/>
      <c r="U515" s="120" t="s">
        <v>271</v>
      </c>
    </row>
    <row r="516" spans="2:21" ht="27.75" customHeight="1">
      <c r="B516" s="156"/>
      <c r="C516" s="265"/>
      <c r="D516" s="266"/>
      <c r="E516" s="267"/>
      <c r="F516" s="179"/>
      <c r="G516" s="181" t="s">
        <v>171</v>
      </c>
      <c r="H516" s="184"/>
      <c r="I516" s="184"/>
      <c r="J516" s="274"/>
      <c r="K516" s="275"/>
      <c r="L516" s="276"/>
      <c r="M516" s="184"/>
      <c r="N516" s="274"/>
      <c r="O516" s="275"/>
      <c r="P516" s="275"/>
      <c r="Q516" s="276"/>
      <c r="R516" s="184"/>
      <c r="S516" s="90"/>
      <c r="T516" s="156"/>
    </row>
    <row r="517" spans="2:21" ht="27.75" customHeight="1">
      <c r="B517" s="156"/>
      <c r="C517" s="265"/>
      <c r="D517" s="266"/>
      <c r="E517" s="267"/>
      <c r="F517" s="179"/>
      <c r="G517" s="181" t="s">
        <v>172</v>
      </c>
      <c r="H517" s="184"/>
      <c r="I517" s="184"/>
      <c r="J517" s="274"/>
      <c r="K517" s="275"/>
      <c r="L517" s="276"/>
      <c r="M517" s="184"/>
      <c r="N517" s="274"/>
      <c r="O517" s="275"/>
      <c r="P517" s="275"/>
      <c r="Q517" s="276"/>
      <c r="R517" s="184"/>
      <c r="S517" s="90"/>
      <c r="T517" s="156"/>
    </row>
    <row r="518" spans="2:21" ht="27.75" customHeight="1">
      <c r="B518" s="156"/>
      <c r="C518" s="265"/>
      <c r="D518" s="266"/>
      <c r="E518" s="267"/>
      <c r="F518" s="179"/>
      <c r="G518" s="181" t="s">
        <v>173</v>
      </c>
      <c r="H518" s="184"/>
      <c r="I518" s="184"/>
      <c r="J518" s="274"/>
      <c r="K518" s="275"/>
      <c r="L518" s="276"/>
      <c r="M518" s="184"/>
      <c r="N518" s="274"/>
      <c r="O518" s="275"/>
      <c r="P518" s="275"/>
      <c r="Q518" s="276"/>
      <c r="R518" s="184"/>
      <c r="S518" s="90"/>
      <c r="T518" s="156"/>
    </row>
    <row r="519" spans="2:21" ht="27.75" customHeight="1">
      <c r="B519" s="156"/>
      <c r="C519" s="265"/>
      <c r="D519" s="266"/>
      <c r="E519" s="267"/>
      <c r="F519" s="179"/>
      <c r="G519" s="181" t="s">
        <v>30</v>
      </c>
      <c r="H519" s="184"/>
      <c r="I519" s="184"/>
      <c r="J519" s="274"/>
      <c r="K519" s="275"/>
      <c r="L519" s="276"/>
      <c r="M519" s="184"/>
      <c r="N519" s="274"/>
      <c r="O519" s="275"/>
      <c r="P519" s="275"/>
      <c r="Q519" s="276"/>
      <c r="R519" s="184"/>
      <c r="S519" s="90"/>
      <c r="T519" s="156"/>
    </row>
    <row r="520" spans="2:21" ht="27.75" customHeight="1">
      <c r="B520" s="156"/>
      <c r="C520" s="265"/>
      <c r="D520" s="266"/>
      <c r="E520" s="267"/>
      <c r="F520" s="179"/>
      <c r="G520" s="181" t="s">
        <v>174</v>
      </c>
      <c r="H520" s="184"/>
      <c r="I520" s="184"/>
      <c r="J520" s="274"/>
      <c r="K520" s="275"/>
      <c r="L520" s="276"/>
      <c r="M520" s="184"/>
      <c r="N520" s="274"/>
      <c r="O520" s="275"/>
      <c r="P520" s="275"/>
      <c r="Q520" s="276"/>
      <c r="R520" s="184"/>
      <c r="S520" s="90"/>
      <c r="T520" s="156"/>
    </row>
    <row r="521" spans="2:21" ht="27.75" customHeight="1">
      <c r="B521" s="156"/>
      <c r="C521" s="265"/>
      <c r="D521" s="266"/>
      <c r="E521" s="267"/>
      <c r="F521" s="168" t="s">
        <v>175</v>
      </c>
      <c r="G521" s="172"/>
      <c r="H521" s="184"/>
      <c r="I521" s="184"/>
      <c r="J521" s="274"/>
      <c r="K521" s="275"/>
      <c r="L521" s="276"/>
      <c r="M521" s="184"/>
      <c r="N521" s="274"/>
      <c r="O521" s="275"/>
      <c r="P521" s="275"/>
      <c r="Q521" s="276"/>
      <c r="R521" s="184"/>
      <c r="S521" s="90"/>
      <c r="T521" s="156"/>
    </row>
    <row r="522" spans="2:21" ht="27.75" customHeight="1">
      <c r="B522" s="156"/>
      <c r="C522" s="268"/>
      <c r="D522" s="269"/>
      <c r="E522" s="270"/>
      <c r="F522" s="168" t="s">
        <v>176</v>
      </c>
      <c r="G522" s="172"/>
      <c r="H522" s="115" t="str">
        <f>IF(COUNT(H504,H507,H514,H515,H521)=0,"",SUM(H504,H507,H514,H515,H521))</f>
        <v/>
      </c>
      <c r="I522" s="115" t="str">
        <f>IF(COUNT(I504,I507,I514,I515,I521)=0,"",SUM(I504,I507,I514,I515,I521))</f>
        <v/>
      </c>
      <c r="J522" s="277"/>
      <c r="K522" s="278"/>
      <c r="L522" s="279"/>
      <c r="M522" s="115" t="str">
        <f>IF(COUNT(M504,M507,M514,M515,M521)=0,"",SUM(M504,M507,M514,M515,M521))</f>
        <v/>
      </c>
      <c r="N522" s="277"/>
      <c r="O522" s="278"/>
      <c r="P522" s="278"/>
      <c r="Q522" s="279"/>
      <c r="R522" s="115" t="str">
        <f>IF(COUNT(R504,R507,R514,R515,R521)=0,"",SUM(R504,R507,R514,R515,R521))</f>
        <v/>
      </c>
      <c r="S522" s="94"/>
      <c r="T522" s="156"/>
      <c r="U522" s="120" t="s">
        <v>271</v>
      </c>
    </row>
    <row r="523" spans="2:21" ht="18" customHeight="1">
      <c r="B523" s="156"/>
      <c r="C523" s="183" t="s">
        <v>178</v>
      </c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</row>
    <row r="524" spans="2:21" ht="18" customHeight="1">
      <c r="B524" s="156"/>
      <c r="C524" s="14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156"/>
      <c r="T524" s="156"/>
    </row>
    <row r="525" spans="2:21" ht="18" customHeight="1">
      <c r="B525" s="156"/>
      <c r="C525" s="14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156"/>
      <c r="T525" s="156"/>
    </row>
    <row r="526" spans="2:21" ht="18" customHeight="1">
      <c r="B526" s="156"/>
      <c r="C526" s="14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156"/>
      <c r="T526" s="156"/>
    </row>
    <row r="527" spans="2:21" ht="18" customHeight="1">
      <c r="B527" s="156"/>
      <c r="C527" s="14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156"/>
      <c r="T527" s="156"/>
    </row>
    <row r="528" spans="2:21" ht="18" customHeight="1">
      <c r="B528" s="156"/>
      <c r="C528" s="14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156"/>
      <c r="T528" s="156"/>
    </row>
    <row r="529" spans="2:21" ht="18" customHeight="1">
      <c r="B529" s="156"/>
      <c r="C529" s="14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156"/>
      <c r="T529" s="156"/>
    </row>
    <row r="530" spans="2:21" ht="18" customHeight="1">
      <c r="B530" s="156"/>
      <c r="C530" s="14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156"/>
      <c r="T530" s="156"/>
    </row>
    <row r="531" spans="2:21" ht="18" customHeight="1">
      <c r="B531" s="156"/>
      <c r="C531" s="14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156"/>
      <c r="T531" s="156"/>
    </row>
    <row r="532" spans="2:21" ht="18" customHeight="1">
      <c r="B532" s="156"/>
      <c r="C532" s="14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156"/>
      <c r="T532" s="156"/>
    </row>
    <row r="533" spans="2:21" ht="18" customHeight="1">
      <c r="B533" s="156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</row>
    <row r="534" spans="2:21" ht="27.75" customHeight="1">
      <c r="B534" s="156"/>
      <c r="C534" s="156" t="s">
        <v>19</v>
      </c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</row>
    <row r="535" spans="2:21" ht="27.75" customHeight="1">
      <c r="B535" s="156"/>
      <c r="C535" s="156" t="s">
        <v>20</v>
      </c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</row>
    <row r="536" spans="2:21" ht="27.75" customHeight="1">
      <c r="B536" s="156"/>
      <c r="C536" s="159" t="s">
        <v>21</v>
      </c>
      <c r="D536" s="160"/>
      <c r="E536" s="160"/>
      <c r="F536" s="160"/>
      <c r="G536" s="160"/>
      <c r="H536" s="160"/>
      <c r="I536" s="160"/>
      <c r="J536" s="160"/>
      <c r="K536" s="160"/>
      <c r="L536" s="156"/>
      <c r="M536" s="156"/>
      <c r="N536" s="156"/>
      <c r="O536" s="156"/>
      <c r="P536" s="156"/>
      <c r="Q536" s="156"/>
      <c r="R536" s="156"/>
      <c r="S536" s="156"/>
      <c r="T536" s="156"/>
    </row>
    <row r="537" spans="2:21" ht="27.75" customHeight="1">
      <c r="B537" s="156"/>
      <c r="C537" s="161" t="s">
        <v>22</v>
      </c>
      <c r="D537" s="156"/>
      <c r="E537" s="156"/>
      <c r="F537" s="162" t="s">
        <v>241</v>
      </c>
      <c r="G537" s="156" t="s">
        <v>297</v>
      </c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63" t="s">
        <v>269</v>
      </c>
      <c r="S537" s="163"/>
      <c r="T537" s="156"/>
    </row>
    <row r="538" spans="2:21" ht="27.75" customHeight="1">
      <c r="B538" s="156"/>
      <c r="C538" s="240" t="s">
        <v>319</v>
      </c>
      <c r="D538" s="241"/>
      <c r="E538" s="241"/>
      <c r="F538" s="241"/>
      <c r="G538" s="242"/>
      <c r="H538" s="164">
        <f>$H$7</f>
        <v>42005</v>
      </c>
      <c r="I538" s="164">
        <f>$I$7</f>
        <v>42370</v>
      </c>
      <c r="J538" s="164">
        <f>$J$7</f>
        <v>42736</v>
      </c>
      <c r="K538" s="164">
        <f>$K$7</f>
        <v>43101</v>
      </c>
      <c r="L538" s="164">
        <f>$L$7</f>
        <v>43466</v>
      </c>
      <c r="M538" s="164">
        <f>$M$7</f>
        <v>43831</v>
      </c>
      <c r="N538" s="164">
        <f>$N$7</f>
        <v>44197</v>
      </c>
      <c r="O538" s="164">
        <f>$O$7</f>
        <v>44562</v>
      </c>
      <c r="P538" s="164">
        <f>$P$7</f>
        <v>44927</v>
      </c>
      <c r="Q538" s="164">
        <f>$Q$7</f>
        <v>45292</v>
      </c>
      <c r="R538" s="164">
        <f>$R$7</f>
        <v>45658</v>
      </c>
      <c r="S538" s="165"/>
      <c r="T538" s="156"/>
    </row>
    <row r="539" spans="2:21" ht="27.75" customHeight="1">
      <c r="B539" s="156"/>
      <c r="C539" s="243"/>
      <c r="D539" s="244"/>
      <c r="E539" s="244"/>
      <c r="F539" s="244"/>
      <c r="G539" s="245"/>
      <c r="H539" s="166" t="s">
        <v>24</v>
      </c>
      <c r="I539" s="166"/>
      <c r="J539" s="166"/>
      <c r="K539" s="166"/>
      <c r="L539" s="166"/>
      <c r="M539" s="166"/>
      <c r="N539" s="166"/>
      <c r="O539" s="166"/>
      <c r="P539" s="166"/>
      <c r="Q539" s="166"/>
      <c r="R539" s="166"/>
      <c r="S539" s="167"/>
      <c r="T539" s="156"/>
    </row>
    <row r="540" spans="2:21" ht="27.75" customHeight="1">
      <c r="B540" s="156"/>
      <c r="C540" s="252" t="s">
        <v>0</v>
      </c>
      <c r="D540" s="259" t="s">
        <v>25</v>
      </c>
      <c r="E540" s="168" t="s">
        <v>146</v>
      </c>
      <c r="F540" s="169"/>
      <c r="G540" s="170"/>
      <c r="H540" s="184"/>
      <c r="I540" s="112" t="str">
        <f>IF(COUNT('様式32第3表(指定)'!M415)=0,"",'様式32第3表(指定)'!M415)</f>
        <v/>
      </c>
      <c r="J540" s="184"/>
      <c r="K540" s="184"/>
      <c r="L540" s="184"/>
      <c r="M540" s="184"/>
      <c r="N540" s="184"/>
      <c r="O540" s="184"/>
      <c r="P540" s="184"/>
      <c r="Q540" s="184"/>
      <c r="R540" s="184"/>
      <c r="S540" s="90"/>
      <c r="T540" s="156"/>
      <c r="U540" s="120" t="s">
        <v>401</v>
      </c>
    </row>
    <row r="541" spans="2:21" ht="27.75" customHeight="1">
      <c r="B541" s="156"/>
      <c r="C541" s="253"/>
      <c r="D541" s="260"/>
      <c r="E541" s="168" t="s">
        <v>145</v>
      </c>
      <c r="F541" s="169"/>
      <c r="G541" s="170"/>
      <c r="H541" s="184"/>
      <c r="I541" s="112" t="str">
        <f>IF(COUNT('様式32第3表(指定)'!M417)=0,"",'様式32第3表(指定)'!M417)</f>
        <v/>
      </c>
      <c r="J541" s="184"/>
      <c r="K541" s="184"/>
      <c r="L541" s="184"/>
      <c r="M541" s="184"/>
      <c r="N541" s="184"/>
      <c r="O541" s="184"/>
      <c r="P541" s="184"/>
      <c r="Q541" s="184"/>
      <c r="R541" s="184"/>
      <c r="S541" s="90"/>
      <c r="T541" s="156"/>
      <c r="U541" s="120" t="s">
        <v>401</v>
      </c>
    </row>
    <row r="542" spans="2:21" ht="27.75" customHeight="1">
      <c r="B542" s="156"/>
      <c r="C542" s="253"/>
      <c r="D542" s="260"/>
      <c r="E542" s="168" t="s">
        <v>144</v>
      </c>
      <c r="F542" s="169"/>
      <c r="G542" s="170"/>
      <c r="H542" s="184"/>
      <c r="I542" s="112" t="str">
        <f>IF(COUNT('様式32第3表(指定)'!M419)=0,"",'様式32第3表(指定)'!M419)</f>
        <v/>
      </c>
      <c r="J542" s="184"/>
      <c r="K542" s="184"/>
      <c r="L542" s="184"/>
      <c r="M542" s="184"/>
      <c r="N542" s="184"/>
      <c r="O542" s="184"/>
      <c r="P542" s="184"/>
      <c r="Q542" s="184"/>
      <c r="R542" s="184"/>
      <c r="S542" s="90"/>
      <c r="T542" s="156"/>
      <c r="U542" s="120" t="s">
        <v>401</v>
      </c>
    </row>
    <row r="543" spans="2:21" ht="27.75" customHeight="1">
      <c r="B543" s="156"/>
      <c r="C543" s="253"/>
      <c r="D543" s="260"/>
      <c r="E543" s="168" t="s">
        <v>143</v>
      </c>
      <c r="F543" s="169"/>
      <c r="G543" s="170"/>
      <c r="H543" s="184"/>
      <c r="I543" s="112" t="str">
        <f>IF(COUNT('様式32第3表(指定)'!M421)=0,"",'様式32第3表(指定)'!M421)</f>
        <v/>
      </c>
      <c r="J543" s="184"/>
      <c r="K543" s="184"/>
      <c r="L543" s="184"/>
      <c r="M543" s="184"/>
      <c r="N543" s="184"/>
      <c r="O543" s="184"/>
      <c r="P543" s="184"/>
      <c r="Q543" s="184"/>
      <c r="R543" s="184"/>
      <c r="S543" s="90"/>
      <c r="T543" s="156"/>
      <c r="U543" s="120" t="s">
        <v>401</v>
      </c>
    </row>
    <row r="544" spans="2:21" ht="27.75" customHeight="1">
      <c r="B544" s="156"/>
      <c r="C544" s="253"/>
      <c r="D544" s="261"/>
      <c r="E544" s="168" t="s">
        <v>147</v>
      </c>
      <c r="F544" s="169"/>
      <c r="G544" s="170"/>
      <c r="H544" s="112" t="str">
        <f>IF(COUNT(H540:H543)=0,"",SUM(H540:H543))</f>
        <v/>
      </c>
      <c r="I544" s="112" t="str">
        <f t="shared" ref="I544:R544" si="209">IF(COUNT(I540:I543)=0,"",SUM(I540:I543))</f>
        <v/>
      </c>
      <c r="J544" s="112" t="str">
        <f t="shared" si="209"/>
        <v/>
      </c>
      <c r="K544" s="112" t="str">
        <f t="shared" si="209"/>
        <v/>
      </c>
      <c r="L544" s="112" t="str">
        <f t="shared" si="209"/>
        <v/>
      </c>
      <c r="M544" s="112" t="str">
        <f t="shared" si="209"/>
        <v/>
      </c>
      <c r="N544" s="112" t="str">
        <f t="shared" si="209"/>
        <v/>
      </c>
      <c r="O544" s="112" t="str">
        <f t="shared" si="209"/>
        <v/>
      </c>
      <c r="P544" s="112" t="str">
        <f t="shared" si="209"/>
        <v/>
      </c>
      <c r="Q544" s="112" t="str">
        <f t="shared" si="209"/>
        <v/>
      </c>
      <c r="R544" s="112" t="str">
        <f t="shared" si="209"/>
        <v/>
      </c>
      <c r="S544" s="91"/>
      <c r="T544" s="156"/>
      <c r="U544" s="120" t="s">
        <v>271</v>
      </c>
    </row>
    <row r="545" spans="2:21" ht="27.75" customHeight="1">
      <c r="B545" s="156"/>
      <c r="C545" s="253"/>
      <c r="D545" s="252" t="s">
        <v>1</v>
      </c>
      <c r="E545" s="168" t="s">
        <v>148</v>
      </c>
      <c r="F545" s="171"/>
      <c r="G545" s="172"/>
      <c r="H545" s="184"/>
      <c r="I545" s="112" t="str">
        <f>IF(COUNT('様式第32第8表(指定１)_送電'!H474)=0,'様式第32第8表(指定１)_受電'!H474,IF(COUNT('様式第32第8表(指定１)_受電'!H474)=0,-'様式第32第8表(指定１)_送電'!H474,'様式第32第8表(指定１)_受電'!H474-'様式第32第8表(指定１)_送電'!H474))</f>
        <v/>
      </c>
      <c r="J545" s="112" t="str">
        <f>IF(COUNT('様式第32第8表(指定１)_送電'!I474)=0,'様式第32第8表(指定１)_受電'!I474,IF(COUNT('様式第32第8表(指定１)_受電'!I474)=0,-'様式第32第8表(指定１)_送電'!I474,'様式第32第8表(指定１)_受電'!I474-'様式第32第8表(指定１)_送電'!I474))</f>
        <v/>
      </c>
      <c r="K545" s="112" t="str">
        <f>IF(COUNT('様式第32第8表(指定１)_送電'!J474)=0,'様式第32第8表(指定１)_受電'!J474,IF(COUNT('様式第32第8表(指定１)_受電'!J474)=0,-'様式第32第8表(指定１)_送電'!J474,'様式第32第8表(指定１)_受電'!J474-'様式第32第8表(指定１)_送電'!J474))</f>
        <v/>
      </c>
      <c r="L545" s="112" t="str">
        <f>IF(COUNT('様式第32第8表(指定１)_送電'!K474)=0,'様式第32第8表(指定１)_受電'!K474,IF(COUNT('様式第32第8表(指定１)_受電'!K474)=0,-'様式第32第8表(指定１)_送電'!K474,'様式第32第8表(指定１)_受電'!K474-'様式第32第8表(指定１)_送電'!K474))</f>
        <v/>
      </c>
      <c r="M545" s="112" t="str">
        <f>IF(COUNT('様式第32第8表(指定１)_送電'!L474)=0,'様式第32第8表(指定１)_受電'!L474,IF(COUNT('様式第32第8表(指定１)_受電'!L474)=0,-'様式第32第8表(指定１)_送電'!L474,'様式第32第8表(指定１)_受電'!L474-'様式第32第8表(指定１)_送電'!L474))</f>
        <v/>
      </c>
      <c r="N545" s="112" t="str">
        <f>IF(COUNT('様式第32第8表(指定１)_送電'!M474)=0,'様式第32第8表(指定１)_受電'!M474,IF(COUNT('様式第32第8表(指定１)_受電'!M474)=0,-'様式第32第8表(指定１)_送電'!M474,'様式第32第8表(指定１)_受電'!M474-'様式第32第8表(指定１)_送電'!M474))</f>
        <v/>
      </c>
      <c r="O545" s="112" t="str">
        <f>IF(COUNT('様式第32第8表(指定１)_送電'!N474)=0,'様式第32第8表(指定１)_受電'!N474,IF(COUNT('様式第32第8表(指定１)_受電'!N474)=0,-'様式第32第8表(指定１)_送電'!N474,'様式第32第8表(指定１)_受電'!N474-'様式第32第8表(指定１)_送電'!N474))</f>
        <v/>
      </c>
      <c r="P545" s="112" t="str">
        <f>IF(COUNT('様式第32第8表(指定１)_送電'!O474)=0,'様式第32第8表(指定１)_受電'!O474,IF(COUNT('様式第32第8表(指定１)_受電'!O474)=0,-'様式第32第8表(指定１)_送電'!O474,'様式第32第8表(指定１)_受電'!O474-'様式第32第8表(指定１)_送電'!O474))</f>
        <v/>
      </c>
      <c r="Q545" s="112" t="str">
        <f>IF(COUNT('様式第32第8表(指定１)_送電'!P474)=0,'様式第32第8表(指定１)_受電'!P474,IF(COUNT('様式第32第8表(指定１)_受電'!P474)=0,-'様式第32第8表(指定１)_送電'!P474,'様式第32第8表(指定１)_受電'!P474-'様式第32第8表(指定１)_送電'!P474))</f>
        <v/>
      </c>
      <c r="R545" s="112" t="str">
        <f>IF(COUNT('様式第32第8表(指定１)_送電'!Q474)=0,'様式第32第8表(指定１)_受電'!Q474,IF(COUNT('様式第32第8表(指定１)_受電'!Q474)=0,-'様式第32第8表(指定１)_送電'!Q474,'様式第32第8表(指定１)_受電'!Q474-'様式第32第8表(指定１)_送電'!Q474))</f>
        <v/>
      </c>
      <c r="S545" s="90"/>
      <c r="T545" s="156"/>
      <c r="U545" s="120" t="s">
        <v>318</v>
      </c>
    </row>
    <row r="546" spans="2:21" ht="27.75" customHeight="1">
      <c r="B546" s="156"/>
      <c r="C546" s="253"/>
      <c r="D546" s="253"/>
      <c r="E546" s="168" t="s">
        <v>150</v>
      </c>
      <c r="F546" s="171"/>
      <c r="G546" s="172"/>
      <c r="H546" s="184"/>
      <c r="I546" s="112" t="str">
        <f>IF(COUNT('様式第32第8表(指定１)_送電'!H482)=0,'様式第32第8表(指定１)_受電'!H482,IF(COUNT('様式第32第8表(指定１)_受電'!H482)=0,-'様式第32第8表(指定１)_送電'!H482,'様式第32第8表(指定１)_受電'!H482-'様式第32第8表(指定１)_送電'!H482))</f>
        <v/>
      </c>
      <c r="J546" s="112" t="str">
        <f>IF(COUNT('様式第32第8表(指定１)_送電'!I482)=0,'様式第32第8表(指定１)_受電'!I482,IF(COUNT('様式第32第8表(指定１)_受電'!I482)=0,-'様式第32第8表(指定１)_送電'!I482,'様式第32第8表(指定１)_受電'!I482-'様式第32第8表(指定１)_送電'!I482))</f>
        <v/>
      </c>
      <c r="K546" s="112" t="str">
        <f>IF(COUNT('様式第32第8表(指定１)_送電'!J482)=0,'様式第32第8表(指定１)_受電'!J482,IF(COUNT('様式第32第8表(指定１)_受電'!J482)=0,-'様式第32第8表(指定１)_送電'!J482,'様式第32第8表(指定１)_受電'!J482-'様式第32第8表(指定１)_送電'!J482))</f>
        <v/>
      </c>
      <c r="L546" s="112" t="str">
        <f>IF(COUNT('様式第32第8表(指定１)_送電'!K482)=0,'様式第32第8表(指定１)_受電'!K482,IF(COUNT('様式第32第8表(指定１)_受電'!K482)=0,-'様式第32第8表(指定１)_送電'!K482,'様式第32第8表(指定１)_受電'!K482-'様式第32第8表(指定１)_送電'!K482))</f>
        <v/>
      </c>
      <c r="M546" s="112" t="str">
        <f>IF(COUNT('様式第32第8表(指定１)_送電'!L482)=0,'様式第32第8表(指定１)_受電'!L482,IF(COUNT('様式第32第8表(指定１)_受電'!L482)=0,-'様式第32第8表(指定１)_送電'!L482,'様式第32第8表(指定１)_受電'!L482-'様式第32第8表(指定１)_送電'!L482))</f>
        <v/>
      </c>
      <c r="N546" s="112" t="str">
        <f>IF(COUNT('様式第32第8表(指定１)_送電'!M482)=0,'様式第32第8表(指定１)_受電'!M482,IF(COUNT('様式第32第8表(指定１)_受電'!M482)=0,-'様式第32第8表(指定１)_送電'!M482,'様式第32第8表(指定１)_受電'!M482-'様式第32第8表(指定１)_送電'!M482))</f>
        <v/>
      </c>
      <c r="O546" s="112" t="str">
        <f>IF(COUNT('様式第32第8表(指定１)_送電'!N482)=0,'様式第32第8表(指定１)_受電'!N482,IF(COUNT('様式第32第8表(指定１)_受電'!N482)=0,-'様式第32第8表(指定１)_送電'!N482,'様式第32第8表(指定１)_受電'!N482-'様式第32第8表(指定１)_送電'!N482))</f>
        <v/>
      </c>
      <c r="P546" s="112" t="str">
        <f>IF(COUNT('様式第32第8表(指定１)_送電'!O482)=0,'様式第32第8表(指定１)_受電'!O482,IF(COUNT('様式第32第8表(指定１)_受電'!O482)=0,-'様式第32第8表(指定１)_送電'!O482,'様式第32第8表(指定１)_受電'!O482-'様式第32第8表(指定１)_送電'!O482))</f>
        <v/>
      </c>
      <c r="Q546" s="112" t="str">
        <f>IF(COUNT('様式第32第8表(指定１)_送電'!P482)=0,'様式第32第8表(指定１)_受電'!P482,IF(COUNT('様式第32第8表(指定１)_受電'!P482)=0,-'様式第32第8表(指定１)_送電'!P482,'様式第32第8表(指定１)_受電'!P482-'様式第32第8表(指定１)_送電'!P482))</f>
        <v/>
      </c>
      <c r="R546" s="112" t="str">
        <f>IF(COUNT('様式第32第8表(指定１)_送電'!Q482)=0,'様式第32第8表(指定１)_受電'!Q482,IF(COUNT('様式第32第8表(指定１)_受電'!Q482)=0,-'様式第32第8表(指定１)_送電'!Q482,'様式第32第8表(指定１)_受電'!Q482-'様式第32第8表(指定１)_送電'!Q482))</f>
        <v/>
      </c>
      <c r="S546" s="90"/>
      <c r="T546" s="156"/>
      <c r="U546" s="120" t="s">
        <v>318</v>
      </c>
    </row>
    <row r="547" spans="2:21" ht="27.75" customHeight="1">
      <c r="B547" s="156"/>
      <c r="C547" s="253"/>
      <c r="D547" s="253"/>
      <c r="E547" s="168" t="s">
        <v>149</v>
      </c>
      <c r="F547" s="171"/>
      <c r="G547" s="172"/>
      <c r="H547" s="184"/>
      <c r="I547" s="112" t="str">
        <f>IF(COUNT('様式第32第8表(指定１)_送電'!H490)=0,'様式第32第8表(指定１)_受電'!H490,IF(COUNT('様式第32第8表(指定１)_受電'!H490)=0,-'様式第32第8表(指定１)_送電'!H490,'様式第32第8表(指定１)_受電'!H490-'様式第32第8表(指定１)_送電'!H490))</f>
        <v/>
      </c>
      <c r="J547" s="112" t="str">
        <f>IF(COUNT('様式第32第8表(指定１)_送電'!I490)=0,'様式第32第8表(指定１)_受電'!I490,IF(COUNT('様式第32第8表(指定１)_受電'!I490)=0,-'様式第32第8表(指定１)_送電'!I490,'様式第32第8表(指定１)_受電'!I490-'様式第32第8表(指定１)_送電'!I490))</f>
        <v/>
      </c>
      <c r="K547" s="112" t="str">
        <f>IF(COUNT('様式第32第8表(指定１)_送電'!J490)=0,'様式第32第8表(指定１)_受電'!J490,IF(COUNT('様式第32第8表(指定１)_受電'!J490)=0,-'様式第32第8表(指定１)_送電'!J490,'様式第32第8表(指定１)_受電'!J490-'様式第32第8表(指定１)_送電'!J490))</f>
        <v/>
      </c>
      <c r="L547" s="112" t="str">
        <f>IF(COUNT('様式第32第8表(指定１)_送電'!K490)=0,'様式第32第8表(指定１)_受電'!K490,IF(COUNT('様式第32第8表(指定１)_受電'!K490)=0,-'様式第32第8表(指定１)_送電'!K490,'様式第32第8表(指定１)_受電'!K490-'様式第32第8表(指定１)_送電'!K490))</f>
        <v/>
      </c>
      <c r="M547" s="112" t="str">
        <f>IF(COUNT('様式第32第8表(指定１)_送電'!L490)=0,'様式第32第8表(指定１)_受電'!L490,IF(COUNT('様式第32第8表(指定１)_受電'!L490)=0,-'様式第32第8表(指定１)_送電'!L490,'様式第32第8表(指定１)_受電'!L490-'様式第32第8表(指定１)_送電'!L490))</f>
        <v/>
      </c>
      <c r="N547" s="112" t="str">
        <f>IF(COUNT('様式第32第8表(指定１)_送電'!M490)=0,'様式第32第8表(指定１)_受電'!M490,IF(COUNT('様式第32第8表(指定１)_受電'!M490)=0,-'様式第32第8表(指定１)_送電'!M490,'様式第32第8表(指定１)_受電'!M490-'様式第32第8表(指定１)_送電'!M490))</f>
        <v/>
      </c>
      <c r="O547" s="112" t="str">
        <f>IF(COUNT('様式第32第8表(指定１)_送電'!N490)=0,'様式第32第8表(指定１)_受電'!N490,IF(COUNT('様式第32第8表(指定１)_受電'!N490)=0,-'様式第32第8表(指定１)_送電'!N490,'様式第32第8表(指定１)_受電'!N490-'様式第32第8表(指定１)_送電'!N490))</f>
        <v/>
      </c>
      <c r="P547" s="112" t="str">
        <f>IF(COUNT('様式第32第8表(指定１)_送電'!O490)=0,'様式第32第8表(指定１)_受電'!O490,IF(COUNT('様式第32第8表(指定１)_受電'!O490)=0,-'様式第32第8表(指定１)_送電'!O490,'様式第32第8表(指定１)_受電'!O490-'様式第32第8表(指定１)_送電'!O490))</f>
        <v/>
      </c>
      <c r="Q547" s="112" t="str">
        <f>IF(COUNT('様式第32第8表(指定１)_送電'!P490)=0,'様式第32第8表(指定１)_受電'!P490,IF(COUNT('様式第32第8表(指定１)_受電'!P490)=0,-'様式第32第8表(指定１)_送電'!P490,'様式第32第8表(指定１)_受電'!P490-'様式第32第8表(指定１)_送電'!P490))</f>
        <v/>
      </c>
      <c r="R547" s="112" t="str">
        <f>IF(COUNT('様式第32第8表(指定１)_送電'!Q490)=0,'様式第32第8表(指定１)_受電'!Q490,IF(COUNT('様式第32第8表(指定１)_受電'!Q490)=0,-'様式第32第8表(指定１)_送電'!Q490,'様式第32第8表(指定１)_受電'!Q490-'様式第32第8表(指定１)_送電'!Q490))</f>
        <v/>
      </c>
      <c r="S547" s="90"/>
      <c r="T547" s="156"/>
      <c r="U547" s="120" t="s">
        <v>318</v>
      </c>
    </row>
    <row r="548" spans="2:21" ht="27.75" customHeight="1">
      <c r="B548" s="156"/>
      <c r="C548" s="253"/>
      <c r="D548" s="253"/>
      <c r="E548" s="255" t="s">
        <v>151</v>
      </c>
      <c r="F548" s="256"/>
      <c r="G548" s="172" t="s">
        <v>152</v>
      </c>
      <c r="H548" s="184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90"/>
      <c r="T548" s="156"/>
    </row>
    <row r="549" spans="2:21" ht="27.75" customHeight="1">
      <c r="B549" s="156"/>
      <c r="C549" s="253"/>
      <c r="D549" s="254"/>
      <c r="E549" s="257"/>
      <c r="F549" s="258"/>
      <c r="G549" s="172" t="s">
        <v>151</v>
      </c>
      <c r="H549" s="184"/>
      <c r="I549" s="112" t="str">
        <f>IF(COUNT('様式第32第8表(指定１)_送電'!H498)=0,'様式第32第8表(指定１)_受電'!H498,IF(COUNT('様式第32第8表(指定１)_受電'!H498)=0,-'様式第32第8表(指定１)_送電'!H498,'様式第32第8表(指定１)_受電'!H498-'様式第32第8表(指定１)_送電'!H498))</f>
        <v/>
      </c>
      <c r="J549" s="112" t="str">
        <f>IF(COUNT('様式第32第8表(指定１)_送電'!I498)=0,'様式第32第8表(指定１)_受電'!I498,IF(COUNT('様式第32第8表(指定１)_受電'!I498)=0,-'様式第32第8表(指定１)_送電'!I498,'様式第32第8表(指定１)_受電'!I498-'様式第32第8表(指定１)_送電'!I498))</f>
        <v/>
      </c>
      <c r="K549" s="112" t="str">
        <f>IF(COUNT('様式第32第8表(指定１)_送電'!J498)=0,'様式第32第8表(指定１)_受電'!J498,IF(COUNT('様式第32第8表(指定１)_受電'!J498)=0,-'様式第32第8表(指定１)_送電'!J498,'様式第32第8表(指定１)_受電'!J498-'様式第32第8表(指定１)_送電'!J498))</f>
        <v/>
      </c>
      <c r="L549" s="112" t="str">
        <f>IF(COUNT('様式第32第8表(指定１)_送電'!K498)=0,'様式第32第8表(指定１)_受電'!K498,IF(COUNT('様式第32第8表(指定１)_受電'!K498)=0,-'様式第32第8表(指定１)_送電'!K498,'様式第32第8表(指定１)_受電'!K498-'様式第32第8表(指定１)_送電'!K498))</f>
        <v/>
      </c>
      <c r="M549" s="112" t="str">
        <f>IF(COUNT('様式第32第8表(指定１)_送電'!L498)=0,'様式第32第8表(指定１)_受電'!L498,IF(COUNT('様式第32第8表(指定１)_受電'!L498)=0,-'様式第32第8表(指定１)_送電'!L498,'様式第32第8表(指定１)_受電'!L498-'様式第32第8表(指定１)_送電'!L498))</f>
        <v/>
      </c>
      <c r="N549" s="112" t="str">
        <f>IF(COUNT('様式第32第8表(指定１)_送電'!M498)=0,'様式第32第8表(指定１)_受電'!M498,IF(COUNT('様式第32第8表(指定１)_受電'!M498)=0,-'様式第32第8表(指定１)_送電'!M498,'様式第32第8表(指定１)_受電'!M498-'様式第32第8表(指定１)_送電'!M498))</f>
        <v/>
      </c>
      <c r="O549" s="112" t="str">
        <f>IF(COUNT('様式第32第8表(指定１)_送電'!N498)=0,'様式第32第8表(指定１)_受電'!N498,IF(COUNT('様式第32第8表(指定１)_受電'!N498)=0,-'様式第32第8表(指定１)_送電'!N498,'様式第32第8表(指定１)_受電'!N498-'様式第32第8表(指定１)_送電'!N498))</f>
        <v/>
      </c>
      <c r="P549" s="112" t="str">
        <f>IF(COUNT('様式第32第8表(指定１)_送電'!O498)=0,'様式第32第8表(指定１)_受電'!O498,IF(COUNT('様式第32第8表(指定１)_受電'!O498)=0,-'様式第32第8表(指定１)_送電'!O498,'様式第32第8表(指定１)_受電'!O498-'様式第32第8表(指定１)_送電'!O498))</f>
        <v/>
      </c>
      <c r="Q549" s="112" t="str">
        <f>IF(COUNT('様式第32第8表(指定１)_送電'!P498)=0,'様式第32第8表(指定１)_受電'!P498,IF(COUNT('様式第32第8表(指定１)_受電'!P498)=0,-'様式第32第8表(指定１)_送電'!P498,'様式第32第8表(指定１)_受電'!P498-'様式第32第8表(指定１)_送電'!P498))</f>
        <v/>
      </c>
      <c r="R549" s="112" t="str">
        <f>IF(COUNT('様式第32第8表(指定１)_送電'!Q498)=0,'様式第32第8表(指定１)_受電'!Q498,IF(COUNT('様式第32第8表(指定１)_受電'!Q498)=0,-'様式第32第8表(指定１)_送電'!Q498,'様式第32第8表(指定１)_受電'!Q498-'様式第32第8表(指定１)_送電'!Q498))</f>
        <v/>
      </c>
      <c r="S549" s="90"/>
      <c r="T549" s="156"/>
      <c r="U549" s="120" t="s">
        <v>318</v>
      </c>
    </row>
    <row r="550" spans="2:21" ht="27.75" customHeight="1">
      <c r="B550" s="156"/>
      <c r="C550" s="253"/>
      <c r="D550" s="168" t="s">
        <v>153</v>
      </c>
      <c r="E550" s="171"/>
      <c r="F550" s="171"/>
      <c r="G550" s="172"/>
      <c r="H550" s="112"/>
      <c r="I550" s="112" t="str">
        <f>IF(COUNT(I555)=0,"",IF(I555-SUM(I544:I549)&gt;0,I555-SUM(I544:I549),""))</f>
        <v/>
      </c>
      <c r="J550" s="112" t="str">
        <f>IF(J555-SUM(J544:J549)&gt;0,J555-SUM(J544:J549),"")</f>
        <v/>
      </c>
      <c r="K550" s="112" t="str">
        <f t="shared" ref="K550" si="210">IF(K555-SUM(K544:K549)&gt;0,K555-SUM(K544:K549),"")</f>
        <v/>
      </c>
      <c r="L550" s="112" t="str">
        <f t="shared" ref="L550" si="211">IF(L555-SUM(L544:L549)&gt;0,L555-SUM(L544:L549),"")</f>
        <v/>
      </c>
      <c r="M550" s="112" t="str">
        <f t="shared" ref="M550" si="212">IF(M555-SUM(M544:M549)&gt;0,M555-SUM(M544:M549),"")</f>
        <v/>
      </c>
      <c r="N550" s="112" t="str">
        <f t="shared" ref="N550" si="213">IF(N555-SUM(N544:N549)&gt;0,N555-SUM(N544:N549),"")</f>
        <v/>
      </c>
      <c r="O550" s="112" t="str">
        <f t="shared" ref="O550" si="214">IF(O555-SUM(O544:O549)&gt;0,O555-SUM(O544:O549),"")</f>
        <v/>
      </c>
      <c r="P550" s="112" t="str">
        <f t="shared" ref="P550" si="215">IF(P555-SUM(P544:P549)&gt;0,P555-SUM(P544:P549),"")</f>
        <v/>
      </c>
      <c r="Q550" s="112" t="str">
        <f t="shared" ref="Q550" si="216">IF(Q555-SUM(Q544:Q549)&gt;0,Q555-SUM(Q544:Q549),"")</f>
        <v/>
      </c>
      <c r="R550" s="112" t="str">
        <f t="shared" ref="R550" si="217">IF(R555-SUM(R544:R549)&gt;0,R555-SUM(R544:R549),"")</f>
        <v/>
      </c>
      <c r="S550" s="90"/>
      <c r="T550" s="156"/>
      <c r="U550" s="120" t="s">
        <v>318</v>
      </c>
    </row>
    <row r="551" spans="2:21" ht="27.75" customHeight="1">
      <c r="B551" s="156"/>
      <c r="C551" s="253"/>
      <c r="D551" s="168" t="s">
        <v>147</v>
      </c>
      <c r="E551" s="171"/>
      <c r="F551" s="171"/>
      <c r="G551" s="171"/>
      <c r="H551" s="143" t="str">
        <f>IF(COUNT(H544:H550)=0,"",SUM(H544:H550))</f>
        <v/>
      </c>
      <c r="I551" s="143" t="str">
        <f t="shared" ref="I551" si="218">IF(COUNT(I544:I550)=0,"",SUM(I544:I550))</f>
        <v/>
      </c>
      <c r="J551" s="143" t="str">
        <f t="shared" ref="J551:R551" si="219">IF(COUNT(J544:J550)=0,"",SUM(J544:J550))</f>
        <v/>
      </c>
      <c r="K551" s="143" t="str">
        <f t="shared" si="219"/>
        <v/>
      </c>
      <c r="L551" s="143" t="str">
        <f t="shared" si="219"/>
        <v/>
      </c>
      <c r="M551" s="143" t="str">
        <f t="shared" si="219"/>
        <v/>
      </c>
      <c r="N551" s="143" t="str">
        <f t="shared" si="219"/>
        <v/>
      </c>
      <c r="O551" s="143" t="str">
        <f t="shared" si="219"/>
        <v/>
      </c>
      <c r="P551" s="143" t="str">
        <f t="shared" si="219"/>
        <v/>
      </c>
      <c r="Q551" s="143" t="str">
        <f t="shared" si="219"/>
        <v/>
      </c>
      <c r="R551" s="143" t="str">
        <f t="shared" si="219"/>
        <v/>
      </c>
      <c r="S551" s="116"/>
      <c r="T551" s="156"/>
      <c r="U551" s="120" t="s">
        <v>271</v>
      </c>
    </row>
    <row r="552" spans="2:21" ht="27.75" customHeight="1">
      <c r="B552" s="156"/>
      <c r="C552" s="253"/>
      <c r="D552" s="168" t="s">
        <v>154</v>
      </c>
      <c r="E552" s="171"/>
      <c r="F552" s="171"/>
      <c r="G552" s="17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91"/>
      <c r="T552" s="156"/>
    </row>
    <row r="553" spans="2:21" ht="27.75" customHeight="1">
      <c r="B553" s="156"/>
      <c r="C553" s="253"/>
      <c r="D553" s="168" t="s">
        <v>155</v>
      </c>
      <c r="E553" s="171"/>
      <c r="F553" s="171"/>
      <c r="G553" s="172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91"/>
      <c r="T553" s="156"/>
      <c r="U553" s="120"/>
    </row>
    <row r="554" spans="2:21" ht="27.75" customHeight="1">
      <c r="B554" s="156"/>
      <c r="C554" s="254"/>
      <c r="D554" s="173" t="s">
        <v>156</v>
      </c>
      <c r="E554" s="174"/>
      <c r="F554" s="174"/>
      <c r="G554" s="175"/>
      <c r="H554" s="184"/>
      <c r="I554" s="112" t="str">
        <f>IF(COUNT('様式32第3表(指定)'!M433)=0,"",'様式32第3表(指定)'!M433)</f>
        <v/>
      </c>
      <c r="J554" s="184"/>
      <c r="K554" s="184"/>
      <c r="L554" s="184"/>
      <c r="M554" s="184"/>
      <c r="N554" s="184"/>
      <c r="O554" s="184"/>
      <c r="P554" s="184"/>
      <c r="Q554" s="184"/>
      <c r="R554" s="184"/>
      <c r="S554" s="91"/>
      <c r="T554" s="156"/>
      <c r="U554" s="120" t="s">
        <v>401</v>
      </c>
    </row>
    <row r="555" spans="2:21" ht="27.75" customHeight="1">
      <c r="B555" s="156"/>
      <c r="C555" s="168" t="s">
        <v>157</v>
      </c>
      <c r="D555" s="171"/>
      <c r="E555" s="171"/>
      <c r="F555" s="171"/>
      <c r="G555" s="172"/>
      <c r="H555" s="237"/>
      <c r="I555" s="144" t="str">
        <f>IF(COUNT('様式32第3表(指定)'!M434)=0,"",'様式32第3表(指定)'!M434)</f>
        <v/>
      </c>
      <c r="J555" s="237"/>
      <c r="K555" s="237"/>
      <c r="L555" s="237"/>
      <c r="M555" s="237"/>
      <c r="N555" s="237"/>
      <c r="O555" s="237"/>
      <c r="P555" s="237"/>
      <c r="Q555" s="237"/>
      <c r="R555" s="237"/>
      <c r="S555" s="90"/>
      <c r="T555" s="156"/>
      <c r="U555" s="120" t="s">
        <v>401</v>
      </c>
    </row>
    <row r="556" spans="2:21" ht="27.75" customHeight="1">
      <c r="B556" s="156"/>
      <c r="C556" s="246" t="s">
        <v>27</v>
      </c>
      <c r="D556" s="247"/>
      <c r="E556" s="247"/>
      <c r="F556" s="248"/>
      <c r="G556" s="172" t="s">
        <v>149</v>
      </c>
      <c r="H556" s="184"/>
      <c r="I556" s="112" t="str">
        <f>IF(COUNT('様式32第3表(指定)'!M435)=0,"",'様式32第3表(指定)'!M435)</f>
        <v/>
      </c>
      <c r="J556" s="184"/>
      <c r="K556" s="184"/>
      <c r="L556" s="184"/>
      <c r="M556" s="184"/>
      <c r="N556" s="184"/>
      <c r="O556" s="184"/>
      <c r="P556" s="184"/>
      <c r="Q556" s="184"/>
      <c r="R556" s="184"/>
      <c r="S556" s="90"/>
      <c r="T556" s="156"/>
      <c r="U556" s="120" t="s">
        <v>401</v>
      </c>
    </row>
    <row r="557" spans="2:21" ht="27.75" customHeight="1">
      <c r="B557" s="156"/>
      <c r="C557" s="249"/>
      <c r="D557" s="250"/>
      <c r="E557" s="250"/>
      <c r="F557" s="251"/>
      <c r="G557" s="172" t="s">
        <v>150</v>
      </c>
      <c r="H557" s="112"/>
      <c r="I557" s="112"/>
      <c r="J557" s="112"/>
      <c r="K557" s="112"/>
      <c r="L557" s="112"/>
      <c r="M557" s="112"/>
      <c r="N557" s="112"/>
      <c r="O557" s="112"/>
      <c r="P557" s="112"/>
      <c r="Q557" s="112"/>
      <c r="R557" s="112"/>
      <c r="S557" s="90"/>
      <c r="T557" s="156"/>
    </row>
    <row r="558" spans="2:21" ht="27.75" customHeight="1">
      <c r="B558" s="156"/>
      <c r="C558" s="168" t="s">
        <v>158</v>
      </c>
      <c r="D558" s="171"/>
      <c r="E558" s="171"/>
      <c r="F558" s="171"/>
      <c r="G558" s="171"/>
      <c r="H558" s="118" t="str">
        <f t="shared" ref="H558:R558" si="220">IF(COUNT(H555)=0,"",H551-H555)</f>
        <v/>
      </c>
      <c r="I558" s="118" t="str">
        <f t="shared" si="220"/>
        <v/>
      </c>
      <c r="J558" s="118" t="str">
        <f t="shared" si="220"/>
        <v/>
      </c>
      <c r="K558" s="118" t="str">
        <f t="shared" si="220"/>
        <v/>
      </c>
      <c r="L558" s="118" t="str">
        <f t="shared" si="220"/>
        <v/>
      </c>
      <c r="M558" s="118" t="str">
        <f t="shared" si="220"/>
        <v/>
      </c>
      <c r="N558" s="118" t="str">
        <f t="shared" si="220"/>
        <v/>
      </c>
      <c r="O558" s="118" t="str">
        <f t="shared" si="220"/>
        <v/>
      </c>
      <c r="P558" s="118" t="str">
        <f t="shared" si="220"/>
        <v/>
      </c>
      <c r="Q558" s="118" t="str">
        <f t="shared" si="220"/>
        <v/>
      </c>
      <c r="R558" s="118" t="str">
        <f t="shared" si="220"/>
        <v/>
      </c>
      <c r="S558" s="116"/>
      <c r="T558" s="156"/>
      <c r="U558" s="120" t="s">
        <v>271</v>
      </c>
    </row>
    <row r="559" spans="2:21" ht="27.75" customHeight="1">
      <c r="B559" s="156"/>
      <c r="C559" s="173" t="s">
        <v>159</v>
      </c>
      <c r="D559" s="174"/>
      <c r="E559" s="174"/>
      <c r="F559" s="174"/>
      <c r="G559" s="175"/>
      <c r="H559" s="145" t="str">
        <f t="shared" ref="H559" si="221">IF(OR(H555=0,H558=""),"",ROUND(H558/H555*100,1))</f>
        <v/>
      </c>
      <c r="I559" s="145" t="str">
        <f t="shared" ref="I559" si="222">IF(OR(I555=0,I558=""),"",ROUND(I558/I555*100,1))</f>
        <v/>
      </c>
      <c r="J559" s="145" t="str">
        <f t="shared" ref="J559" si="223">IF(OR(J555=0,J558=""),"",ROUND(J558/J555*100,1))</f>
        <v/>
      </c>
      <c r="K559" s="145" t="str">
        <f t="shared" ref="K559" si="224">IF(OR(K555=0,K558=""),"",ROUND(K558/K555*100,1))</f>
        <v/>
      </c>
      <c r="L559" s="145" t="str">
        <f t="shared" ref="L559" si="225">IF(OR(L555=0,L558=""),"",ROUND(L558/L555*100,1))</f>
        <v/>
      </c>
      <c r="M559" s="145" t="str">
        <f t="shared" ref="M559" si="226">IF(OR(M555=0,M558=""),"",ROUND(M558/M555*100,1))</f>
        <v/>
      </c>
      <c r="N559" s="145" t="str">
        <f t="shared" ref="N559" si="227">IF(OR(N555=0,N558=""),"",ROUND(N558/N555*100,1))</f>
        <v/>
      </c>
      <c r="O559" s="145" t="str">
        <f t="shared" ref="O559" si="228">IF(OR(O555=0,O558=""),"",ROUND(O558/O555*100,1))</f>
        <v/>
      </c>
      <c r="P559" s="145" t="str">
        <f t="shared" ref="P559" si="229">IF(OR(P555=0,P558=""),"",ROUND(P558/P555*100,1))</f>
        <v/>
      </c>
      <c r="Q559" s="145" t="str">
        <f t="shared" ref="Q559" si="230">IF(OR(Q555=0,Q558=""),"",ROUND(Q558/Q555*100,1))</f>
        <v/>
      </c>
      <c r="R559" s="145" t="str">
        <f t="shared" ref="R559" si="231">IF(OR(R555=0,R558=""),"",ROUND(R558/R555*100,1))</f>
        <v/>
      </c>
      <c r="S559" s="95"/>
      <c r="T559" s="156"/>
      <c r="U559" s="120" t="s">
        <v>271</v>
      </c>
    </row>
    <row r="560" spans="2:21" ht="27.75" customHeight="1">
      <c r="B560" s="156"/>
      <c r="C560" s="176" t="s">
        <v>28</v>
      </c>
      <c r="D560" s="177"/>
      <c r="E560" s="177"/>
      <c r="F560" s="177"/>
      <c r="G560" s="178"/>
      <c r="H560" s="119" t="str">
        <f>IF(COUNT(H559)=0,"",IF(H556="",H559,ROUND((H558+H556)/(H555-H556)*100,1)))</f>
        <v/>
      </c>
      <c r="I560" s="119" t="str">
        <f>IF(COUNT(I559)=0,"",IF(I556="",I559,ROUND((I558+I556)/(I555-I556)*100,1)))</f>
        <v/>
      </c>
      <c r="J560" s="119" t="str">
        <f t="shared" ref="J560:R560" si="232">IF(COUNT(J559)=0,"",IF(J556="",J559,ROUND((J558+J556)/(J555-J556)*100,1)))</f>
        <v/>
      </c>
      <c r="K560" s="119" t="str">
        <f t="shared" si="232"/>
        <v/>
      </c>
      <c r="L560" s="119" t="str">
        <f t="shared" si="232"/>
        <v/>
      </c>
      <c r="M560" s="119" t="str">
        <f t="shared" si="232"/>
        <v/>
      </c>
      <c r="N560" s="119" t="str">
        <f t="shared" si="232"/>
        <v/>
      </c>
      <c r="O560" s="119" t="str">
        <f t="shared" si="232"/>
        <v/>
      </c>
      <c r="P560" s="119" t="str">
        <f t="shared" si="232"/>
        <v/>
      </c>
      <c r="Q560" s="119" t="str">
        <f t="shared" si="232"/>
        <v/>
      </c>
      <c r="R560" s="119" t="str">
        <f t="shared" si="232"/>
        <v/>
      </c>
      <c r="S560" s="96"/>
      <c r="T560" s="156"/>
      <c r="U560" s="120" t="s">
        <v>271</v>
      </c>
    </row>
    <row r="561" spans="2:21" ht="27.75" customHeight="1">
      <c r="B561" s="156"/>
      <c r="C561" s="168" t="s">
        <v>160</v>
      </c>
      <c r="D561" s="171"/>
      <c r="E561" s="171"/>
      <c r="F561" s="171"/>
      <c r="G561" s="172"/>
      <c r="H561" s="113"/>
      <c r="I561" s="113"/>
      <c r="J561" s="113"/>
      <c r="K561" s="113"/>
      <c r="L561" s="113"/>
      <c r="M561" s="113"/>
      <c r="N561" s="113"/>
      <c r="O561" s="113"/>
      <c r="P561" s="113"/>
      <c r="Q561" s="113"/>
      <c r="R561" s="113"/>
      <c r="S561" s="91"/>
      <c r="T561" s="156"/>
    </row>
    <row r="562" spans="2:21" ht="27.75" customHeight="1">
      <c r="B562" s="156"/>
      <c r="C562" s="168" t="s">
        <v>161</v>
      </c>
      <c r="D562" s="171"/>
      <c r="E562" s="171"/>
      <c r="F562" s="171"/>
      <c r="G562" s="172"/>
      <c r="H562" s="114"/>
      <c r="I562" s="114"/>
      <c r="J562" s="114"/>
      <c r="K562" s="114"/>
      <c r="L562" s="114"/>
      <c r="M562" s="114"/>
      <c r="N562" s="114"/>
      <c r="O562" s="114"/>
      <c r="P562" s="114"/>
      <c r="Q562" s="114"/>
      <c r="R562" s="114"/>
      <c r="S562" s="92"/>
      <c r="T562" s="156"/>
    </row>
    <row r="563" spans="2:21" ht="27.75" customHeight="1">
      <c r="B563" s="156"/>
      <c r="C563" s="262" t="s">
        <v>177</v>
      </c>
      <c r="D563" s="263"/>
      <c r="E563" s="264"/>
      <c r="F563" s="179" t="s">
        <v>162</v>
      </c>
      <c r="G563" s="180"/>
      <c r="H563" s="115" t="str">
        <f>IF(COUNT(H564:H565)=0,"",SUM(H564:H565))</f>
        <v/>
      </c>
      <c r="I563" s="115" t="str">
        <f>IF(COUNT(I564:I565)=0,"",SUM(I564:I565))</f>
        <v/>
      </c>
      <c r="J563" s="271"/>
      <c r="K563" s="272"/>
      <c r="L563" s="273"/>
      <c r="M563" s="115" t="str">
        <f>IF(COUNT(M564:M565)=0,"",SUM(M564:M565))</f>
        <v/>
      </c>
      <c r="N563" s="271"/>
      <c r="O563" s="272"/>
      <c r="P563" s="272"/>
      <c r="Q563" s="273"/>
      <c r="R563" s="115" t="str">
        <f>IF(COUNT(R564:R565)=0,"",SUM(R564:R565))</f>
        <v/>
      </c>
      <c r="S563" s="94"/>
      <c r="T563" s="156"/>
      <c r="U563" s="120" t="s">
        <v>271</v>
      </c>
    </row>
    <row r="564" spans="2:21" ht="27.75" customHeight="1">
      <c r="B564" s="156"/>
      <c r="C564" s="265"/>
      <c r="D564" s="266"/>
      <c r="E564" s="267"/>
      <c r="F564" s="179"/>
      <c r="G564" s="181" t="s">
        <v>163</v>
      </c>
      <c r="H564" s="184"/>
      <c r="I564" s="184"/>
      <c r="J564" s="274"/>
      <c r="K564" s="275"/>
      <c r="L564" s="276"/>
      <c r="M564" s="184"/>
      <c r="N564" s="274"/>
      <c r="O564" s="275"/>
      <c r="P564" s="275"/>
      <c r="Q564" s="276"/>
      <c r="R564" s="184"/>
      <c r="S564" s="90"/>
      <c r="T564" s="156"/>
    </row>
    <row r="565" spans="2:21" ht="27.75" customHeight="1">
      <c r="B565" s="156"/>
      <c r="C565" s="265"/>
      <c r="D565" s="266"/>
      <c r="E565" s="267"/>
      <c r="F565" s="182"/>
      <c r="G565" s="181" t="s">
        <v>164</v>
      </c>
      <c r="H565" s="184"/>
      <c r="I565" s="184"/>
      <c r="J565" s="274"/>
      <c r="K565" s="275"/>
      <c r="L565" s="276"/>
      <c r="M565" s="184"/>
      <c r="N565" s="274"/>
      <c r="O565" s="275"/>
      <c r="P565" s="275"/>
      <c r="Q565" s="276"/>
      <c r="R565" s="184"/>
      <c r="S565" s="90"/>
      <c r="T565" s="156"/>
    </row>
    <row r="566" spans="2:21" ht="27.75" customHeight="1">
      <c r="B566" s="156"/>
      <c r="C566" s="265"/>
      <c r="D566" s="266"/>
      <c r="E566" s="267"/>
      <c r="F566" s="179" t="s">
        <v>165</v>
      </c>
      <c r="G566" s="180"/>
      <c r="H566" s="115" t="str">
        <f>IF(COUNT(H567:H572)=0,"",SUM(H567:H572))</f>
        <v/>
      </c>
      <c r="I566" s="115" t="str">
        <f>IF(COUNT(I567:I572)=0,"",SUM(I567:I572))</f>
        <v/>
      </c>
      <c r="J566" s="274"/>
      <c r="K566" s="275"/>
      <c r="L566" s="276"/>
      <c r="M566" s="115" t="str">
        <f>IF(COUNT(M567:M572)=0,"",SUM(M567:M572))</f>
        <v/>
      </c>
      <c r="N566" s="274"/>
      <c r="O566" s="275"/>
      <c r="P566" s="275"/>
      <c r="Q566" s="276"/>
      <c r="R566" s="115" t="str">
        <f>IF(COUNT(R567:R572)=0,"",SUM(R567:R572))</f>
        <v/>
      </c>
      <c r="S566" s="94"/>
      <c r="T566" s="156"/>
      <c r="U566" s="120" t="s">
        <v>271</v>
      </c>
    </row>
    <row r="567" spans="2:21" ht="27.75" customHeight="1">
      <c r="B567" s="156"/>
      <c r="C567" s="265"/>
      <c r="D567" s="266"/>
      <c r="E567" s="267"/>
      <c r="F567" s="179"/>
      <c r="G567" s="181" t="s">
        <v>166</v>
      </c>
      <c r="H567" s="184"/>
      <c r="I567" s="184"/>
      <c r="J567" s="274"/>
      <c r="K567" s="275"/>
      <c r="L567" s="276"/>
      <c r="M567" s="184"/>
      <c r="N567" s="274"/>
      <c r="O567" s="275"/>
      <c r="P567" s="275"/>
      <c r="Q567" s="276"/>
      <c r="R567" s="184"/>
      <c r="S567" s="90"/>
      <c r="T567" s="156"/>
    </row>
    <row r="568" spans="2:21" ht="27.75" customHeight="1">
      <c r="B568" s="156"/>
      <c r="C568" s="265"/>
      <c r="D568" s="266"/>
      <c r="E568" s="267"/>
      <c r="F568" s="179"/>
      <c r="G568" s="181" t="s">
        <v>167</v>
      </c>
      <c r="H568" s="184"/>
      <c r="I568" s="184"/>
      <c r="J568" s="274"/>
      <c r="K568" s="275"/>
      <c r="L568" s="276"/>
      <c r="M568" s="184"/>
      <c r="N568" s="274"/>
      <c r="O568" s="275"/>
      <c r="P568" s="275"/>
      <c r="Q568" s="276"/>
      <c r="R568" s="184"/>
      <c r="S568" s="90"/>
      <c r="T568" s="156"/>
    </row>
    <row r="569" spans="2:21" ht="27.75" customHeight="1">
      <c r="B569" s="156"/>
      <c r="C569" s="265"/>
      <c r="D569" s="266"/>
      <c r="E569" s="267"/>
      <c r="F569" s="179"/>
      <c r="G569" s="181" t="s">
        <v>168</v>
      </c>
      <c r="H569" s="184"/>
      <c r="I569" s="184"/>
      <c r="J569" s="274"/>
      <c r="K569" s="275"/>
      <c r="L569" s="276"/>
      <c r="M569" s="184"/>
      <c r="N569" s="274"/>
      <c r="O569" s="275"/>
      <c r="P569" s="275"/>
      <c r="Q569" s="276"/>
      <c r="R569" s="184"/>
      <c r="S569" s="90"/>
      <c r="T569" s="156"/>
    </row>
    <row r="570" spans="2:21" ht="27.75" customHeight="1">
      <c r="B570" s="156"/>
      <c r="C570" s="265"/>
      <c r="D570" s="266"/>
      <c r="E570" s="267"/>
      <c r="F570" s="179"/>
      <c r="G570" s="181" t="s">
        <v>169</v>
      </c>
      <c r="H570" s="184"/>
      <c r="I570" s="184"/>
      <c r="J570" s="274"/>
      <c r="K570" s="275"/>
      <c r="L570" s="276"/>
      <c r="M570" s="184"/>
      <c r="N570" s="274"/>
      <c r="O570" s="275"/>
      <c r="P570" s="275"/>
      <c r="Q570" s="276"/>
      <c r="R570" s="184"/>
      <c r="S570" s="90"/>
      <c r="T570" s="156"/>
    </row>
    <row r="571" spans="2:21" ht="27.75" customHeight="1">
      <c r="B571" s="156"/>
      <c r="C571" s="265"/>
      <c r="D571" s="266"/>
      <c r="E571" s="267"/>
      <c r="F571" s="179"/>
      <c r="G571" s="181" t="s">
        <v>2</v>
      </c>
      <c r="H571" s="184"/>
      <c r="I571" s="184"/>
      <c r="J571" s="274"/>
      <c r="K571" s="275"/>
      <c r="L571" s="276"/>
      <c r="M571" s="184"/>
      <c r="N571" s="274"/>
      <c r="O571" s="275"/>
      <c r="P571" s="275"/>
      <c r="Q571" s="276"/>
      <c r="R571" s="184"/>
      <c r="S571" s="90"/>
      <c r="T571" s="156"/>
    </row>
    <row r="572" spans="2:21" ht="27.75" customHeight="1">
      <c r="B572" s="156"/>
      <c r="C572" s="265"/>
      <c r="D572" s="266"/>
      <c r="E572" s="267"/>
      <c r="F572" s="179"/>
      <c r="G572" s="181" t="s">
        <v>29</v>
      </c>
      <c r="H572" s="184"/>
      <c r="I572" s="184"/>
      <c r="J572" s="274"/>
      <c r="K572" s="275"/>
      <c r="L572" s="276"/>
      <c r="M572" s="184"/>
      <c r="N572" s="274"/>
      <c r="O572" s="275"/>
      <c r="P572" s="275"/>
      <c r="Q572" s="276"/>
      <c r="R572" s="184"/>
      <c r="S572" s="90"/>
      <c r="T572" s="156"/>
    </row>
    <row r="573" spans="2:21" ht="27.75" customHeight="1">
      <c r="B573" s="156"/>
      <c r="C573" s="265"/>
      <c r="D573" s="266"/>
      <c r="E573" s="267"/>
      <c r="F573" s="168" t="s">
        <v>226</v>
      </c>
      <c r="G573" s="178"/>
      <c r="H573" s="184"/>
      <c r="I573" s="184"/>
      <c r="J573" s="274"/>
      <c r="K573" s="275"/>
      <c r="L573" s="276"/>
      <c r="M573" s="184"/>
      <c r="N573" s="274"/>
      <c r="O573" s="275"/>
      <c r="P573" s="275"/>
      <c r="Q573" s="276"/>
      <c r="R573" s="184"/>
      <c r="S573" s="90"/>
      <c r="T573" s="156"/>
    </row>
    <row r="574" spans="2:21" ht="27.75" customHeight="1">
      <c r="B574" s="156"/>
      <c r="C574" s="265"/>
      <c r="D574" s="266"/>
      <c r="E574" s="267"/>
      <c r="F574" s="179" t="s">
        <v>170</v>
      </c>
      <c r="G574" s="180"/>
      <c r="H574" s="115" t="str">
        <f>IF(COUNT(H575:H579)=0,"",SUM(H575:H579))</f>
        <v/>
      </c>
      <c r="I574" s="115" t="str">
        <f>IF(COUNT(I575:I579)=0,"",SUM(I575:I579))</f>
        <v/>
      </c>
      <c r="J574" s="274"/>
      <c r="K574" s="275"/>
      <c r="L574" s="276"/>
      <c r="M574" s="115" t="str">
        <f>IF(COUNT(M575:M579)=0,"",SUM(M575:M579))</f>
        <v/>
      </c>
      <c r="N574" s="274"/>
      <c r="O574" s="275"/>
      <c r="P574" s="275"/>
      <c r="Q574" s="276"/>
      <c r="R574" s="115" t="str">
        <f>IF(COUNT(R575:R579)=0,"",SUM(R575:R579))</f>
        <v/>
      </c>
      <c r="S574" s="94"/>
      <c r="T574" s="156"/>
      <c r="U574" s="120" t="s">
        <v>271</v>
      </c>
    </row>
    <row r="575" spans="2:21" ht="27.75" customHeight="1">
      <c r="B575" s="156"/>
      <c r="C575" s="265"/>
      <c r="D575" s="266"/>
      <c r="E575" s="267"/>
      <c r="F575" s="179"/>
      <c r="G575" s="181" t="s">
        <v>171</v>
      </c>
      <c r="H575" s="184"/>
      <c r="I575" s="184"/>
      <c r="J575" s="274"/>
      <c r="K575" s="275"/>
      <c r="L575" s="276"/>
      <c r="M575" s="184"/>
      <c r="N575" s="274"/>
      <c r="O575" s="275"/>
      <c r="P575" s="275"/>
      <c r="Q575" s="276"/>
      <c r="R575" s="184"/>
      <c r="S575" s="90"/>
      <c r="T575" s="156"/>
    </row>
    <row r="576" spans="2:21" ht="27.75" customHeight="1">
      <c r="B576" s="156"/>
      <c r="C576" s="265"/>
      <c r="D576" s="266"/>
      <c r="E576" s="267"/>
      <c r="F576" s="179"/>
      <c r="G576" s="181" t="s">
        <v>172</v>
      </c>
      <c r="H576" s="184"/>
      <c r="I576" s="184"/>
      <c r="J576" s="274"/>
      <c r="K576" s="275"/>
      <c r="L576" s="276"/>
      <c r="M576" s="184"/>
      <c r="N576" s="274"/>
      <c r="O576" s="275"/>
      <c r="P576" s="275"/>
      <c r="Q576" s="276"/>
      <c r="R576" s="184"/>
      <c r="S576" s="90"/>
      <c r="T576" s="156"/>
    </row>
    <row r="577" spans="2:21" ht="27.75" customHeight="1">
      <c r="B577" s="156"/>
      <c r="C577" s="265"/>
      <c r="D577" s="266"/>
      <c r="E577" s="267"/>
      <c r="F577" s="179"/>
      <c r="G577" s="181" t="s">
        <v>173</v>
      </c>
      <c r="H577" s="184"/>
      <c r="I577" s="184"/>
      <c r="J577" s="274"/>
      <c r="K577" s="275"/>
      <c r="L577" s="276"/>
      <c r="M577" s="184"/>
      <c r="N577" s="274"/>
      <c r="O577" s="275"/>
      <c r="P577" s="275"/>
      <c r="Q577" s="276"/>
      <c r="R577" s="184"/>
      <c r="S577" s="90"/>
      <c r="T577" s="156"/>
    </row>
    <row r="578" spans="2:21" ht="27.75" customHeight="1">
      <c r="B578" s="156"/>
      <c r="C578" s="265"/>
      <c r="D578" s="266"/>
      <c r="E578" s="267"/>
      <c r="F578" s="179"/>
      <c r="G578" s="181" t="s">
        <v>30</v>
      </c>
      <c r="H578" s="184"/>
      <c r="I578" s="184"/>
      <c r="J578" s="274"/>
      <c r="K578" s="275"/>
      <c r="L578" s="276"/>
      <c r="M578" s="184"/>
      <c r="N578" s="274"/>
      <c r="O578" s="275"/>
      <c r="P578" s="275"/>
      <c r="Q578" s="276"/>
      <c r="R578" s="184"/>
      <c r="S578" s="90"/>
      <c r="T578" s="156"/>
    </row>
    <row r="579" spans="2:21" ht="27.75" customHeight="1">
      <c r="B579" s="156"/>
      <c r="C579" s="265"/>
      <c r="D579" s="266"/>
      <c r="E579" s="267"/>
      <c r="F579" s="179"/>
      <c r="G579" s="181" t="s">
        <v>174</v>
      </c>
      <c r="H579" s="184"/>
      <c r="I579" s="184"/>
      <c r="J579" s="274"/>
      <c r="K579" s="275"/>
      <c r="L579" s="276"/>
      <c r="M579" s="184"/>
      <c r="N579" s="274"/>
      <c r="O579" s="275"/>
      <c r="P579" s="275"/>
      <c r="Q579" s="276"/>
      <c r="R579" s="184"/>
      <c r="S579" s="90"/>
      <c r="T579" s="156"/>
    </row>
    <row r="580" spans="2:21" ht="27.75" customHeight="1">
      <c r="B580" s="156"/>
      <c r="C580" s="265"/>
      <c r="D580" s="266"/>
      <c r="E580" s="267"/>
      <c r="F580" s="168" t="s">
        <v>175</v>
      </c>
      <c r="G580" s="172"/>
      <c r="H580" s="184"/>
      <c r="I580" s="184"/>
      <c r="J580" s="274"/>
      <c r="K580" s="275"/>
      <c r="L580" s="276"/>
      <c r="M580" s="184"/>
      <c r="N580" s="274"/>
      <c r="O580" s="275"/>
      <c r="P580" s="275"/>
      <c r="Q580" s="276"/>
      <c r="R580" s="184"/>
      <c r="S580" s="90"/>
      <c r="T580" s="156"/>
    </row>
    <row r="581" spans="2:21" ht="27.75" customHeight="1">
      <c r="B581" s="156"/>
      <c r="C581" s="268"/>
      <c r="D581" s="269"/>
      <c r="E581" s="270"/>
      <c r="F581" s="168" t="s">
        <v>176</v>
      </c>
      <c r="G581" s="172"/>
      <c r="H581" s="115" t="str">
        <f>IF(COUNT(H563,H566,H573,H574,H580)=0,"",SUM(H563,H566,H573,H574,H580))</f>
        <v/>
      </c>
      <c r="I581" s="115" t="str">
        <f>IF(COUNT(I563,I566,I573,I574,I580)=0,"",SUM(I563,I566,I573,I574,I580))</f>
        <v/>
      </c>
      <c r="J581" s="277"/>
      <c r="K581" s="278"/>
      <c r="L581" s="279"/>
      <c r="M581" s="115" t="str">
        <f>IF(COUNT(M563,M566,M573,M574,M580)=0,"",SUM(M563,M566,M573,M574,M580))</f>
        <v/>
      </c>
      <c r="N581" s="277"/>
      <c r="O581" s="278"/>
      <c r="P581" s="278"/>
      <c r="Q581" s="279"/>
      <c r="R581" s="115" t="str">
        <f>IF(COUNT(R563,R566,R573,R574,R580)=0,"",SUM(R563,R566,R573,R574,R580))</f>
        <v/>
      </c>
      <c r="S581" s="94"/>
      <c r="T581" s="156"/>
      <c r="U581" s="120" t="s">
        <v>271</v>
      </c>
    </row>
    <row r="582" spans="2:21" ht="18" customHeight="1">
      <c r="B582" s="156"/>
      <c r="C582" s="183" t="s">
        <v>178</v>
      </c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</row>
    <row r="583" spans="2:21" ht="18" customHeight="1">
      <c r="B583" s="156"/>
      <c r="C583" s="14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156"/>
      <c r="T583" s="156"/>
    </row>
    <row r="584" spans="2:21" ht="18" customHeight="1">
      <c r="B584" s="156"/>
      <c r="C584" s="14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156"/>
      <c r="T584" s="156"/>
    </row>
    <row r="585" spans="2:21" ht="18" customHeight="1">
      <c r="B585" s="156"/>
      <c r="C585" s="14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156"/>
      <c r="T585" s="156"/>
    </row>
    <row r="586" spans="2:21" ht="18" customHeight="1">
      <c r="B586" s="156"/>
      <c r="C586" s="14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156"/>
      <c r="T586" s="156"/>
    </row>
    <row r="587" spans="2:21" ht="18" customHeight="1">
      <c r="B587" s="156"/>
      <c r="C587" s="14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156"/>
      <c r="T587" s="156"/>
    </row>
    <row r="588" spans="2:21" ht="18" customHeight="1">
      <c r="B588" s="156"/>
      <c r="C588" s="14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156"/>
      <c r="T588" s="156"/>
    </row>
    <row r="589" spans="2:21" ht="18" customHeight="1">
      <c r="B589" s="156"/>
      <c r="C589" s="14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156"/>
      <c r="T589" s="156"/>
    </row>
    <row r="590" spans="2:21" ht="18" customHeight="1">
      <c r="B590" s="156"/>
      <c r="C590" s="14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156"/>
      <c r="T590" s="156"/>
    </row>
    <row r="591" spans="2:21" ht="18" customHeight="1">
      <c r="B591" s="156"/>
      <c r="C591" s="14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156"/>
      <c r="T591" s="156"/>
    </row>
    <row r="592" spans="2:21" ht="18" customHeight="1">
      <c r="B592" s="156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</row>
    <row r="593" spans="2:21" ht="27.75" customHeight="1">
      <c r="B593" s="156"/>
      <c r="C593" s="156" t="s">
        <v>19</v>
      </c>
      <c r="D593" s="156"/>
      <c r="E593" s="156"/>
      <c r="F593" s="156"/>
      <c r="G593" s="156"/>
      <c r="H593" s="156"/>
      <c r="I593" s="156"/>
      <c r="J593" s="156"/>
      <c r="K593" s="156"/>
      <c r="L593" s="156"/>
      <c r="M593" s="156"/>
      <c r="N593" s="156"/>
      <c r="O593" s="156"/>
      <c r="P593" s="156"/>
      <c r="Q593" s="156"/>
      <c r="R593" s="156"/>
      <c r="S593" s="156"/>
      <c r="T593" s="156"/>
    </row>
    <row r="594" spans="2:21" ht="27.75" customHeight="1">
      <c r="B594" s="156"/>
      <c r="C594" s="156" t="s">
        <v>20</v>
      </c>
      <c r="D594" s="156"/>
      <c r="E594" s="156"/>
      <c r="F594" s="156"/>
      <c r="G594" s="156"/>
      <c r="H594" s="156"/>
      <c r="I594" s="156"/>
      <c r="J594" s="156"/>
      <c r="K594" s="156"/>
      <c r="L594" s="156"/>
      <c r="M594" s="156"/>
      <c r="N594" s="156"/>
      <c r="O594" s="156"/>
      <c r="P594" s="156"/>
      <c r="Q594" s="156"/>
      <c r="R594" s="156"/>
      <c r="S594" s="156"/>
      <c r="T594" s="156"/>
    </row>
    <row r="595" spans="2:21" ht="27.75" customHeight="1">
      <c r="B595" s="156"/>
      <c r="C595" s="159" t="s">
        <v>21</v>
      </c>
      <c r="D595" s="160"/>
      <c r="E595" s="160"/>
      <c r="F595" s="160"/>
      <c r="G595" s="160"/>
      <c r="H595" s="160"/>
      <c r="I595" s="160"/>
      <c r="J595" s="160"/>
      <c r="K595" s="160"/>
      <c r="L595" s="156"/>
      <c r="M595" s="156"/>
      <c r="N595" s="156"/>
      <c r="O595" s="156"/>
      <c r="P595" s="156"/>
      <c r="Q595" s="156"/>
      <c r="R595" s="156"/>
      <c r="S595" s="156"/>
      <c r="T595" s="156"/>
    </row>
    <row r="596" spans="2:21" ht="27.75" customHeight="1">
      <c r="B596" s="156"/>
      <c r="C596" s="161" t="s">
        <v>22</v>
      </c>
      <c r="D596" s="156"/>
      <c r="E596" s="156"/>
      <c r="F596" s="162" t="s">
        <v>242</v>
      </c>
      <c r="G596" s="156" t="s">
        <v>296</v>
      </c>
      <c r="H596" s="156"/>
      <c r="I596" s="156"/>
      <c r="J596" s="156"/>
      <c r="K596" s="156"/>
      <c r="L596" s="156"/>
      <c r="M596" s="156"/>
      <c r="N596" s="156"/>
      <c r="O596" s="156"/>
      <c r="P596" s="156"/>
      <c r="Q596" s="156"/>
      <c r="R596" s="163" t="s">
        <v>23</v>
      </c>
      <c r="S596" s="163"/>
      <c r="T596" s="156"/>
    </row>
    <row r="597" spans="2:21" ht="27.75" customHeight="1">
      <c r="B597" s="156"/>
      <c r="C597" s="240" t="s">
        <v>319</v>
      </c>
      <c r="D597" s="241"/>
      <c r="E597" s="241"/>
      <c r="F597" s="241"/>
      <c r="G597" s="242"/>
      <c r="H597" s="164">
        <f>$H$7</f>
        <v>42005</v>
      </c>
      <c r="I597" s="164">
        <f>$I$7</f>
        <v>42370</v>
      </c>
      <c r="J597" s="164">
        <f>$J$7</f>
        <v>42736</v>
      </c>
      <c r="K597" s="164">
        <f>$K$7</f>
        <v>43101</v>
      </c>
      <c r="L597" s="164">
        <f>$L$7</f>
        <v>43466</v>
      </c>
      <c r="M597" s="164">
        <f>$M$7</f>
        <v>43831</v>
      </c>
      <c r="N597" s="164">
        <f>$N$7</f>
        <v>44197</v>
      </c>
      <c r="O597" s="164">
        <f>$O$7</f>
        <v>44562</v>
      </c>
      <c r="P597" s="164">
        <f>$P$7</f>
        <v>44927</v>
      </c>
      <c r="Q597" s="164">
        <f>$Q$7</f>
        <v>45292</v>
      </c>
      <c r="R597" s="164">
        <f>$R$7</f>
        <v>45658</v>
      </c>
      <c r="S597" s="165"/>
      <c r="T597" s="156"/>
    </row>
    <row r="598" spans="2:21" ht="27.75" customHeight="1">
      <c r="B598" s="156"/>
      <c r="C598" s="243"/>
      <c r="D598" s="244"/>
      <c r="E598" s="244"/>
      <c r="F598" s="244"/>
      <c r="G598" s="245"/>
      <c r="H598" s="166" t="s">
        <v>24</v>
      </c>
      <c r="I598" s="166"/>
      <c r="J598" s="166"/>
      <c r="K598" s="166"/>
      <c r="L598" s="166"/>
      <c r="M598" s="166"/>
      <c r="N598" s="166"/>
      <c r="O598" s="166"/>
      <c r="P598" s="166"/>
      <c r="Q598" s="166"/>
      <c r="R598" s="166"/>
      <c r="S598" s="167"/>
      <c r="T598" s="156"/>
    </row>
    <row r="599" spans="2:21" ht="27.75" customHeight="1">
      <c r="B599" s="156"/>
      <c r="C599" s="252" t="s">
        <v>0</v>
      </c>
      <c r="D599" s="259" t="s">
        <v>25</v>
      </c>
      <c r="E599" s="168" t="s">
        <v>146</v>
      </c>
      <c r="F599" s="169"/>
      <c r="G599" s="170"/>
      <c r="H599" s="184"/>
      <c r="I599" s="112" t="str">
        <f>IF(COUNT('様式32第3表(指定)'!M460)=0,"",'様式32第3表(指定)'!M460)</f>
        <v/>
      </c>
      <c r="J599" s="184"/>
      <c r="K599" s="184"/>
      <c r="L599" s="184"/>
      <c r="M599" s="184"/>
      <c r="N599" s="184"/>
      <c r="O599" s="184"/>
      <c r="P599" s="184"/>
      <c r="Q599" s="184"/>
      <c r="R599" s="184"/>
      <c r="S599" s="90"/>
      <c r="T599" s="156"/>
      <c r="U599" s="120" t="s">
        <v>401</v>
      </c>
    </row>
    <row r="600" spans="2:21" ht="27.75" customHeight="1">
      <c r="B600" s="156"/>
      <c r="C600" s="253"/>
      <c r="D600" s="260"/>
      <c r="E600" s="168" t="s">
        <v>145</v>
      </c>
      <c r="F600" s="169"/>
      <c r="G600" s="170"/>
      <c r="H600" s="184"/>
      <c r="I600" s="112" t="str">
        <f>IF(COUNT('様式32第3表(指定)'!M462)=0,"",'様式32第3表(指定)'!M462)</f>
        <v/>
      </c>
      <c r="J600" s="184"/>
      <c r="K600" s="184"/>
      <c r="L600" s="184"/>
      <c r="M600" s="184"/>
      <c r="N600" s="184"/>
      <c r="O600" s="184"/>
      <c r="P600" s="184"/>
      <c r="Q600" s="184"/>
      <c r="R600" s="184"/>
      <c r="S600" s="90"/>
      <c r="T600" s="156"/>
      <c r="U600" s="120" t="s">
        <v>401</v>
      </c>
    </row>
    <row r="601" spans="2:21" ht="27.75" customHeight="1">
      <c r="B601" s="156"/>
      <c r="C601" s="253"/>
      <c r="D601" s="260"/>
      <c r="E601" s="168" t="s">
        <v>144</v>
      </c>
      <c r="F601" s="169"/>
      <c r="G601" s="170"/>
      <c r="H601" s="184"/>
      <c r="I601" s="112" t="str">
        <f>IF(COUNT('様式32第3表(指定)'!M464)=0,"",'様式32第3表(指定)'!M464)</f>
        <v/>
      </c>
      <c r="J601" s="184"/>
      <c r="K601" s="184"/>
      <c r="L601" s="184"/>
      <c r="M601" s="184"/>
      <c r="N601" s="184"/>
      <c r="O601" s="184"/>
      <c r="P601" s="184"/>
      <c r="Q601" s="184"/>
      <c r="R601" s="184"/>
      <c r="S601" s="90"/>
      <c r="T601" s="156"/>
      <c r="U601" s="120" t="s">
        <v>401</v>
      </c>
    </row>
    <row r="602" spans="2:21" ht="27.75" customHeight="1">
      <c r="B602" s="156"/>
      <c r="C602" s="253"/>
      <c r="D602" s="260"/>
      <c r="E602" s="168" t="s">
        <v>143</v>
      </c>
      <c r="F602" s="169"/>
      <c r="G602" s="170"/>
      <c r="H602" s="184"/>
      <c r="I602" s="112" t="str">
        <f>IF(COUNT('様式32第3表(指定)'!M466)=0,"",'様式32第3表(指定)'!M466)</f>
        <v/>
      </c>
      <c r="J602" s="184"/>
      <c r="K602" s="184"/>
      <c r="L602" s="184"/>
      <c r="M602" s="184"/>
      <c r="N602" s="184"/>
      <c r="O602" s="184"/>
      <c r="P602" s="184"/>
      <c r="Q602" s="184"/>
      <c r="R602" s="184"/>
      <c r="S602" s="90"/>
      <c r="T602" s="156"/>
      <c r="U602" s="120" t="s">
        <v>401</v>
      </c>
    </row>
    <row r="603" spans="2:21" ht="27.75" customHeight="1">
      <c r="B603" s="156"/>
      <c r="C603" s="253"/>
      <c r="D603" s="261"/>
      <c r="E603" s="168" t="s">
        <v>147</v>
      </c>
      <c r="F603" s="169"/>
      <c r="G603" s="170"/>
      <c r="H603" s="112" t="str">
        <f>IF(COUNT(H599:H602)=0,"",SUM(H599:H602))</f>
        <v/>
      </c>
      <c r="I603" s="112" t="str">
        <f t="shared" ref="I603:R603" si="233">IF(COUNT(I599:I602)=0,"",SUM(I599:I602))</f>
        <v/>
      </c>
      <c r="J603" s="112" t="str">
        <f t="shared" si="233"/>
        <v/>
      </c>
      <c r="K603" s="112" t="str">
        <f t="shared" si="233"/>
        <v/>
      </c>
      <c r="L603" s="112" t="str">
        <f t="shared" si="233"/>
        <v/>
      </c>
      <c r="M603" s="112" t="str">
        <f t="shared" si="233"/>
        <v/>
      </c>
      <c r="N603" s="112" t="str">
        <f t="shared" si="233"/>
        <v/>
      </c>
      <c r="O603" s="112" t="str">
        <f t="shared" si="233"/>
        <v/>
      </c>
      <c r="P603" s="112" t="str">
        <f t="shared" si="233"/>
        <v/>
      </c>
      <c r="Q603" s="112" t="str">
        <f t="shared" si="233"/>
        <v/>
      </c>
      <c r="R603" s="112" t="str">
        <f t="shared" si="233"/>
        <v/>
      </c>
      <c r="S603" s="91"/>
      <c r="T603" s="156"/>
      <c r="U603" s="120" t="s">
        <v>271</v>
      </c>
    </row>
    <row r="604" spans="2:21" ht="27.75" customHeight="1">
      <c r="B604" s="156"/>
      <c r="C604" s="253"/>
      <c r="D604" s="252" t="s">
        <v>1</v>
      </c>
      <c r="E604" s="168" t="s">
        <v>148</v>
      </c>
      <c r="F604" s="171"/>
      <c r="G604" s="172"/>
      <c r="H604" s="184"/>
      <c r="I604" s="112" t="str">
        <f>IF(COUNT('様式第32第8表(指定１)_送電'!H525)=0,'様式第32第8表(指定１)_受電'!H525,IF(COUNT('様式第32第8表(指定１)_受電'!H525)=0,-'様式第32第8表(指定１)_送電'!H525,'様式第32第8表(指定１)_受電'!H525-'様式第32第8表(指定１)_送電'!H525))</f>
        <v/>
      </c>
      <c r="J604" s="112" t="str">
        <f>IF(COUNT('様式第32第8表(指定１)_送電'!I525)=0,'様式第32第8表(指定１)_受電'!I525,IF(COUNT('様式第32第8表(指定１)_受電'!I525)=0,-'様式第32第8表(指定１)_送電'!I525,'様式第32第8表(指定１)_受電'!I525-'様式第32第8表(指定１)_送電'!I525))</f>
        <v/>
      </c>
      <c r="K604" s="112" t="str">
        <f>IF(COUNT('様式第32第8表(指定１)_送電'!J525)=0,'様式第32第8表(指定１)_受電'!J525,IF(COUNT('様式第32第8表(指定１)_受電'!J525)=0,-'様式第32第8表(指定１)_送電'!J525,'様式第32第8表(指定１)_受電'!J525-'様式第32第8表(指定１)_送電'!J525))</f>
        <v/>
      </c>
      <c r="L604" s="112" t="str">
        <f>IF(COUNT('様式第32第8表(指定１)_送電'!K525)=0,'様式第32第8表(指定１)_受電'!K525,IF(COUNT('様式第32第8表(指定１)_受電'!K525)=0,-'様式第32第8表(指定１)_送電'!K525,'様式第32第8表(指定１)_受電'!K525-'様式第32第8表(指定１)_送電'!K525))</f>
        <v/>
      </c>
      <c r="M604" s="112" t="str">
        <f>IF(COUNT('様式第32第8表(指定１)_送電'!L525)=0,'様式第32第8表(指定１)_受電'!L525,IF(COUNT('様式第32第8表(指定１)_受電'!L525)=0,-'様式第32第8表(指定１)_送電'!L525,'様式第32第8表(指定１)_受電'!L525-'様式第32第8表(指定１)_送電'!L525))</f>
        <v/>
      </c>
      <c r="N604" s="112" t="str">
        <f>IF(COUNT('様式第32第8表(指定１)_送電'!M525)=0,'様式第32第8表(指定１)_受電'!M525,IF(COUNT('様式第32第8表(指定１)_受電'!M525)=0,-'様式第32第8表(指定１)_送電'!M525,'様式第32第8表(指定１)_受電'!M525-'様式第32第8表(指定１)_送電'!M525))</f>
        <v/>
      </c>
      <c r="O604" s="112" t="str">
        <f>IF(COUNT('様式第32第8表(指定１)_送電'!N525)=0,'様式第32第8表(指定１)_受電'!N525,IF(COUNT('様式第32第8表(指定１)_受電'!N525)=0,-'様式第32第8表(指定１)_送電'!N525,'様式第32第8表(指定１)_受電'!N525-'様式第32第8表(指定１)_送電'!N525))</f>
        <v/>
      </c>
      <c r="P604" s="112" t="str">
        <f>IF(COUNT('様式第32第8表(指定１)_送電'!O525)=0,'様式第32第8表(指定１)_受電'!O525,IF(COUNT('様式第32第8表(指定１)_受電'!O525)=0,-'様式第32第8表(指定１)_送電'!O525,'様式第32第8表(指定１)_受電'!O525-'様式第32第8表(指定１)_送電'!O525))</f>
        <v/>
      </c>
      <c r="Q604" s="112" t="str">
        <f>IF(COUNT('様式第32第8表(指定１)_送電'!P525)=0,'様式第32第8表(指定１)_受電'!P525,IF(COUNT('様式第32第8表(指定１)_受電'!P525)=0,-'様式第32第8表(指定１)_送電'!P525,'様式第32第8表(指定１)_受電'!P525-'様式第32第8表(指定１)_送電'!P525))</f>
        <v/>
      </c>
      <c r="R604" s="112" t="str">
        <f>IF(COUNT('様式第32第8表(指定１)_送電'!Q525)=0,'様式第32第8表(指定１)_受電'!Q525,IF(COUNT('様式第32第8表(指定１)_受電'!Q525)=0,-'様式第32第8表(指定１)_送電'!Q525,'様式第32第8表(指定１)_受電'!Q525-'様式第32第8表(指定１)_送電'!Q525))</f>
        <v/>
      </c>
      <c r="S604" s="90"/>
      <c r="T604" s="156"/>
      <c r="U604" s="120" t="s">
        <v>318</v>
      </c>
    </row>
    <row r="605" spans="2:21" ht="27.75" customHeight="1">
      <c r="B605" s="156"/>
      <c r="C605" s="253"/>
      <c r="D605" s="253"/>
      <c r="E605" s="168" t="s">
        <v>150</v>
      </c>
      <c r="F605" s="171"/>
      <c r="G605" s="172"/>
      <c r="H605" s="184"/>
      <c r="I605" s="112" t="str">
        <f>IF(COUNT('様式第32第8表(指定１)_送電'!H533)=0,'様式第32第8表(指定１)_受電'!H533,IF(COUNT('様式第32第8表(指定１)_受電'!H533)=0,-'様式第32第8表(指定１)_送電'!H533,'様式第32第8表(指定１)_受電'!H533-'様式第32第8表(指定１)_送電'!H533))</f>
        <v/>
      </c>
      <c r="J605" s="112" t="str">
        <f>IF(COUNT('様式第32第8表(指定１)_送電'!I533)=0,'様式第32第8表(指定１)_受電'!I533,IF(COUNT('様式第32第8表(指定１)_受電'!I533)=0,-'様式第32第8表(指定１)_送電'!I533,'様式第32第8表(指定１)_受電'!I533-'様式第32第8表(指定１)_送電'!I533))</f>
        <v/>
      </c>
      <c r="K605" s="112" t="str">
        <f>IF(COUNT('様式第32第8表(指定１)_送電'!J533)=0,'様式第32第8表(指定１)_受電'!J533,IF(COUNT('様式第32第8表(指定１)_受電'!J533)=0,-'様式第32第8表(指定１)_送電'!J533,'様式第32第8表(指定１)_受電'!J533-'様式第32第8表(指定１)_送電'!J533))</f>
        <v/>
      </c>
      <c r="L605" s="112" t="str">
        <f>IF(COUNT('様式第32第8表(指定１)_送電'!K533)=0,'様式第32第8表(指定１)_受電'!K533,IF(COUNT('様式第32第8表(指定１)_受電'!K533)=0,-'様式第32第8表(指定１)_送電'!K533,'様式第32第8表(指定１)_受電'!K533-'様式第32第8表(指定１)_送電'!K533))</f>
        <v/>
      </c>
      <c r="M605" s="112" t="str">
        <f>IF(COUNT('様式第32第8表(指定１)_送電'!L533)=0,'様式第32第8表(指定１)_受電'!L533,IF(COUNT('様式第32第8表(指定１)_受電'!L533)=0,-'様式第32第8表(指定１)_送電'!L533,'様式第32第8表(指定１)_受電'!L533-'様式第32第8表(指定１)_送電'!L533))</f>
        <v/>
      </c>
      <c r="N605" s="112" t="str">
        <f>IF(COUNT('様式第32第8表(指定１)_送電'!M533)=0,'様式第32第8表(指定１)_受電'!M533,IF(COUNT('様式第32第8表(指定１)_受電'!M533)=0,-'様式第32第8表(指定１)_送電'!M533,'様式第32第8表(指定１)_受電'!M533-'様式第32第8表(指定１)_送電'!M533))</f>
        <v/>
      </c>
      <c r="O605" s="112" t="str">
        <f>IF(COUNT('様式第32第8表(指定１)_送電'!N533)=0,'様式第32第8表(指定１)_受電'!N533,IF(COUNT('様式第32第8表(指定１)_受電'!N533)=0,-'様式第32第8表(指定１)_送電'!N533,'様式第32第8表(指定１)_受電'!N533-'様式第32第8表(指定１)_送電'!N533))</f>
        <v/>
      </c>
      <c r="P605" s="112" t="str">
        <f>IF(COUNT('様式第32第8表(指定１)_送電'!O533)=0,'様式第32第8表(指定１)_受電'!O533,IF(COUNT('様式第32第8表(指定１)_受電'!O533)=0,-'様式第32第8表(指定１)_送電'!O533,'様式第32第8表(指定１)_受電'!O533-'様式第32第8表(指定１)_送電'!O533))</f>
        <v/>
      </c>
      <c r="Q605" s="112" t="str">
        <f>IF(COUNT('様式第32第8表(指定１)_送電'!P533)=0,'様式第32第8表(指定１)_受電'!P533,IF(COUNT('様式第32第8表(指定１)_受電'!P533)=0,-'様式第32第8表(指定１)_送電'!P533,'様式第32第8表(指定１)_受電'!P533-'様式第32第8表(指定１)_送電'!P533))</f>
        <v/>
      </c>
      <c r="R605" s="112" t="str">
        <f>IF(COUNT('様式第32第8表(指定１)_送電'!Q533)=0,'様式第32第8表(指定１)_受電'!Q533,IF(COUNT('様式第32第8表(指定１)_受電'!Q533)=0,-'様式第32第8表(指定１)_送電'!Q533,'様式第32第8表(指定１)_受電'!Q533-'様式第32第8表(指定１)_送電'!Q533))</f>
        <v/>
      </c>
      <c r="S605" s="90"/>
      <c r="T605" s="156"/>
      <c r="U605" s="120" t="s">
        <v>318</v>
      </c>
    </row>
    <row r="606" spans="2:21" ht="27.75" customHeight="1">
      <c r="B606" s="156"/>
      <c r="C606" s="253"/>
      <c r="D606" s="253"/>
      <c r="E606" s="168" t="s">
        <v>149</v>
      </c>
      <c r="F606" s="171"/>
      <c r="G606" s="172"/>
      <c r="H606" s="184"/>
      <c r="I606" s="112" t="str">
        <f>IF(COUNT('様式第32第8表(指定１)_送電'!H541)=0,'様式第32第8表(指定１)_受電'!H541,IF(COUNT('様式第32第8表(指定１)_受電'!H541)=0,-'様式第32第8表(指定１)_送電'!H541,'様式第32第8表(指定１)_受電'!H541-'様式第32第8表(指定１)_送電'!H541))</f>
        <v/>
      </c>
      <c r="J606" s="112" t="str">
        <f>IF(COUNT('様式第32第8表(指定１)_送電'!I541)=0,'様式第32第8表(指定１)_受電'!I541,IF(COUNT('様式第32第8表(指定１)_受電'!I541)=0,-'様式第32第8表(指定１)_送電'!I541,'様式第32第8表(指定１)_受電'!I541-'様式第32第8表(指定１)_送電'!I541))</f>
        <v/>
      </c>
      <c r="K606" s="112" t="str">
        <f>IF(COUNT('様式第32第8表(指定１)_送電'!J541)=0,'様式第32第8表(指定１)_受電'!J541,IF(COUNT('様式第32第8表(指定１)_受電'!J541)=0,-'様式第32第8表(指定１)_送電'!J541,'様式第32第8表(指定１)_受電'!J541-'様式第32第8表(指定１)_送電'!J541))</f>
        <v/>
      </c>
      <c r="L606" s="112" t="str">
        <f>IF(COUNT('様式第32第8表(指定１)_送電'!K541)=0,'様式第32第8表(指定１)_受電'!K541,IF(COUNT('様式第32第8表(指定１)_受電'!K541)=0,-'様式第32第8表(指定１)_送電'!K541,'様式第32第8表(指定１)_受電'!K541-'様式第32第8表(指定１)_送電'!K541))</f>
        <v/>
      </c>
      <c r="M606" s="112" t="str">
        <f>IF(COUNT('様式第32第8表(指定１)_送電'!L541)=0,'様式第32第8表(指定１)_受電'!L541,IF(COUNT('様式第32第8表(指定１)_受電'!L541)=0,-'様式第32第8表(指定１)_送電'!L541,'様式第32第8表(指定１)_受電'!L541-'様式第32第8表(指定１)_送電'!L541))</f>
        <v/>
      </c>
      <c r="N606" s="112" t="str">
        <f>IF(COUNT('様式第32第8表(指定１)_送電'!M541)=0,'様式第32第8表(指定１)_受電'!M541,IF(COUNT('様式第32第8表(指定１)_受電'!M541)=0,-'様式第32第8表(指定１)_送電'!M541,'様式第32第8表(指定１)_受電'!M541-'様式第32第8表(指定１)_送電'!M541))</f>
        <v/>
      </c>
      <c r="O606" s="112" t="str">
        <f>IF(COUNT('様式第32第8表(指定１)_送電'!N541)=0,'様式第32第8表(指定１)_受電'!N541,IF(COUNT('様式第32第8表(指定１)_受電'!N541)=0,-'様式第32第8表(指定１)_送電'!N541,'様式第32第8表(指定１)_受電'!N541-'様式第32第8表(指定１)_送電'!N541))</f>
        <v/>
      </c>
      <c r="P606" s="112" t="str">
        <f>IF(COUNT('様式第32第8表(指定１)_送電'!O541)=0,'様式第32第8表(指定１)_受電'!O541,IF(COUNT('様式第32第8表(指定１)_受電'!O541)=0,-'様式第32第8表(指定１)_送電'!O541,'様式第32第8表(指定１)_受電'!O541-'様式第32第8表(指定１)_送電'!O541))</f>
        <v/>
      </c>
      <c r="Q606" s="112" t="str">
        <f>IF(COUNT('様式第32第8表(指定１)_送電'!P541)=0,'様式第32第8表(指定１)_受電'!P541,IF(COUNT('様式第32第8表(指定１)_受電'!P541)=0,-'様式第32第8表(指定１)_送電'!P541,'様式第32第8表(指定１)_受電'!P541-'様式第32第8表(指定１)_送電'!P541))</f>
        <v/>
      </c>
      <c r="R606" s="112" t="str">
        <f>IF(COUNT('様式第32第8表(指定１)_送電'!Q541)=0,'様式第32第8表(指定１)_受電'!Q541,IF(COUNT('様式第32第8表(指定１)_受電'!Q541)=0,-'様式第32第8表(指定１)_送電'!Q541,'様式第32第8表(指定１)_受電'!Q541-'様式第32第8表(指定１)_送電'!Q541))</f>
        <v/>
      </c>
      <c r="S606" s="90"/>
      <c r="T606" s="156"/>
      <c r="U606" s="120" t="s">
        <v>318</v>
      </c>
    </row>
    <row r="607" spans="2:21" ht="27.75" customHeight="1">
      <c r="B607" s="156"/>
      <c r="C607" s="253"/>
      <c r="D607" s="253"/>
      <c r="E607" s="255" t="s">
        <v>151</v>
      </c>
      <c r="F607" s="256"/>
      <c r="G607" s="172" t="s">
        <v>152</v>
      </c>
      <c r="H607" s="184"/>
      <c r="I607" s="112"/>
      <c r="J607" s="112"/>
      <c r="K607" s="112"/>
      <c r="L607" s="112"/>
      <c r="M607" s="112"/>
      <c r="N607" s="112"/>
      <c r="O607" s="112"/>
      <c r="P607" s="112"/>
      <c r="Q607" s="112"/>
      <c r="R607" s="112"/>
      <c r="S607" s="90"/>
      <c r="T607" s="156"/>
    </row>
    <row r="608" spans="2:21" ht="27.75" customHeight="1">
      <c r="B608" s="156"/>
      <c r="C608" s="253"/>
      <c r="D608" s="254"/>
      <c r="E608" s="257"/>
      <c r="F608" s="258"/>
      <c r="G608" s="172" t="s">
        <v>151</v>
      </c>
      <c r="H608" s="184"/>
      <c r="I608" s="112" t="str">
        <f>IF(COUNT('様式第32第8表(指定１)_送電'!H549)=0,'様式第32第8表(指定１)_受電'!H549,IF(COUNT('様式第32第8表(指定１)_受電'!H549)=0,-'様式第32第8表(指定１)_送電'!H549,'様式第32第8表(指定１)_受電'!H549-'様式第32第8表(指定１)_送電'!H549))</f>
        <v/>
      </c>
      <c r="J608" s="112" t="str">
        <f>IF(COUNT('様式第32第8表(指定１)_送電'!I549)=0,'様式第32第8表(指定１)_受電'!I549,IF(COUNT('様式第32第8表(指定１)_受電'!I549)=0,-'様式第32第8表(指定１)_送電'!I549,'様式第32第8表(指定１)_受電'!I549-'様式第32第8表(指定１)_送電'!I549))</f>
        <v/>
      </c>
      <c r="K608" s="112" t="str">
        <f>IF(COUNT('様式第32第8表(指定１)_送電'!J549)=0,'様式第32第8表(指定１)_受電'!J549,IF(COUNT('様式第32第8表(指定１)_受電'!J549)=0,-'様式第32第8表(指定１)_送電'!J549,'様式第32第8表(指定１)_受電'!J549-'様式第32第8表(指定１)_送電'!J549))</f>
        <v/>
      </c>
      <c r="L608" s="112" t="str">
        <f>IF(COUNT('様式第32第8表(指定１)_送電'!K549)=0,'様式第32第8表(指定１)_受電'!K549,IF(COUNT('様式第32第8表(指定１)_受電'!K549)=0,-'様式第32第8表(指定１)_送電'!K549,'様式第32第8表(指定１)_受電'!K549-'様式第32第8表(指定１)_送電'!K549))</f>
        <v/>
      </c>
      <c r="M608" s="112" t="str">
        <f>IF(COUNT('様式第32第8表(指定１)_送電'!L549)=0,'様式第32第8表(指定１)_受電'!L549,IF(COUNT('様式第32第8表(指定１)_受電'!L549)=0,-'様式第32第8表(指定１)_送電'!L549,'様式第32第8表(指定１)_受電'!L549-'様式第32第8表(指定１)_送電'!L549))</f>
        <v/>
      </c>
      <c r="N608" s="112" t="str">
        <f>IF(COUNT('様式第32第8表(指定１)_送電'!M549)=0,'様式第32第8表(指定１)_受電'!M549,IF(COUNT('様式第32第8表(指定１)_受電'!M549)=0,-'様式第32第8表(指定１)_送電'!M549,'様式第32第8表(指定１)_受電'!M549-'様式第32第8表(指定１)_送電'!M549))</f>
        <v/>
      </c>
      <c r="O608" s="112" t="str">
        <f>IF(COUNT('様式第32第8表(指定１)_送電'!N549)=0,'様式第32第8表(指定１)_受電'!N549,IF(COUNT('様式第32第8表(指定１)_受電'!N549)=0,-'様式第32第8表(指定１)_送電'!N549,'様式第32第8表(指定１)_受電'!N549-'様式第32第8表(指定１)_送電'!N549))</f>
        <v/>
      </c>
      <c r="P608" s="112" t="str">
        <f>IF(COUNT('様式第32第8表(指定１)_送電'!O549)=0,'様式第32第8表(指定１)_受電'!O549,IF(COUNT('様式第32第8表(指定１)_受電'!O549)=0,-'様式第32第8表(指定１)_送電'!O549,'様式第32第8表(指定１)_受電'!O549-'様式第32第8表(指定１)_送電'!O549))</f>
        <v/>
      </c>
      <c r="Q608" s="112" t="str">
        <f>IF(COUNT('様式第32第8表(指定１)_送電'!P549)=0,'様式第32第8表(指定１)_受電'!P549,IF(COUNT('様式第32第8表(指定１)_受電'!P549)=0,-'様式第32第8表(指定１)_送電'!P549,'様式第32第8表(指定１)_受電'!P549-'様式第32第8表(指定１)_送電'!P549))</f>
        <v/>
      </c>
      <c r="R608" s="112" t="str">
        <f>IF(COUNT('様式第32第8表(指定１)_送電'!Q549)=0,'様式第32第8表(指定１)_受電'!Q549,IF(COUNT('様式第32第8表(指定１)_受電'!Q549)=0,-'様式第32第8表(指定１)_送電'!Q549,'様式第32第8表(指定１)_受電'!Q549-'様式第32第8表(指定１)_送電'!Q549))</f>
        <v/>
      </c>
      <c r="S608" s="90"/>
      <c r="T608" s="156"/>
      <c r="U608" s="120" t="s">
        <v>318</v>
      </c>
    </row>
    <row r="609" spans="2:21" ht="27.75" customHeight="1">
      <c r="B609" s="156"/>
      <c r="C609" s="253"/>
      <c r="D609" s="168" t="s">
        <v>153</v>
      </c>
      <c r="E609" s="171"/>
      <c r="F609" s="171"/>
      <c r="G609" s="172"/>
      <c r="H609" s="112"/>
      <c r="I609" s="112" t="str">
        <f>IF(COUNT(I614)=0,"",IF(I614-SUM(I603:I608)&gt;0,I614-SUM(I603:I608),""))</f>
        <v/>
      </c>
      <c r="J609" s="112" t="str">
        <f>IF(J614-SUM(J603:J608)&gt;0,J614-SUM(J603:J608),"")</f>
        <v/>
      </c>
      <c r="K609" s="112" t="str">
        <f t="shared" ref="K609" si="234">IF(K614-SUM(K603:K608)&gt;0,K614-SUM(K603:K608),"")</f>
        <v/>
      </c>
      <c r="L609" s="112" t="str">
        <f t="shared" ref="L609" si="235">IF(L614-SUM(L603:L608)&gt;0,L614-SUM(L603:L608),"")</f>
        <v/>
      </c>
      <c r="M609" s="112" t="str">
        <f t="shared" ref="M609" si="236">IF(M614-SUM(M603:M608)&gt;0,M614-SUM(M603:M608),"")</f>
        <v/>
      </c>
      <c r="N609" s="112" t="str">
        <f t="shared" ref="N609" si="237">IF(N614-SUM(N603:N608)&gt;0,N614-SUM(N603:N608),"")</f>
        <v/>
      </c>
      <c r="O609" s="112" t="str">
        <f t="shared" ref="O609" si="238">IF(O614-SUM(O603:O608)&gt;0,O614-SUM(O603:O608),"")</f>
        <v/>
      </c>
      <c r="P609" s="112" t="str">
        <f t="shared" ref="P609" si="239">IF(P614-SUM(P603:P608)&gt;0,P614-SUM(P603:P608),"")</f>
        <v/>
      </c>
      <c r="Q609" s="112" t="str">
        <f t="shared" ref="Q609" si="240">IF(Q614-SUM(Q603:Q608)&gt;0,Q614-SUM(Q603:Q608),"")</f>
        <v/>
      </c>
      <c r="R609" s="112" t="str">
        <f t="shared" ref="R609" si="241">IF(R614-SUM(R603:R608)&gt;0,R614-SUM(R603:R608),"")</f>
        <v/>
      </c>
      <c r="S609" s="90"/>
      <c r="T609" s="156"/>
      <c r="U609" s="120" t="s">
        <v>318</v>
      </c>
    </row>
    <row r="610" spans="2:21" ht="27.75" customHeight="1">
      <c r="B610" s="156"/>
      <c r="C610" s="253"/>
      <c r="D610" s="168" t="s">
        <v>147</v>
      </c>
      <c r="E610" s="171"/>
      <c r="F610" s="171"/>
      <c r="G610" s="171"/>
      <c r="H610" s="143" t="str">
        <f>IF(COUNT(H603:H609)=0,"",SUM(H603:H609))</f>
        <v/>
      </c>
      <c r="I610" s="143" t="str">
        <f t="shared" ref="I610" si="242">IF(COUNT(I603:I609)=0,"",SUM(I603:I609))</f>
        <v/>
      </c>
      <c r="J610" s="143" t="str">
        <f t="shared" ref="J610:R610" si="243">IF(COUNT(J603:J609)=0,"",SUM(J603:J609))</f>
        <v/>
      </c>
      <c r="K610" s="143" t="str">
        <f t="shared" si="243"/>
        <v/>
      </c>
      <c r="L610" s="143" t="str">
        <f t="shared" si="243"/>
        <v/>
      </c>
      <c r="M610" s="143" t="str">
        <f t="shared" si="243"/>
        <v/>
      </c>
      <c r="N610" s="143" t="str">
        <f t="shared" si="243"/>
        <v/>
      </c>
      <c r="O610" s="143" t="str">
        <f t="shared" si="243"/>
        <v/>
      </c>
      <c r="P610" s="143" t="str">
        <f t="shared" si="243"/>
        <v/>
      </c>
      <c r="Q610" s="143" t="str">
        <f t="shared" si="243"/>
        <v/>
      </c>
      <c r="R610" s="143" t="str">
        <f t="shared" si="243"/>
        <v/>
      </c>
      <c r="S610" s="116"/>
      <c r="T610" s="156"/>
      <c r="U610" s="120" t="s">
        <v>271</v>
      </c>
    </row>
    <row r="611" spans="2:21" ht="27.75" customHeight="1">
      <c r="B611" s="156"/>
      <c r="C611" s="253"/>
      <c r="D611" s="168" t="s">
        <v>154</v>
      </c>
      <c r="E611" s="171"/>
      <c r="F611" s="171"/>
      <c r="G611" s="172"/>
      <c r="H611" s="112"/>
      <c r="I611" s="112"/>
      <c r="J611" s="112"/>
      <c r="K611" s="112"/>
      <c r="L611" s="112"/>
      <c r="M611" s="112"/>
      <c r="N611" s="112"/>
      <c r="O611" s="112"/>
      <c r="P611" s="112"/>
      <c r="Q611" s="112"/>
      <c r="R611" s="112"/>
      <c r="S611" s="91"/>
      <c r="T611" s="156"/>
    </row>
    <row r="612" spans="2:21" ht="27.75" customHeight="1">
      <c r="B612" s="156"/>
      <c r="C612" s="253"/>
      <c r="D612" s="168" t="s">
        <v>155</v>
      </c>
      <c r="E612" s="171"/>
      <c r="F612" s="171"/>
      <c r="G612" s="172"/>
      <c r="H612" s="143"/>
      <c r="I612" s="143"/>
      <c r="J612" s="143"/>
      <c r="K612" s="143"/>
      <c r="L612" s="143"/>
      <c r="M612" s="143"/>
      <c r="N612" s="143"/>
      <c r="O612" s="143"/>
      <c r="P612" s="143"/>
      <c r="Q612" s="143"/>
      <c r="R612" s="143"/>
      <c r="S612" s="91"/>
      <c r="T612" s="156"/>
      <c r="U612" s="120"/>
    </row>
    <row r="613" spans="2:21" ht="27.75" customHeight="1">
      <c r="B613" s="156"/>
      <c r="C613" s="254"/>
      <c r="D613" s="173" t="s">
        <v>156</v>
      </c>
      <c r="E613" s="174"/>
      <c r="F613" s="174"/>
      <c r="G613" s="175"/>
      <c r="H613" s="184"/>
      <c r="I613" s="112" t="str">
        <f>IF(COUNT('様式32第3表(指定)'!M478)=0,"",'様式32第3表(指定)'!M478)</f>
        <v/>
      </c>
      <c r="J613" s="184"/>
      <c r="K613" s="184"/>
      <c r="L613" s="184"/>
      <c r="M613" s="184"/>
      <c r="N613" s="184"/>
      <c r="O613" s="184"/>
      <c r="P613" s="184"/>
      <c r="Q613" s="184"/>
      <c r="R613" s="184"/>
      <c r="S613" s="91"/>
      <c r="T613" s="156"/>
      <c r="U613" s="120" t="s">
        <v>401</v>
      </c>
    </row>
    <row r="614" spans="2:21" ht="27.75" customHeight="1">
      <c r="B614" s="156"/>
      <c r="C614" s="168" t="s">
        <v>157</v>
      </c>
      <c r="D614" s="171"/>
      <c r="E614" s="171"/>
      <c r="F614" s="171"/>
      <c r="G614" s="172"/>
      <c r="H614" s="237"/>
      <c r="I614" s="144" t="str">
        <f>IF(COUNT('様式32第3表(指定)'!M479)=0,"",'様式32第3表(指定)'!M479)</f>
        <v/>
      </c>
      <c r="J614" s="237"/>
      <c r="K614" s="237"/>
      <c r="L614" s="237"/>
      <c r="M614" s="237"/>
      <c r="N614" s="237"/>
      <c r="O614" s="237"/>
      <c r="P614" s="237"/>
      <c r="Q614" s="237"/>
      <c r="R614" s="237"/>
      <c r="S614" s="90"/>
      <c r="T614" s="156"/>
      <c r="U614" s="120" t="s">
        <v>401</v>
      </c>
    </row>
    <row r="615" spans="2:21" ht="27.75" customHeight="1">
      <c r="B615" s="156"/>
      <c r="C615" s="246" t="s">
        <v>27</v>
      </c>
      <c r="D615" s="247"/>
      <c r="E615" s="247"/>
      <c r="F615" s="248"/>
      <c r="G615" s="172" t="s">
        <v>149</v>
      </c>
      <c r="H615" s="184"/>
      <c r="I615" s="112" t="str">
        <f>IF(COUNT('様式32第3表(指定)'!M480)=0,"",'様式32第3表(指定)'!M480)</f>
        <v/>
      </c>
      <c r="J615" s="184"/>
      <c r="K615" s="184"/>
      <c r="L615" s="184"/>
      <c r="M615" s="184"/>
      <c r="N615" s="184"/>
      <c r="O615" s="184"/>
      <c r="P615" s="184"/>
      <c r="Q615" s="184"/>
      <c r="R615" s="184"/>
      <c r="S615" s="90"/>
      <c r="T615" s="156"/>
      <c r="U615" s="120" t="s">
        <v>401</v>
      </c>
    </row>
    <row r="616" spans="2:21" ht="27.75" customHeight="1">
      <c r="B616" s="156"/>
      <c r="C616" s="249"/>
      <c r="D616" s="250"/>
      <c r="E616" s="250"/>
      <c r="F616" s="251"/>
      <c r="G616" s="172" t="s">
        <v>150</v>
      </c>
      <c r="H616" s="112"/>
      <c r="I616" s="112"/>
      <c r="J616" s="112"/>
      <c r="K616" s="112"/>
      <c r="L616" s="112"/>
      <c r="M616" s="112"/>
      <c r="N616" s="112"/>
      <c r="O616" s="112"/>
      <c r="P616" s="112"/>
      <c r="Q616" s="112"/>
      <c r="R616" s="112"/>
      <c r="S616" s="90"/>
      <c r="T616" s="156"/>
    </row>
    <row r="617" spans="2:21" ht="27.75" customHeight="1">
      <c r="B617" s="156"/>
      <c r="C617" s="168" t="s">
        <v>158</v>
      </c>
      <c r="D617" s="171"/>
      <c r="E617" s="171"/>
      <c r="F617" s="171"/>
      <c r="G617" s="171"/>
      <c r="H617" s="118" t="str">
        <f t="shared" ref="H617:R617" si="244">IF(COUNT(H614)=0,"",H610-H614)</f>
        <v/>
      </c>
      <c r="I617" s="118" t="str">
        <f t="shared" si="244"/>
        <v/>
      </c>
      <c r="J617" s="118" t="str">
        <f t="shared" si="244"/>
        <v/>
      </c>
      <c r="K617" s="118" t="str">
        <f t="shared" si="244"/>
        <v/>
      </c>
      <c r="L617" s="118" t="str">
        <f t="shared" si="244"/>
        <v/>
      </c>
      <c r="M617" s="118" t="str">
        <f t="shared" si="244"/>
        <v/>
      </c>
      <c r="N617" s="118" t="str">
        <f t="shared" si="244"/>
        <v/>
      </c>
      <c r="O617" s="118" t="str">
        <f t="shared" si="244"/>
        <v/>
      </c>
      <c r="P617" s="118" t="str">
        <f t="shared" si="244"/>
        <v/>
      </c>
      <c r="Q617" s="118" t="str">
        <f t="shared" si="244"/>
        <v/>
      </c>
      <c r="R617" s="118" t="str">
        <f t="shared" si="244"/>
        <v/>
      </c>
      <c r="S617" s="116"/>
      <c r="T617" s="156"/>
      <c r="U617" s="120" t="s">
        <v>271</v>
      </c>
    </row>
    <row r="618" spans="2:21" ht="27.75" customHeight="1">
      <c r="B618" s="156"/>
      <c r="C618" s="173" t="s">
        <v>159</v>
      </c>
      <c r="D618" s="174"/>
      <c r="E618" s="174"/>
      <c r="F618" s="174"/>
      <c r="G618" s="175"/>
      <c r="H618" s="145" t="str">
        <f t="shared" ref="H618" si="245">IF(OR(H614=0,H617=""),"",ROUND(H617/H614*100,1))</f>
        <v/>
      </c>
      <c r="I618" s="145" t="str">
        <f t="shared" ref="I618" si="246">IF(OR(I614=0,I617=""),"",ROUND(I617/I614*100,1))</f>
        <v/>
      </c>
      <c r="J618" s="145" t="str">
        <f t="shared" ref="J618" si="247">IF(OR(J614=0,J617=""),"",ROUND(J617/J614*100,1))</f>
        <v/>
      </c>
      <c r="K618" s="145" t="str">
        <f t="shared" ref="K618" si="248">IF(OR(K614=0,K617=""),"",ROUND(K617/K614*100,1))</f>
        <v/>
      </c>
      <c r="L618" s="145" t="str">
        <f t="shared" ref="L618" si="249">IF(OR(L614=0,L617=""),"",ROUND(L617/L614*100,1))</f>
        <v/>
      </c>
      <c r="M618" s="145" t="str">
        <f t="shared" ref="M618" si="250">IF(OR(M614=0,M617=""),"",ROUND(M617/M614*100,1))</f>
        <v/>
      </c>
      <c r="N618" s="145" t="str">
        <f t="shared" ref="N618" si="251">IF(OR(N614=0,N617=""),"",ROUND(N617/N614*100,1))</f>
        <v/>
      </c>
      <c r="O618" s="145" t="str">
        <f t="shared" ref="O618" si="252">IF(OR(O614=0,O617=""),"",ROUND(O617/O614*100,1))</f>
        <v/>
      </c>
      <c r="P618" s="145" t="str">
        <f t="shared" ref="P618" si="253">IF(OR(P614=0,P617=""),"",ROUND(P617/P614*100,1))</f>
        <v/>
      </c>
      <c r="Q618" s="145" t="str">
        <f t="shared" ref="Q618" si="254">IF(OR(Q614=0,Q617=""),"",ROUND(Q617/Q614*100,1))</f>
        <v/>
      </c>
      <c r="R618" s="145" t="str">
        <f t="shared" ref="R618" si="255">IF(OR(R614=0,R617=""),"",ROUND(R617/R614*100,1))</f>
        <v/>
      </c>
      <c r="S618" s="95"/>
      <c r="T618" s="156"/>
      <c r="U618" s="120" t="s">
        <v>271</v>
      </c>
    </row>
    <row r="619" spans="2:21" ht="27.75" customHeight="1">
      <c r="B619" s="156"/>
      <c r="C619" s="176" t="s">
        <v>28</v>
      </c>
      <c r="D619" s="177"/>
      <c r="E619" s="177"/>
      <c r="F619" s="177"/>
      <c r="G619" s="178"/>
      <c r="H619" s="119" t="str">
        <f>IF(COUNT(H618)=0,"",IF(H615="",H618,ROUND((H617+H615)/(H614-H615)*100,1)))</f>
        <v/>
      </c>
      <c r="I619" s="119" t="str">
        <f>IF(COUNT(I618)=0,"",IF(I615="",I618,ROUND((I617+I615)/(I614-I615)*100,1)))</f>
        <v/>
      </c>
      <c r="J619" s="119" t="str">
        <f t="shared" ref="J619:R619" si="256">IF(COUNT(J618)=0,"",IF(J615="",J618,ROUND((J617+J615)/(J614-J615)*100,1)))</f>
        <v/>
      </c>
      <c r="K619" s="119" t="str">
        <f t="shared" si="256"/>
        <v/>
      </c>
      <c r="L619" s="119" t="str">
        <f t="shared" si="256"/>
        <v/>
      </c>
      <c r="M619" s="119" t="str">
        <f t="shared" si="256"/>
        <v/>
      </c>
      <c r="N619" s="119" t="str">
        <f t="shared" si="256"/>
        <v/>
      </c>
      <c r="O619" s="119" t="str">
        <f t="shared" si="256"/>
        <v/>
      </c>
      <c r="P619" s="119" t="str">
        <f t="shared" si="256"/>
        <v/>
      </c>
      <c r="Q619" s="119" t="str">
        <f t="shared" si="256"/>
        <v/>
      </c>
      <c r="R619" s="119" t="str">
        <f t="shared" si="256"/>
        <v/>
      </c>
      <c r="S619" s="96"/>
      <c r="T619" s="156"/>
      <c r="U619" s="120" t="s">
        <v>271</v>
      </c>
    </row>
    <row r="620" spans="2:21" ht="27.75" customHeight="1">
      <c r="B620" s="156"/>
      <c r="C620" s="168" t="s">
        <v>160</v>
      </c>
      <c r="D620" s="171"/>
      <c r="E620" s="171"/>
      <c r="F620" s="171"/>
      <c r="G620" s="172"/>
      <c r="H620" s="113"/>
      <c r="I620" s="113"/>
      <c r="J620" s="113"/>
      <c r="K620" s="113"/>
      <c r="L620" s="113"/>
      <c r="M620" s="113"/>
      <c r="N620" s="113"/>
      <c r="O620" s="113"/>
      <c r="P620" s="113"/>
      <c r="Q620" s="113"/>
      <c r="R620" s="113"/>
      <c r="S620" s="91"/>
      <c r="T620" s="156"/>
    </row>
    <row r="621" spans="2:21" ht="27.75" customHeight="1">
      <c r="B621" s="156"/>
      <c r="C621" s="168" t="s">
        <v>161</v>
      </c>
      <c r="D621" s="171"/>
      <c r="E621" s="171"/>
      <c r="F621" s="171"/>
      <c r="G621" s="172"/>
      <c r="H621" s="114"/>
      <c r="I621" s="114"/>
      <c r="J621" s="114"/>
      <c r="K621" s="114"/>
      <c r="L621" s="114"/>
      <c r="M621" s="114"/>
      <c r="N621" s="114"/>
      <c r="O621" s="114"/>
      <c r="P621" s="114"/>
      <c r="Q621" s="114"/>
      <c r="R621" s="114"/>
      <c r="S621" s="92"/>
      <c r="T621" s="156"/>
    </row>
    <row r="622" spans="2:21" ht="27.75" customHeight="1">
      <c r="B622" s="156"/>
      <c r="C622" s="262" t="s">
        <v>177</v>
      </c>
      <c r="D622" s="263"/>
      <c r="E622" s="264"/>
      <c r="F622" s="179" t="s">
        <v>162</v>
      </c>
      <c r="G622" s="180"/>
      <c r="H622" s="115" t="str">
        <f>IF(COUNT(H623:H624)=0,"",SUM(H623:H624))</f>
        <v/>
      </c>
      <c r="I622" s="115" t="str">
        <f>IF(COUNT(I623:I624)=0,"",SUM(I623:I624))</f>
        <v/>
      </c>
      <c r="J622" s="271"/>
      <c r="K622" s="272"/>
      <c r="L622" s="273"/>
      <c r="M622" s="115" t="str">
        <f>IF(COUNT(M623:M624)=0,"",SUM(M623:M624))</f>
        <v/>
      </c>
      <c r="N622" s="271"/>
      <c r="O622" s="272"/>
      <c r="P622" s="272"/>
      <c r="Q622" s="273"/>
      <c r="R622" s="115" t="str">
        <f>IF(COUNT(R623:R624)=0,"",SUM(R623:R624))</f>
        <v/>
      </c>
      <c r="S622" s="94"/>
      <c r="T622" s="156"/>
      <c r="U622" s="120" t="s">
        <v>271</v>
      </c>
    </row>
    <row r="623" spans="2:21" ht="27.75" customHeight="1">
      <c r="B623" s="156"/>
      <c r="C623" s="265"/>
      <c r="D623" s="266"/>
      <c r="E623" s="267"/>
      <c r="F623" s="179"/>
      <c r="G623" s="181" t="s">
        <v>163</v>
      </c>
      <c r="H623" s="184"/>
      <c r="I623" s="184"/>
      <c r="J623" s="274"/>
      <c r="K623" s="275"/>
      <c r="L623" s="276"/>
      <c r="M623" s="184"/>
      <c r="N623" s="274"/>
      <c r="O623" s="275"/>
      <c r="P623" s="275"/>
      <c r="Q623" s="276"/>
      <c r="R623" s="184"/>
      <c r="S623" s="90"/>
      <c r="T623" s="156"/>
    </row>
    <row r="624" spans="2:21" ht="27.75" customHeight="1">
      <c r="B624" s="156"/>
      <c r="C624" s="265"/>
      <c r="D624" s="266"/>
      <c r="E624" s="267"/>
      <c r="F624" s="182"/>
      <c r="G624" s="181" t="s">
        <v>164</v>
      </c>
      <c r="H624" s="184"/>
      <c r="I624" s="184"/>
      <c r="J624" s="274"/>
      <c r="K624" s="275"/>
      <c r="L624" s="276"/>
      <c r="M624" s="184"/>
      <c r="N624" s="274"/>
      <c r="O624" s="275"/>
      <c r="P624" s="275"/>
      <c r="Q624" s="276"/>
      <c r="R624" s="184"/>
      <c r="S624" s="90"/>
      <c r="T624" s="156"/>
    </row>
    <row r="625" spans="2:21" ht="27.75" customHeight="1">
      <c r="B625" s="156"/>
      <c r="C625" s="265"/>
      <c r="D625" s="266"/>
      <c r="E625" s="267"/>
      <c r="F625" s="179" t="s">
        <v>165</v>
      </c>
      <c r="G625" s="180"/>
      <c r="H625" s="115" t="str">
        <f>IF(COUNT(H626:H631)=0,"",SUM(H626:H631))</f>
        <v/>
      </c>
      <c r="I625" s="115" t="str">
        <f>IF(COUNT(I626:I631)=0,"",SUM(I626:I631))</f>
        <v/>
      </c>
      <c r="J625" s="274"/>
      <c r="K625" s="275"/>
      <c r="L625" s="276"/>
      <c r="M625" s="115" t="str">
        <f>IF(COUNT(M626:M631)=0,"",SUM(M626:M631))</f>
        <v/>
      </c>
      <c r="N625" s="274"/>
      <c r="O625" s="275"/>
      <c r="P625" s="275"/>
      <c r="Q625" s="276"/>
      <c r="R625" s="115" t="str">
        <f>IF(COUNT(R626:R631)=0,"",SUM(R626:R631))</f>
        <v/>
      </c>
      <c r="S625" s="94"/>
      <c r="T625" s="156"/>
      <c r="U625" s="120" t="s">
        <v>271</v>
      </c>
    </row>
    <row r="626" spans="2:21" ht="27.75" customHeight="1">
      <c r="B626" s="156"/>
      <c r="C626" s="265"/>
      <c r="D626" s="266"/>
      <c r="E626" s="267"/>
      <c r="F626" s="179"/>
      <c r="G626" s="181" t="s">
        <v>166</v>
      </c>
      <c r="H626" s="184"/>
      <c r="I626" s="184"/>
      <c r="J626" s="274"/>
      <c r="K626" s="275"/>
      <c r="L626" s="276"/>
      <c r="M626" s="184"/>
      <c r="N626" s="274"/>
      <c r="O626" s="275"/>
      <c r="P626" s="275"/>
      <c r="Q626" s="276"/>
      <c r="R626" s="184"/>
      <c r="S626" s="90"/>
      <c r="T626" s="156"/>
    </row>
    <row r="627" spans="2:21" ht="27.75" customHeight="1">
      <c r="B627" s="156"/>
      <c r="C627" s="265"/>
      <c r="D627" s="266"/>
      <c r="E627" s="267"/>
      <c r="F627" s="179"/>
      <c r="G627" s="181" t="s">
        <v>167</v>
      </c>
      <c r="H627" s="184"/>
      <c r="I627" s="184"/>
      <c r="J627" s="274"/>
      <c r="K627" s="275"/>
      <c r="L627" s="276"/>
      <c r="M627" s="184"/>
      <c r="N627" s="274"/>
      <c r="O627" s="275"/>
      <c r="P627" s="275"/>
      <c r="Q627" s="276"/>
      <c r="R627" s="184"/>
      <c r="S627" s="90"/>
      <c r="T627" s="156"/>
    </row>
    <row r="628" spans="2:21" ht="27.75" customHeight="1">
      <c r="B628" s="156"/>
      <c r="C628" s="265"/>
      <c r="D628" s="266"/>
      <c r="E628" s="267"/>
      <c r="F628" s="179"/>
      <c r="G628" s="181" t="s">
        <v>168</v>
      </c>
      <c r="H628" s="184"/>
      <c r="I628" s="184"/>
      <c r="J628" s="274"/>
      <c r="K628" s="275"/>
      <c r="L628" s="276"/>
      <c r="M628" s="184"/>
      <c r="N628" s="274"/>
      <c r="O628" s="275"/>
      <c r="P628" s="275"/>
      <c r="Q628" s="276"/>
      <c r="R628" s="184"/>
      <c r="S628" s="90"/>
      <c r="T628" s="156"/>
    </row>
    <row r="629" spans="2:21" ht="27.75" customHeight="1">
      <c r="B629" s="156"/>
      <c r="C629" s="265"/>
      <c r="D629" s="266"/>
      <c r="E629" s="267"/>
      <c r="F629" s="179"/>
      <c r="G629" s="181" t="s">
        <v>169</v>
      </c>
      <c r="H629" s="184"/>
      <c r="I629" s="184"/>
      <c r="J629" s="274"/>
      <c r="K629" s="275"/>
      <c r="L629" s="276"/>
      <c r="M629" s="184"/>
      <c r="N629" s="274"/>
      <c r="O629" s="275"/>
      <c r="P629" s="275"/>
      <c r="Q629" s="276"/>
      <c r="R629" s="184"/>
      <c r="S629" s="90"/>
      <c r="T629" s="156"/>
    </row>
    <row r="630" spans="2:21" ht="27.75" customHeight="1">
      <c r="B630" s="156"/>
      <c r="C630" s="265"/>
      <c r="D630" s="266"/>
      <c r="E630" s="267"/>
      <c r="F630" s="179"/>
      <c r="G630" s="181" t="s">
        <v>2</v>
      </c>
      <c r="H630" s="184"/>
      <c r="I630" s="184"/>
      <c r="J630" s="274"/>
      <c r="K630" s="275"/>
      <c r="L630" s="276"/>
      <c r="M630" s="184"/>
      <c r="N630" s="274"/>
      <c r="O630" s="275"/>
      <c r="P630" s="275"/>
      <c r="Q630" s="276"/>
      <c r="R630" s="184"/>
      <c r="S630" s="90"/>
      <c r="T630" s="156"/>
    </row>
    <row r="631" spans="2:21" ht="27.75" customHeight="1">
      <c r="B631" s="156"/>
      <c r="C631" s="265"/>
      <c r="D631" s="266"/>
      <c r="E631" s="267"/>
      <c r="F631" s="179"/>
      <c r="G631" s="181" t="s">
        <v>29</v>
      </c>
      <c r="H631" s="184"/>
      <c r="I631" s="184"/>
      <c r="J631" s="274"/>
      <c r="K631" s="275"/>
      <c r="L631" s="276"/>
      <c r="M631" s="184"/>
      <c r="N631" s="274"/>
      <c r="O631" s="275"/>
      <c r="P631" s="275"/>
      <c r="Q631" s="276"/>
      <c r="R631" s="184"/>
      <c r="S631" s="90"/>
      <c r="T631" s="156"/>
    </row>
    <row r="632" spans="2:21" ht="27.75" customHeight="1">
      <c r="B632" s="156"/>
      <c r="C632" s="265"/>
      <c r="D632" s="266"/>
      <c r="E632" s="267"/>
      <c r="F632" s="168" t="s">
        <v>226</v>
      </c>
      <c r="G632" s="178"/>
      <c r="H632" s="184"/>
      <c r="I632" s="184"/>
      <c r="J632" s="274"/>
      <c r="K632" s="275"/>
      <c r="L632" s="276"/>
      <c r="M632" s="184"/>
      <c r="N632" s="274"/>
      <c r="O632" s="275"/>
      <c r="P632" s="275"/>
      <c r="Q632" s="276"/>
      <c r="R632" s="184"/>
      <c r="S632" s="90"/>
      <c r="T632" s="156"/>
    </row>
    <row r="633" spans="2:21" ht="27.75" customHeight="1">
      <c r="B633" s="156"/>
      <c r="C633" s="265"/>
      <c r="D633" s="266"/>
      <c r="E633" s="267"/>
      <c r="F633" s="179" t="s">
        <v>170</v>
      </c>
      <c r="G633" s="180"/>
      <c r="H633" s="115" t="str">
        <f>IF(COUNT(H634:H638)=0,"",SUM(H634:H638))</f>
        <v/>
      </c>
      <c r="I633" s="115" t="str">
        <f>IF(COUNT(I634:I638)=0,"",SUM(I634:I638))</f>
        <v/>
      </c>
      <c r="J633" s="274"/>
      <c r="K633" s="275"/>
      <c r="L633" s="276"/>
      <c r="M633" s="115" t="str">
        <f>IF(COUNT(M634:M638)=0,"",SUM(M634:M638))</f>
        <v/>
      </c>
      <c r="N633" s="274"/>
      <c r="O633" s="275"/>
      <c r="P633" s="275"/>
      <c r="Q633" s="276"/>
      <c r="R633" s="115" t="str">
        <f>IF(COUNT(R634:R638)=0,"",SUM(R634:R638))</f>
        <v/>
      </c>
      <c r="S633" s="94"/>
      <c r="T633" s="156"/>
      <c r="U633" s="120" t="s">
        <v>271</v>
      </c>
    </row>
    <row r="634" spans="2:21" ht="27.75" customHeight="1">
      <c r="B634" s="156"/>
      <c r="C634" s="265"/>
      <c r="D634" s="266"/>
      <c r="E634" s="267"/>
      <c r="F634" s="179"/>
      <c r="G634" s="181" t="s">
        <v>171</v>
      </c>
      <c r="H634" s="184"/>
      <c r="I634" s="184"/>
      <c r="J634" s="274"/>
      <c r="K634" s="275"/>
      <c r="L634" s="276"/>
      <c r="M634" s="184"/>
      <c r="N634" s="274"/>
      <c r="O634" s="275"/>
      <c r="P634" s="275"/>
      <c r="Q634" s="276"/>
      <c r="R634" s="184"/>
      <c r="S634" s="90"/>
      <c r="T634" s="156"/>
    </row>
    <row r="635" spans="2:21" ht="27.75" customHeight="1">
      <c r="B635" s="156"/>
      <c r="C635" s="265"/>
      <c r="D635" s="266"/>
      <c r="E635" s="267"/>
      <c r="F635" s="179"/>
      <c r="G635" s="181" t="s">
        <v>172</v>
      </c>
      <c r="H635" s="184"/>
      <c r="I635" s="184"/>
      <c r="J635" s="274"/>
      <c r="K635" s="275"/>
      <c r="L635" s="276"/>
      <c r="M635" s="184"/>
      <c r="N635" s="274"/>
      <c r="O635" s="275"/>
      <c r="P635" s="275"/>
      <c r="Q635" s="276"/>
      <c r="R635" s="184"/>
      <c r="S635" s="90"/>
      <c r="T635" s="156"/>
    </row>
    <row r="636" spans="2:21" ht="27.75" customHeight="1">
      <c r="B636" s="156"/>
      <c r="C636" s="265"/>
      <c r="D636" s="266"/>
      <c r="E636" s="267"/>
      <c r="F636" s="179"/>
      <c r="G636" s="181" t="s">
        <v>173</v>
      </c>
      <c r="H636" s="184"/>
      <c r="I636" s="184"/>
      <c r="J636" s="274"/>
      <c r="K636" s="275"/>
      <c r="L636" s="276"/>
      <c r="M636" s="184"/>
      <c r="N636" s="274"/>
      <c r="O636" s="275"/>
      <c r="P636" s="275"/>
      <c r="Q636" s="276"/>
      <c r="R636" s="184"/>
      <c r="S636" s="90"/>
      <c r="T636" s="156"/>
    </row>
    <row r="637" spans="2:21" ht="27.75" customHeight="1">
      <c r="B637" s="156"/>
      <c r="C637" s="265"/>
      <c r="D637" s="266"/>
      <c r="E637" s="267"/>
      <c r="F637" s="179"/>
      <c r="G637" s="181" t="s">
        <v>30</v>
      </c>
      <c r="H637" s="184"/>
      <c r="I637" s="184"/>
      <c r="J637" s="274"/>
      <c r="K637" s="275"/>
      <c r="L637" s="276"/>
      <c r="M637" s="184"/>
      <c r="N637" s="274"/>
      <c r="O637" s="275"/>
      <c r="P637" s="275"/>
      <c r="Q637" s="276"/>
      <c r="R637" s="184"/>
      <c r="S637" s="90"/>
      <c r="T637" s="156"/>
    </row>
    <row r="638" spans="2:21" ht="27.75" customHeight="1">
      <c r="B638" s="156"/>
      <c r="C638" s="265"/>
      <c r="D638" s="266"/>
      <c r="E638" s="267"/>
      <c r="F638" s="179"/>
      <c r="G638" s="181" t="s">
        <v>174</v>
      </c>
      <c r="H638" s="184"/>
      <c r="I638" s="184"/>
      <c r="J638" s="274"/>
      <c r="K638" s="275"/>
      <c r="L638" s="276"/>
      <c r="M638" s="184"/>
      <c r="N638" s="274"/>
      <c r="O638" s="275"/>
      <c r="P638" s="275"/>
      <c r="Q638" s="276"/>
      <c r="R638" s="184"/>
      <c r="S638" s="90"/>
      <c r="T638" s="156"/>
    </row>
    <row r="639" spans="2:21" ht="27.75" customHeight="1">
      <c r="B639" s="156"/>
      <c r="C639" s="265"/>
      <c r="D639" s="266"/>
      <c r="E639" s="267"/>
      <c r="F639" s="168" t="s">
        <v>175</v>
      </c>
      <c r="G639" s="172"/>
      <c r="H639" s="184"/>
      <c r="I639" s="184"/>
      <c r="J639" s="274"/>
      <c r="K639" s="275"/>
      <c r="L639" s="276"/>
      <c r="M639" s="184"/>
      <c r="N639" s="274"/>
      <c r="O639" s="275"/>
      <c r="P639" s="275"/>
      <c r="Q639" s="276"/>
      <c r="R639" s="184"/>
      <c r="S639" s="90"/>
      <c r="T639" s="156"/>
    </row>
    <row r="640" spans="2:21" ht="27.75" customHeight="1">
      <c r="B640" s="156"/>
      <c r="C640" s="268"/>
      <c r="D640" s="269"/>
      <c r="E640" s="270"/>
      <c r="F640" s="168" t="s">
        <v>176</v>
      </c>
      <c r="G640" s="172"/>
      <c r="H640" s="115" t="str">
        <f>IF(COUNT(H622,H625,H632,H633,H639)=0,"",SUM(H622,H625,H632,H633,H639))</f>
        <v/>
      </c>
      <c r="I640" s="115" t="str">
        <f>IF(COUNT(I622,I625,I632,I633,I639)=0,"",SUM(I622,I625,I632,I633,I639))</f>
        <v/>
      </c>
      <c r="J640" s="277"/>
      <c r="K640" s="278"/>
      <c r="L640" s="279"/>
      <c r="M640" s="115" t="str">
        <f>IF(COUNT(M622,M625,M632,M633,M639)=0,"",SUM(M622,M625,M632,M633,M639))</f>
        <v/>
      </c>
      <c r="N640" s="277"/>
      <c r="O640" s="278"/>
      <c r="P640" s="278"/>
      <c r="Q640" s="279"/>
      <c r="R640" s="115" t="str">
        <f>IF(COUNT(R622,R625,R632,R633,R639)=0,"",SUM(R622,R625,R632,R633,R639))</f>
        <v/>
      </c>
      <c r="S640" s="94"/>
      <c r="T640" s="156"/>
      <c r="U640" s="120" t="s">
        <v>271</v>
      </c>
    </row>
    <row r="641" spans="2:20" ht="18" customHeight="1">
      <c r="B641" s="156"/>
      <c r="C641" s="183" t="s">
        <v>178</v>
      </c>
      <c r="D641" s="156"/>
      <c r="E641" s="156"/>
      <c r="F641" s="156"/>
      <c r="G641" s="156"/>
      <c r="H641" s="156"/>
      <c r="I641" s="156"/>
      <c r="J641" s="156"/>
      <c r="K641" s="156"/>
      <c r="L641" s="156"/>
      <c r="M641" s="156"/>
      <c r="N641" s="156"/>
      <c r="O641" s="156"/>
      <c r="P641" s="156"/>
      <c r="Q641" s="156"/>
      <c r="R641" s="156"/>
      <c r="S641" s="156"/>
      <c r="T641" s="156"/>
    </row>
    <row r="642" spans="2:20" ht="18" customHeight="1">
      <c r="B642" s="156"/>
      <c r="C642" s="14"/>
      <c r="D642" s="7"/>
      <c r="E642" s="7"/>
      <c r="F642" s="7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156"/>
      <c r="T642" s="156"/>
    </row>
    <row r="643" spans="2:20" ht="18" customHeight="1">
      <c r="B643" s="156"/>
      <c r="C643" s="14"/>
      <c r="D643" s="7"/>
      <c r="E643" s="7"/>
      <c r="F643" s="7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156"/>
      <c r="T643" s="156"/>
    </row>
    <row r="644" spans="2:20" ht="18" customHeight="1">
      <c r="B644" s="156"/>
      <c r="C644" s="14"/>
      <c r="D644" s="7"/>
      <c r="E644" s="7"/>
      <c r="F644" s="7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156"/>
      <c r="T644" s="156"/>
    </row>
    <row r="645" spans="2:20" ht="18" customHeight="1">
      <c r="B645" s="156"/>
      <c r="C645" s="14"/>
      <c r="D645" s="7"/>
      <c r="E645" s="7"/>
      <c r="F645" s="7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156"/>
      <c r="T645" s="156"/>
    </row>
    <row r="646" spans="2:20" ht="18" customHeight="1">
      <c r="B646" s="156"/>
      <c r="C646" s="14"/>
      <c r="D646" s="7"/>
      <c r="E646" s="7"/>
      <c r="F646" s="7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156"/>
      <c r="T646" s="156"/>
    </row>
    <row r="647" spans="2:20" ht="18" customHeight="1">
      <c r="B647" s="156"/>
      <c r="C647" s="14"/>
      <c r="D647" s="7"/>
      <c r="E647" s="7"/>
      <c r="F647" s="7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156"/>
      <c r="T647" s="156"/>
    </row>
    <row r="648" spans="2:20" ht="19.5" customHeight="1">
      <c r="B648" s="156"/>
      <c r="C648" s="14"/>
      <c r="D648" s="7"/>
      <c r="E648" s="7"/>
      <c r="F648" s="7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156"/>
      <c r="T648" s="156"/>
    </row>
    <row r="649" spans="2:20" ht="18" customHeight="1">
      <c r="B649" s="156"/>
      <c r="C649" s="14"/>
      <c r="D649" s="7"/>
      <c r="E649" s="7"/>
      <c r="F649" s="7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156"/>
      <c r="T649" s="156"/>
    </row>
    <row r="650" spans="2:20" ht="18" customHeight="1">
      <c r="B650" s="156"/>
      <c r="C650" s="14"/>
      <c r="D650" s="7"/>
      <c r="E650" s="7"/>
      <c r="F650" s="7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156"/>
      <c r="T650" s="156"/>
    </row>
    <row r="651" spans="2:20" ht="18" customHeight="1">
      <c r="B651" s="156"/>
      <c r="C651" s="156"/>
      <c r="D651" s="156"/>
      <c r="E651" s="156"/>
      <c r="F651" s="156"/>
      <c r="G651" s="156"/>
      <c r="H651" s="156"/>
      <c r="I651" s="156"/>
      <c r="J651" s="156"/>
      <c r="K651" s="156"/>
      <c r="L651" s="156"/>
      <c r="M651" s="156"/>
      <c r="N651" s="156"/>
      <c r="O651" s="156"/>
      <c r="P651" s="156"/>
      <c r="Q651" s="156"/>
      <c r="R651" s="156"/>
      <c r="S651" s="156"/>
      <c r="T651" s="156"/>
    </row>
  </sheetData>
  <sheetProtection algorithmName="SHA-512" hashValue="YzhekRVpdNy2KNa36TE5eF4YZtxoa/HecOSP0zKWr51imlZv5pA3RPtFXRaAkie8G68eLTbPFxgcMgmtqm99/A==" saltValue="quA+dgIDCgVGXWD13Psyhg==" spinCount="100000" sheet="1" objects="1" scenarios="1"/>
  <mergeCells count="99">
    <mergeCell ref="N32:Q50"/>
    <mergeCell ref="J32:L50"/>
    <mergeCell ref="C32:E50"/>
    <mergeCell ref="J150:L168"/>
    <mergeCell ref="N150:Q168"/>
    <mergeCell ref="C127:C141"/>
    <mergeCell ref="D127:D131"/>
    <mergeCell ref="D132:D136"/>
    <mergeCell ref="E135:F136"/>
    <mergeCell ref="C143:F144"/>
    <mergeCell ref="C84:F85"/>
    <mergeCell ref="J91:L109"/>
    <mergeCell ref="N91:Q109"/>
    <mergeCell ref="C91:E109"/>
    <mergeCell ref="E76:F77"/>
    <mergeCell ref="D73:D77"/>
    <mergeCell ref="J268:L286"/>
    <mergeCell ref="N268:Q286"/>
    <mergeCell ref="C304:C318"/>
    <mergeCell ref="J209:L227"/>
    <mergeCell ref="N209:Q227"/>
    <mergeCell ref="C209:E227"/>
    <mergeCell ref="C268:E286"/>
    <mergeCell ref="C261:F262"/>
    <mergeCell ref="C302:G303"/>
    <mergeCell ref="C245:C259"/>
    <mergeCell ref="D245:D249"/>
    <mergeCell ref="D250:D254"/>
    <mergeCell ref="E253:F254"/>
    <mergeCell ref="C243:G244"/>
    <mergeCell ref="J386:L404"/>
    <mergeCell ref="N386:Q404"/>
    <mergeCell ref="J445:L463"/>
    <mergeCell ref="N445:Q463"/>
    <mergeCell ref="D304:D308"/>
    <mergeCell ref="D309:D313"/>
    <mergeCell ref="E312:F313"/>
    <mergeCell ref="C320:F321"/>
    <mergeCell ref="C379:F380"/>
    <mergeCell ref="J327:L345"/>
    <mergeCell ref="N327:Q345"/>
    <mergeCell ref="C438:F439"/>
    <mergeCell ref="C327:E345"/>
    <mergeCell ref="C386:E404"/>
    <mergeCell ref="C363:C377"/>
    <mergeCell ref="D363:D367"/>
    <mergeCell ref="J504:L522"/>
    <mergeCell ref="N504:Q522"/>
    <mergeCell ref="C445:E463"/>
    <mergeCell ref="C504:E522"/>
    <mergeCell ref="E489:F490"/>
    <mergeCell ref="C481:C495"/>
    <mergeCell ref="D481:D485"/>
    <mergeCell ref="D486:D490"/>
    <mergeCell ref="C615:F616"/>
    <mergeCell ref="J622:L640"/>
    <mergeCell ref="N622:Q640"/>
    <mergeCell ref="C622:E640"/>
    <mergeCell ref="E548:F549"/>
    <mergeCell ref="C540:C554"/>
    <mergeCell ref="D540:D544"/>
    <mergeCell ref="D545:D549"/>
    <mergeCell ref="N563:Q581"/>
    <mergeCell ref="C599:C613"/>
    <mergeCell ref="D599:D603"/>
    <mergeCell ref="D604:D608"/>
    <mergeCell ref="E607:F608"/>
    <mergeCell ref="J563:L581"/>
    <mergeCell ref="C563:E581"/>
    <mergeCell ref="C556:F557"/>
    <mergeCell ref="C7:G8"/>
    <mergeCell ref="C66:G67"/>
    <mergeCell ref="C125:G126"/>
    <mergeCell ref="C184:G185"/>
    <mergeCell ref="D68:D72"/>
    <mergeCell ref="C68:C82"/>
    <mergeCell ref="C202:F203"/>
    <mergeCell ref="C150:E168"/>
    <mergeCell ref="E17:F18"/>
    <mergeCell ref="C25:F26"/>
    <mergeCell ref="C9:C23"/>
    <mergeCell ref="D9:D13"/>
    <mergeCell ref="D14:D18"/>
    <mergeCell ref="C186:C200"/>
    <mergeCell ref="D186:D190"/>
    <mergeCell ref="D191:D195"/>
    <mergeCell ref="E194:F195"/>
    <mergeCell ref="C361:G362"/>
    <mergeCell ref="C420:G421"/>
    <mergeCell ref="C479:G480"/>
    <mergeCell ref="C538:G539"/>
    <mergeCell ref="C597:G598"/>
    <mergeCell ref="C497:F498"/>
    <mergeCell ref="D368:D372"/>
    <mergeCell ref="E371:F372"/>
    <mergeCell ref="C422:C436"/>
    <mergeCell ref="D422:D426"/>
    <mergeCell ref="D427:D431"/>
    <mergeCell ref="E430:F431"/>
  </mergeCells>
  <phoneticPr fontId="11"/>
  <conditionalFormatting sqref="H92:H93">
    <cfRule type="expression" dxfId="6152" priority="188">
      <formula>H92&lt;0</formula>
    </cfRule>
  </conditionalFormatting>
  <conditionalFormatting sqref="H95:H101">
    <cfRule type="expression" dxfId="6151" priority="187">
      <formula>H95&lt;0</formula>
    </cfRule>
  </conditionalFormatting>
  <conditionalFormatting sqref="H103:H108">
    <cfRule type="expression" dxfId="6150" priority="186">
      <formula>H103&lt;0</formula>
    </cfRule>
  </conditionalFormatting>
  <conditionalFormatting sqref="I92:I93">
    <cfRule type="expression" dxfId="6149" priority="185">
      <formula>I92&lt;0</formula>
    </cfRule>
  </conditionalFormatting>
  <conditionalFormatting sqref="I95:I101">
    <cfRule type="expression" dxfId="6148" priority="184">
      <formula>I95&lt;0</formula>
    </cfRule>
  </conditionalFormatting>
  <conditionalFormatting sqref="I103:I108">
    <cfRule type="expression" dxfId="6147" priority="183">
      <formula>I103&lt;0</formula>
    </cfRule>
  </conditionalFormatting>
  <conditionalFormatting sqref="M92:M93">
    <cfRule type="expression" dxfId="6146" priority="182">
      <formula>M92&lt;0</formula>
    </cfRule>
  </conditionalFormatting>
  <conditionalFormatting sqref="M95:M101">
    <cfRule type="expression" dxfId="6145" priority="181">
      <formula>M95&lt;0</formula>
    </cfRule>
  </conditionalFormatting>
  <conditionalFormatting sqref="M103:M108">
    <cfRule type="expression" dxfId="6144" priority="180">
      <formula>M103&lt;0</formula>
    </cfRule>
  </conditionalFormatting>
  <conditionalFormatting sqref="R92:R93">
    <cfRule type="expression" dxfId="6143" priority="179">
      <formula>R92&lt;0</formula>
    </cfRule>
  </conditionalFormatting>
  <conditionalFormatting sqref="R95:R101">
    <cfRule type="expression" dxfId="6142" priority="178">
      <formula>R95&lt;0</formula>
    </cfRule>
  </conditionalFormatting>
  <conditionalFormatting sqref="R103:R108">
    <cfRule type="expression" dxfId="6141" priority="177">
      <formula>R103&lt;0</formula>
    </cfRule>
  </conditionalFormatting>
  <conditionalFormatting sqref="H151:H152">
    <cfRule type="expression" dxfId="6140" priority="176">
      <formula>H151&lt;0</formula>
    </cfRule>
  </conditionalFormatting>
  <conditionalFormatting sqref="H154:H160">
    <cfRule type="expression" dxfId="6139" priority="175">
      <formula>H154&lt;0</formula>
    </cfRule>
  </conditionalFormatting>
  <conditionalFormatting sqref="H162:H167">
    <cfRule type="expression" dxfId="6138" priority="174">
      <formula>H162&lt;0</formula>
    </cfRule>
  </conditionalFormatting>
  <conditionalFormatting sqref="I151:I152">
    <cfRule type="expression" dxfId="6137" priority="173">
      <formula>I151&lt;0</formula>
    </cfRule>
  </conditionalFormatting>
  <conditionalFormatting sqref="I154:I160">
    <cfRule type="expression" dxfId="6136" priority="172">
      <formula>I154&lt;0</formula>
    </cfRule>
  </conditionalFormatting>
  <conditionalFormatting sqref="I162:I167">
    <cfRule type="expression" dxfId="6135" priority="171">
      <formula>I162&lt;0</formula>
    </cfRule>
  </conditionalFormatting>
  <conditionalFormatting sqref="M151:M152">
    <cfRule type="expression" dxfId="6134" priority="170">
      <formula>M151&lt;0</formula>
    </cfRule>
  </conditionalFormatting>
  <conditionalFormatting sqref="M154:M160">
    <cfRule type="expression" dxfId="6133" priority="169">
      <formula>M154&lt;0</formula>
    </cfRule>
  </conditionalFormatting>
  <conditionalFormatting sqref="M162:M167">
    <cfRule type="expression" dxfId="6132" priority="168">
      <formula>M162&lt;0</formula>
    </cfRule>
  </conditionalFormatting>
  <conditionalFormatting sqref="R151:R152">
    <cfRule type="expression" dxfId="6131" priority="167">
      <formula>R151&lt;0</formula>
    </cfRule>
  </conditionalFormatting>
  <conditionalFormatting sqref="R154:R160">
    <cfRule type="expression" dxfId="6130" priority="166">
      <formula>R154&lt;0</formula>
    </cfRule>
  </conditionalFormatting>
  <conditionalFormatting sqref="R162:R167">
    <cfRule type="expression" dxfId="6129" priority="165">
      <formula>R162&lt;0</formula>
    </cfRule>
  </conditionalFormatting>
  <conditionalFormatting sqref="H210:H211">
    <cfRule type="expression" dxfId="6128" priority="164">
      <formula>H210&lt;0</formula>
    </cfRule>
  </conditionalFormatting>
  <conditionalFormatting sqref="H213:H219">
    <cfRule type="expression" dxfId="6127" priority="163">
      <formula>H213&lt;0</formula>
    </cfRule>
  </conditionalFormatting>
  <conditionalFormatting sqref="H221:H226">
    <cfRule type="expression" dxfId="6126" priority="162">
      <formula>H221&lt;0</formula>
    </cfRule>
  </conditionalFormatting>
  <conditionalFormatting sqref="I210:I211">
    <cfRule type="expression" dxfId="6125" priority="161">
      <formula>I210&lt;0</formula>
    </cfRule>
  </conditionalFormatting>
  <conditionalFormatting sqref="I213:I219">
    <cfRule type="expression" dxfId="6124" priority="160">
      <formula>I213&lt;0</formula>
    </cfRule>
  </conditionalFormatting>
  <conditionalFormatting sqref="I221:I226">
    <cfRule type="expression" dxfId="6123" priority="159">
      <formula>I221&lt;0</formula>
    </cfRule>
  </conditionalFormatting>
  <conditionalFormatting sqref="M210:M211">
    <cfRule type="expression" dxfId="6122" priority="158">
      <formula>M210&lt;0</formula>
    </cfRule>
  </conditionalFormatting>
  <conditionalFormatting sqref="M213:M219">
    <cfRule type="expression" dxfId="6121" priority="157">
      <formula>M213&lt;0</formula>
    </cfRule>
  </conditionalFormatting>
  <conditionalFormatting sqref="M221:M226">
    <cfRule type="expression" dxfId="6120" priority="156">
      <formula>M221&lt;0</formula>
    </cfRule>
  </conditionalFormatting>
  <conditionalFormatting sqref="R210:R211">
    <cfRule type="expression" dxfId="6119" priority="155">
      <formula>R210&lt;0</formula>
    </cfRule>
  </conditionalFormatting>
  <conditionalFormatting sqref="R213:R219">
    <cfRule type="expression" dxfId="6118" priority="154">
      <formula>R213&lt;0</formula>
    </cfRule>
  </conditionalFormatting>
  <conditionalFormatting sqref="R221:R226">
    <cfRule type="expression" dxfId="6117" priority="153">
      <formula>R221&lt;0</formula>
    </cfRule>
  </conditionalFormatting>
  <conditionalFormatting sqref="H269:H270">
    <cfRule type="expression" dxfId="6116" priority="152">
      <formula>H269&lt;0</formula>
    </cfRule>
  </conditionalFormatting>
  <conditionalFormatting sqref="H272:H278">
    <cfRule type="expression" dxfId="6115" priority="151">
      <formula>H272&lt;0</formula>
    </cfRule>
  </conditionalFormatting>
  <conditionalFormatting sqref="H280:H285">
    <cfRule type="expression" dxfId="6114" priority="150">
      <formula>H280&lt;0</formula>
    </cfRule>
  </conditionalFormatting>
  <conditionalFormatting sqref="I269:I270">
    <cfRule type="expression" dxfId="6113" priority="149">
      <formula>I269&lt;0</formula>
    </cfRule>
  </conditionalFormatting>
  <conditionalFormatting sqref="I272:I278">
    <cfRule type="expression" dxfId="6112" priority="148">
      <formula>I272&lt;0</formula>
    </cfRule>
  </conditionalFormatting>
  <conditionalFormatting sqref="I280:I285">
    <cfRule type="expression" dxfId="6111" priority="147">
      <formula>I280&lt;0</formula>
    </cfRule>
  </conditionalFormatting>
  <conditionalFormatting sqref="M269:M270">
    <cfRule type="expression" dxfId="6110" priority="146">
      <formula>M269&lt;0</formula>
    </cfRule>
  </conditionalFormatting>
  <conditionalFormatting sqref="M272:M278">
    <cfRule type="expression" dxfId="6109" priority="145">
      <formula>M272&lt;0</formula>
    </cfRule>
  </conditionalFormatting>
  <conditionalFormatting sqref="M280:M285">
    <cfRule type="expression" dxfId="6108" priority="144">
      <formula>M280&lt;0</formula>
    </cfRule>
  </conditionalFormatting>
  <conditionalFormatting sqref="R269:R270">
    <cfRule type="expression" dxfId="6107" priority="143">
      <formula>R269&lt;0</formula>
    </cfRule>
  </conditionalFormatting>
  <conditionalFormatting sqref="R272:R278">
    <cfRule type="expression" dxfId="6106" priority="142">
      <formula>R272&lt;0</formula>
    </cfRule>
  </conditionalFormatting>
  <conditionalFormatting sqref="R280:R285">
    <cfRule type="expression" dxfId="6105" priority="141">
      <formula>R280&lt;0</formula>
    </cfRule>
  </conditionalFormatting>
  <conditionalFormatting sqref="H328:H329">
    <cfRule type="expression" dxfId="6104" priority="140">
      <formula>H328&lt;0</formula>
    </cfRule>
  </conditionalFormatting>
  <conditionalFormatting sqref="H331:H337">
    <cfRule type="expression" dxfId="6103" priority="139">
      <formula>H331&lt;0</formula>
    </cfRule>
  </conditionalFormatting>
  <conditionalFormatting sqref="H339:H344">
    <cfRule type="expression" dxfId="6102" priority="138">
      <formula>H339&lt;0</formula>
    </cfRule>
  </conditionalFormatting>
  <conditionalFormatting sqref="I328:I329">
    <cfRule type="expression" dxfId="6101" priority="137">
      <formula>I328&lt;0</formula>
    </cfRule>
  </conditionalFormatting>
  <conditionalFormatting sqref="I331:I337">
    <cfRule type="expression" dxfId="6100" priority="136">
      <formula>I331&lt;0</formula>
    </cfRule>
  </conditionalFormatting>
  <conditionalFormatting sqref="I339:I344">
    <cfRule type="expression" dxfId="6099" priority="135">
      <formula>I339&lt;0</formula>
    </cfRule>
  </conditionalFormatting>
  <conditionalFormatting sqref="M328:M329">
    <cfRule type="expression" dxfId="6098" priority="134">
      <formula>M328&lt;0</formula>
    </cfRule>
  </conditionalFormatting>
  <conditionalFormatting sqref="M331:M337">
    <cfRule type="expression" dxfId="6097" priority="133">
      <formula>M331&lt;0</formula>
    </cfRule>
  </conditionalFormatting>
  <conditionalFormatting sqref="M339:M344">
    <cfRule type="expression" dxfId="6096" priority="132">
      <formula>M339&lt;0</formula>
    </cfRule>
  </conditionalFormatting>
  <conditionalFormatting sqref="R328:R329">
    <cfRule type="expression" dxfId="6095" priority="131">
      <formula>R328&lt;0</formula>
    </cfRule>
  </conditionalFormatting>
  <conditionalFormatting sqref="R331:R337">
    <cfRule type="expression" dxfId="6094" priority="130">
      <formula>R331&lt;0</formula>
    </cfRule>
  </conditionalFormatting>
  <conditionalFormatting sqref="R339:R344">
    <cfRule type="expression" dxfId="6093" priority="129">
      <formula>R339&lt;0</formula>
    </cfRule>
  </conditionalFormatting>
  <conditionalFormatting sqref="H387:H388">
    <cfRule type="expression" dxfId="6092" priority="128">
      <formula>H387&lt;0</formula>
    </cfRule>
  </conditionalFormatting>
  <conditionalFormatting sqref="H390:H396">
    <cfRule type="expression" dxfId="6091" priority="127">
      <formula>H390&lt;0</formula>
    </cfRule>
  </conditionalFormatting>
  <conditionalFormatting sqref="H398:H403">
    <cfRule type="expression" dxfId="6090" priority="126">
      <formula>H398&lt;0</formula>
    </cfRule>
  </conditionalFormatting>
  <conditionalFormatting sqref="I387:I388">
    <cfRule type="expression" dxfId="6089" priority="125">
      <formula>I387&lt;0</formula>
    </cfRule>
  </conditionalFormatting>
  <conditionalFormatting sqref="I390:I396">
    <cfRule type="expression" dxfId="6088" priority="124">
      <formula>I390&lt;0</formula>
    </cfRule>
  </conditionalFormatting>
  <conditionalFormatting sqref="I398:I403">
    <cfRule type="expression" dxfId="6087" priority="123">
      <formula>I398&lt;0</formula>
    </cfRule>
  </conditionalFormatting>
  <conditionalFormatting sqref="M387:M388">
    <cfRule type="expression" dxfId="6086" priority="122">
      <formula>M387&lt;0</formula>
    </cfRule>
  </conditionalFormatting>
  <conditionalFormatting sqref="M390:M396">
    <cfRule type="expression" dxfId="6085" priority="121">
      <formula>M390&lt;0</formula>
    </cfRule>
  </conditionalFormatting>
  <conditionalFormatting sqref="M398:M403">
    <cfRule type="expression" dxfId="6084" priority="120">
      <formula>M398&lt;0</formula>
    </cfRule>
  </conditionalFormatting>
  <conditionalFormatting sqref="R387:R388">
    <cfRule type="expression" dxfId="6083" priority="119">
      <formula>R387&lt;0</formula>
    </cfRule>
  </conditionalFormatting>
  <conditionalFormatting sqref="R390:R396">
    <cfRule type="expression" dxfId="6082" priority="118">
      <formula>R390&lt;0</formula>
    </cfRule>
  </conditionalFormatting>
  <conditionalFormatting sqref="R398:R403">
    <cfRule type="expression" dxfId="6081" priority="117">
      <formula>R398&lt;0</formula>
    </cfRule>
  </conditionalFormatting>
  <conditionalFormatting sqref="H446:H447">
    <cfRule type="expression" dxfId="6080" priority="116">
      <formula>H446&lt;0</formula>
    </cfRule>
  </conditionalFormatting>
  <conditionalFormatting sqref="H449:H455">
    <cfRule type="expression" dxfId="6079" priority="115">
      <formula>H449&lt;0</formula>
    </cfRule>
  </conditionalFormatting>
  <conditionalFormatting sqref="H457:H462">
    <cfRule type="expression" dxfId="6078" priority="114">
      <formula>H457&lt;0</formula>
    </cfRule>
  </conditionalFormatting>
  <conditionalFormatting sqref="I446:I447">
    <cfRule type="expression" dxfId="6077" priority="113">
      <formula>I446&lt;0</formula>
    </cfRule>
  </conditionalFormatting>
  <conditionalFormatting sqref="I449:I455">
    <cfRule type="expression" dxfId="6076" priority="112">
      <formula>I449&lt;0</formula>
    </cfRule>
  </conditionalFormatting>
  <conditionalFormatting sqref="I457:I462">
    <cfRule type="expression" dxfId="6075" priority="111">
      <formula>I457&lt;0</formula>
    </cfRule>
  </conditionalFormatting>
  <conditionalFormatting sqref="M446:M447">
    <cfRule type="expression" dxfId="6074" priority="110">
      <formula>M446&lt;0</formula>
    </cfRule>
  </conditionalFormatting>
  <conditionalFormatting sqref="M449:M455">
    <cfRule type="expression" dxfId="6073" priority="109">
      <formula>M449&lt;0</formula>
    </cfRule>
  </conditionalFormatting>
  <conditionalFormatting sqref="M457:M462">
    <cfRule type="expression" dxfId="6072" priority="108">
      <formula>M457&lt;0</formula>
    </cfRule>
  </conditionalFormatting>
  <conditionalFormatting sqref="R446:R447">
    <cfRule type="expression" dxfId="6071" priority="107">
      <formula>R446&lt;0</formula>
    </cfRule>
  </conditionalFormatting>
  <conditionalFormatting sqref="R449:R455">
    <cfRule type="expression" dxfId="6070" priority="106">
      <formula>R449&lt;0</formula>
    </cfRule>
  </conditionalFormatting>
  <conditionalFormatting sqref="R457:R462">
    <cfRule type="expression" dxfId="6069" priority="105">
      <formula>R457&lt;0</formula>
    </cfRule>
  </conditionalFormatting>
  <conditionalFormatting sqref="H505:H506">
    <cfRule type="expression" dxfId="6068" priority="104">
      <formula>H505&lt;0</formula>
    </cfRule>
  </conditionalFormatting>
  <conditionalFormatting sqref="H508:H514">
    <cfRule type="expression" dxfId="6067" priority="103">
      <formula>H508&lt;0</formula>
    </cfRule>
  </conditionalFormatting>
  <conditionalFormatting sqref="H516:H521">
    <cfRule type="expression" dxfId="6066" priority="102">
      <formula>H516&lt;0</formula>
    </cfRule>
  </conditionalFormatting>
  <conditionalFormatting sqref="I505:I506">
    <cfRule type="expression" dxfId="6065" priority="101">
      <formula>I505&lt;0</formula>
    </cfRule>
  </conditionalFormatting>
  <conditionalFormatting sqref="I508:I514">
    <cfRule type="expression" dxfId="6064" priority="100">
      <formula>I508&lt;0</formula>
    </cfRule>
  </conditionalFormatting>
  <conditionalFormatting sqref="I516:I521">
    <cfRule type="expression" dxfId="6063" priority="99">
      <formula>I516&lt;0</formula>
    </cfRule>
  </conditionalFormatting>
  <conditionalFormatting sqref="M505:M506">
    <cfRule type="expression" dxfId="6062" priority="98">
      <formula>M505&lt;0</formula>
    </cfRule>
  </conditionalFormatting>
  <conditionalFormatting sqref="M508:M514">
    <cfRule type="expression" dxfId="6061" priority="97">
      <formula>M508&lt;0</formula>
    </cfRule>
  </conditionalFormatting>
  <conditionalFormatting sqref="M516:M521">
    <cfRule type="expression" dxfId="6060" priority="96">
      <formula>M516&lt;0</formula>
    </cfRule>
  </conditionalFormatting>
  <conditionalFormatting sqref="R505:R506">
    <cfRule type="expression" dxfId="6059" priority="95">
      <formula>R505&lt;0</formula>
    </cfRule>
  </conditionalFormatting>
  <conditionalFormatting sqref="R508:R514">
    <cfRule type="expression" dxfId="6058" priority="94">
      <formula>R508&lt;0</formula>
    </cfRule>
  </conditionalFormatting>
  <conditionalFormatting sqref="R516:R521">
    <cfRule type="expression" dxfId="6057" priority="93">
      <formula>R516&lt;0</formula>
    </cfRule>
  </conditionalFormatting>
  <conditionalFormatting sqref="H564:H565">
    <cfRule type="expression" dxfId="6056" priority="92">
      <formula>H564&lt;0</formula>
    </cfRule>
  </conditionalFormatting>
  <conditionalFormatting sqref="H567:H573">
    <cfRule type="expression" dxfId="6055" priority="91">
      <formula>H567&lt;0</formula>
    </cfRule>
  </conditionalFormatting>
  <conditionalFormatting sqref="H575:H580">
    <cfRule type="expression" dxfId="6054" priority="90">
      <formula>H575&lt;0</formula>
    </cfRule>
  </conditionalFormatting>
  <conditionalFormatting sqref="I564:I565">
    <cfRule type="expression" dxfId="6053" priority="89">
      <formula>I564&lt;0</formula>
    </cfRule>
  </conditionalFormatting>
  <conditionalFormatting sqref="I567:I573">
    <cfRule type="expression" dxfId="6052" priority="88">
      <formula>I567&lt;0</formula>
    </cfRule>
  </conditionalFormatting>
  <conditionalFormatting sqref="I575:I580">
    <cfRule type="expression" dxfId="6051" priority="87">
      <formula>I575&lt;0</formula>
    </cfRule>
  </conditionalFormatting>
  <conditionalFormatting sqref="M564:M565">
    <cfRule type="expression" dxfId="6050" priority="86">
      <formula>M564&lt;0</formula>
    </cfRule>
  </conditionalFormatting>
  <conditionalFormatting sqref="M567:M573">
    <cfRule type="expression" dxfId="6049" priority="85">
      <formula>M567&lt;0</formula>
    </cfRule>
  </conditionalFormatting>
  <conditionalFormatting sqref="M575:M580">
    <cfRule type="expression" dxfId="6048" priority="84">
      <formula>M575&lt;0</formula>
    </cfRule>
  </conditionalFormatting>
  <conditionalFormatting sqref="R564:R565">
    <cfRule type="expression" dxfId="6047" priority="83">
      <formula>R564&lt;0</formula>
    </cfRule>
  </conditionalFormatting>
  <conditionalFormatting sqref="R567:R573">
    <cfRule type="expression" dxfId="6046" priority="82">
      <formula>R567&lt;0</formula>
    </cfRule>
  </conditionalFormatting>
  <conditionalFormatting sqref="R575:R580">
    <cfRule type="expression" dxfId="6045" priority="81">
      <formula>R575&lt;0</formula>
    </cfRule>
  </conditionalFormatting>
  <conditionalFormatting sqref="H623:H624">
    <cfRule type="expression" dxfId="6044" priority="80">
      <formula>H623&lt;0</formula>
    </cfRule>
  </conditionalFormatting>
  <conditionalFormatting sqref="H626:H632">
    <cfRule type="expression" dxfId="6043" priority="79">
      <formula>H626&lt;0</formula>
    </cfRule>
  </conditionalFormatting>
  <conditionalFormatting sqref="H634:H639">
    <cfRule type="expression" dxfId="6042" priority="78">
      <formula>H634&lt;0</formula>
    </cfRule>
  </conditionalFormatting>
  <conditionalFormatting sqref="I623:I624">
    <cfRule type="expression" dxfId="6041" priority="77">
      <formula>I623&lt;0</formula>
    </cfRule>
  </conditionalFormatting>
  <conditionalFormatting sqref="I626:I632">
    <cfRule type="expression" dxfId="6040" priority="76">
      <formula>I626&lt;0</formula>
    </cfRule>
  </conditionalFormatting>
  <conditionalFormatting sqref="I634:I639">
    <cfRule type="expression" dxfId="6039" priority="75">
      <formula>I634&lt;0</formula>
    </cfRule>
  </conditionalFormatting>
  <conditionalFormatting sqref="M623:M624">
    <cfRule type="expression" dxfId="6038" priority="74">
      <formula>M623&lt;0</formula>
    </cfRule>
  </conditionalFormatting>
  <conditionalFormatting sqref="M626:M632">
    <cfRule type="expression" dxfId="6037" priority="73">
      <formula>M626&lt;0</formula>
    </cfRule>
  </conditionalFormatting>
  <conditionalFormatting sqref="M634:M639">
    <cfRule type="expression" dxfId="6036" priority="72">
      <formula>M634&lt;0</formula>
    </cfRule>
  </conditionalFormatting>
  <conditionalFormatting sqref="R623:R624">
    <cfRule type="expression" dxfId="6035" priority="71">
      <formula>R623&lt;0</formula>
    </cfRule>
  </conditionalFormatting>
  <conditionalFormatting sqref="R626:R632">
    <cfRule type="expression" dxfId="6034" priority="70">
      <formula>R626&lt;0</formula>
    </cfRule>
  </conditionalFormatting>
  <conditionalFormatting sqref="R634:R639">
    <cfRule type="expression" dxfId="6033" priority="69">
      <formula>R634&lt;0</formula>
    </cfRule>
  </conditionalFormatting>
  <conditionalFormatting sqref="H68:H71">
    <cfRule type="expression" dxfId="6032" priority="68">
      <formula>H68&lt;0</formula>
    </cfRule>
  </conditionalFormatting>
  <conditionalFormatting sqref="H73:H77">
    <cfRule type="expression" dxfId="6031" priority="67">
      <formula>H73&lt;0</formula>
    </cfRule>
  </conditionalFormatting>
  <conditionalFormatting sqref="H82:H84">
    <cfRule type="expression" dxfId="6030" priority="66">
      <formula>H82&lt;0</formula>
    </cfRule>
  </conditionalFormatting>
  <conditionalFormatting sqref="H127:H130">
    <cfRule type="expression" dxfId="6029" priority="65">
      <formula>H127&lt;0</formula>
    </cfRule>
  </conditionalFormatting>
  <conditionalFormatting sqref="H132:H136">
    <cfRule type="expression" dxfId="6028" priority="64">
      <formula>H132&lt;0</formula>
    </cfRule>
  </conditionalFormatting>
  <conditionalFormatting sqref="H141 H143">
    <cfRule type="expression" dxfId="6027" priority="63">
      <formula>H141&lt;0</formula>
    </cfRule>
  </conditionalFormatting>
  <conditionalFormatting sqref="H186:H189">
    <cfRule type="expression" dxfId="6026" priority="62">
      <formula>H186&lt;0</formula>
    </cfRule>
  </conditionalFormatting>
  <conditionalFormatting sqref="H191:H195">
    <cfRule type="expression" dxfId="6025" priority="61">
      <formula>H191&lt;0</formula>
    </cfRule>
  </conditionalFormatting>
  <conditionalFormatting sqref="H200 H202">
    <cfRule type="expression" dxfId="6024" priority="60">
      <formula>H200&lt;0</formula>
    </cfRule>
  </conditionalFormatting>
  <conditionalFormatting sqref="H245:H248">
    <cfRule type="expression" dxfId="6023" priority="59">
      <formula>H245&lt;0</formula>
    </cfRule>
  </conditionalFormatting>
  <conditionalFormatting sqref="H250:H254">
    <cfRule type="expression" dxfId="6022" priority="58">
      <formula>H250&lt;0</formula>
    </cfRule>
  </conditionalFormatting>
  <conditionalFormatting sqref="H259 H261">
    <cfRule type="expression" dxfId="6021" priority="57">
      <formula>H259&lt;0</formula>
    </cfRule>
  </conditionalFormatting>
  <conditionalFormatting sqref="H304:H307">
    <cfRule type="expression" dxfId="6020" priority="56">
      <formula>H304&lt;0</formula>
    </cfRule>
  </conditionalFormatting>
  <conditionalFormatting sqref="H309:H313">
    <cfRule type="expression" dxfId="6019" priority="55">
      <formula>H309&lt;0</formula>
    </cfRule>
  </conditionalFormatting>
  <conditionalFormatting sqref="H318 H320">
    <cfRule type="expression" dxfId="6018" priority="54">
      <formula>H318&lt;0</formula>
    </cfRule>
  </conditionalFormatting>
  <conditionalFormatting sqref="H363:H366">
    <cfRule type="expression" dxfId="6017" priority="53">
      <formula>H363&lt;0</formula>
    </cfRule>
  </conditionalFormatting>
  <conditionalFormatting sqref="H368:H372">
    <cfRule type="expression" dxfId="6016" priority="52">
      <formula>H368&lt;0</formula>
    </cfRule>
  </conditionalFormatting>
  <conditionalFormatting sqref="H377 H379">
    <cfRule type="expression" dxfId="6015" priority="51">
      <formula>H377&lt;0</formula>
    </cfRule>
  </conditionalFormatting>
  <conditionalFormatting sqref="H422:H425">
    <cfRule type="expression" dxfId="6014" priority="50">
      <formula>H422&lt;0</formula>
    </cfRule>
  </conditionalFormatting>
  <conditionalFormatting sqref="H427:H431">
    <cfRule type="expression" dxfId="6013" priority="49">
      <formula>H427&lt;0</formula>
    </cfRule>
  </conditionalFormatting>
  <conditionalFormatting sqref="H436 H438">
    <cfRule type="expression" dxfId="6012" priority="48">
      <formula>H436&lt;0</formula>
    </cfRule>
  </conditionalFormatting>
  <conditionalFormatting sqref="H481:H484">
    <cfRule type="expression" dxfId="6011" priority="47">
      <formula>H481&lt;0</formula>
    </cfRule>
  </conditionalFormatting>
  <conditionalFormatting sqref="H486:H490">
    <cfRule type="expression" dxfId="6010" priority="46">
      <formula>H486&lt;0</formula>
    </cfRule>
  </conditionalFormatting>
  <conditionalFormatting sqref="H495 H497">
    <cfRule type="expression" dxfId="6009" priority="45">
      <formula>H495&lt;0</formula>
    </cfRule>
  </conditionalFormatting>
  <conditionalFormatting sqref="H540:H543">
    <cfRule type="expression" dxfId="6008" priority="44">
      <formula>H540&lt;0</formula>
    </cfRule>
  </conditionalFormatting>
  <conditionalFormatting sqref="H545:H549">
    <cfRule type="expression" dxfId="6007" priority="43">
      <formula>H545&lt;0</formula>
    </cfRule>
  </conditionalFormatting>
  <conditionalFormatting sqref="H554 H556">
    <cfRule type="expression" dxfId="6006" priority="42">
      <formula>H554&lt;0</formula>
    </cfRule>
  </conditionalFormatting>
  <conditionalFormatting sqref="H599:H602">
    <cfRule type="expression" dxfId="6005" priority="41">
      <formula>H599&lt;0</formula>
    </cfRule>
  </conditionalFormatting>
  <conditionalFormatting sqref="H604:H608">
    <cfRule type="expression" dxfId="6004" priority="40">
      <formula>H604&lt;0</formula>
    </cfRule>
  </conditionalFormatting>
  <conditionalFormatting sqref="H613 H615">
    <cfRule type="expression" dxfId="6003" priority="39">
      <formula>H613&lt;0</formula>
    </cfRule>
  </conditionalFormatting>
  <conditionalFormatting sqref="J68:R71">
    <cfRule type="expression" dxfId="6002" priority="38">
      <formula>J68&lt;0</formula>
    </cfRule>
  </conditionalFormatting>
  <conditionalFormatting sqref="J127:R130">
    <cfRule type="expression" dxfId="6001" priority="37">
      <formula>J127&lt;0</formula>
    </cfRule>
  </conditionalFormatting>
  <conditionalFormatting sqref="J186:R189">
    <cfRule type="expression" dxfId="6000" priority="36">
      <formula>J186&lt;0</formula>
    </cfRule>
  </conditionalFormatting>
  <conditionalFormatting sqref="J245:R248">
    <cfRule type="expression" dxfId="5999" priority="35">
      <formula>J245&lt;0</formula>
    </cfRule>
  </conditionalFormatting>
  <conditionalFormatting sqref="J304:R307">
    <cfRule type="expression" dxfId="5998" priority="34">
      <formula>J304&lt;0</formula>
    </cfRule>
  </conditionalFormatting>
  <conditionalFormatting sqref="J363:R366">
    <cfRule type="expression" dxfId="5997" priority="33">
      <formula>J363&lt;0</formula>
    </cfRule>
  </conditionalFormatting>
  <conditionalFormatting sqref="J422:R425">
    <cfRule type="expression" dxfId="5996" priority="32">
      <formula>J422&lt;0</formula>
    </cfRule>
  </conditionalFormatting>
  <conditionalFormatting sqref="J481:R484">
    <cfRule type="expression" dxfId="5995" priority="31">
      <formula>J481&lt;0</formula>
    </cfRule>
  </conditionalFormatting>
  <conditionalFormatting sqref="J540:R543">
    <cfRule type="expression" dxfId="5994" priority="30">
      <formula>J540&lt;0</formula>
    </cfRule>
  </conditionalFormatting>
  <conditionalFormatting sqref="J599:R602">
    <cfRule type="expression" dxfId="5993" priority="29">
      <formula>J599&lt;0</formula>
    </cfRule>
  </conditionalFormatting>
  <conditionalFormatting sqref="J82:R84">
    <cfRule type="expression" dxfId="5992" priority="28">
      <formula>J82&lt;0</formula>
    </cfRule>
  </conditionalFormatting>
  <conditionalFormatting sqref="J141:R141 J143:R143">
    <cfRule type="expression" dxfId="5991" priority="27">
      <formula>J141&lt;0</formula>
    </cfRule>
  </conditionalFormatting>
  <conditionalFormatting sqref="J200:R200 J202:R202">
    <cfRule type="expression" dxfId="5990" priority="26">
      <formula>J200&lt;0</formula>
    </cfRule>
  </conditionalFormatting>
  <conditionalFormatting sqref="J259:R259 J261:R261">
    <cfRule type="expression" dxfId="5989" priority="25">
      <formula>J259&lt;0</formula>
    </cfRule>
  </conditionalFormatting>
  <conditionalFormatting sqref="J318:R318 J320:R320">
    <cfRule type="expression" dxfId="5988" priority="24">
      <formula>J318&lt;0</formula>
    </cfRule>
  </conditionalFormatting>
  <conditionalFormatting sqref="J377:R377 J379:R379">
    <cfRule type="expression" dxfId="5987" priority="23">
      <formula>J377&lt;0</formula>
    </cfRule>
  </conditionalFormatting>
  <conditionalFormatting sqref="J436:R436 J438:R438">
    <cfRule type="expression" dxfId="5986" priority="22">
      <formula>J436&lt;0</formula>
    </cfRule>
  </conditionalFormatting>
  <conditionalFormatting sqref="J495:R495 J497:R497">
    <cfRule type="expression" dxfId="5985" priority="21">
      <formula>J495&lt;0</formula>
    </cfRule>
  </conditionalFormatting>
  <conditionalFormatting sqref="J554:R554 J556:R556">
    <cfRule type="expression" dxfId="5984" priority="20">
      <formula>J554&lt;0</formula>
    </cfRule>
  </conditionalFormatting>
  <conditionalFormatting sqref="J613:R613 J615:R615">
    <cfRule type="expression" dxfId="5983" priority="19">
      <formula>J613&lt;0</formula>
    </cfRule>
  </conditionalFormatting>
  <conditionalFormatting sqref="H142">
    <cfRule type="expression" dxfId="5982" priority="18">
      <formula>H142&lt;0</formula>
    </cfRule>
  </conditionalFormatting>
  <conditionalFormatting sqref="H201">
    <cfRule type="expression" dxfId="5981" priority="17">
      <formula>H201&lt;0</formula>
    </cfRule>
  </conditionalFormatting>
  <conditionalFormatting sqref="H260">
    <cfRule type="expression" dxfId="5980" priority="16">
      <formula>H260&lt;0</formula>
    </cfRule>
  </conditionalFormatting>
  <conditionalFormatting sqref="H319">
    <cfRule type="expression" dxfId="5979" priority="15">
      <formula>H319&lt;0</formula>
    </cfRule>
  </conditionalFormatting>
  <conditionalFormatting sqref="H378">
    <cfRule type="expression" dxfId="5978" priority="14">
      <formula>H378&lt;0</formula>
    </cfRule>
  </conditionalFormatting>
  <conditionalFormatting sqref="H437">
    <cfRule type="expression" dxfId="5977" priority="13">
      <formula>H437&lt;0</formula>
    </cfRule>
  </conditionalFormatting>
  <conditionalFormatting sqref="H496">
    <cfRule type="expression" dxfId="5976" priority="12">
      <formula>H496&lt;0</formula>
    </cfRule>
  </conditionalFormatting>
  <conditionalFormatting sqref="H555">
    <cfRule type="expression" dxfId="5975" priority="11">
      <formula>H555&lt;0</formula>
    </cfRule>
  </conditionalFormatting>
  <conditionalFormatting sqref="H614">
    <cfRule type="expression" dxfId="5974" priority="10">
      <formula>H614&lt;0</formula>
    </cfRule>
  </conditionalFormatting>
  <conditionalFormatting sqref="J142:R142">
    <cfRule type="expression" dxfId="5973" priority="9">
      <formula>J142&lt;0</formula>
    </cfRule>
  </conditionalFormatting>
  <conditionalFormatting sqref="J201:R201">
    <cfRule type="expression" dxfId="5972" priority="8">
      <formula>J201&lt;0</formula>
    </cfRule>
  </conditionalFormatting>
  <conditionalFormatting sqref="J260:R260">
    <cfRule type="expression" dxfId="5971" priority="7">
      <formula>J260&lt;0</formula>
    </cfRule>
  </conditionalFormatting>
  <conditionalFormatting sqref="J319:R319">
    <cfRule type="expression" dxfId="5970" priority="6">
      <formula>J319&lt;0</formula>
    </cfRule>
  </conditionalFormatting>
  <conditionalFormatting sqref="J378:R378">
    <cfRule type="expression" dxfId="5969" priority="5">
      <formula>J378&lt;0</formula>
    </cfRule>
  </conditionalFormatting>
  <conditionalFormatting sqref="J437:R437">
    <cfRule type="expression" dxfId="5968" priority="4">
      <formula>J437&lt;0</formula>
    </cfRule>
  </conditionalFormatting>
  <conditionalFormatting sqref="J496:R496">
    <cfRule type="expression" dxfId="5967" priority="3">
      <formula>J496&lt;0</formula>
    </cfRule>
  </conditionalFormatting>
  <conditionalFormatting sqref="J555:R555">
    <cfRule type="expression" dxfId="5966" priority="2">
      <formula>J555&lt;0</formula>
    </cfRule>
  </conditionalFormatting>
  <conditionalFormatting sqref="J614:R614">
    <cfRule type="expression" dxfId="5965" priority="1">
      <formula>J614&lt;0</formula>
    </cfRule>
  </conditionalFormatting>
  <dataValidations count="1">
    <dataValidation type="custom" allowBlank="1" showInputMessage="1" showErrorMessage="1" errorTitle="小数点以下入力エラー" error="小数点以下は３桁までとして下さい。" sqref="H92:I93 H95:I101 H103:I108 M92:M93 M95:M101 M103:M108 R92:R93 R95:R101 R103:R108 H151:I152 H154:I160 H162:I167 M151:M152 M154:M160 M162:M167 R151:R152 R154:R160 R162:R167 H210:I211 H213:I219 H221:I226 M210:M211 M213:M219 M221:M226 R210:R211 R213:R219 R221:R226 H269:I270 H272:I278 H280:I285 M269:M270 M272:M278 M280:M285 R269:R270 R272:R278 R280:R285 H328:I329 H331:I337 H339:I344 M328:M329 M331:M337 M339:M344 R328:R329 R331:R337 R339:R344 H387:I388 H390:I396 H398:I403 M387:M388 M390:M396 M398:M403 R387:R388 R390:R396 R398:R403 H446:I447 H449:I455 H457:I462 M446:M447 M449:M455 M457:M462 R446:R447 R449:R455 R457:R462 H505:I506 H508:I514 H516:I521 M505:M506 M508:M514 M516:M521 R505:R506 R508:R514 R516:R521 H564:I565 H567:I573 H575:I580 M564:M565 M567:M573 M575:M580 R564:R565 R567:R573 R575:R580 H623:I624 H626:I632 H634:I639 M623:M624 M626:M632 M634:M639 R623:R624 R626:R632 R634:R639 H68:H71 H73:H77 H82:H84 H127:H130 H132:H136 J554:R556 H186:H189 H191:H195 H141:H143 H245:H248 H250:H254 H200:H202 H304:H307 H309:H313 H259:H261 H363:H366 H368:H372 H318:H320 H422:H425 H427:H431 H377:H379 H481:H484 H486:H490 H436:H438 H540:H543 H545:H549 H495:H497 H599:H602 H604:H608 H554:H556 J68:R71 J127:R130 J186:R189 J245:R248 J304:R307 J363:R366 J422:R425 J481:R484 J540:R543 J599:R602 J82:R84 H613:H615 J141:R143 J200:R202 J259:R261 J318:R320 J377:R379 J436:R438 J495:R497 J613:R615">
      <formula1>ROUND(H68,3)=H68</formula1>
    </dataValidation>
  </dataValidations>
  <printOptions horizontalCentered="1"/>
  <pageMargins left="0.59055118110236227" right="0.59055118110236227" top="0.78740157480314965" bottom="0.39370078740157483" header="0.19685039370078741" footer="0.19685039370078741"/>
  <pageSetup paperSize="9" scale="53" fitToWidth="2" fitToHeight="11" pageOrder="overThenDown" orientation="portrait" blackAndWhite="1" r:id="rId1"/>
  <headerFooter>
    <oddFooter>&amp;C&amp;"ＭＳ 明朝,標準"&amp;14- &amp;P-2 -</oddFooter>
  </headerFooter>
  <rowBreaks count="10" manualBreakCount="10">
    <brk id="61" max="16383" man="1"/>
    <brk id="120" max="16383" man="1"/>
    <brk id="179" max="16383" man="1"/>
    <brk id="238" max="16383" man="1"/>
    <brk id="297" max="16383" man="1"/>
    <brk id="356" max="16383" man="1"/>
    <brk id="415" max="16383" man="1"/>
    <brk id="474" max="16383" man="1"/>
    <brk id="533" max="16383" man="1"/>
    <brk id="592" max="16383" man="1"/>
  </rowBreaks>
  <colBreaks count="1" manualBreakCount="1">
    <brk id="12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KY_3A_0003">
    <tabColor rgb="FF00B050"/>
  </sheetPr>
  <dimension ref="B1:U120"/>
  <sheetViews>
    <sheetView showGridLines="0" view="pageBreakPreview" zoomScale="50" zoomScaleNormal="70" zoomScaleSheetLayoutView="50" workbookViewId="0">
      <selection activeCell="B3" sqref="B3"/>
    </sheetView>
  </sheetViews>
  <sheetFormatPr defaultRowHeight="27.75" customHeight="1"/>
  <cols>
    <col min="1" max="1" width="2.1640625" style="2" customWidth="1"/>
    <col min="2" max="2" width="2.83203125" style="2" customWidth="1"/>
    <col min="3" max="5" width="7.1640625" style="2" customWidth="1"/>
    <col min="6" max="6" width="18.6640625" style="2" customWidth="1"/>
    <col min="7" max="18" width="27.5" style="2" customWidth="1"/>
    <col min="19" max="19" width="27.5" style="93" customWidth="1"/>
    <col min="20" max="20" width="2.83203125" style="2" customWidth="1"/>
    <col min="21" max="25" width="16.1640625" style="2" bestFit="1" customWidth="1"/>
    <col min="26" max="26" width="18.6640625" style="2" bestFit="1" customWidth="1"/>
    <col min="27" max="16384" width="9.33203125" style="2"/>
  </cols>
  <sheetData>
    <row r="1" spans="2:21" ht="27.75" customHeight="1">
      <c r="B1" s="1" t="s">
        <v>258</v>
      </c>
      <c r="J1" s="97"/>
    </row>
    <row r="2" spans="2:21" ht="15" customHeight="1">
      <c r="C2" s="1"/>
      <c r="J2" s="15"/>
    </row>
    <row r="3" spans="2:21" ht="27.75" customHeight="1">
      <c r="B3" s="156"/>
      <c r="C3" s="156" t="s">
        <v>19</v>
      </c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</row>
    <row r="4" spans="2:21" ht="27.75" customHeight="1">
      <c r="B4" s="156"/>
      <c r="C4" s="156" t="s">
        <v>20</v>
      </c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</row>
    <row r="5" spans="2:21" ht="27.75" customHeight="1">
      <c r="B5" s="156"/>
      <c r="C5" s="159" t="s">
        <v>21</v>
      </c>
      <c r="D5" s="160"/>
      <c r="E5" s="160"/>
      <c r="F5" s="160"/>
      <c r="G5" s="160"/>
      <c r="H5" s="160"/>
      <c r="I5" s="160"/>
      <c r="J5" s="160"/>
      <c r="K5" s="160"/>
      <c r="L5" s="156"/>
      <c r="M5" s="156"/>
      <c r="N5" s="156"/>
      <c r="O5" s="156"/>
      <c r="P5" s="156"/>
      <c r="Q5" s="156"/>
      <c r="R5" s="156"/>
      <c r="S5" s="156"/>
      <c r="T5" s="156"/>
    </row>
    <row r="6" spans="2:21" ht="27.75" customHeight="1">
      <c r="B6" s="156"/>
      <c r="C6" s="161" t="s">
        <v>22</v>
      </c>
      <c r="D6" s="156"/>
      <c r="E6" s="156"/>
      <c r="F6" s="162" t="s">
        <v>233</v>
      </c>
      <c r="G6" s="159" t="s">
        <v>298</v>
      </c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63" t="s">
        <v>23</v>
      </c>
      <c r="S6" s="163"/>
      <c r="T6" s="156"/>
    </row>
    <row r="7" spans="2:21" ht="27.75" customHeight="1">
      <c r="B7" s="156"/>
      <c r="C7" s="240" t="s">
        <v>319</v>
      </c>
      <c r="D7" s="241"/>
      <c r="E7" s="241"/>
      <c r="F7" s="241"/>
      <c r="G7" s="242"/>
      <c r="H7" s="164">
        <f>DATE(様式一覧!$D$3-1,1,1)</f>
        <v>42005</v>
      </c>
      <c r="I7" s="164">
        <f>DATE(様式一覧!$D$3,1,1)</f>
        <v>42370</v>
      </c>
      <c r="J7" s="164">
        <f>DATE(様式一覧!$D$3+1,1,1)</f>
        <v>42736</v>
      </c>
      <c r="K7" s="164">
        <f>DATE(様式一覧!$D$3+2,1,1)</f>
        <v>43101</v>
      </c>
      <c r="L7" s="164">
        <f>DATE(様式一覧!$D$3+3,1,1)</f>
        <v>43466</v>
      </c>
      <c r="M7" s="164">
        <f>DATE(様式一覧!$D$3+4,1,1)</f>
        <v>43831</v>
      </c>
      <c r="N7" s="164">
        <f>DATE(様式一覧!$D$3+5,1,1)</f>
        <v>44197</v>
      </c>
      <c r="O7" s="164">
        <f>DATE(様式一覧!$D$3+6,1,1)</f>
        <v>44562</v>
      </c>
      <c r="P7" s="164">
        <f>DATE(様式一覧!$D$3+7,1,1)</f>
        <v>44927</v>
      </c>
      <c r="Q7" s="164">
        <f>DATE(様式一覧!$D$3+8,1,1)</f>
        <v>45292</v>
      </c>
      <c r="R7" s="164">
        <f>DATE(様式一覧!$D$3+9,1,1)</f>
        <v>45658</v>
      </c>
      <c r="S7" s="165"/>
      <c r="T7" s="156"/>
    </row>
    <row r="8" spans="2:21" ht="27.75" customHeight="1">
      <c r="B8" s="156"/>
      <c r="C8" s="243"/>
      <c r="D8" s="244"/>
      <c r="E8" s="244"/>
      <c r="F8" s="244"/>
      <c r="G8" s="245"/>
      <c r="H8" s="166" t="s">
        <v>24</v>
      </c>
      <c r="I8" s="166"/>
      <c r="J8" s="166"/>
      <c r="K8" s="166"/>
      <c r="L8" s="166"/>
      <c r="M8" s="166"/>
      <c r="N8" s="166"/>
      <c r="O8" s="166"/>
      <c r="P8" s="166"/>
      <c r="Q8" s="166"/>
      <c r="R8" s="166"/>
      <c r="S8" s="167"/>
      <c r="T8" s="156"/>
    </row>
    <row r="9" spans="2:21" ht="27.75" customHeight="1">
      <c r="B9" s="156"/>
      <c r="C9" s="252" t="s">
        <v>0</v>
      </c>
      <c r="D9" s="259" t="s">
        <v>25</v>
      </c>
      <c r="E9" s="168" t="s">
        <v>146</v>
      </c>
      <c r="F9" s="169"/>
      <c r="G9" s="170"/>
      <c r="H9" s="184"/>
      <c r="I9" s="112" t="str">
        <f>IF(COUNT('様式32第3表(指定)'!R55)=0,"",'様式32第3表(指定)'!R55)</f>
        <v/>
      </c>
      <c r="J9" s="184"/>
      <c r="K9" s="184"/>
      <c r="L9" s="184"/>
      <c r="M9" s="184"/>
      <c r="N9" s="184"/>
      <c r="O9" s="184"/>
      <c r="P9" s="184"/>
      <c r="Q9" s="184"/>
      <c r="R9" s="184"/>
      <c r="S9" s="90"/>
      <c r="T9" s="156"/>
      <c r="U9" s="120" t="s">
        <v>401</v>
      </c>
    </row>
    <row r="10" spans="2:21" ht="27.75" customHeight="1">
      <c r="B10" s="156"/>
      <c r="C10" s="253"/>
      <c r="D10" s="260"/>
      <c r="E10" s="168" t="s">
        <v>145</v>
      </c>
      <c r="F10" s="169"/>
      <c r="G10" s="170"/>
      <c r="H10" s="184"/>
      <c r="I10" s="112" t="str">
        <f>IF(COUNT('様式32第3表(指定)'!R57)=0,"",'様式32第3表(指定)'!R57)</f>
        <v/>
      </c>
      <c r="J10" s="184"/>
      <c r="K10" s="184"/>
      <c r="L10" s="184"/>
      <c r="M10" s="184"/>
      <c r="N10" s="184"/>
      <c r="O10" s="184"/>
      <c r="P10" s="184"/>
      <c r="Q10" s="184"/>
      <c r="R10" s="184"/>
      <c r="S10" s="90"/>
      <c r="T10" s="156"/>
      <c r="U10" s="120" t="s">
        <v>401</v>
      </c>
    </row>
    <row r="11" spans="2:21" ht="27.75" customHeight="1">
      <c r="B11" s="156"/>
      <c r="C11" s="253"/>
      <c r="D11" s="260"/>
      <c r="E11" s="168" t="s">
        <v>144</v>
      </c>
      <c r="F11" s="169"/>
      <c r="G11" s="170"/>
      <c r="H11" s="184"/>
      <c r="I11" s="112" t="str">
        <f>IF(COUNT('様式32第3表(指定)'!R59)=0,"",'様式32第3表(指定)'!R59)</f>
        <v/>
      </c>
      <c r="J11" s="184"/>
      <c r="K11" s="184"/>
      <c r="L11" s="184"/>
      <c r="M11" s="184"/>
      <c r="N11" s="184"/>
      <c r="O11" s="184"/>
      <c r="P11" s="184"/>
      <c r="Q11" s="184"/>
      <c r="R11" s="184"/>
      <c r="S11" s="90"/>
      <c r="T11" s="156"/>
      <c r="U11" s="120" t="s">
        <v>401</v>
      </c>
    </row>
    <row r="12" spans="2:21" ht="27.75" customHeight="1">
      <c r="B12" s="156"/>
      <c r="C12" s="253"/>
      <c r="D12" s="260"/>
      <c r="E12" s="168" t="s">
        <v>143</v>
      </c>
      <c r="F12" s="169"/>
      <c r="G12" s="170"/>
      <c r="H12" s="184"/>
      <c r="I12" s="112" t="str">
        <f>IF(COUNT('様式32第3表(指定)'!R61)=0,"",'様式32第3表(指定)'!R61)</f>
        <v/>
      </c>
      <c r="J12" s="184"/>
      <c r="K12" s="184"/>
      <c r="L12" s="184"/>
      <c r="M12" s="184"/>
      <c r="N12" s="184"/>
      <c r="O12" s="184"/>
      <c r="P12" s="184"/>
      <c r="Q12" s="184"/>
      <c r="R12" s="184"/>
      <c r="S12" s="90"/>
      <c r="T12" s="156"/>
      <c r="U12" s="120" t="s">
        <v>401</v>
      </c>
    </row>
    <row r="13" spans="2:21" ht="27.75" customHeight="1">
      <c r="B13" s="156"/>
      <c r="C13" s="253"/>
      <c r="D13" s="261"/>
      <c r="E13" s="168" t="s">
        <v>147</v>
      </c>
      <c r="F13" s="169"/>
      <c r="G13" s="170"/>
      <c r="H13" s="112" t="str">
        <f>IF(COUNT(H9:H12)=0,"",SUM(H9:H12))</f>
        <v/>
      </c>
      <c r="I13" s="112" t="str">
        <f t="shared" ref="I13:R13" si="0">IF(COUNT(I9:I12)=0,"",SUM(I9:I12))</f>
        <v/>
      </c>
      <c r="J13" s="112" t="str">
        <f t="shared" si="0"/>
        <v/>
      </c>
      <c r="K13" s="112" t="str">
        <f t="shared" si="0"/>
        <v/>
      </c>
      <c r="L13" s="112" t="str">
        <f t="shared" si="0"/>
        <v/>
      </c>
      <c r="M13" s="112" t="str">
        <f t="shared" si="0"/>
        <v/>
      </c>
      <c r="N13" s="112" t="str">
        <f t="shared" si="0"/>
        <v/>
      </c>
      <c r="O13" s="112" t="str">
        <f t="shared" si="0"/>
        <v/>
      </c>
      <c r="P13" s="112" t="str">
        <f t="shared" si="0"/>
        <v/>
      </c>
      <c r="Q13" s="112" t="str">
        <f t="shared" si="0"/>
        <v/>
      </c>
      <c r="R13" s="112" t="str">
        <f t="shared" si="0"/>
        <v/>
      </c>
      <c r="S13" s="91"/>
      <c r="T13" s="156"/>
      <c r="U13" s="120" t="s">
        <v>271</v>
      </c>
    </row>
    <row r="14" spans="2:21" ht="27.75" customHeight="1">
      <c r="B14" s="156"/>
      <c r="C14" s="253"/>
      <c r="D14" s="252" t="s">
        <v>1</v>
      </c>
      <c r="E14" s="168" t="s">
        <v>148</v>
      </c>
      <c r="F14" s="171"/>
      <c r="G14" s="172"/>
      <c r="H14" s="184"/>
      <c r="I14" s="112" t="str">
        <f>IF(COUNT('様式第32第8表(指定２)_送電'!H15)=0,'様式第32第8表(指定２)_受電'!H15,IF(COUNT('様式第32第8表(指定２)_受電'!H15)=0,-'様式第32第8表(指定２)_送電'!H15,'様式第32第8表(指定２)_受電'!H15-'様式第32第8表(指定２)_送電'!H15))</f>
        <v/>
      </c>
      <c r="J14" s="112" t="str">
        <f>IF(COUNT('様式第32第8表(指定２)_送電'!I15)=0,'様式第32第8表(指定２)_受電'!I15,IF(COUNT('様式第32第8表(指定２)_受電'!I15)=0,-'様式第32第8表(指定２)_送電'!I15,'様式第32第8表(指定２)_受電'!I15-'様式第32第8表(指定２)_送電'!I15))</f>
        <v/>
      </c>
      <c r="K14" s="112" t="str">
        <f>IF(COUNT('様式第32第8表(指定２)_送電'!J15)=0,'様式第32第8表(指定２)_受電'!J15,IF(COUNT('様式第32第8表(指定２)_受電'!J15)=0,-'様式第32第8表(指定２)_送電'!J15,'様式第32第8表(指定２)_受電'!J15-'様式第32第8表(指定２)_送電'!J15))</f>
        <v/>
      </c>
      <c r="L14" s="112" t="str">
        <f>IF(COUNT('様式第32第8表(指定２)_送電'!K15)=0,'様式第32第8表(指定２)_受電'!K15,IF(COUNT('様式第32第8表(指定２)_受電'!K15)=0,-'様式第32第8表(指定２)_送電'!K15,'様式第32第8表(指定２)_受電'!K15-'様式第32第8表(指定２)_送電'!K15))</f>
        <v/>
      </c>
      <c r="M14" s="112" t="str">
        <f>IF(COUNT('様式第32第8表(指定２)_送電'!L15)=0,'様式第32第8表(指定２)_受電'!L15,IF(COUNT('様式第32第8表(指定２)_受電'!L15)=0,-'様式第32第8表(指定２)_送電'!L15,'様式第32第8表(指定２)_受電'!L15-'様式第32第8表(指定２)_送電'!L15))</f>
        <v/>
      </c>
      <c r="N14" s="112" t="str">
        <f>IF(COUNT('様式第32第8表(指定２)_送電'!M15)=0,'様式第32第8表(指定２)_受電'!M15,IF(COUNT('様式第32第8表(指定２)_受電'!M15)=0,-'様式第32第8表(指定２)_送電'!M15,'様式第32第8表(指定２)_受電'!M15-'様式第32第8表(指定２)_送電'!M15))</f>
        <v/>
      </c>
      <c r="O14" s="112" t="str">
        <f>IF(COUNT('様式第32第8表(指定２)_送電'!N15)=0,'様式第32第8表(指定２)_受電'!N15,IF(COUNT('様式第32第8表(指定２)_受電'!N15)=0,-'様式第32第8表(指定２)_送電'!N15,'様式第32第8表(指定２)_受電'!N15-'様式第32第8表(指定２)_送電'!N15))</f>
        <v/>
      </c>
      <c r="P14" s="112" t="str">
        <f>IF(COUNT('様式第32第8表(指定２)_送電'!O15)=0,'様式第32第8表(指定２)_受電'!O15,IF(COUNT('様式第32第8表(指定２)_受電'!O15)=0,-'様式第32第8表(指定２)_送電'!O15,'様式第32第8表(指定２)_受電'!O15-'様式第32第8表(指定２)_送電'!O15))</f>
        <v/>
      </c>
      <c r="Q14" s="112" t="str">
        <f>IF(COUNT('様式第32第8表(指定２)_送電'!P15)=0,'様式第32第8表(指定２)_受電'!P15,IF(COUNT('様式第32第8表(指定２)_受電'!P15)=0,-'様式第32第8表(指定２)_送電'!P15,'様式第32第8表(指定２)_受電'!P15-'様式第32第8表(指定２)_送電'!P15))</f>
        <v/>
      </c>
      <c r="R14" s="112" t="str">
        <f>IF(COUNT('様式第32第8表(指定２)_送電'!Q15)=0,'様式第32第8表(指定２)_受電'!Q15,IF(COUNT('様式第32第8表(指定２)_受電'!Q15)=0,-'様式第32第8表(指定２)_送電'!Q15,'様式第32第8表(指定２)_受電'!Q15-'様式第32第8表(指定２)_送電'!Q15))</f>
        <v/>
      </c>
      <c r="S14" s="90"/>
      <c r="T14" s="156"/>
      <c r="U14" s="120" t="s">
        <v>318</v>
      </c>
    </row>
    <row r="15" spans="2:21" ht="27.75" customHeight="1">
      <c r="B15" s="156"/>
      <c r="C15" s="253"/>
      <c r="D15" s="253"/>
      <c r="E15" s="168" t="s">
        <v>150</v>
      </c>
      <c r="F15" s="171"/>
      <c r="G15" s="172"/>
      <c r="H15" s="184"/>
      <c r="I15" s="112" t="str">
        <f>IF(COUNT('様式第32第8表(指定２)_送電'!H23)=0,'様式第32第8表(指定２)_受電'!H23,IF(COUNT('様式第32第8表(指定２)_受電'!H23)=0,-'様式第32第8表(指定２)_送電'!H23,'様式第32第8表(指定２)_受電'!H23-'様式第32第8表(指定２)_送電'!H23))</f>
        <v/>
      </c>
      <c r="J15" s="112" t="str">
        <f>IF(COUNT('様式第32第8表(指定２)_送電'!I23)=0,'様式第32第8表(指定２)_受電'!I23,IF(COUNT('様式第32第8表(指定２)_受電'!I23)=0,-'様式第32第8表(指定２)_送電'!I23,'様式第32第8表(指定２)_受電'!I23-'様式第32第8表(指定２)_送電'!I23))</f>
        <v/>
      </c>
      <c r="K15" s="112" t="str">
        <f>IF(COUNT('様式第32第8表(指定２)_送電'!J23)=0,'様式第32第8表(指定２)_受電'!J23,IF(COUNT('様式第32第8表(指定２)_受電'!J23)=0,-'様式第32第8表(指定２)_送電'!J23,'様式第32第8表(指定２)_受電'!J23-'様式第32第8表(指定２)_送電'!J23))</f>
        <v/>
      </c>
      <c r="L15" s="112" t="str">
        <f>IF(COUNT('様式第32第8表(指定２)_送電'!K23)=0,'様式第32第8表(指定２)_受電'!K23,IF(COUNT('様式第32第8表(指定２)_受電'!K23)=0,-'様式第32第8表(指定２)_送電'!K23,'様式第32第8表(指定２)_受電'!K23-'様式第32第8表(指定２)_送電'!K23))</f>
        <v/>
      </c>
      <c r="M15" s="112" t="str">
        <f>IF(COUNT('様式第32第8表(指定２)_送電'!L23)=0,'様式第32第8表(指定２)_受電'!L23,IF(COUNT('様式第32第8表(指定２)_受電'!L23)=0,-'様式第32第8表(指定２)_送電'!L23,'様式第32第8表(指定２)_受電'!L23-'様式第32第8表(指定２)_送電'!L23))</f>
        <v/>
      </c>
      <c r="N15" s="112" t="str">
        <f>IF(COUNT('様式第32第8表(指定２)_送電'!M23)=0,'様式第32第8表(指定２)_受電'!M23,IF(COUNT('様式第32第8表(指定２)_受電'!M23)=0,-'様式第32第8表(指定２)_送電'!M23,'様式第32第8表(指定２)_受電'!M23-'様式第32第8表(指定２)_送電'!M23))</f>
        <v/>
      </c>
      <c r="O15" s="112" t="str">
        <f>IF(COUNT('様式第32第8表(指定２)_送電'!N23)=0,'様式第32第8表(指定２)_受電'!N23,IF(COUNT('様式第32第8表(指定２)_受電'!N23)=0,-'様式第32第8表(指定２)_送電'!N23,'様式第32第8表(指定２)_受電'!N23-'様式第32第8表(指定２)_送電'!N23))</f>
        <v/>
      </c>
      <c r="P15" s="112" t="str">
        <f>IF(COUNT('様式第32第8表(指定２)_送電'!O23)=0,'様式第32第8表(指定２)_受電'!O23,IF(COUNT('様式第32第8表(指定２)_受電'!O23)=0,-'様式第32第8表(指定２)_送電'!O23,'様式第32第8表(指定２)_受電'!O23-'様式第32第8表(指定２)_送電'!O23))</f>
        <v/>
      </c>
      <c r="Q15" s="112" t="str">
        <f>IF(COUNT('様式第32第8表(指定２)_送電'!P23)=0,'様式第32第8表(指定２)_受電'!P23,IF(COUNT('様式第32第8表(指定２)_受電'!P23)=0,-'様式第32第8表(指定２)_送電'!P23,'様式第32第8表(指定２)_受電'!P23-'様式第32第8表(指定２)_送電'!P23))</f>
        <v/>
      </c>
      <c r="R15" s="112" t="str">
        <f>IF(COUNT('様式第32第8表(指定２)_送電'!Q23)=0,'様式第32第8表(指定２)_受電'!Q23,IF(COUNT('様式第32第8表(指定２)_受電'!Q23)=0,-'様式第32第8表(指定２)_送電'!Q23,'様式第32第8表(指定２)_受電'!Q23-'様式第32第8表(指定２)_送電'!Q23))</f>
        <v/>
      </c>
      <c r="S15" s="90"/>
      <c r="T15" s="156"/>
      <c r="U15" s="120" t="s">
        <v>318</v>
      </c>
    </row>
    <row r="16" spans="2:21" ht="27.75" customHeight="1">
      <c r="B16" s="156"/>
      <c r="C16" s="253"/>
      <c r="D16" s="253"/>
      <c r="E16" s="168" t="s">
        <v>149</v>
      </c>
      <c r="F16" s="171"/>
      <c r="G16" s="172"/>
      <c r="H16" s="184"/>
      <c r="I16" s="112" t="str">
        <f>IF(COUNT('様式第32第8表(指定２)_送電'!H31)=0,'様式第32第8表(指定２)_受電'!H31,IF(COUNT('様式第32第8表(指定２)_受電'!H31)=0,-'様式第32第8表(指定２)_送電'!H31,'様式第32第8表(指定２)_受電'!H31-'様式第32第8表(指定２)_送電'!H31))</f>
        <v/>
      </c>
      <c r="J16" s="112" t="str">
        <f>IF(COUNT('様式第32第8表(指定２)_送電'!I31)=0,'様式第32第8表(指定２)_受電'!I31,IF(COUNT('様式第32第8表(指定２)_受電'!I31)=0,-'様式第32第8表(指定２)_送電'!I31,'様式第32第8表(指定２)_受電'!I31-'様式第32第8表(指定２)_送電'!I31))</f>
        <v/>
      </c>
      <c r="K16" s="112" t="str">
        <f>IF(COUNT('様式第32第8表(指定２)_送電'!J31)=0,'様式第32第8表(指定２)_受電'!J31,IF(COUNT('様式第32第8表(指定２)_受電'!J31)=0,-'様式第32第8表(指定２)_送電'!J31,'様式第32第8表(指定２)_受電'!J31-'様式第32第8表(指定２)_送電'!J31))</f>
        <v/>
      </c>
      <c r="L16" s="112" t="str">
        <f>IF(COUNT('様式第32第8表(指定２)_送電'!K31)=0,'様式第32第8表(指定２)_受電'!K31,IF(COUNT('様式第32第8表(指定２)_受電'!K31)=0,-'様式第32第8表(指定２)_送電'!K31,'様式第32第8表(指定２)_受電'!K31-'様式第32第8表(指定２)_送電'!K31))</f>
        <v/>
      </c>
      <c r="M16" s="112" t="str">
        <f>IF(COUNT('様式第32第8表(指定２)_送電'!L31)=0,'様式第32第8表(指定２)_受電'!L31,IF(COUNT('様式第32第8表(指定２)_受電'!L31)=0,-'様式第32第8表(指定２)_送電'!L31,'様式第32第8表(指定２)_受電'!L31-'様式第32第8表(指定２)_送電'!L31))</f>
        <v/>
      </c>
      <c r="N16" s="112" t="str">
        <f>IF(COUNT('様式第32第8表(指定２)_送電'!M31)=0,'様式第32第8表(指定２)_受電'!M31,IF(COUNT('様式第32第8表(指定２)_受電'!M31)=0,-'様式第32第8表(指定２)_送電'!M31,'様式第32第8表(指定２)_受電'!M31-'様式第32第8表(指定２)_送電'!M31))</f>
        <v/>
      </c>
      <c r="O16" s="112" t="str">
        <f>IF(COUNT('様式第32第8表(指定２)_送電'!N31)=0,'様式第32第8表(指定２)_受電'!N31,IF(COUNT('様式第32第8表(指定２)_受電'!N31)=0,-'様式第32第8表(指定２)_送電'!N31,'様式第32第8表(指定２)_受電'!N31-'様式第32第8表(指定２)_送電'!N31))</f>
        <v/>
      </c>
      <c r="P16" s="112" t="str">
        <f>IF(COUNT('様式第32第8表(指定２)_送電'!O31)=0,'様式第32第8表(指定２)_受電'!O31,IF(COUNT('様式第32第8表(指定２)_受電'!O31)=0,-'様式第32第8表(指定２)_送電'!O31,'様式第32第8表(指定２)_受電'!O31-'様式第32第8表(指定２)_送電'!O31))</f>
        <v/>
      </c>
      <c r="Q16" s="112" t="str">
        <f>IF(COUNT('様式第32第8表(指定２)_送電'!P31)=0,'様式第32第8表(指定２)_受電'!P31,IF(COUNT('様式第32第8表(指定２)_受電'!P31)=0,-'様式第32第8表(指定２)_送電'!P31,'様式第32第8表(指定２)_受電'!P31-'様式第32第8表(指定２)_送電'!P31))</f>
        <v/>
      </c>
      <c r="R16" s="112" t="str">
        <f>IF(COUNT('様式第32第8表(指定２)_送電'!Q31)=0,'様式第32第8表(指定２)_受電'!Q31,IF(COUNT('様式第32第8表(指定２)_受電'!Q31)=0,-'様式第32第8表(指定２)_送電'!Q31,'様式第32第8表(指定２)_受電'!Q31-'様式第32第8表(指定２)_送電'!Q31))</f>
        <v/>
      </c>
      <c r="S16" s="90"/>
      <c r="T16" s="156"/>
      <c r="U16" s="120" t="s">
        <v>318</v>
      </c>
    </row>
    <row r="17" spans="2:21" ht="27.75" customHeight="1">
      <c r="B17" s="156"/>
      <c r="C17" s="253"/>
      <c r="D17" s="253"/>
      <c r="E17" s="255" t="s">
        <v>151</v>
      </c>
      <c r="F17" s="256"/>
      <c r="G17" s="172" t="s">
        <v>152</v>
      </c>
      <c r="H17" s="184"/>
      <c r="I17" s="112"/>
      <c r="J17" s="112"/>
      <c r="K17" s="112"/>
      <c r="L17" s="112"/>
      <c r="M17" s="112"/>
      <c r="N17" s="112"/>
      <c r="O17" s="112"/>
      <c r="P17" s="112"/>
      <c r="Q17" s="112"/>
      <c r="R17" s="112"/>
      <c r="S17" s="90"/>
      <c r="T17" s="156"/>
    </row>
    <row r="18" spans="2:21" ht="27.75" customHeight="1">
      <c r="B18" s="156"/>
      <c r="C18" s="253"/>
      <c r="D18" s="254"/>
      <c r="E18" s="257"/>
      <c r="F18" s="258"/>
      <c r="G18" s="172" t="s">
        <v>151</v>
      </c>
      <c r="H18" s="184"/>
      <c r="I18" s="112" t="str">
        <f>IF(COUNT('様式第32第8表(指定２)_送電'!H39)=0,'様式第32第8表(指定２)_受電'!H39,IF(COUNT('様式第32第8表(指定２)_受電'!H39)=0,-'様式第32第8表(指定２)_送電'!H39,'様式第32第8表(指定２)_受電'!H39-'様式第32第8表(指定２)_送電'!H39))</f>
        <v/>
      </c>
      <c r="J18" s="112" t="str">
        <f>IF(COUNT('様式第32第8表(指定２)_送電'!I39)=0,'様式第32第8表(指定２)_受電'!I39,IF(COUNT('様式第32第8表(指定２)_受電'!I39)=0,-'様式第32第8表(指定２)_送電'!I39,'様式第32第8表(指定２)_受電'!I39-'様式第32第8表(指定２)_送電'!I39))</f>
        <v/>
      </c>
      <c r="K18" s="112" t="str">
        <f>IF(COUNT('様式第32第8表(指定２)_送電'!J39)=0,'様式第32第8表(指定２)_受電'!J39,IF(COUNT('様式第32第8表(指定２)_受電'!J39)=0,-'様式第32第8表(指定２)_送電'!J39,'様式第32第8表(指定２)_受電'!J39-'様式第32第8表(指定２)_送電'!J39))</f>
        <v/>
      </c>
      <c r="L18" s="112" t="str">
        <f>IF(COUNT('様式第32第8表(指定２)_送電'!K39)=0,'様式第32第8表(指定２)_受電'!K39,IF(COUNT('様式第32第8表(指定２)_受電'!K39)=0,-'様式第32第8表(指定２)_送電'!K39,'様式第32第8表(指定２)_受電'!K39-'様式第32第8表(指定２)_送電'!K39))</f>
        <v/>
      </c>
      <c r="M18" s="112" t="str">
        <f>IF(COUNT('様式第32第8表(指定２)_送電'!L39)=0,'様式第32第8表(指定２)_受電'!L39,IF(COUNT('様式第32第8表(指定２)_受電'!L39)=0,-'様式第32第8表(指定２)_送電'!L39,'様式第32第8表(指定２)_受電'!L39-'様式第32第8表(指定２)_送電'!L39))</f>
        <v/>
      </c>
      <c r="N18" s="112" t="str">
        <f>IF(COUNT('様式第32第8表(指定２)_送電'!M39)=0,'様式第32第8表(指定２)_受電'!M39,IF(COUNT('様式第32第8表(指定２)_受電'!M39)=0,-'様式第32第8表(指定２)_送電'!M39,'様式第32第8表(指定２)_受電'!M39-'様式第32第8表(指定２)_送電'!M39))</f>
        <v/>
      </c>
      <c r="O18" s="112" t="str">
        <f>IF(COUNT('様式第32第8表(指定２)_送電'!N39)=0,'様式第32第8表(指定２)_受電'!N39,IF(COUNT('様式第32第8表(指定２)_受電'!N39)=0,-'様式第32第8表(指定２)_送電'!N39,'様式第32第8表(指定２)_受電'!N39-'様式第32第8表(指定２)_送電'!N39))</f>
        <v/>
      </c>
      <c r="P18" s="112" t="str">
        <f>IF(COUNT('様式第32第8表(指定２)_送電'!O39)=0,'様式第32第8表(指定２)_受電'!O39,IF(COUNT('様式第32第8表(指定２)_受電'!O39)=0,-'様式第32第8表(指定２)_送電'!O39,'様式第32第8表(指定２)_受電'!O39-'様式第32第8表(指定２)_送電'!O39))</f>
        <v/>
      </c>
      <c r="Q18" s="112" t="str">
        <f>IF(COUNT('様式第32第8表(指定２)_送電'!P39)=0,'様式第32第8表(指定２)_受電'!P39,IF(COUNT('様式第32第8表(指定２)_受電'!P39)=0,-'様式第32第8表(指定２)_送電'!P39,'様式第32第8表(指定２)_受電'!P39-'様式第32第8表(指定２)_送電'!P39))</f>
        <v/>
      </c>
      <c r="R18" s="112" t="str">
        <f>IF(COUNT('様式第32第8表(指定２)_送電'!Q39)=0,'様式第32第8表(指定２)_受電'!Q39,IF(COUNT('様式第32第8表(指定２)_受電'!Q39)=0,-'様式第32第8表(指定２)_送電'!Q39,'様式第32第8表(指定２)_受電'!Q39-'様式第32第8表(指定２)_送電'!Q39))</f>
        <v/>
      </c>
      <c r="S18" s="90"/>
      <c r="T18" s="156"/>
      <c r="U18" s="120" t="s">
        <v>318</v>
      </c>
    </row>
    <row r="19" spans="2:21" ht="27.75" customHeight="1">
      <c r="B19" s="156"/>
      <c r="C19" s="253"/>
      <c r="D19" s="168" t="s">
        <v>153</v>
      </c>
      <c r="E19" s="171"/>
      <c r="F19" s="171"/>
      <c r="G19" s="172"/>
      <c r="H19" s="112"/>
      <c r="I19" s="112" t="str">
        <f>IF(COUNT(I24)=0,"",IF(I24-SUM(I13:I18)&gt;0,I24-SUM(I13:I18),""))</f>
        <v/>
      </c>
      <c r="J19" s="112" t="str">
        <f>IF(J24-SUM(J13:J18)&gt;0,J24-SUM(J13:J18),"")</f>
        <v/>
      </c>
      <c r="K19" s="112" t="str">
        <f t="shared" ref="K19:R19" si="1">IF(K24-SUM(K13:K18)&gt;0,K24-SUM(K13:K18),"")</f>
        <v/>
      </c>
      <c r="L19" s="112" t="str">
        <f t="shared" si="1"/>
        <v/>
      </c>
      <c r="M19" s="112" t="str">
        <f t="shared" si="1"/>
        <v/>
      </c>
      <c r="N19" s="112" t="str">
        <f t="shared" si="1"/>
        <v/>
      </c>
      <c r="O19" s="112" t="str">
        <f t="shared" si="1"/>
        <v/>
      </c>
      <c r="P19" s="112" t="str">
        <f t="shared" si="1"/>
        <v/>
      </c>
      <c r="Q19" s="112" t="str">
        <f t="shared" si="1"/>
        <v/>
      </c>
      <c r="R19" s="112" t="str">
        <f t="shared" si="1"/>
        <v/>
      </c>
      <c r="S19" s="90"/>
      <c r="T19" s="156"/>
      <c r="U19" s="120" t="s">
        <v>318</v>
      </c>
    </row>
    <row r="20" spans="2:21" ht="27.75" customHeight="1">
      <c r="B20" s="156"/>
      <c r="C20" s="253"/>
      <c r="D20" s="168" t="s">
        <v>147</v>
      </c>
      <c r="E20" s="171"/>
      <c r="F20" s="171"/>
      <c r="G20" s="171"/>
      <c r="H20" s="143" t="str">
        <f>IF(COUNT(H13:H19)=0,"",SUM(H13:H19))</f>
        <v/>
      </c>
      <c r="I20" s="143" t="str">
        <f t="shared" ref="I20:R20" si="2">IF(COUNT(I13:I19)=0,"",SUM(I13:I19))</f>
        <v/>
      </c>
      <c r="J20" s="143" t="str">
        <f t="shared" si="2"/>
        <v/>
      </c>
      <c r="K20" s="143" t="str">
        <f t="shared" si="2"/>
        <v/>
      </c>
      <c r="L20" s="143" t="str">
        <f t="shared" si="2"/>
        <v/>
      </c>
      <c r="M20" s="143" t="str">
        <f t="shared" si="2"/>
        <v/>
      </c>
      <c r="N20" s="143" t="str">
        <f t="shared" si="2"/>
        <v/>
      </c>
      <c r="O20" s="143" t="str">
        <f t="shared" si="2"/>
        <v/>
      </c>
      <c r="P20" s="143" t="str">
        <f t="shared" si="2"/>
        <v/>
      </c>
      <c r="Q20" s="143" t="str">
        <f t="shared" si="2"/>
        <v/>
      </c>
      <c r="R20" s="143" t="str">
        <f t="shared" si="2"/>
        <v/>
      </c>
      <c r="S20" s="116"/>
      <c r="T20" s="156"/>
      <c r="U20" s="120" t="s">
        <v>271</v>
      </c>
    </row>
    <row r="21" spans="2:21" ht="27.75" customHeight="1">
      <c r="B21" s="156"/>
      <c r="C21" s="253"/>
      <c r="D21" s="168" t="s">
        <v>154</v>
      </c>
      <c r="E21" s="171"/>
      <c r="F21" s="171"/>
      <c r="G21" s="17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91"/>
      <c r="T21" s="156"/>
    </row>
    <row r="22" spans="2:21" ht="27.75" customHeight="1">
      <c r="B22" s="156"/>
      <c r="C22" s="253"/>
      <c r="D22" s="168" t="s">
        <v>155</v>
      </c>
      <c r="E22" s="171"/>
      <c r="F22" s="171"/>
      <c r="G22" s="172"/>
      <c r="H22" s="143"/>
      <c r="I22" s="143"/>
      <c r="J22" s="143"/>
      <c r="K22" s="143"/>
      <c r="L22" s="143"/>
      <c r="M22" s="143"/>
      <c r="N22" s="143"/>
      <c r="O22" s="143"/>
      <c r="P22" s="143"/>
      <c r="Q22" s="143"/>
      <c r="R22" s="143"/>
      <c r="S22" s="91"/>
      <c r="T22" s="156"/>
      <c r="U22" s="120"/>
    </row>
    <row r="23" spans="2:21" ht="27.75" customHeight="1">
      <c r="B23" s="156"/>
      <c r="C23" s="253"/>
      <c r="D23" s="212" t="s">
        <v>156</v>
      </c>
      <c r="E23" s="174"/>
      <c r="F23" s="174"/>
      <c r="G23" s="213"/>
      <c r="H23" s="184"/>
      <c r="I23" s="112" t="str">
        <f>IF(COUNT('様式32第3表(指定)'!R73)=0,"",'様式32第3表(指定)'!R73)</f>
        <v/>
      </c>
      <c r="J23" s="184"/>
      <c r="K23" s="184"/>
      <c r="L23" s="184"/>
      <c r="M23" s="184"/>
      <c r="N23" s="184"/>
      <c r="O23" s="184"/>
      <c r="P23" s="184"/>
      <c r="Q23" s="184"/>
      <c r="R23" s="184"/>
      <c r="S23" s="91"/>
      <c r="T23" s="156"/>
      <c r="U23" s="120" t="s">
        <v>401</v>
      </c>
    </row>
    <row r="24" spans="2:21" ht="27.75" customHeight="1">
      <c r="B24" s="156"/>
      <c r="C24" s="168" t="s">
        <v>157</v>
      </c>
      <c r="D24" s="171"/>
      <c r="E24" s="171"/>
      <c r="F24" s="171"/>
      <c r="G24" s="172"/>
      <c r="H24" s="237"/>
      <c r="I24" s="144" t="str">
        <f>IF(COUNT('様式32第3表(指定)'!R74)=0,"",'様式32第3表(指定)'!R74)</f>
        <v/>
      </c>
      <c r="J24" s="237"/>
      <c r="K24" s="237"/>
      <c r="L24" s="237"/>
      <c r="M24" s="237"/>
      <c r="N24" s="237"/>
      <c r="O24" s="237"/>
      <c r="P24" s="237"/>
      <c r="Q24" s="237"/>
      <c r="R24" s="237"/>
      <c r="S24" s="90"/>
      <c r="T24" s="156"/>
      <c r="U24" s="120" t="s">
        <v>401</v>
      </c>
    </row>
    <row r="25" spans="2:21" ht="27.75" customHeight="1">
      <c r="B25" s="156"/>
      <c r="C25" s="246" t="s">
        <v>27</v>
      </c>
      <c r="D25" s="247"/>
      <c r="E25" s="247"/>
      <c r="F25" s="248"/>
      <c r="G25" s="172" t="s">
        <v>149</v>
      </c>
      <c r="H25" s="184"/>
      <c r="I25" s="112" t="str">
        <f>IF(COUNT('様式32第3表(指定)'!R75)=0,"",'様式32第3表(指定)'!R75)</f>
        <v/>
      </c>
      <c r="J25" s="184"/>
      <c r="K25" s="184"/>
      <c r="L25" s="184"/>
      <c r="M25" s="184"/>
      <c r="N25" s="184"/>
      <c r="O25" s="184"/>
      <c r="P25" s="184"/>
      <c r="Q25" s="184"/>
      <c r="R25" s="184"/>
      <c r="S25" s="90"/>
      <c r="T25" s="156"/>
      <c r="U25" s="120" t="s">
        <v>401</v>
      </c>
    </row>
    <row r="26" spans="2:21" ht="27.75" customHeight="1">
      <c r="B26" s="156"/>
      <c r="C26" s="249"/>
      <c r="D26" s="250"/>
      <c r="E26" s="250"/>
      <c r="F26" s="251"/>
      <c r="G26" s="172" t="s">
        <v>150</v>
      </c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90"/>
      <c r="T26" s="156"/>
    </row>
    <row r="27" spans="2:21" ht="27.75" customHeight="1">
      <c r="B27" s="156"/>
      <c r="C27" s="168" t="s">
        <v>158</v>
      </c>
      <c r="D27" s="171"/>
      <c r="E27" s="171"/>
      <c r="F27" s="171"/>
      <c r="G27" s="171"/>
      <c r="H27" s="118" t="str">
        <f t="shared" ref="H27:R27" si="3">IF(COUNT(H24)=0,"",H20-H24)</f>
        <v/>
      </c>
      <c r="I27" s="118" t="str">
        <f t="shared" si="3"/>
        <v/>
      </c>
      <c r="J27" s="118" t="str">
        <f t="shared" si="3"/>
        <v/>
      </c>
      <c r="K27" s="118" t="str">
        <f t="shared" si="3"/>
        <v/>
      </c>
      <c r="L27" s="118" t="str">
        <f t="shared" si="3"/>
        <v/>
      </c>
      <c r="M27" s="118" t="str">
        <f t="shared" si="3"/>
        <v/>
      </c>
      <c r="N27" s="118" t="str">
        <f t="shared" si="3"/>
        <v/>
      </c>
      <c r="O27" s="118" t="str">
        <f t="shared" si="3"/>
        <v/>
      </c>
      <c r="P27" s="118" t="str">
        <f t="shared" si="3"/>
        <v/>
      </c>
      <c r="Q27" s="118" t="str">
        <f t="shared" si="3"/>
        <v/>
      </c>
      <c r="R27" s="118" t="str">
        <f t="shared" si="3"/>
        <v/>
      </c>
      <c r="S27" s="116"/>
      <c r="T27" s="156"/>
      <c r="U27" s="120" t="s">
        <v>271</v>
      </c>
    </row>
    <row r="28" spans="2:21" ht="27.75" customHeight="1">
      <c r="B28" s="156"/>
      <c r="C28" s="212" t="s">
        <v>159</v>
      </c>
      <c r="D28" s="174"/>
      <c r="E28" s="174"/>
      <c r="F28" s="174"/>
      <c r="G28" s="213"/>
      <c r="H28" s="145" t="str">
        <f t="shared" ref="H28:R28" si="4">IF(OR(H24=0,H27=""),"",ROUND(H27/H24*100,1))</f>
        <v/>
      </c>
      <c r="I28" s="145" t="str">
        <f t="shared" si="4"/>
        <v/>
      </c>
      <c r="J28" s="145" t="str">
        <f t="shared" si="4"/>
        <v/>
      </c>
      <c r="K28" s="145" t="str">
        <f t="shared" si="4"/>
        <v/>
      </c>
      <c r="L28" s="145" t="str">
        <f t="shared" si="4"/>
        <v/>
      </c>
      <c r="M28" s="145" t="str">
        <f t="shared" si="4"/>
        <v/>
      </c>
      <c r="N28" s="145" t="str">
        <f t="shared" si="4"/>
        <v/>
      </c>
      <c r="O28" s="145" t="str">
        <f t="shared" si="4"/>
        <v/>
      </c>
      <c r="P28" s="145" t="str">
        <f t="shared" si="4"/>
        <v/>
      </c>
      <c r="Q28" s="145" t="str">
        <f t="shared" si="4"/>
        <v/>
      </c>
      <c r="R28" s="145" t="str">
        <f t="shared" si="4"/>
        <v/>
      </c>
      <c r="S28" s="95"/>
      <c r="T28" s="156"/>
      <c r="U28" s="120" t="s">
        <v>271</v>
      </c>
    </row>
    <row r="29" spans="2:21" ht="27.75" customHeight="1">
      <c r="B29" s="156"/>
      <c r="C29" s="176" t="s">
        <v>28</v>
      </c>
      <c r="D29" s="177"/>
      <c r="E29" s="177"/>
      <c r="F29" s="177"/>
      <c r="G29" s="215"/>
      <c r="H29" s="119" t="str">
        <f>IF(COUNT(H28)=0,"",IF(H25="",H28,ROUND((H27+H25)/(H24-H25)*100,1)))</f>
        <v/>
      </c>
      <c r="I29" s="119" t="str">
        <f>IF(COUNT(I28)=0,"",IF(I25="",I28,ROUND((I27+I25)/(I24-I25)*100,1)))</f>
        <v/>
      </c>
      <c r="J29" s="119" t="str">
        <f t="shared" ref="J29:R29" si="5">IF(COUNT(J28)=0,"",IF(J25="",J28,ROUND((J27+J25)/(J24-J25)*100,1)))</f>
        <v/>
      </c>
      <c r="K29" s="119" t="str">
        <f t="shared" si="5"/>
        <v/>
      </c>
      <c r="L29" s="119" t="str">
        <f t="shared" si="5"/>
        <v/>
      </c>
      <c r="M29" s="119" t="str">
        <f t="shared" si="5"/>
        <v/>
      </c>
      <c r="N29" s="119" t="str">
        <f t="shared" si="5"/>
        <v/>
      </c>
      <c r="O29" s="119" t="str">
        <f t="shared" si="5"/>
        <v/>
      </c>
      <c r="P29" s="119" t="str">
        <f t="shared" si="5"/>
        <v/>
      </c>
      <c r="Q29" s="119" t="str">
        <f t="shared" si="5"/>
        <v/>
      </c>
      <c r="R29" s="119" t="str">
        <f t="shared" si="5"/>
        <v/>
      </c>
      <c r="S29" s="96"/>
      <c r="T29" s="156"/>
      <c r="U29" s="120" t="s">
        <v>271</v>
      </c>
    </row>
    <row r="30" spans="2:21" ht="27.75" customHeight="1">
      <c r="B30" s="156"/>
      <c r="C30" s="168" t="s">
        <v>160</v>
      </c>
      <c r="D30" s="171"/>
      <c r="E30" s="171"/>
      <c r="F30" s="171"/>
      <c r="G30" s="172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91"/>
      <c r="T30" s="156"/>
    </row>
    <row r="31" spans="2:21" ht="27.75" customHeight="1">
      <c r="B31" s="156"/>
      <c r="C31" s="168" t="s">
        <v>161</v>
      </c>
      <c r="D31" s="171"/>
      <c r="E31" s="171"/>
      <c r="F31" s="171"/>
      <c r="G31" s="172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92"/>
      <c r="T31" s="156"/>
    </row>
    <row r="32" spans="2:21" ht="27.75" customHeight="1">
      <c r="B32" s="156"/>
      <c r="C32" s="262" t="s">
        <v>177</v>
      </c>
      <c r="D32" s="280"/>
      <c r="E32" s="281"/>
      <c r="F32" s="179" t="s">
        <v>162</v>
      </c>
      <c r="G32" s="180"/>
      <c r="H32" s="115" t="str">
        <f>IF(COUNT(H33:H34)=0,"",SUM(H33:H34))</f>
        <v/>
      </c>
      <c r="I32" s="115" t="str">
        <f>IF(COUNT(I33:I34)=0,"",SUM(I33:I34))</f>
        <v/>
      </c>
      <c r="J32" s="271"/>
      <c r="K32" s="272"/>
      <c r="L32" s="273"/>
      <c r="M32" s="115" t="str">
        <f>IF(COUNT(M33:M34)=0,"",SUM(M33:M34))</f>
        <v/>
      </c>
      <c r="N32" s="271"/>
      <c r="O32" s="272"/>
      <c r="P32" s="272"/>
      <c r="Q32" s="273"/>
      <c r="R32" s="115" t="str">
        <f>IF(COUNT(R33:R34)=0,"",SUM(R33:R34))</f>
        <v/>
      </c>
      <c r="S32" s="94"/>
      <c r="T32" s="156"/>
      <c r="U32" s="120" t="s">
        <v>271</v>
      </c>
    </row>
    <row r="33" spans="2:21" ht="27.75" customHeight="1">
      <c r="B33" s="156"/>
      <c r="C33" s="282"/>
      <c r="D33" s="283"/>
      <c r="E33" s="284"/>
      <c r="F33" s="179"/>
      <c r="G33" s="181" t="s">
        <v>163</v>
      </c>
      <c r="H33" s="184"/>
      <c r="I33" s="184"/>
      <c r="J33" s="274"/>
      <c r="K33" s="275"/>
      <c r="L33" s="276"/>
      <c r="M33" s="184"/>
      <c r="N33" s="274"/>
      <c r="O33" s="275"/>
      <c r="P33" s="275"/>
      <c r="Q33" s="276"/>
      <c r="R33" s="184"/>
      <c r="S33" s="90"/>
      <c r="T33" s="156"/>
    </row>
    <row r="34" spans="2:21" ht="27.75" customHeight="1">
      <c r="B34" s="156"/>
      <c r="C34" s="282"/>
      <c r="D34" s="283"/>
      <c r="E34" s="284"/>
      <c r="F34" s="214"/>
      <c r="G34" s="181" t="s">
        <v>164</v>
      </c>
      <c r="H34" s="184"/>
      <c r="I34" s="184"/>
      <c r="J34" s="274"/>
      <c r="K34" s="275"/>
      <c r="L34" s="276"/>
      <c r="M34" s="184"/>
      <c r="N34" s="274"/>
      <c r="O34" s="275"/>
      <c r="P34" s="275"/>
      <c r="Q34" s="276"/>
      <c r="R34" s="184"/>
      <c r="S34" s="90"/>
      <c r="T34" s="156"/>
    </row>
    <row r="35" spans="2:21" ht="27.75" customHeight="1">
      <c r="B35" s="156"/>
      <c r="C35" s="282"/>
      <c r="D35" s="283"/>
      <c r="E35" s="284"/>
      <c r="F35" s="179" t="s">
        <v>165</v>
      </c>
      <c r="G35" s="180"/>
      <c r="H35" s="115" t="str">
        <f>IF(COUNT(H36:H41)=0,"",SUM(H36:H41))</f>
        <v/>
      </c>
      <c r="I35" s="115" t="str">
        <f>IF(COUNT(I36:I41)=0,"",SUM(I36:I41))</f>
        <v/>
      </c>
      <c r="J35" s="274"/>
      <c r="K35" s="275"/>
      <c r="L35" s="276"/>
      <c r="M35" s="115" t="str">
        <f>IF(COUNT(M36:M41)=0,"",SUM(M36:M41))</f>
        <v/>
      </c>
      <c r="N35" s="274"/>
      <c r="O35" s="275"/>
      <c r="P35" s="275"/>
      <c r="Q35" s="276"/>
      <c r="R35" s="115" t="str">
        <f>IF(COUNT(R36:R41)=0,"",SUM(R36:R41))</f>
        <v/>
      </c>
      <c r="S35" s="94"/>
      <c r="T35" s="156"/>
      <c r="U35" s="120" t="s">
        <v>271</v>
      </c>
    </row>
    <row r="36" spans="2:21" ht="27.75" customHeight="1">
      <c r="B36" s="156"/>
      <c r="C36" s="282"/>
      <c r="D36" s="283"/>
      <c r="E36" s="284"/>
      <c r="F36" s="179"/>
      <c r="G36" s="181" t="s">
        <v>166</v>
      </c>
      <c r="H36" s="184"/>
      <c r="I36" s="184"/>
      <c r="J36" s="274"/>
      <c r="K36" s="275"/>
      <c r="L36" s="276"/>
      <c r="M36" s="184"/>
      <c r="N36" s="274"/>
      <c r="O36" s="275"/>
      <c r="P36" s="275"/>
      <c r="Q36" s="276"/>
      <c r="R36" s="184"/>
      <c r="S36" s="90"/>
      <c r="T36" s="156"/>
    </row>
    <row r="37" spans="2:21" ht="27.75" customHeight="1">
      <c r="B37" s="156"/>
      <c r="C37" s="282"/>
      <c r="D37" s="283"/>
      <c r="E37" s="284"/>
      <c r="F37" s="179"/>
      <c r="G37" s="181" t="s">
        <v>167</v>
      </c>
      <c r="H37" s="184"/>
      <c r="I37" s="184"/>
      <c r="J37" s="274"/>
      <c r="K37" s="275"/>
      <c r="L37" s="276"/>
      <c r="M37" s="184"/>
      <c r="N37" s="274"/>
      <c r="O37" s="275"/>
      <c r="P37" s="275"/>
      <c r="Q37" s="276"/>
      <c r="R37" s="184"/>
      <c r="S37" s="90"/>
      <c r="T37" s="156"/>
    </row>
    <row r="38" spans="2:21" ht="27.75" customHeight="1">
      <c r="B38" s="156"/>
      <c r="C38" s="282"/>
      <c r="D38" s="283"/>
      <c r="E38" s="284"/>
      <c r="F38" s="179"/>
      <c r="G38" s="181" t="s">
        <v>168</v>
      </c>
      <c r="H38" s="184"/>
      <c r="I38" s="184"/>
      <c r="J38" s="274"/>
      <c r="K38" s="275"/>
      <c r="L38" s="276"/>
      <c r="M38" s="184"/>
      <c r="N38" s="274"/>
      <c r="O38" s="275"/>
      <c r="P38" s="275"/>
      <c r="Q38" s="276"/>
      <c r="R38" s="184"/>
      <c r="S38" s="90"/>
      <c r="T38" s="156"/>
    </row>
    <row r="39" spans="2:21" ht="27.75" customHeight="1">
      <c r="B39" s="156"/>
      <c r="C39" s="282"/>
      <c r="D39" s="283"/>
      <c r="E39" s="284"/>
      <c r="F39" s="179"/>
      <c r="G39" s="181" t="s">
        <v>169</v>
      </c>
      <c r="H39" s="184"/>
      <c r="I39" s="184"/>
      <c r="J39" s="274"/>
      <c r="K39" s="275"/>
      <c r="L39" s="276"/>
      <c r="M39" s="184"/>
      <c r="N39" s="274"/>
      <c r="O39" s="275"/>
      <c r="P39" s="275"/>
      <c r="Q39" s="276"/>
      <c r="R39" s="184"/>
      <c r="S39" s="90"/>
      <c r="T39" s="156"/>
    </row>
    <row r="40" spans="2:21" ht="27.75" customHeight="1">
      <c r="B40" s="156"/>
      <c r="C40" s="282"/>
      <c r="D40" s="283"/>
      <c r="E40" s="284"/>
      <c r="F40" s="179"/>
      <c r="G40" s="181" t="s">
        <v>2</v>
      </c>
      <c r="H40" s="184"/>
      <c r="I40" s="184"/>
      <c r="J40" s="274"/>
      <c r="K40" s="275"/>
      <c r="L40" s="276"/>
      <c r="M40" s="184"/>
      <c r="N40" s="274"/>
      <c r="O40" s="275"/>
      <c r="P40" s="275"/>
      <c r="Q40" s="276"/>
      <c r="R40" s="184"/>
      <c r="S40" s="90"/>
      <c r="T40" s="156"/>
    </row>
    <row r="41" spans="2:21" ht="27.75" customHeight="1">
      <c r="B41" s="156"/>
      <c r="C41" s="282"/>
      <c r="D41" s="283"/>
      <c r="E41" s="284"/>
      <c r="F41" s="179"/>
      <c r="G41" s="181" t="s">
        <v>29</v>
      </c>
      <c r="H41" s="184"/>
      <c r="I41" s="184"/>
      <c r="J41" s="274"/>
      <c r="K41" s="275"/>
      <c r="L41" s="276"/>
      <c r="M41" s="184"/>
      <c r="N41" s="274"/>
      <c r="O41" s="275"/>
      <c r="P41" s="275"/>
      <c r="Q41" s="276"/>
      <c r="R41" s="184"/>
      <c r="S41" s="90"/>
      <c r="T41" s="156"/>
    </row>
    <row r="42" spans="2:21" ht="27.75" customHeight="1">
      <c r="B42" s="156"/>
      <c r="C42" s="282"/>
      <c r="D42" s="283"/>
      <c r="E42" s="284"/>
      <c r="F42" s="168" t="s">
        <v>226</v>
      </c>
      <c r="G42" s="215"/>
      <c r="H42" s="184"/>
      <c r="I42" s="184"/>
      <c r="J42" s="274"/>
      <c r="K42" s="275"/>
      <c r="L42" s="276"/>
      <c r="M42" s="184"/>
      <c r="N42" s="274"/>
      <c r="O42" s="275"/>
      <c r="P42" s="275"/>
      <c r="Q42" s="276"/>
      <c r="R42" s="184"/>
      <c r="S42" s="90"/>
      <c r="T42" s="156"/>
    </row>
    <row r="43" spans="2:21" ht="27.75" customHeight="1">
      <c r="B43" s="156"/>
      <c r="C43" s="282"/>
      <c r="D43" s="283"/>
      <c r="E43" s="284"/>
      <c r="F43" s="179" t="s">
        <v>170</v>
      </c>
      <c r="G43" s="180"/>
      <c r="H43" s="115" t="str">
        <f>IF(COUNT(H44:H48)=0,"",SUM(H44:H48))</f>
        <v/>
      </c>
      <c r="I43" s="115" t="str">
        <f>IF(COUNT(I44:I48)=0,"",SUM(I44:I48))</f>
        <v/>
      </c>
      <c r="J43" s="274"/>
      <c r="K43" s="275"/>
      <c r="L43" s="276"/>
      <c r="M43" s="115" t="str">
        <f>IF(COUNT(M44:M48)=0,"",SUM(M44:M48))</f>
        <v/>
      </c>
      <c r="N43" s="274"/>
      <c r="O43" s="275"/>
      <c r="P43" s="275"/>
      <c r="Q43" s="276"/>
      <c r="R43" s="115" t="str">
        <f>IF(COUNT(R44:R48)=0,"",SUM(R44:R48))</f>
        <v/>
      </c>
      <c r="S43" s="94"/>
      <c r="T43" s="156"/>
      <c r="U43" s="120" t="s">
        <v>271</v>
      </c>
    </row>
    <row r="44" spans="2:21" ht="27.75" customHeight="1">
      <c r="B44" s="156"/>
      <c r="C44" s="282"/>
      <c r="D44" s="283"/>
      <c r="E44" s="284"/>
      <c r="F44" s="179"/>
      <c r="G44" s="181" t="s">
        <v>171</v>
      </c>
      <c r="H44" s="184"/>
      <c r="I44" s="184"/>
      <c r="J44" s="274"/>
      <c r="K44" s="275"/>
      <c r="L44" s="276"/>
      <c r="M44" s="184"/>
      <c r="N44" s="274"/>
      <c r="O44" s="275"/>
      <c r="P44" s="275"/>
      <c r="Q44" s="276"/>
      <c r="R44" s="184"/>
      <c r="S44" s="90"/>
      <c r="T44" s="156"/>
    </row>
    <row r="45" spans="2:21" ht="27.75" customHeight="1">
      <c r="B45" s="156"/>
      <c r="C45" s="282"/>
      <c r="D45" s="283"/>
      <c r="E45" s="284"/>
      <c r="F45" s="179"/>
      <c r="G45" s="181" t="s">
        <v>172</v>
      </c>
      <c r="H45" s="184"/>
      <c r="I45" s="184"/>
      <c r="J45" s="274"/>
      <c r="K45" s="275"/>
      <c r="L45" s="276"/>
      <c r="M45" s="184"/>
      <c r="N45" s="274"/>
      <c r="O45" s="275"/>
      <c r="P45" s="275"/>
      <c r="Q45" s="276"/>
      <c r="R45" s="184"/>
      <c r="S45" s="90"/>
      <c r="T45" s="156"/>
    </row>
    <row r="46" spans="2:21" ht="27.75" customHeight="1">
      <c r="B46" s="156"/>
      <c r="C46" s="282"/>
      <c r="D46" s="283"/>
      <c r="E46" s="284"/>
      <c r="F46" s="179"/>
      <c r="G46" s="181" t="s">
        <v>173</v>
      </c>
      <c r="H46" s="184"/>
      <c r="I46" s="184"/>
      <c r="J46" s="274"/>
      <c r="K46" s="275"/>
      <c r="L46" s="276"/>
      <c r="M46" s="184"/>
      <c r="N46" s="274"/>
      <c r="O46" s="275"/>
      <c r="P46" s="275"/>
      <c r="Q46" s="276"/>
      <c r="R46" s="184"/>
      <c r="S46" s="90"/>
      <c r="T46" s="156"/>
    </row>
    <row r="47" spans="2:21" ht="27.75" customHeight="1">
      <c r="B47" s="156"/>
      <c r="C47" s="282"/>
      <c r="D47" s="283"/>
      <c r="E47" s="284"/>
      <c r="F47" s="179"/>
      <c r="G47" s="181" t="s">
        <v>30</v>
      </c>
      <c r="H47" s="184"/>
      <c r="I47" s="184"/>
      <c r="J47" s="274"/>
      <c r="K47" s="275"/>
      <c r="L47" s="276"/>
      <c r="M47" s="184"/>
      <c r="N47" s="274"/>
      <c r="O47" s="275"/>
      <c r="P47" s="275"/>
      <c r="Q47" s="276"/>
      <c r="R47" s="184"/>
      <c r="S47" s="90"/>
      <c r="T47" s="156"/>
    </row>
    <row r="48" spans="2:21" ht="27.75" customHeight="1">
      <c r="B48" s="156"/>
      <c r="C48" s="282"/>
      <c r="D48" s="283"/>
      <c r="E48" s="284"/>
      <c r="F48" s="179"/>
      <c r="G48" s="181" t="s">
        <v>174</v>
      </c>
      <c r="H48" s="184"/>
      <c r="I48" s="184"/>
      <c r="J48" s="274"/>
      <c r="K48" s="275"/>
      <c r="L48" s="276"/>
      <c r="M48" s="184"/>
      <c r="N48" s="274"/>
      <c r="O48" s="275"/>
      <c r="P48" s="275"/>
      <c r="Q48" s="276"/>
      <c r="R48" s="184"/>
      <c r="S48" s="90"/>
      <c r="T48" s="156"/>
    </row>
    <row r="49" spans="2:21" ht="27.75" customHeight="1">
      <c r="B49" s="156"/>
      <c r="C49" s="282"/>
      <c r="D49" s="283"/>
      <c r="E49" s="284"/>
      <c r="F49" s="168" t="s">
        <v>175</v>
      </c>
      <c r="G49" s="172"/>
      <c r="H49" s="184"/>
      <c r="I49" s="184"/>
      <c r="J49" s="274"/>
      <c r="K49" s="275"/>
      <c r="L49" s="276"/>
      <c r="M49" s="184"/>
      <c r="N49" s="274"/>
      <c r="O49" s="275"/>
      <c r="P49" s="275"/>
      <c r="Q49" s="276"/>
      <c r="R49" s="184"/>
      <c r="S49" s="90"/>
      <c r="T49" s="156"/>
    </row>
    <row r="50" spans="2:21" ht="27.75" customHeight="1">
      <c r="B50" s="156"/>
      <c r="C50" s="285"/>
      <c r="D50" s="286"/>
      <c r="E50" s="287"/>
      <c r="F50" s="168" t="s">
        <v>176</v>
      </c>
      <c r="G50" s="172"/>
      <c r="H50" s="115" t="str">
        <f>IF(COUNT(H32,H35,H42,H43,H49)=0,"",SUM(H32,H35,H42,H43,H49))</f>
        <v/>
      </c>
      <c r="I50" s="115" t="str">
        <f>IF(COUNT(I32,I35,I42,I43,I49)=0,"",SUM(I32,I35,I42,I43,I49))</f>
        <v/>
      </c>
      <c r="J50" s="277"/>
      <c r="K50" s="278"/>
      <c r="L50" s="279"/>
      <c r="M50" s="115" t="str">
        <f>IF(COUNT(M32,M35,M42,M43,M49)=0,"",SUM(M32,M35,M42,M43,M49))</f>
        <v/>
      </c>
      <c r="N50" s="277"/>
      <c r="O50" s="278"/>
      <c r="P50" s="278"/>
      <c r="Q50" s="279"/>
      <c r="R50" s="115" t="str">
        <f>IF(COUNT(R32,R35,R42,R43,R49)=0,"",SUM(R32,R35,R42,R43,R49))</f>
        <v/>
      </c>
      <c r="S50" s="94"/>
      <c r="T50" s="156"/>
      <c r="U50" s="120" t="s">
        <v>271</v>
      </c>
    </row>
    <row r="51" spans="2:21" ht="18" customHeight="1">
      <c r="B51" s="156"/>
      <c r="C51" s="183" t="s">
        <v>178</v>
      </c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</row>
    <row r="52" spans="2:21" ht="18" customHeight="1">
      <c r="B52" s="156"/>
      <c r="C52" s="14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156"/>
      <c r="T52" s="156"/>
    </row>
    <row r="53" spans="2:21" ht="18" customHeight="1">
      <c r="B53" s="156"/>
      <c r="C53" s="14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156"/>
      <c r="T53" s="156"/>
    </row>
    <row r="54" spans="2:21" ht="18" customHeight="1">
      <c r="B54" s="156"/>
      <c r="C54" s="14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156"/>
      <c r="T54" s="156"/>
    </row>
    <row r="55" spans="2:21" ht="18" customHeight="1">
      <c r="B55" s="156"/>
      <c r="C55" s="14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156"/>
      <c r="T55" s="156"/>
    </row>
    <row r="56" spans="2:21" ht="18" customHeight="1">
      <c r="B56" s="156"/>
      <c r="C56" s="14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156"/>
      <c r="T56" s="156"/>
    </row>
    <row r="57" spans="2:21" ht="18" customHeight="1">
      <c r="B57" s="156"/>
      <c r="C57" s="14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156"/>
      <c r="T57" s="156"/>
    </row>
    <row r="58" spans="2:21" ht="18" customHeight="1">
      <c r="B58" s="156"/>
      <c r="C58" s="14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156"/>
      <c r="T58" s="156"/>
    </row>
    <row r="59" spans="2:21" ht="18" customHeight="1">
      <c r="B59" s="156"/>
      <c r="C59" s="14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156"/>
      <c r="T59" s="156"/>
    </row>
    <row r="60" spans="2:21" ht="18" customHeight="1">
      <c r="B60" s="156"/>
      <c r="C60" s="14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156"/>
      <c r="T60" s="156"/>
    </row>
    <row r="61" spans="2:21" ht="18" customHeight="1">
      <c r="B61" s="156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</row>
    <row r="62" spans="2:21" ht="27.75" customHeight="1">
      <c r="B62" s="156"/>
      <c r="C62" s="156" t="s">
        <v>19</v>
      </c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</row>
    <row r="63" spans="2:21" ht="27.75" customHeight="1">
      <c r="B63" s="156"/>
      <c r="C63" s="156" t="s">
        <v>20</v>
      </c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</row>
    <row r="64" spans="2:21" ht="27.75" customHeight="1">
      <c r="B64" s="156"/>
      <c r="C64" s="159" t="s">
        <v>21</v>
      </c>
      <c r="D64" s="160"/>
      <c r="E64" s="160"/>
      <c r="F64" s="160"/>
      <c r="G64" s="160"/>
      <c r="H64" s="160"/>
      <c r="I64" s="160"/>
      <c r="J64" s="160"/>
      <c r="K64" s="160"/>
      <c r="L64" s="156"/>
      <c r="M64" s="156"/>
      <c r="N64" s="156"/>
      <c r="O64" s="156"/>
      <c r="P64" s="156"/>
      <c r="Q64" s="156"/>
      <c r="R64" s="156"/>
      <c r="S64" s="156"/>
      <c r="T64" s="156"/>
    </row>
    <row r="65" spans="2:21" ht="27.75" customHeight="1">
      <c r="B65" s="156"/>
      <c r="C65" s="161" t="s">
        <v>22</v>
      </c>
      <c r="D65" s="156"/>
      <c r="E65" s="156"/>
      <c r="F65" s="162" t="s">
        <v>234</v>
      </c>
      <c r="G65" s="159" t="s">
        <v>298</v>
      </c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63" t="s">
        <v>23</v>
      </c>
      <c r="S65" s="163"/>
      <c r="T65" s="156"/>
    </row>
    <row r="66" spans="2:21" ht="27.75" customHeight="1">
      <c r="B66" s="156"/>
      <c r="C66" s="240" t="s">
        <v>319</v>
      </c>
      <c r="D66" s="241"/>
      <c r="E66" s="241"/>
      <c r="F66" s="241"/>
      <c r="G66" s="242"/>
      <c r="H66" s="164">
        <f>DATE(様式一覧!$D$3-1,1,1)</f>
        <v>42005</v>
      </c>
      <c r="I66" s="164">
        <f>DATE(様式一覧!$D$3,1,1)</f>
        <v>42370</v>
      </c>
      <c r="J66" s="164">
        <f>DATE(様式一覧!$D$3+1,1,1)</f>
        <v>42736</v>
      </c>
      <c r="K66" s="164">
        <f>DATE(様式一覧!$D$3+2,1,1)</f>
        <v>43101</v>
      </c>
      <c r="L66" s="164">
        <f>DATE(様式一覧!$D$3+3,1,1)</f>
        <v>43466</v>
      </c>
      <c r="M66" s="164">
        <f>DATE(様式一覧!$D$3+4,1,1)</f>
        <v>43831</v>
      </c>
      <c r="N66" s="164">
        <f>DATE(様式一覧!$D$3+5,1,1)</f>
        <v>44197</v>
      </c>
      <c r="O66" s="164">
        <f>DATE(様式一覧!$D$3+6,1,1)</f>
        <v>44562</v>
      </c>
      <c r="P66" s="164">
        <f>DATE(様式一覧!$D$3+7,1,1)</f>
        <v>44927</v>
      </c>
      <c r="Q66" s="164">
        <f>DATE(様式一覧!$D$3+8,1,1)</f>
        <v>45292</v>
      </c>
      <c r="R66" s="164">
        <f>DATE(様式一覧!$D$3+9,1,1)</f>
        <v>45658</v>
      </c>
      <c r="S66" s="165"/>
      <c r="T66" s="156"/>
    </row>
    <row r="67" spans="2:21" ht="27.75" customHeight="1">
      <c r="B67" s="156"/>
      <c r="C67" s="243"/>
      <c r="D67" s="244"/>
      <c r="E67" s="244"/>
      <c r="F67" s="244"/>
      <c r="G67" s="245"/>
      <c r="H67" s="166" t="s">
        <v>24</v>
      </c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7"/>
      <c r="T67" s="156"/>
    </row>
    <row r="68" spans="2:21" ht="27.75" customHeight="1">
      <c r="B68" s="156"/>
      <c r="C68" s="252" t="s">
        <v>0</v>
      </c>
      <c r="D68" s="259" t="s">
        <v>25</v>
      </c>
      <c r="E68" s="168" t="s">
        <v>146</v>
      </c>
      <c r="F68" s="169"/>
      <c r="G68" s="170"/>
      <c r="H68" s="184"/>
      <c r="I68" s="112" t="str">
        <f>IF(COUNT('様式32第3表(指定)'!R100)=0,"",'様式32第3表(指定)'!R100)</f>
        <v/>
      </c>
      <c r="J68" s="184"/>
      <c r="K68" s="184"/>
      <c r="L68" s="184"/>
      <c r="M68" s="184"/>
      <c r="N68" s="184"/>
      <c r="O68" s="184"/>
      <c r="P68" s="184"/>
      <c r="Q68" s="184"/>
      <c r="R68" s="184"/>
      <c r="S68" s="90"/>
      <c r="T68" s="156"/>
      <c r="U68" s="120" t="s">
        <v>401</v>
      </c>
    </row>
    <row r="69" spans="2:21" ht="27.75" customHeight="1">
      <c r="B69" s="156"/>
      <c r="C69" s="253"/>
      <c r="D69" s="260"/>
      <c r="E69" s="168" t="s">
        <v>145</v>
      </c>
      <c r="F69" s="169"/>
      <c r="G69" s="170"/>
      <c r="H69" s="184"/>
      <c r="I69" s="112" t="str">
        <f>IF(COUNT('様式32第3表(指定)'!R102)=0,"",'様式32第3表(指定)'!R102)</f>
        <v/>
      </c>
      <c r="J69" s="184"/>
      <c r="K69" s="184"/>
      <c r="L69" s="184"/>
      <c r="M69" s="184"/>
      <c r="N69" s="184"/>
      <c r="O69" s="184"/>
      <c r="P69" s="184"/>
      <c r="Q69" s="184"/>
      <c r="R69" s="184"/>
      <c r="S69" s="90"/>
      <c r="T69" s="156"/>
      <c r="U69" s="120" t="s">
        <v>401</v>
      </c>
    </row>
    <row r="70" spans="2:21" ht="27.75" customHeight="1">
      <c r="B70" s="156"/>
      <c r="C70" s="253"/>
      <c r="D70" s="260"/>
      <c r="E70" s="168" t="s">
        <v>144</v>
      </c>
      <c r="F70" s="169"/>
      <c r="G70" s="170"/>
      <c r="H70" s="184"/>
      <c r="I70" s="112" t="str">
        <f>IF(COUNT('様式32第3表(指定)'!R104)=0,"",'様式32第3表(指定)'!R104)</f>
        <v/>
      </c>
      <c r="J70" s="184"/>
      <c r="K70" s="184"/>
      <c r="L70" s="184"/>
      <c r="M70" s="184"/>
      <c r="N70" s="184"/>
      <c r="O70" s="184"/>
      <c r="P70" s="184"/>
      <c r="Q70" s="184"/>
      <c r="R70" s="184"/>
      <c r="S70" s="90"/>
      <c r="T70" s="156"/>
      <c r="U70" s="120" t="s">
        <v>401</v>
      </c>
    </row>
    <row r="71" spans="2:21" ht="27.75" customHeight="1">
      <c r="B71" s="156"/>
      <c r="C71" s="253"/>
      <c r="D71" s="260"/>
      <c r="E71" s="168" t="s">
        <v>143</v>
      </c>
      <c r="F71" s="169"/>
      <c r="G71" s="170"/>
      <c r="H71" s="184"/>
      <c r="I71" s="112" t="str">
        <f>IF(COUNT('様式32第3表(指定)'!R106)=0,"",'様式32第3表(指定)'!R106)</f>
        <v/>
      </c>
      <c r="J71" s="184"/>
      <c r="K71" s="184"/>
      <c r="L71" s="184"/>
      <c r="M71" s="184"/>
      <c r="N71" s="184"/>
      <c r="O71" s="184"/>
      <c r="P71" s="184"/>
      <c r="Q71" s="184"/>
      <c r="R71" s="184"/>
      <c r="S71" s="90"/>
      <c r="T71" s="156"/>
      <c r="U71" s="120" t="s">
        <v>401</v>
      </c>
    </row>
    <row r="72" spans="2:21" ht="27.75" customHeight="1">
      <c r="B72" s="156"/>
      <c r="C72" s="253"/>
      <c r="D72" s="261"/>
      <c r="E72" s="168" t="s">
        <v>147</v>
      </c>
      <c r="F72" s="169"/>
      <c r="G72" s="170"/>
      <c r="H72" s="112" t="str">
        <f>IF(COUNT(H68:H71)=0,"",SUM(H68:H71))</f>
        <v/>
      </c>
      <c r="I72" s="112" t="str">
        <f t="shared" ref="I72:R72" si="6">IF(COUNT(I68:I71)=0,"",SUM(I68:I71))</f>
        <v/>
      </c>
      <c r="J72" s="112" t="str">
        <f t="shared" si="6"/>
        <v/>
      </c>
      <c r="K72" s="112" t="str">
        <f t="shared" si="6"/>
        <v/>
      </c>
      <c r="L72" s="112" t="str">
        <f t="shared" si="6"/>
        <v/>
      </c>
      <c r="M72" s="112" t="str">
        <f t="shared" si="6"/>
        <v/>
      </c>
      <c r="N72" s="112" t="str">
        <f t="shared" si="6"/>
        <v/>
      </c>
      <c r="O72" s="112" t="str">
        <f t="shared" si="6"/>
        <v/>
      </c>
      <c r="P72" s="112" t="str">
        <f t="shared" si="6"/>
        <v/>
      </c>
      <c r="Q72" s="112" t="str">
        <f t="shared" si="6"/>
        <v/>
      </c>
      <c r="R72" s="112" t="str">
        <f t="shared" si="6"/>
        <v/>
      </c>
      <c r="S72" s="91"/>
      <c r="T72" s="156"/>
      <c r="U72" s="120" t="s">
        <v>271</v>
      </c>
    </row>
    <row r="73" spans="2:21" ht="27.75" customHeight="1">
      <c r="B73" s="156"/>
      <c r="C73" s="253"/>
      <c r="D73" s="252" t="s">
        <v>1</v>
      </c>
      <c r="E73" s="168" t="s">
        <v>148</v>
      </c>
      <c r="F73" s="171"/>
      <c r="G73" s="172"/>
      <c r="H73" s="184"/>
      <c r="I73" s="112" t="str">
        <f>IF(COUNT('様式第32第8表(指定２)_送電'!H66)=0,'様式第32第8表(指定２)_受電'!H66,IF(COUNT('様式第32第8表(指定２)_受電'!H66)=0,-'様式第32第8表(指定２)_送電'!H66,'様式第32第8表(指定２)_受電'!H66-'様式第32第8表(指定２)_送電'!H66))</f>
        <v/>
      </c>
      <c r="J73" s="112" t="str">
        <f>IF(COUNT('様式第32第8表(指定２)_送電'!I66)=0,'様式第32第8表(指定２)_受電'!I66,IF(COUNT('様式第32第8表(指定２)_受電'!I66)=0,-'様式第32第8表(指定２)_送電'!I66,'様式第32第8表(指定２)_受電'!I66-'様式第32第8表(指定２)_送電'!I66))</f>
        <v/>
      </c>
      <c r="K73" s="112" t="str">
        <f>IF(COUNT('様式第32第8表(指定２)_送電'!J66)=0,'様式第32第8表(指定２)_受電'!J66,IF(COUNT('様式第32第8表(指定２)_受電'!J66)=0,-'様式第32第8表(指定２)_送電'!J66,'様式第32第8表(指定２)_受電'!J66-'様式第32第8表(指定２)_送電'!J66))</f>
        <v/>
      </c>
      <c r="L73" s="112" t="str">
        <f>IF(COUNT('様式第32第8表(指定２)_送電'!K66)=0,'様式第32第8表(指定２)_受電'!K66,IF(COUNT('様式第32第8表(指定２)_受電'!K66)=0,-'様式第32第8表(指定２)_送電'!K66,'様式第32第8表(指定２)_受電'!K66-'様式第32第8表(指定２)_送電'!K66))</f>
        <v/>
      </c>
      <c r="M73" s="112" t="str">
        <f>IF(COUNT('様式第32第8表(指定２)_送電'!L66)=0,'様式第32第8表(指定２)_受電'!L66,IF(COUNT('様式第32第8表(指定２)_受電'!L66)=0,-'様式第32第8表(指定２)_送電'!L66,'様式第32第8表(指定２)_受電'!L66-'様式第32第8表(指定２)_送電'!L66))</f>
        <v/>
      </c>
      <c r="N73" s="112" t="str">
        <f>IF(COUNT('様式第32第8表(指定２)_送電'!M66)=0,'様式第32第8表(指定２)_受電'!M66,IF(COUNT('様式第32第8表(指定２)_受電'!M66)=0,-'様式第32第8表(指定２)_送電'!M66,'様式第32第8表(指定２)_受電'!M66-'様式第32第8表(指定２)_送電'!M66))</f>
        <v/>
      </c>
      <c r="O73" s="112" t="str">
        <f>IF(COUNT('様式第32第8表(指定２)_送電'!N66)=0,'様式第32第8表(指定２)_受電'!N66,IF(COUNT('様式第32第8表(指定２)_受電'!N66)=0,-'様式第32第8表(指定２)_送電'!N66,'様式第32第8表(指定２)_受電'!N66-'様式第32第8表(指定２)_送電'!N66))</f>
        <v/>
      </c>
      <c r="P73" s="112" t="str">
        <f>IF(COUNT('様式第32第8表(指定２)_送電'!O66)=0,'様式第32第8表(指定２)_受電'!O66,IF(COUNT('様式第32第8表(指定２)_受電'!O66)=0,-'様式第32第8表(指定２)_送電'!O66,'様式第32第8表(指定２)_受電'!O66-'様式第32第8表(指定２)_送電'!O66))</f>
        <v/>
      </c>
      <c r="Q73" s="112" t="str">
        <f>IF(COUNT('様式第32第8表(指定２)_送電'!P66)=0,'様式第32第8表(指定２)_受電'!P66,IF(COUNT('様式第32第8表(指定２)_受電'!P66)=0,-'様式第32第8表(指定２)_送電'!P66,'様式第32第8表(指定２)_受電'!P66-'様式第32第8表(指定２)_送電'!P66))</f>
        <v/>
      </c>
      <c r="R73" s="112" t="str">
        <f>IF(COUNT('様式第32第8表(指定２)_送電'!Q66)=0,'様式第32第8表(指定２)_受電'!Q66,IF(COUNT('様式第32第8表(指定２)_受電'!Q66)=0,-'様式第32第8表(指定２)_送電'!Q66,'様式第32第8表(指定２)_受電'!Q66-'様式第32第8表(指定２)_送電'!Q66))</f>
        <v/>
      </c>
      <c r="S73" s="90"/>
      <c r="T73" s="156"/>
      <c r="U73" s="120" t="s">
        <v>318</v>
      </c>
    </row>
    <row r="74" spans="2:21" ht="27.75" customHeight="1">
      <c r="B74" s="156"/>
      <c r="C74" s="253"/>
      <c r="D74" s="253"/>
      <c r="E74" s="168" t="s">
        <v>150</v>
      </c>
      <c r="F74" s="171"/>
      <c r="G74" s="172"/>
      <c r="H74" s="184"/>
      <c r="I74" s="112" t="str">
        <f>IF(COUNT('様式第32第8表(指定２)_送電'!H74)=0,'様式第32第8表(指定２)_受電'!H74,IF(COUNT('様式第32第8表(指定２)_受電'!H74)=0,-'様式第32第8表(指定２)_送電'!H74,'様式第32第8表(指定２)_受電'!H74-'様式第32第8表(指定２)_送電'!H74))</f>
        <v/>
      </c>
      <c r="J74" s="112" t="str">
        <f>IF(COUNT('様式第32第8表(指定２)_送電'!I74)=0,'様式第32第8表(指定２)_受電'!I74,IF(COUNT('様式第32第8表(指定２)_受電'!I74)=0,-'様式第32第8表(指定２)_送電'!I74,'様式第32第8表(指定２)_受電'!I74-'様式第32第8表(指定２)_送電'!I74))</f>
        <v/>
      </c>
      <c r="K74" s="112" t="str">
        <f>IF(COUNT('様式第32第8表(指定２)_送電'!J74)=0,'様式第32第8表(指定２)_受電'!J74,IF(COUNT('様式第32第8表(指定２)_受電'!J74)=0,-'様式第32第8表(指定２)_送電'!J74,'様式第32第8表(指定２)_受電'!J74-'様式第32第8表(指定２)_送電'!J74))</f>
        <v/>
      </c>
      <c r="L74" s="112" t="str">
        <f>IF(COUNT('様式第32第8表(指定２)_送電'!K74)=0,'様式第32第8表(指定２)_受電'!K74,IF(COUNT('様式第32第8表(指定２)_受電'!K74)=0,-'様式第32第8表(指定２)_送電'!K74,'様式第32第8表(指定２)_受電'!K74-'様式第32第8表(指定２)_送電'!K74))</f>
        <v/>
      </c>
      <c r="M74" s="112" t="str">
        <f>IF(COUNT('様式第32第8表(指定２)_送電'!L74)=0,'様式第32第8表(指定２)_受電'!L74,IF(COUNT('様式第32第8表(指定２)_受電'!L74)=0,-'様式第32第8表(指定２)_送電'!L74,'様式第32第8表(指定２)_受電'!L74-'様式第32第8表(指定２)_送電'!L74))</f>
        <v/>
      </c>
      <c r="N74" s="112" t="str">
        <f>IF(COUNT('様式第32第8表(指定２)_送電'!M74)=0,'様式第32第8表(指定２)_受電'!M74,IF(COUNT('様式第32第8表(指定２)_受電'!M74)=0,-'様式第32第8表(指定２)_送電'!M74,'様式第32第8表(指定２)_受電'!M74-'様式第32第8表(指定２)_送電'!M74))</f>
        <v/>
      </c>
      <c r="O74" s="112" t="str">
        <f>IF(COUNT('様式第32第8表(指定２)_送電'!N74)=0,'様式第32第8表(指定２)_受電'!N74,IF(COUNT('様式第32第8表(指定２)_受電'!N74)=0,-'様式第32第8表(指定２)_送電'!N74,'様式第32第8表(指定２)_受電'!N74-'様式第32第8表(指定２)_送電'!N74))</f>
        <v/>
      </c>
      <c r="P74" s="112" t="str">
        <f>IF(COUNT('様式第32第8表(指定２)_送電'!O74)=0,'様式第32第8表(指定２)_受電'!O74,IF(COUNT('様式第32第8表(指定２)_受電'!O74)=0,-'様式第32第8表(指定２)_送電'!O74,'様式第32第8表(指定２)_受電'!O74-'様式第32第8表(指定２)_送電'!O74))</f>
        <v/>
      </c>
      <c r="Q74" s="112" t="str">
        <f>IF(COUNT('様式第32第8表(指定２)_送電'!P74)=0,'様式第32第8表(指定２)_受電'!P74,IF(COUNT('様式第32第8表(指定２)_受電'!P74)=0,-'様式第32第8表(指定２)_送電'!P74,'様式第32第8表(指定２)_受電'!P74-'様式第32第8表(指定２)_送電'!P74))</f>
        <v/>
      </c>
      <c r="R74" s="112" t="str">
        <f>IF(COUNT('様式第32第8表(指定２)_送電'!Q74)=0,'様式第32第8表(指定２)_受電'!Q74,IF(COUNT('様式第32第8表(指定２)_受電'!Q74)=0,-'様式第32第8表(指定２)_送電'!Q74,'様式第32第8表(指定２)_受電'!Q74-'様式第32第8表(指定２)_送電'!Q74))</f>
        <v/>
      </c>
      <c r="S74" s="90"/>
      <c r="T74" s="156"/>
      <c r="U74" s="120" t="s">
        <v>318</v>
      </c>
    </row>
    <row r="75" spans="2:21" ht="27.75" customHeight="1">
      <c r="B75" s="156"/>
      <c r="C75" s="253"/>
      <c r="D75" s="253"/>
      <c r="E75" s="168" t="s">
        <v>149</v>
      </c>
      <c r="F75" s="171"/>
      <c r="G75" s="172"/>
      <c r="H75" s="184"/>
      <c r="I75" s="112" t="str">
        <f>IF(COUNT('様式第32第8表(指定２)_送電'!H82)=0,'様式第32第8表(指定２)_受電'!H82,IF(COUNT('様式第32第8表(指定２)_受電'!H82)=0,-'様式第32第8表(指定２)_送電'!H82,'様式第32第8表(指定２)_受電'!H82-'様式第32第8表(指定２)_送電'!H82))</f>
        <v/>
      </c>
      <c r="J75" s="112" t="str">
        <f>IF(COUNT('様式第32第8表(指定２)_送電'!I82)=0,'様式第32第8表(指定２)_受電'!I82,IF(COUNT('様式第32第8表(指定２)_受電'!I82)=0,-'様式第32第8表(指定２)_送電'!I82,'様式第32第8表(指定２)_受電'!I82-'様式第32第8表(指定２)_送電'!I82))</f>
        <v/>
      </c>
      <c r="K75" s="112" t="str">
        <f>IF(COUNT('様式第32第8表(指定２)_送電'!J82)=0,'様式第32第8表(指定２)_受電'!J82,IF(COUNT('様式第32第8表(指定２)_受電'!J82)=0,-'様式第32第8表(指定２)_送電'!J82,'様式第32第8表(指定２)_受電'!J82-'様式第32第8表(指定２)_送電'!J82))</f>
        <v/>
      </c>
      <c r="L75" s="112" t="str">
        <f>IF(COUNT('様式第32第8表(指定２)_送電'!K82)=0,'様式第32第8表(指定２)_受電'!K82,IF(COUNT('様式第32第8表(指定２)_受電'!K82)=0,-'様式第32第8表(指定２)_送電'!K82,'様式第32第8表(指定２)_受電'!K82-'様式第32第8表(指定２)_送電'!K82))</f>
        <v/>
      </c>
      <c r="M75" s="112" t="str">
        <f>IF(COUNT('様式第32第8表(指定２)_送電'!L82)=0,'様式第32第8表(指定２)_受電'!L82,IF(COUNT('様式第32第8表(指定２)_受電'!L82)=0,-'様式第32第8表(指定２)_送電'!L82,'様式第32第8表(指定２)_受電'!L82-'様式第32第8表(指定２)_送電'!L82))</f>
        <v/>
      </c>
      <c r="N75" s="112" t="str">
        <f>IF(COUNT('様式第32第8表(指定２)_送電'!M82)=0,'様式第32第8表(指定２)_受電'!M82,IF(COUNT('様式第32第8表(指定２)_受電'!M82)=0,-'様式第32第8表(指定２)_送電'!M82,'様式第32第8表(指定２)_受電'!M82-'様式第32第8表(指定２)_送電'!M82))</f>
        <v/>
      </c>
      <c r="O75" s="112" t="str">
        <f>IF(COUNT('様式第32第8表(指定２)_送電'!N82)=0,'様式第32第8表(指定２)_受電'!N82,IF(COUNT('様式第32第8表(指定２)_受電'!N82)=0,-'様式第32第8表(指定２)_送電'!N82,'様式第32第8表(指定２)_受電'!N82-'様式第32第8表(指定２)_送電'!N82))</f>
        <v/>
      </c>
      <c r="P75" s="112" t="str">
        <f>IF(COUNT('様式第32第8表(指定２)_送電'!O82)=0,'様式第32第8表(指定２)_受電'!O82,IF(COUNT('様式第32第8表(指定２)_受電'!O82)=0,-'様式第32第8表(指定２)_送電'!O82,'様式第32第8表(指定２)_受電'!O82-'様式第32第8表(指定２)_送電'!O82))</f>
        <v/>
      </c>
      <c r="Q75" s="112" t="str">
        <f>IF(COUNT('様式第32第8表(指定２)_送電'!P82)=0,'様式第32第8表(指定２)_受電'!P82,IF(COUNT('様式第32第8表(指定２)_受電'!P82)=0,-'様式第32第8表(指定２)_送電'!P82,'様式第32第8表(指定２)_受電'!P82-'様式第32第8表(指定２)_送電'!P82))</f>
        <v/>
      </c>
      <c r="R75" s="112" t="str">
        <f>IF(COUNT('様式第32第8表(指定２)_送電'!Q82)=0,'様式第32第8表(指定２)_受電'!Q82,IF(COUNT('様式第32第8表(指定２)_受電'!Q82)=0,-'様式第32第8表(指定２)_送電'!Q82,'様式第32第8表(指定２)_受電'!Q82-'様式第32第8表(指定２)_送電'!Q82))</f>
        <v/>
      </c>
      <c r="S75" s="90"/>
      <c r="T75" s="156"/>
      <c r="U75" s="120" t="s">
        <v>318</v>
      </c>
    </row>
    <row r="76" spans="2:21" ht="27.75" customHeight="1">
      <c r="B76" s="156"/>
      <c r="C76" s="253"/>
      <c r="D76" s="253"/>
      <c r="E76" s="255" t="s">
        <v>151</v>
      </c>
      <c r="F76" s="256"/>
      <c r="G76" s="172" t="s">
        <v>152</v>
      </c>
      <c r="H76" s="184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90"/>
      <c r="T76" s="156"/>
    </row>
    <row r="77" spans="2:21" ht="27.75" customHeight="1">
      <c r="B77" s="156"/>
      <c r="C77" s="253"/>
      <c r="D77" s="254"/>
      <c r="E77" s="257"/>
      <c r="F77" s="258"/>
      <c r="G77" s="172" t="s">
        <v>151</v>
      </c>
      <c r="H77" s="184"/>
      <c r="I77" s="112" t="str">
        <f>IF(COUNT('様式第32第8表(指定２)_送電'!H90)=0,'様式第32第8表(指定２)_受電'!H90,IF(COUNT('様式第32第8表(指定２)_受電'!H90)=0,-'様式第32第8表(指定２)_送電'!H90,'様式第32第8表(指定２)_受電'!H90-'様式第32第8表(指定２)_送電'!H90))</f>
        <v/>
      </c>
      <c r="J77" s="112" t="str">
        <f>IF(COUNT('様式第32第8表(指定２)_送電'!I90)=0,'様式第32第8表(指定２)_受電'!I90,IF(COUNT('様式第32第8表(指定２)_受電'!I90)=0,-'様式第32第8表(指定２)_送電'!I90,'様式第32第8表(指定２)_受電'!I90-'様式第32第8表(指定２)_送電'!I90))</f>
        <v/>
      </c>
      <c r="K77" s="112" t="str">
        <f>IF(COUNT('様式第32第8表(指定２)_送電'!J90)=0,'様式第32第8表(指定２)_受電'!J90,IF(COUNT('様式第32第8表(指定２)_受電'!J90)=0,-'様式第32第8表(指定２)_送電'!J90,'様式第32第8表(指定２)_受電'!J90-'様式第32第8表(指定２)_送電'!J90))</f>
        <v/>
      </c>
      <c r="L77" s="112" t="str">
        <f>IF(COUNT('様式第32第8表(指定２)_送電'!K90)=0,'様式第32第8表(指定２)_受電'!K90,IF(COUNT('様式第32第8表(指定２)_受電'!K90)=0,-'様式第32第8表(指定２)_送電'!K90,'様式第32第8表(指定２)_受電'!K90-'様式第32第8表(指定２)_送電'!K90))</f>
        <v/>
      </c>
      <c r="M77" s="112" t="str">
        <f>IF(COUNT('様式第32第8表(指定２)_送電'!L90)=0,'様式第32第8表(指定２)_受電'!L90,IF(COUNT('様式第32第8表(指定２)_受電'!L90)=0,-'様式第32第8表(指定２)_送電'!L90,'様式第32第8表(指定２)_受電'!L90-'様式第32第8表(指定２)_送電'!L90))</f>
        <v/>
      </c>
      <c r="N77" s="112" t="str">
        <f>IF(COUNT('様式第32第8表(指定２)_送電'!M90)=0,'様式第32第8表(指定２)_受電'!M90,IF(COUNT('様式第32第8表(指定２)_受電'!M90)=0,-'様式第32第8表(指定２)_送電'!M90,'様式第32第8表(指定２)_受電'!M90-'様式第32第8表(指定２)_送電'!M90))</f>
        <v/>
      </c>
      <c r="O77" s="112" t="str">
        <f>IF(COUNT('様式第32第8表(指定２)_送電'!N90)=0,'様式第32第8表(指定２)_受電'!N90,IF(COUNT('様式第32第8表(指定２)_受電'!N90)=0,-'様式第32第8表(指定２)_送電'!N90,'様式第32第8表(指定２)_受電'!N90-'様式第32第8表(指定２)_送電'!N90))</f>
        <v/>
      </c>
      <c r="P77" s="112" t="str">
        <f>IF(COUNT('様式第32第8表(指定２)_送電'!O90)=0,'様式第32第8表(指定２)_受電'!O90,IF(COUNT('様式第32第8表(指定２)_受電'!O90)=0,-'様式第32第8表(指定２)_送電'!O90,'様式第32第8表(指定２)_受電'!O90-'様式第32第8表(指定２)_送電'!O90))</f>
        <v/>
      </c>
      <c r="Q77" s="112" t="str">
        <f>IF(COUNT('様式第32第8表(指定２)_送電'!P90)=0,'様式第32第8表(指定２)_受電'!P90,IF(COUNT('様式第32第8表(指定２)_受電'!P90)=0,-'様式第32第8表(指定２)_送電'!P90,'様式第32第8表(指定２)_受電'!P90-'様式第32第8表(指定２)_送電'!P90))</f>
        <v/>
      </c>
      <c r="R77" s="112" t="str">
        <f>IF(COUNT('様式第32第8表(指定２)_送電'!Q90)=0,'様式第32第8表(指定２)_受電'!Q90,IF(COUNT('様式第32第8表(指定２)_受電'!Q90)=0,-'様式第32第8表(指定２)_送電'!Q90,'様式第32第8表(指定２)_受電'!Q90-'様式第32第8表(指定２)_送電'!Q90))</f>
        <v/>
      </c>
      <c r="S77" s="90"/>
      <c r="T77" s="156"/>
      <c r="U77" s="120" t="s">
        <v>318</v>
      </c>
    </row>
    <row r="78" spans="2:21" ht="27.75" customHeight="1">
      <c r="B78" s="156"/>
      <c r="C78" s="253"/>
      <c r="D78" s="168" t="s">
        <v>153</v>
      </c>
      <c r="E78" s="171"/>
      <c r="F78" s="171"/>
      <c r="G78" s="172"/>
      <c r="H78" s="112"/>
      <c r="I78" s="112" t="str">
        <f>IF(COUNT(I83)=0,"",IF(I83-SUM(I72:I77)&gt;0,I83-SUM(I72:I77),""))</f>
        <v/>
      </c>
      <c r="J78" s="112" t="str">
        <f>IF(J83-SUM(J72:J77)&gt;0,J83-SUM(J72:J77),"")</f>
        <v/>
      </c>
      <c r="K78" s="112" t="str">
        <f t="shared" ref="K78:R78" si="7">IF(K83-SUM(K72:K77)&gt;0,K83-SUM(K72:K77),"")</f>
        <v/>
      </c>
      <c r="L78" s="112" t="str">
        <f t="shared" si="7"/>
        <v/>
      </c>
      <c r="M78" s="112" t="str">
        <f t="shared" si="7"/>
        <v/>
      </c>
      <c r="N78" s="112" t="str">
        <f t="shared" si="7"/>
        <v/>
      </c>
      <c r="O78" s="112" t="str">
        <f t="shared" si="7"/>
        <v/>
      </c>
      <c r="P78" s="112" t="str">
        <f t="shared" si="7"/>
        <v/>
      </c>
      <c r="Q78" s="112" t="str">
        <f t="shared" si="7"/>
        <v/>
      </c>
      <c r="R78" s="112" t="str">
        <f t="shared" si="7"/>
        <v/>
      </c>
      <c r="S78" s="90"/>
      <c r="T78" s="156"/>
      <c r="U78" s="120" t="s">
        <v>318</v>
      </c>
    </row>
    <row r="79" spans="2:21" ht="27.75" customHeight="1">
      <c r="B79" s="156"/>
      <c r="C79" s="253"/>
      <c r="D79" s="168" t="s">
        <v>147</v>
      </c>
      <c r="E79" s="171"/>
      <c r="F79" s="171"/>
      <c r="G79" s="171"/>
      <c r="H79" s="143" t="str">
        <f>IF(COUNT(H72:H78)=0,"",SUM(H72:H78))</f>
        <v/>
      </c>
      <c r="I79" s="143" t="str">
        <f t="shared" ref="I79:R79" si="8">IF(COUNT(I72:I78)=0,"",SUM(I72:I78))</f>
        <v/>
      </c>
      <c r="J79" s="143" t="str">
        <f t="shared" si="8"/>
        <v/>
      </c>
      <c r="K79" s="143" t="str">
        <f t="shared" si="8"/>
        <v/>
      </c>
      <c r="L79" s="143" t="str">
        <f t="shared" si="8"/>
        <v/>
      </c>
      <c r="M79" s="143" t="str">
        <f t="shared" si="8"/>
        <v/>
      </c>
      <c r="N79" s="143" t="str">
        <f t="shared" si="8"/>
        <v/>
      </c>
      <c r="O79" s="143" t="str">
        <f t="shared" si="8"/>
        <v/>
      </c>
      <c r="P79" s="143" t="str">
        <f t="shared" si="8"/>
        <v/>
      </c>
      <c r="Q79" s="143" t="str">
        <f t="shared" si="8"/>
        <v/>
      </c>
      <c r="R79" s="143" t="str">
        <f t="shared" si="8"/>
        <v/>
      </c>
      <c r="S79" s="116"/>
      <c r="T79" s="156"/>
      <c r="U79" s="120" t="s">
        <v>271</v>
      </c>
    </row>
    <row r="80" spans="2:21" ht="27.75" customHeight="1">
      <c r="B80" s="156"/>
      <c r="C80" s="253"/>
      <c r="D80" s="168" t="s">
        <v>154</v>
      </c>
      <c r="E80" s="171"/>
      <c r="F80" s="171"/>
      <c r="G80" s="17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91"/>
      <c r="T80" s="156"/>
    </row>
    <row r="81" spans="2:21" ht="27.75" customHeight="1">
      <c r="B81" s="156"/>
      <c r="C81" s="253"/>
      <c r="D81" s="168" t="s">
        <v>155</v>
      </c>
      <c r="E81" s="171"/>
      <c r="F81" s="171"/>
      <c r="G81" s="172"/>
      <c r="H81" s="143"/>
      <c r="I81" s="143"/>
      <c r="J81" s="143"/>
      <c r="K81" s="143"/>
      <c r="L81" s="143"/>
      <c r="M81" s="143"/>
      <c r="N81" s="143"/>
      <c r="O81" s="143"/>
      <c r="P81" s="143"/>
      <c r="Q81" s="143"/>
      <c r="R81" s="143"/>
      <c r="S81" s="91"/>
      <c r="T81" s="156"/>
      <c r="U81" s="120"/>
    </row>
    <row r="82" spans="2:21" ht="27.75" customHeight="1">
      <c r="B82" s="156"/>
      <c r="C82" s="254"/>
      <c r="D82" s="212" t="s">
        <v>156</v>
      </c>
      <c r="E82" s="174"/>
      <c r="F82" s="174"/>
      <c r="G82" s="213"/>
      <c r="H82" s="184"/>
      <c r="I82" s="112" t="str">
        <f>IF(COUNT('様式32第3表(指定)'!R118)=0,"",'様式32第3表(指定)'!R118)</f>
        <v/>
      </c>
      <c r="J82" s="184"/>
      <c r="K82" s="184"/>
      <c r="L82" s="184"/>
      <c r="M82" s="184"/>
      <c r="N82" s="184"/>
      <c r="O82" s="184"/>
      <c r="P82" s="184"/>
      <c r="Q82" s="184"/>
      <c r="R82" s="184"/>
      <c r="S82" s="91"/>
      <c r="T82" s="156"/>
      <c r="U82" s="120" t="s">
        <v>401</v>
      </c>
    </row>
    <row r="83" spans="2:21" ht="27.75" customHeight="1">
      <c r="B83" s="156"/>
      <c r="C83" s="168" t="s">
        <v>157</v>
      </c>
      <c r="D83" s="171"/>
      <c r="E83" s="171"/>
      <c r="F83" s="171"/>
      <c r="G83" s="172"/>
      <c r="H83" s="237"/>
      <c r="I83" s="144" t="str">
        <f>IF(COUNT('様式32第3表(指定)'!R119)=0,"",'様式32第3表(指定)'!R119)</f>
        <v/>
      </c>
      <c r="J83" s="237"/>
      <c r="K83" s="237"/>
      <c r="L83" s="237"/>
      <c r="M83" s="237"/>
      <c r="N83" s="237"/>
      <c r="O83" s="237"/>
      <c r="P83" s="237"/>
      <c r="Q83" s="237"/>
      <c r="R83" s="237"/>
      <c r="S83" s="90"/>
      <c r="T83" s="156"/>
      <c r="U83" s="120" t="s">
        <v>401</v>
      </c>
    </row>
    <row r="84" spans="2:21" ht="27.75" customHeight="1">
      <c r="B84" s="156"/>
      <c r="C84" s="246" t="s">
        <v>27</v>
      </c>
      <c r="D84" s="247"/>
      <c r="E84" s="247"/>
      <c r="F84" s="248"/>
      <c r="G84" s="172" t="s">
        <v>149</v>
      </c>
      <c r="H84" s="184"/>
      <c r="I84" s="112" t="str">
        <f>IF(COUNT('様式32第3表(指定)'!R120)=0,"",'様式32第3表(指定)'!R120)</f>
        <v/>
      </c>
      <c r="J84" s="184"/>
      <c r="K84" s="184"/>
      <c r="L84" s="184"/>
      <c r="M84" s="184"/>
      <c r="N84" s="184"/>
      <c r="O84" s="184"/>
      <c r="P84" s="184"/>
      <c r="Q84" s="184"/>
      <c r="R84" s="184"/>
      <c r="S84" s="90"/>
      <c r="T84" s="156"/>
      <c r="U84" s="120" t="s">
        <v>401</v>
      </c>
    </row>
    <row r="85" spans="2:21" ht="27.75" customHeight="1">
      <c r="B85" s="156"/>
      <c r="C85" s="249"/>
      <c r="D85" s="250"/>
      <c r="E85" s="250"/>
      <c r="F85" s="251"/>
      <c r="G85" s="172" t="s">
        <v>150</v>
      </c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90"/>
      <c r="T85" s="156"/>
    </row>
    <row r="86" spans="2:21" ht="27.75" customHeight="1">
      <c r="B86" s="156"/>
      <c r="C86" s="168" t="s">
        <v>158</v>
      </c>
      <c r="D86" s="171"/>
      <c r="E86" s="171"/>
      <c r="F86" s="171"/>
      <c r="G86" s="171"/>
      <c r="H86" s="118" t="str">
        <f t="shared" ref="H86:R86" si="9">IF(COUNT(H83)=0,"",H79-H83)</f>
        <v/>
      </c>
      <c r="I86" s="118" t="str">
        <f t="shared" si="9"/>
        <v/>
      </c>
      <c r="J86" s="118" t="str">
        <f t="shared" si="9"/>
        <v/>
      </c>
      <c r="K86" s="118" t="str">
        <f t="shared" si="9"/>
        <v/>
      </c>
      <c r="L86" s="118" t="str">
        <f t="shared" si="9"/>
        <v/>
      </c>
      <c r="M86" s="118" t="str">
        <f t="shared" si="9"/>
        <v/>
      </c>
      <c r="N86" s="118" t="str">
        <f t="shared" si="9"/>
        <v/>
      </c>
      <c r="O86" s="118" t="str">
        <f t="shared" si="9"/>
        <v/>
      </c>
      <c r="P86" s="118" t="str">
        <f t="shared" si="9"/>
        <v/>
      </c>
      <c r="Q86" s="118" t="str">
        <f t="shared" si="9"/>
        <v/>
      </c>
      <c r="R86" s="118" t="str">
        <f t="shared" si="9"/>
        <v/>
      </c>
      <c r="S86" s="116"/>
      <c r="T86" s="156"/>
      <c r="U86" s="120" t="s">
        <v>271</v>
      </c>
    </row>
    <row r="87" spans="2:21" ht="27.75" customHeight="1">
      <c r="B87" s="156"/>
      <c r="C87" s="212" t="s">
        <v>159</v>
      </c>
      <c r="D87" s="174"/>
      <c r="E87" s="174"/>
      <c r="F87" s="174"/>
      <c r="G87" s="213"/>
      <c r="H87" s="145" t="str">
        <f t="shared" ref="H87:R87" si="10">IF(OR(H83=0,H86=""),"",ROUND(H86/H83*100,1))</f>
        <v/>
      </c>
      <c r="I87" s="145" t="str">
        <f t="shared" si="10"/>
        <v/>
      </c>
      <c r="J87" s="145" t="str">
        <f t="shared" si="10"/>
        <v/>
      </c>
      <c r="K87" s="145" t="str">
        <f t="shared" si="10"/>
        <v/>
      </c>
      <c r="L87" s="145" t="str">
        <f t="shared" si="10"/>
        <v/>
      </c>
      <c r="M87" s="145" t="str">
        <f t="shared" si="10"/>
        <v/>
      </c>
      <c r="N87" s="145" t="str">
        <f t="shared" si="10"/>
        <v/>
      </c>
      <c r="O87" s="145" t="str">
        <f t="shared" si="10"/>
        <v/>
      </c>
      <c r="P87" s="145" t="str">
        <f t="shared" si="10"/>
        <v/>
      </c>
      <c r="Q87" s="145" t="str">
        <f t="shared" si="10"/>
        <v/>
      </c>
      <c r="R87" s="145" t="str">
        <f t="shared" si="10"/>
        <v/>
      </c>
      <c r="S87" s="95"/>
      <c r="T87" s="156"/>
      <c r="U87" s="120" t="s">
        <v>271</v>
      </c>
    </row>
    <row r="88" spans="2:21" ht="27.75" customHeight="1">
      <c r="B88" s="156"/>
      <c r="C88" s="176" t="s">
        <v>28</v>
      </c>
      <c r="D88" s="177"/>
      <c r="E88" s="177"/>
      <c r="F88" s="177"/>
      <c r="G88" s="215"/>
      <c r="H88" s="119" t="str">
        <f>IF(COUNT(H87)=0,"",IF(H84="",H87,ROUND((H86+H84)/(H83-H84)*100,1)))</f>
        <v/>
      </c>
      <c r="I88" s="119" t="str">
        <f>IF(COUNT(I87)=0,"",IF(I84="",I87,ROUND((I86+I84)/(I83-I84)*100,1)))</f>
        <v/>
      </c>
      <c r="J88" s="119" t="str">
        <f t="shared" ref="J88:R88" si="11">IF(COUNT(J87)=0,"",IF(J84="",J87,ROUND((J86+J84)/(J83-J84)*100,1)))</f>
        <v/>
      </c>
      <c r="K88" s="119" t="str">
        <f t="shared" si="11"/>
        <v/>
      </c>
      <c r="L88" s="119" t="str">
        <f t="shared" si="11"/>
        <v/>
      </c>
      <c r="M88" s="119" t="str">
        <f t="shared" si="11"/>
        <v/>
      </c>
      <c r="N88" s="119" t="str">
        <f t="shared" si="11"/>
        <v/>
      </c>
      <c r="O88" s="119" t="str">
        <f t="shared" si="11"/>
        <v/>
      </c>
      <c r="P88" s="119" t="str">
        <f t="shared" si="11"/>
        <v/>
      </c>
      <c r="Q88" s="119" t="str">
        <f t="shared" si="11"/>
        <v/>
      </c>
      <c r="R88" s="119" t="str">
        <f t="shared" si="11"/>
        <v/>
      </c>
      <c r="S88" s="96"/>
      <c r="T88" s="156"/>
      <c r="U88" s="120" t="s">
        <v>271</v>
      </c>
    </row>
    <row r="89" spans="2:21" ht="27.75" customHeight="1">
      <c r="B89" s="156"/>
      <c r="C89" s="168" t="s">
        <v>160</v>
      </c>
      <c r="D89" s="171"/>
      <c r="E89" s="171"/>
      <c r="F89" s="171"/>
      <c r="G89" s="172"/>
      <c r="H89" s="113"/>
      <c r="I89" s="113"/>
      <c r="J89" s="113"/>
      <c r="K89" s="113"/>
      <c r="L89" s="113"/>
      <c r="M89" s="113"/>
      <c r="N89" s="113"/>
      <c r="O89" s="113"/>
      <c r="P89" s="113"/>
      <c r="Q89" s="113"/>
      <c r="R89" s="113"/>
      <c r="S89" s="91"/>
      <c r="T89" s="156"/>
    </row>
    <row r="90" spans="2:21" ht="27.75" customHeight="1">
      <c r="B90" s="156"/>
      <c r="C90" s="168" t="s">
        <v>161</v>
      </c>
      <c r="D90" s="171"/>
      <c r="E90" s="171"/>
      <c r="F90" s="171"/>
      <c r="G90" s="172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92"/>
      <c r="T90" s="156"/>
    </row>
    <row r="91" spans="2:21" ht="27.75" customHeight="1">
      <c r="B91" s="156"/>
      <c r="C91" s="262" t="s">
        <v>177</v>
      </c>
      <c r="D91" s="263"/>
      <c r="E91" s="264"/>
      <c r="F91" s="179" t="s">
        <v>162</v>
      </c>
      <c r="G91" s="180"/>
      <c r="H91" s="115" t="str">
        <f>IF(COUNT(H92:H93)=0,"",SUM(H92:H93))</f>
        <v/>
      </c>
      <c r="I91" s="115" t="str">
        <f>IF(COUNT(I92:I93)=0,"",SUM(I92:I93))</f>
        <v/>
      </c>
      <c r="J91" s="271"/>
      <c r="K91" s="272"/>
      <c r="L91" s="273"/>
      <c r="M91" s="115" t="str">
        <f>IF(COUNT(M92:M93)=0,"",SUM(M92:M93))</f>
        <v/>
      </c>
      <c r="N91" s="271"/>
      <c r="O91" s="272"/>
      <c r="P91" s="272"/>
      <c r="Q91" s="273"/>
      <c r="R91" s="115" t="str">
        <f>IF(COUNT(R92:R93)=0,"",SUM(R92:R93))</f>
        <v/>
      </c>
      <c r="S91" s="94"/>
      <c r="T91" s="156"/>
      <c r="U91" s="120" t="s">
        <v>271</v>
      </c>
    </row>
    <row r="92" spans="2:21" ht="27.75" customHeight="1">
      <c r="B92" s="156"/>
      <c r="C92" s="265"/>
      <c r="D92" s="266"/>
      <c r="E92" s="267"/>
      <c r="F92" s="179"/>
      <c r="G92" s="181" t="s">
        <v>163</v>
      </c>
      <c r="H92" s="184"/>
      <c r="I92" s="184"/>
      <c r="J92" s="274"/>
      <c r="K92" s="275"/>
      <c r="L92" s="276"/>
      <c r="M92" s="184"/>
      <c r="N92" s="274"/>
      <c r="O92" s="275"/>
      <c r="P92" s="275"/>
      <c r="Q92" s="276"/>
      <c r="R92" s="184"/>
      <c r="S92" s="90"/>
      <c r="T92" s="156"/>
    </row>
    <row r="93" spans="2:21" ht="27.75" customHeight="1">
      <c r="B93" s="156"/>
      <c r="C93" s="265"/>
      <c r="D93" s="266"/>
      <c r="E93" s="267"/>
      <c r="F93" s="214"/>
      <c r="G93" s="181" t="s">
        <v>164</v>
      </c>
      <c r="H93" s="184"/>
      <c r="I93" s="184"/>
      <c r="J93" s="274"/>
      <c r="K93" s="275"/>
      <c r="L93" s="276"/>
      <c r="M93" s="184"/>
      <c r="N93" s="274"/>
      <c r="O93" s="275"/>
      <c r="P93" s="275"/>
      <c r="Q93" s="276"/>
      <c r="R93" s="184"/>
      <c r="S93" s="90"/>
      <c r="T93" s="156"/>
    </row>
    <row r="94" spans="2:21" ht="27.75" customHeight="1">
      <c r="B94" s="156"/>
      <c r="C94" s="265"/>
      <c r="D94" s="266"/>
      <c r="E94" s="267"/>
      <c r="F94" s="179" t="s">
        <v>165</v>
      </c>
      <c r="G94" s="180"/>
      <c r="H94" s="115" t="str">
        <f>IF(COUNT(H95:H100)=0,"",SUM(H95:H100))</f>
        <v/>
      </c>
      <c r="I94" s="115" t="str">
        <f>IF(COUNT(I95:I100)=0,"",SUM(I95:I100))</f>
        <v/>
      </c>
      <c r="J94" s="274"/>
      <c r="K94" s="275"/>
      <c r="L94" s="276"/>
      <c r="M94" s="115" t="str">
        <f>IF(COUNT(M95:M100)=0,"",SUM(M95:M100))</f>
        <v/>
      </c>
      <c r="N94" s="274"/>
      <c r="O94" s="275"/>
      <c r="P94" s="275"/>
      <c r="Q94" s="276"/>
      <c r="R94" s="115" t="str">
        <f>IF(COUNT(R95:R100)=0,"",SUM(R95:R100))</f>
        <v/>
      </c>
      <c r="S94" s="94"/>
      <c r="T94" s="156"/>
      <c r="U94" s="120" t="s">
        <v>271</v>
      </c>
    </row>
    <row r="95" spans="2:21" ht="27.75" customHeight="1">
      <c r="B95" s="156"/>
      <c r="C95" s="265"/>
      <c r="D95" s="266"/>
      <c r="E95" s="267"/>
      <c r="F95" s="179"/>
      <c r="G95" s="181" t="s">
        <v>166</v>
      </c>
      <c r="H95" s="184"/>
      <c r="I95" s="184"/>
      <c r="J95" s="274"/>
      <c r="K95" s="275"/>
      <c r="L95" s="276"/>
      <c r="M95" s="184"/>
      <c r="N95" s="274"/>
      <c r="O95" s="275"/>
      <c r="P95" s="275"/>
      <c r="Q95" s="276"/>
      <c r="R95" s="184"/>
      <c r="S95" s="90"/>
      <c r="T95" s="156"/>
    </row>
    <row r="96" spans="2:21" ht="27.75" customHeight="1">
      <c r="B96" s="156"/>
      <c r="C96" s="265"/>
      <c r="D96" s="266"/>
      <c r="E96" s="267"/>
      <c r="F96" s="179"/>
      <c r="G96" s="181" t="s">
        <v>167</v>
      </c>
      <c r="H96" s="184"/>
      <c r="I96" s="184"/>
      <c r="J96" s="274"/>
      <c r="K96" s="275"/>
      <c r="L96" s="276"/>
      <c r="M96" s="184"/>
      <c r="N96" s="274"/>
      <c r="O96" s="275"/>
      <c r="P96" s="275"/>
      <c r="Q96" s="276"/>
      <c r="R96" s="184"/>
      <c r="S96" s="90"/>
      <c r="T96" s="156"/>
    </row>
    <row r="97" spans="2:21" ht="27.75" customHeight="1">
      <c r="B97" s="156"/>
      <c r="C97" s="265"/>
      <c r="D97" s="266"/>
      <c r="E97" s="267"/>
      <c r="F97" s="179"/>
      <c r="G97" s="181" t="s">
        <v>168</v>
      </c>
      <c r="H97" s="184"/>
      <c r="I97" s="184"/>
      <c r="J97" s="274"/>
      <c r="K97" s="275"/>
      <c r="L97" s="276"/>
      <c r="M97" s="184"/>
      <c r="N97" s="274"/>
      <c r="O97" s="275"/>
      <c r="P97" s="275"/>
      <c r="Q97" s="276"/>
      <c r="R97" s="184"/>
      <c r="S97" s="90"/>
      <c r="T97" s="156"/>
    </row>
    <row r="98" spans="2:21" ht="27.75" customHeight="1">
      <c r="B98" s="156"/>
      <c r="C98" s="265"/>
      <c r="D98" s="266"/>
      <c r="E98" s="267"/>
      <c r="F98" s="179"/>
      <c r="G98" s="181" t="s">
        <v>169</v>
      </c>
      <c r="H98" s="184"/>
      <c r="I98" s="184"/>
      <c r="J98" s="274"/>
      <c r="K98" s="275"/>
      <c r="L98" s="276"/>
      <c r="M98" s="184"/>
      <c r="N98" s="274"/>
      <c r="O98" s="275"/>
      <c r="P98" s="275"/>
      <c r="Q98" s="276"/>
      <c r="R98" s="184"/>
      <c r="S98" s="90"/>
      <c r="T98" s="156"/>
    </row>
    <row r="99" spans="2:21" ht="27.75" customHeight="1">
      <c r="B99" s="156"/>
      <c r="C99" s="265"/>
      <c r="D99" s="266"/>
      <c r="E99" s="267"/>
      <c r="F99" s="179"/>
      <c r="G99" s="181" t="s">
        <v>2</v>
      </c>
      <c r="H99" s="184"/>
      <c r="I99" s="184"/>
      <c r="J99" s="274"/>
      <c r="K99" s="275"/>
      <c r="L99" s="276"/>
      <c r="M99" s="184"/>
      <c r="N99" s="274"/>
      <c r="O99" s="275"/>
      <c r="P99" s="275"/>
      <c r="Q99" s="276"/>
      <c r="R99" s="184"/>
      <c r="S99" s="90"/>
      <c r="T99" s="156"/>
    </row>
    <row r="100" spans="2:21" ht="27.75" customHeight="1">
      <c r="B100" s="156"/>
      <c r="C100" s="265"/>
      <c r="D100" s="266"/>
      <c r="E100" s="267"/>
      <c r="F100" s="179"/>
      <c r="G100" s="181" t="s">
        <v>29</v>
      </c>
      <c r="H100" s="184"/>
      <c r="I100" s="184"/>
      <c r="J100" s="274"/>
      <c r="K100" s="275"/>
      <c r="L100" s="276"/>
      <c r="M100" s="184"/>
      <c r="N100" s="274"/>
      <c r="O100" s="275"/>
      <c r="P100" s="275"/>
      <c r="Q100" s="276"/>
      <c r="R100" s="184"/>
      <c r="S100" s="90"/>
      <c r="T100" s="156"/>
    </row>
    <row r="101" spans="2:21" ht="27.75" customHeight="1">
      <c r="B101" s="156"/>
      <c r="C101" s="265"/>
      <c r="D101" s="266"/>
      <c r="E101" s="267"/>
      <c r="F101" s="168" t="s">
        <v>226</v>
      </c>
      <c r="G101" s="215"/>
      <c r="H101" s="184"/>
      <c r="I101" s="184"/>
      <c r="J101" s="274"/>
      <c r="K101" s="275"/>
      <c r="L101" s="276"/>
      <c r="M101" s="184"/>
      <c r="N101" s="274"/>
      <c r="O101" s="275"/>
      <c r="P101" s="275"/>
      <c r="Q101" s="276"/>
      <c r="R101" s="184"/>
      <c r="S101" s="90"/>
      <c r="T101" s="156"/>
    </row>
    <row r="102" spans="2:21" ht="27.75" customHeight="1">
      <c r="B102" s="156"/>
      <c r="C102" s="265"/>
      <c r="D102" s="266"/>
      <c r="E102" s="267"/>
      <c r="F102" s="179" t="s">
        <v>170</v>
      </c>
      <c r="G102" s="180"/>
      <c r="H102" s="115" t="str">
        <f>IF(COUNT(H103:H107)=0,"",SUM(H103:H107))</f>
        <v/>
      </c>
      <c r="I102" s="115" t="str">
        <f>IF(COUNT(I103:I107)=0,"",SUM(I103:I107))</f>
        <v/>
      </c>
      <c r="J102" s="274"/>
      <c r="K102" s="275"/>
      <c r="L102" s="276"/>
      <c r="M102" s="115" t="str">
        <f>IF(COUNT(M103:M107)=0,"",SUM(M103:M107))</f>
        <v/>
      </c>
      <c r="N102" s="274"/>
      <c r="O102" s="275"/>
      <c r="P102" s="275"/>
      <c r="Q102" s="276"/>
      <c r="R102" s="115" t="str">
        <f>IF(COUNT(R103:R107)=0,"",SUM(R103:R107))</f>
        <v/>
      </c>
      <c r="S102" s="94"/>
      <c r="T102" s="156"/>
      <c r="U102" s="120" t="s">
        <v>271</v>
      </c>
    </row>
    <row r="103" spans="2:21" ht="27.75" customHeight="1">
      <c r="B103" s="156"/>
      <c r="C103" s="265"/>
      <c r="D103" s="266"/>
      <c r="E103" s="267"/>
      <c r="F103" s="179"/>
      <c r="G103" s="181" t="s">
        <v>171</v>
      </c>
      <c r="H103" s="184"/>
      <c r="I103" s="184"/>
      <c r="J103" s="274"/>
      <c r="K103" s="275"/>
      <c r="L103" s="276"/>
      <c r="M103" s="184"/>
      <c r="N103" s="274"/>
      <c r="O103" s="275"/>
      <c r="P103" s="275"/>
      <c r="Q103" s="276"/>
      <c r="R103" s="184"/>
      <c r="S103" s="90"/>
      <c r="T103" s="156"/>
    </row>
    <row r="104" spans="2:21" ht="27.75" customHeight="1">
      <c r="B104" s="156"/>
      <c r="C104" s="265"/>
      <c r="D104" s="266"/>
      <c r="E104" s="267"/>
      <c r="F104" s="179"/>
      <c r="G104" s="181" t="s">
        <v>172</v>
      </c>
      <c r="H104" s="184"/>
      <c r="I104" s="184"/>
      <c r="J104" s="274"/>
      <c r="K104" s="275"/>
      <c r="L104" s="276"/>
      <c r="M104" s="184"/>
      <c r="N104" s="274"/>
      <c r="O104" s="275"/>
      <c r="P104" s="275"/>
      <c r="Q104" s="276"/>
      <c r="R104" s="184"/>
      <c r="S104" s="90"/>
      <c r="T104" s="156"/>
    </row>
    <row r="105" spans="2:21" ht="27.75" customHeight="1">
      <c r="B105" s="156"/>
      <c r="C105" s="265"/>
      <c r="D105" s="266"/>
      <c r="E105" s="267"/>
      <c r="F105" s="179"/>
      <c r="G105" s="181" t="s">
        <v>173</v>
      </c>
      <c r="H105" s="184"/>
      <c r="I105" s="184"/>
      <c r="J105" s="274"/>
      <c r="K105" s="275"/>
      <c r="L105" s="276"/>
      <c r="M105" s="184"/>
      <c r="N105" s="274"/>
      <c r="O105" s="275"/>
      <c r="P105" s="275"/>
      <c r="Q105" s="276"/>
      <c r="R105" s="184"/>
      <c r="S105" s="90"/>
      <c r="T105" s="156"/>
    </row>
    <row r="106" spans="2:21" ht="27.75" customHeight="1">
      <c r="B106" s="156"/>
      <c r="C106" s="265"/>
      <c r="D106" s="266"/>
      <c r="E106" s="267"/>
      <c r="F106" s="179"/>
      <c r="G106" s="181" t="s">
        <v>30</v>
      </c>
      <c r="H106" s="184"/>
      <c r="I106" s="184"/>
      <c r="J106" s="274"/>
      <c r="K106" s="275"/>
      <c r="L106" s="276"/>
      <c r="M106" s="184"/>
      <c r="N106" s="274"/>
      <c r="O106" s="275"/>
      <c r="P106" s="275"/>
      <c r="Q106" s="276"/>
      <c r="R106" s="184"/>
      <c r="S106" s="90"/>
      <c r="T106" s="156"/>
    </row>
    <row r="107" spans="2:21" ht="27.75" customHeight="1">
      <c r="B107" s="156"/>
      <c r="C107" s="265"/>
      <c r="D107" s="266"/>
      <c r="E107" s="267"/>
      <c r="F107" s="179"/>
      <c r="G107" s="181" t="s">
        <v>174</v>
      </c>
      <c r="H107" s="184"/>
      <c r="I107" s="184"/>
      <c r="J107" s="274"/>
      <c r="K107" s="275"/>
      <c r="L107" s="276"/>
      <c r="M107" s="184"/>
      <c r="N107" s="274"/>
      <c r="O107" s="275"/>
      <c r="P107" s="275"/>
      <c r="Q107" s="276"/>
      <c r="R107" s="184"/>
      <c r="S107" s="90"/>
      <c r="T107" s="156"/>
    </row>
    <row r="108" spans="2:21" ht="27.75" customHeight="1">
      <c r="B108" s="156"/>
      <c r="C108" s="265"/>
      <c r="D108" s="266"/>
      <c r="E108" s="267"/>
      <c r="F108" s="168" t="s">
        <v>175</v>
      </c>
      <c r="G108" s="172"/>
      <c r="H108" s="184"/>
      <c r="I108" s="184"/>
      <c r="J108" s="274"/>
      <c r="K108" s="275"/>
      <c r="L108" s="276"/>
      <c r="M108" s="184"/>
      <c r="N108" s="274"/>
      <c r="O108" s="275"/>
      <c r="P108" s="275"/>
      <c r="Q108" s="276"/>
      <c r="R108" s="184"/>
      <c r="S108" s="90"/>
      <c r="T108" s="156"/>
    </row>
    <row r="109" spans="2:21" ht="27.75" customHeight="1">
      <c r="B109" s="156"/>
      <c r="C109" s="268"/>
      <c r="D109" s="269"/>
      <c r="E109" s="270"/>
      <c r="F109" s="168" t="s">
        <v>176</v>
      </c>
      <c r="G109" s="172"/>
      <c r="H109" s="115" t="str">
        <f>IF(COUNT(H91,H94,H101,H102,H108)=0,"",SUM(H91,H94,H101,H102,H108))</f>
        <v/>
      </c>
      <c r="I109" s="115" t="str">
        <f>IF(COUNT(I91,I94,I101,I102,I108)=0,"",SUM(I91,I94,I101,I102,I108))</f>
        <v/>
      </c>
      <c r="J109" s="277"/>
      <c r="K109" s="278"/>
      <c r="L109" s="279"/>
      <c r="M109" s="115" t="str">
        <f>IF(COUNT(M91,M94,M101,M102,M108)=0,"",SUM(M91,M94,M101,M102,M108))</f>
        <v/>
      </c>
      <c r="N109" s="277"/>
      <c r="O109" s="278"/>
      <c r="P109" s="278"/>
      <c r="Q109" s="279"/>
      <c r="R109" s="115" t="str">
        <f>IF(COUNT(R91,R94,R101,R102,R108)=0,"",SUM(R91,R94,R101,R102,R108))</f>
        <v/>
      </c>
      <c r="S109" s="94"/>
      <c r="T109" s="156"/>
      <c r="U109" s="120" t="s">
        <v>271</v>
      </c>
    </row>
    <row r="110" spans="2:21" ht="18" customHeight="1">
      <c r="B110" s="156"/>
      <c r="C110" s="183" t="s">
        <v>179</v>
      </c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</row>
    <row r="111" spans="2:21" ht="18" customHeight="1">
      <c r="B111" s="156"/>
      <c r="C111" s="14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156"/>
      <c r="T111" s="156"/>
    </row>
    <row r="112" spans="2:21" ht="18" customHeight="1">
      <c r="B112" s="156"/>
      <c r="C112" s="14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156"/>
      <c r="T112" s="156"/>
    </row>
    <row r="113" spans="2:20" ht="18" customHeight="1">
      <c r="B113" s="156"/>
      <c r="C113" s="14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156"/>
      <c r="T113" s="156"/>
    </row>
    <row r="114" spans="2:20" ht="18" customHeight="1">
      <c r="B114" s="156"/>
      <c r="C114" s="14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156"/>
      <c r="T114" s="156"/>
    </row>
    <row r="115" spans="2:20" ht="18" customHeight="1">
      <c r="B115" s="156"/>
      <c r="C115" s="14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156"/>
      <c r="T115" s="156"/>
    </row>
    <row r="116" spans="2:20" ht="18" customHeight="1">
      <c r="B116" s="156"/>
      <c r="C116" s="14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156"/>
      <c r="T116" s="156"/>
    </row>
    <row r="117" spans="2:20" ht="18" customHeight="1">
      <c r="B117" s="156"/>
      <c r="C117" s="14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156"/>
      <c r="T117" s="156"/>
    </row>
    <row r="118" spans="2:20" ht="18" customHeight="1">
      <c r="B118" s="156"/>
      <c r="C118" s="14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156"/>
      <c r="T118" s="156"/>
    </row>
    <row r="119" spans="2:20" ht="18" customHeight="1">
      <c r="B119" s="156"/>
      <c r="C119" s="14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156"/>
      <c r="T119" s="156"/>
    </row>
    <row r="120" spans="2:20" ht="18" customHeight="1">
      <c r="B120" s="156"/>
      <c r="C120" s="156"/>
      <c r="D120" s="156"/>
      <c r="E120" s="156"/>
      <c r="F120" s="156"/>
      <c r="G120" s="156"/>
      <c r="H120" s="156"/>
      <c r="I120" s="156"/>
      <c r="J120" s="156"/>
      <c r="K120" s="156"/>
      <c r="L120" s="156"/>
      <c r="M120" s="156"/>
      <c r="N120" s="156"/>
      <c r="O120" s="156"/>
      <c r="P120" s="156"/>
      <c r="Q120" s="156"/>
      <c r="R120" s="156"/>
      <c r="S120" s="156"/>
      <c r="T120" s="156"/>
    </row>
  </sheetData>
  <sheetProtection algorithmName="SHA-512" hashValue="vr7jguCI7LLsXgL5jiAGltKhbZaqLmO9Ia00zBhMseYtOT+RX1pjrGWvWLvTyE+z2HgBXnzJxD61w4hzMWKJsA==" saltValue="A/7IB1lkGs4kPpUvGexKHA==" spinCount="100000" sheet="1" objects="1" scenarios="1"/>
  <mergeCells count="18">
    <mergeCell ref="N91:Q109"/>
    <mergeCell ref="C32:E50"/>
    <mergeCell ref="J32:L50"/>
    <mergeCell ref="N32:Q50"/>
    <mergeCell ref="C68:C82"/>
    <mergeCell ref="D68:D72"/>
    <mergeCell ref="D73:D77"/>
    <mergeCell ref="E76:F77"/>
    <mergeCell ref="C7:G8"/>
    <mergeCell ref="C66:G67"/>
    <mergeCell ref="C84:F85"/>
    <mergeCell ref="C91:E109"/>
    <mergeCell ref="J91:L109"/>
    <mergeCell ref="C9:C23"/>
    <mergeCell ref="D9:D13"/>
    <mergeCell ref="D14:D18"/>
    <mergeCell ref="E17:F18"/>
    <mergeCell ref="C25:F26"/>
  </mergeCells>
  <phoneticPr fontId="11"/>
  <conditionalFormatting sqref="H33:H34">
    <cfRule type="expression" dxfId="5964" priority="34">
      <formula>H33&lt;0</formula>
    </cfRule>
  </conditionalFormatting>
  <conditionalFormatting sqref="H36:H42">
    <cfRule type="expression" dxfId="5963" priority="33">
      <formula>H36&lt;0</formula>
    </cfRule>
  </conditionalFormatting>
  <conditionalFormatting sqref="H44:H49">
    <cfRule type="expression" dxfId="5962" priority="32">
      <formula>H44&lt;0</formula>
    </cfRule>
  </conditionalFormatting>
  <conditionalFormatting sqref="I33:I34">
    <cfRule type="expression" dxfId="5961" priority="31">
      <formula>I33&lt;0</formula>
    </cfRule>
  </conditionalFormatting>
  <conditionalFormatting sqref="I36:I42">
    <cfRule type="expression" dxfId="5960" priority="30">
      <formula>I36&lt;0</formula>
    </cfRule>
  </conditionalFormatting>
  <conditionalFormatting sqref="I44:I49">
    <cfRule type="expression" dxfId="5959" priority="29">
      <formula>I44&lt;0</formula>
    </cfRule>
  </conditionalFormatting>
  <conditionalFormatting sqref="M33:M34">
    <cfRule type="expression" dxfId="5958" priority="28">
      <formula>M33&lt;0</formula>
    </cfRule>
  </conditionalFormatting>
  <conditionalFormatting sqref="M36:M42">
    <cfRule type="expression" dxfId="5957" priority="27">
      <formula>M36&lt;0</formula>
    </cfRule>
  </conditionalFormatting>
  <conditionalFormatting sqref="M44:M49">
    <cfRule type="expression" dxfId="5956" priority="26">
      <formula>M44&lt;0</formula>
    </cfRule>
  </conditionalFormatting>
  <conditionalFormatting sqref="R33:R34">
    <cfRule type="expression" dxfId="5955" priority="25">
      <formula>R33&lt;0</formula>
    </cfRule>
  </conditionalFormatting>
  <conditionalFormatting sqref="R36:R42">
    <cfRule type="expression" dxfId="5954" priority="24">
      <formula>R36&lt;0</formula>
    </cfRule>
  </conditionalFormatting>
  <conditionalFormatting sqref="R44:R49">
    <cfRule type="expression" dxfId="5953" priority="23">
      <formula>R44&lt;0</formula>
    </cfRule>
  </conditionalFormatting>
  <conditionalFormatting sqref="H92:H93">
    <cfRule type="expression" dxfId="5952" priority="22">
      <formula>H92&lt;0</formula>
    </cfRule>
  </conditionalFormatting>
  <conditionalFormatting sqref="H95:H101">
    <cfRule type="expression" dxfId="5951" priority="21">
      <formula>H95&lt;0</formula>
    </cfRule>
  </conditionalFormatting>
  <conditionalFormatting sqref="H103:H108">
    <cfRule type="expression" dxfId="5950" priority="20">
      <formula>H103&lt;0</formula>
    </cfRule>
  </conditionalFormatting>
  <conditionalFormatting sqref="I92:I93">
    <cfRule type="expression" dxfId="5949" priority="19">
      <formula>I92&lt;0</formula>
    </cfRule>
  </conditionalFormatting>
  <conditionalFormatting sqref="I95:I101">
    <cfRule type="expression" dxfId="5948" priority="18">
      <formula>I95&lt;0</formula>
    </cfRule>
  </conditionalFormatting>
  <conditionalFormatting sqref="I103:I108">
    <cfRule type="expression" dxfId="5947" priority="17">
      <formula>I103&lt;0</formula>
    </cfRule>
  </conditionalFormatting>
  <conditionalFormatting sqref="M92:M93">
    <cfRule type="expression" dxfId="5946" priority="16">
      <formula>M92&lt;0</formula>
    </cfRule>
  </conditionalFormatting>
  <conditionalFormatting sqref="M95:M101">
    <cfRule type="expression" dxfId="5945" priority="15">
      <formula>M95&lt;0</formula>
    </cfRule>
  </conditionalFormatting>
  <conditionalFormatting sqref="M103:M108">
    <cfRule type="expression" dxfId="5944" priority="14">
      <formula>M103&lt;0</formula>
    </cfRule>
  </conditionalFormatting>
  <conditionalFormatting sqref="R92:R93">
    <cfRule type="expression" dxfId="5943" priority="13">
      <formula>R92&lt;0</formula>
    </cfRule>
  </conditionalFormatting>
  <conditionalFormatting sqref="R95:R101">
    <cfRule type="expression" dxfId="5942" priority="12">
      <formula>R95&lt;0</formula>
    </cfRule>
  </conditionalFormatting>
  <conditionalFormatting sqref="R103:R108">
    <cfRule type="expression" dxfId="5941" priority="11">
      <formula>R103&lt;0</formula>
    </cfRule>
  </conditionalFormatting>
  <conditionalFormatting sqref="H9:H12">
    <cfRule type="expression" dxfId="5940" priority="10">
      <formula>H9&lt;0</formula>
    </cfRule>
  </conditionalFormatting>
  <conditionalFormatting sqref="J9:R12">
    <cfRule type="expression" dxfId="5939" priority="9">
      <formula>J9&lt;0</formula>
    </cfRule>
  </conditionalFormatting>
  <conditionalFormatting sqref="H14:H18">
    <cfRule type="expression" dxfId="5938" priority="8">
      <formula>H14&lt;0</formula>
    </cfRule>
  </conditionalFormatting>
  <conditionalFormatting sqref="H23:H25">
    <cfRule type="expression" dxfId="5937" priority="7">
      <formula>H23&lt;0</formula>
    </cfRule>
  </conditionalFormatting>
  <conditionalFormatting sqref="J23:R25">
    <cfRule type="expression" dxfId="5936" priority="6">
      <formula>J23&lt;0</formula>
    </cfRule>
  </conditionalFormatting>
  <conditionalFormatting sqref="H68:H71">
    <cfRule type="expression" dxfId="5935" priority="5">
      <formula>H68&lt;0</formula>
    </cfRule>
  </conditionalFormatting>
  <conditionalFormatting sqref="H73:H77">
    <cfRule type="expression" dxfId="5934" priority="4">
      <formula>H73&lt;0</formula>
    </cfRule>
  </conditionalFormatting>
  <conditionalFormatting sqref="J68:R71">
    <cfRule type="expression" dxfId="5933" priority="3">
      <formula>J68&lt;0</formula>
    </cfRule>
  </conditionalFormatting>
  <conditionalFormatting sqref="H82:H84">
    <cfRule type="expression" dxfId="5932" priority="2">
      <formula>H82&lt;0</formula>
    </cfRule>
  </conditionalFormatting>
  <conditionalFormatting sqref="J82:R84">
    <cfRule type="expression" dxfId="5931" priority="1">
      <formula>J82&lt;0</formula>
    </cfRule>
  </conditionalFormatting>
  <dataValidations count="1">
    <dataValidation type="custom" allowBlank="1" showInputMessage="1" showErrorMessage="1" errorTitle="小数点以下入力エラー" error="小数点以下は３桁までとして下さい。" sqref="H33:I34 H36:I42 H44:I49 M33:M34 M36:M42 M44:M49 R33:R34 R36:R42 R44:R49 H92:I93 H95:I101 H103:I108 M92:M93 M95:M101 M103:M108 R92:R93 R95:R101 R103:R108 H9:H12 J9:R12 H14:H18 H23:H25 J23:R25 H68:H71 H73:H77 J68:R71 H82:H84 J82:R84">
      <formula1>ROUND(H9,3)=H9</formula1>
    </dataValidation>
  </dataValidations>
  <printOptions horizontalCentered="1"/>
  <pageMargins left="0.59055118110236227" right="0.59055118110236227" top="0.78740157480314965" bottom="0.39370078740157483" header="0.19685039370078741" footer="0.19685039370078741"/>
  <pageSetup paperSize="9" scale="48" fitToWidth="2" fitToHeight="11" pageOrder="overThenDown" orientation="portrait" blackAndWhite="1" r:id="rId1"/>
  <headerFooter>
    <oddFooter>&amp;C&amp;"ＭＳ 明朝,標準"&amp;14- &amp;P-2 -</oddFooter>
  </headerFooter>
  <rowBreaks count="3" manualBreakCount="3">
    <brk id="2" max="16383" man="1"/>
    <brk id="61" min="1" max="19" man="1"/>
    <brk id="120" max="16383" man="1"/>
  </rowBreaks>
  <colBreaks count="1" manualBreakCount="1">
    <brk id="12" min="2" max="119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U592"/>
  <sheetViews>
    <sheetView showGridLines="0" view="pageBreakPreview" zoomScale="50" zoomScaleNormal="70" zoomScaleSheetLayoutView="50" workbookViewId="0">
      <selection activeCell="B3" sqref="B3"/>
    </sheetView>
  </sheetViews>
  <sheetFormatPr defaultRowHeight="27.75" customHeight="1"/>
  <cols>
    <col min="1" max="1" width="2.1640625" style="2" customWidth="1"/>
    <col min="2" max="2" width="2.83203125" style="2" customWidth="1"/>
    <col min="3" max="5" width="7.1640625" style="2" customWidth="1"/>
    <col min="6" max="6" width="18.6640625" style="2" customWidth="1"/>
    <col min="7" max="18" width="27.5" style="2" customWidth="1"/>
    <col min="19" max="19" width="27.5" style="93" customWidth="1"/>
    <col min="20" max="20" width="2.83203125" style="2" customWidth="1"/>
    <col min="21" max="25" width="16.1640625" style="2" bestFit="1" customWidth="1"/>
    <col min="26" max="26" width="18.6640625" style="2" bestFit="1" customWidth="1"/>
    <col min="27" max="16384" width="9.33203125" style="2"/>
  </cols>
  <sheetData>
    <row r="1" spans="2:21" ht="27.75" customHeight="1">
      <c r="B1" s="1" t="s">
        <v>405</v>
      </c>
      <c r="J1" s="97"/>
      <c r="R1" s="93"/>
      <c r="S1" s="2"/>
    </row>
    <row r="2" spans="2:21" ht="15" customHeight="1">
      <c r="C2" s="1"/>
      <c r="J2" s="15"/>
    </row>
    <row r="3" spans="2:21" ht="27.75" customHeight="1">
      <c r="B3" s="156"/>
      <c r="C3" s="156" t="s">
        <v>19</v>
      </c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</row>
    <row r="4" spans="2:21" ht="27.75" customHeight="1">
      <c r="B4" s="156"/>
      <c r="C4" s="156" t="s">
        <v>20</v>
      </c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56"/>
    </row>
    <row r="5" spans="2:21" ht="27.75" customHeight="1">
      <c r="B5" s="156"/>
      <c r="C5" s="159" t="s">
        <v>21</v>
      </c>
      <c r="D5" s="160"/>
      <c r="E5" s="160"/>
      <c r="F5" s="160"/>
      <c r="G5" s="160"/>
      <c r="H5" s="160"/>
      <c r="I5" s="160"/>
      <c r="J5" s="160"/>
      <c r="K5" s="160"/>
      <c r="L5" s="156"/>
      <c r="M5" s="156"/>
      <c r="N5" s="156"/>
      <c r="O5" s="156"/>
      <c r="P5" s="156"/>
      <c r="Q5" s="156"/>
      <c r="R5" s="156"/>
      <c r="S5" s="156"/>
      <c r="T5" s="156"/>
    </row>
    <row r="6" spans="2:21" ht="27.75" customHeight="1">
      <c r="B6" s="156"/>
      <c r="C6" s="161" t="s">
        <v>22</v>
      </c>
      <c r="D6" s="156"/>
      <c r="E6" s="156"/>
      <c r="F6" s="162" t="s">
        <v>233</v>
      </c>
      <c r="G6" s="156" t="str">
        <f>'様式第32第8表(自社)_受電'!F6</f>
        <v>（自社断面：○月○時）</v>
      </c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63" t="s">
        <v>269</v>
      </c>
      <c r="S6" s="163"/>
      <c r="T6" s="156"/>
    </row>
    <row r="7" spans="2:21" ht="27.75" customHeight="1">
      <c r="B7" s="156"/>
      <c r="C7" s="240" t="s">
        <v>319</v>
      </c>
      <c r="D7" s="241"/>
      <c r="E7" s="241"/>
      <c r="F7" s="241"/>
      <c r="G7" s="242"/>
      <c r="H7" s="164">
        <f>DATE(様式一覧!$D$3-1,1,1)</f>
        <v>42005</v>
      </c>
      <c r="I7" s="164">
        <f>DATE(様式一覧!$D$3,1,1)</f>
        <v>42370</v>
      </c>
      <c r="J7" s="164">
        <f>DATE(様式一覧!$D$3+1,1,1)</f>
        <v>42736</v>
      </c>
      <c r="K7" s="164">
        <f>DATE(様式一覧!$D$3+2,1,1)</f>
        <v>43101</v>
      </c>
      <c r="L7" s="164">
        <f>DATE(様式一覧!$D$3+3,1,1)</f>
        <v>43466</v>
      </c>
      <c r="M7" s="164">
        <f>DATE(様式一覧!$D$3+4,1,1)</f>
        <v>43831</v>
      </c>
      <c r="N7" s="164">
        <f>DATE(様式一覧!$D$3+5,1,1)</f>
        <v>44197</v>
      </c>
      <c r="O7" s="164">
        <f>DATE(様式一覧!$D$3+6,1,1)</f>
        <v>44562</v>
      </c>
      <c r="P7" s="164">
        <f>DATE(様式一覧!$D$3+7,1,1)</f>
        <v>44927</v>
      </c>
      <c r="Q7" s="164">
        <f>DATE(様式一覧!$D$3+8,1,1)</f>
        <v>45292</v>
      </c>
      <c r="R7" s="164">
        <f>DATE(様式一覧!$D$3+9,1,1)</f>
        <v>45658</v>
      </c>
      <c r="S7" s="165"/>
      <c r="T7" s="156"/>
    </row>
    <row r="8" spans="2:21" ht="27.75" customHeight="1">
      <c r="B8" s="156"/>
      <c r="C8" s="243"/>
      <c r="D8" s="244"/>
      <c r="E8" s="244"/>
      <c r="F8" s="244"/>
      <c r="G8" s="245"/>
      <c r="H8" s="166" t="s">
        <v>24</v>
      </c>
      <c r="I8" s="166"/>
      <c r="J8" s="166"/>
      <c r="K8" s="166"/>
      <c r="L8" s="166"/>
      <c r="M8" s="166"/>
      <c r="N8" s="166"/>
      <c r="O8" s="166"/>
      <c r="P8" s="166"/>
      <c r="Q8" s="166"/>
      <c r="R8" s="166"/>
      <c r="S8" s="167"/>
      <c r="T8" s="156"/>
    </row>
    <row r="9" spans="2:21" ht="27.75" customHeight="1">
      <c r="B9" s="156"/>
      <c r="C9" s="252" t="s">
        <v>0</v>
      </c>
      <c r="D9" s="259" t="s">
        <v>25</v>
      </c>
      <c r="E9" s="168" t="s">
        <v>146</v>
      </c>
      <c r="F9" s="169"/>
      <c r="G9" s="170"/>
      <c r="H9" s="184"/>
      <c r="I9" s="184"/>
      <c r="J9" s="184"/>
      <c r="K9" s="184"/>
      <c r="L9" s="184"/>
      <c r="M9" s="184"/>
      <c r="N9" s="184"/>
      <c r="O9" s="184"/>
      <c r="P9" s="184"/>
      <c r="Q9" s="184"/>
      <c r="R9" s="184"/>
      <c r="S9" s="90"/>
      <c r="T9" s="156"/>
      <c r="U9" s="120"/>
    </row>
    <row r="10" spans="2:21" ht="27.75" customHeight="1">
      <c r="B10" s="156"/>
      <c r="C10" s="253"/>
      <c r="D10" s="260"/>
      <c r="E10" s="168" t="s">
        <v>145</v>
      </c>
      <c r="F10" s="169"/>
      <c r="G10" s="170"/>
      <c r="H10" s="184"/>
      <c r="I10" s="184"/>
      <c r="J10" s="184"/>
      <c r="K10" s="184"/>
      <c r="L10" s="184"/>
      <c r="M10" s="184"/>
      <c r="N10" s="184"/>
      <c r="O10" s="184"/>
      <c r="P10" s="184"/>
      <c r="Q10" s="184"/>
      <c r="R10" s="184"/>
      <c r="S10" s="90"/>
      <c r="T10" s="156"/>
      <c r="U10" s="120"/>
    </row>
    <row r="11" spans="2:21" ht="27.75" customHeight="1">
      <c r="B11" s="156"/>
      <c r="C11" s="253"/>
      <c r="D11" s="260"/>
      <c r="E11" s="168" t="s">
        <v>144</v>
      </c>
      <c r="F11" s="169"/>
      <c r="G11" s="170"/>
      <c r="H11" s="184"/>
      <c r="I11" s="184"/>
      <c r="J11" s="184"/>
      <c r="K11" s="184"/>
      <c r="L11" s="184"/>
      <c r="M11" s="184"/>
      <c r="N11" s="184"/>
      <c r="O11" s="184"/>
      <c r="P11" s="184"/>
      <c r="Q11" s="184"/>
      <c r="R11" s="184"/>
      <c r="S11" s="90"/>
      <c r="T11" s="156"/>
      <c r="U11" s="120"/>
    </row>
    <row r="12" spans="2:21" ht="27.75" customHeight="1">
      <c r="B12" s="156"/>
      <c r="C12" s="253"/>
      <c r="D12" s="260"/>
      <c r="E12" s="168" t="s">
        <v>143</v>
      </c>
      <c r="F12" s="169"/>
      <c r="G12" s="170"/>
      <c r="H12" s="184"/>
      <c r="I12" s="184"/>
      <c r="J12" s="184"/>
      <c r="K12" s="184"/>
      <c r="L12" s="184"/>
      <c r="M12" s="184"/>
      <c r="N12" s="184"/>
      <c r="O12" s="184"/>
      <c r="P12" s="184"/>
      <c r="Q12" s="184"/>
      <c r="R12" s="184"/>
      <c r="S12" s="90"/>
      <c r="T12" s="156"/>
      <c r="U12" s="120"/>
    </row>
    <row r="13" spans="2:21" ht="27.75" customHeight="1">
      <c r="B13" s="156"/>
      <c r="C13" s="253"/>
      <c r="D13" s="261"/>
      <c r="E13" s="168" t="s">
        <v>147</v>
      </c>
      <c r="F13" s="169"/>
      <c r="G13" s="170"/>
      <c r="H13" s="112" t="str">
        <f>IF(COUNT(H9:H12)=0,"",SUM(H9:H12))</f>
        <v/>
      </c>
      <c r="I13" s="112" t="str">
        <f t="shared" ref="I13:R13" si="0">IF(COUNT(I9:I12)=0,"",SUM(I9:I12))</f>
        <v/>
      </c>
      <c r="J13" s="112" t="str">
        <f t="shared" si="0"/>
        <v/>
      </c>
      <c r="K13" s="112" t="str">
        <f t="shared" si="0"/>
        <v/>
      </c>
      <c r="L13" s="112" t="str">
        <f t="shared" si="0"/>
        <v/>
      </c>
      <c r="M13" s="112" t="str">
        <f t="shared" si="0"/>
        <v/>
      </c>
      <c r="N13" s="112" t="str">
        <f t="shared" si="0"/>
        <v/>
      </c>
      <c r="O13" s="112" t="str">
        <f t="shared" si="0"/>
        <v/>
      </c>
      <c r="P13" s="112" t="str">
        <f t="shared" si="0"/>
        <v/>
      </c>
      <c r="Q13" s="112" t="str">
        <f t="shared" si="0"/>
        <v/>
      </c>
      <c r="R13" s="112" t="str">
        <f t="shared" si="0"/>
        <v/>
      </c>
      <c r="S13" s="91"/>
      <c r="T13" s="156"/>
      <c r="U13" s="120" t="s">
        <v>271</v>
      </c>
    </row>
    <row r="14" spans="2:21" ht="27.75" customHeight="1">
      <c r="B14" s="156"/>
      <c r="C14" s="253"/>
      <c r="D14" s="252" t="s">
        <v>1</v>
      </c>
      <c r="E14" s="168" t="s">
        <v>148</v>
      </c>
      <c r="F14" s="171"/>
      <c r="G14" s="172"/>
      <c r="H14" s="184"/>
      <c r="I14" s="112" t="str">
        <f>IF(COUNT('様式第32第8表(自社)_送電'!H15)=0,'様式第32第8表(自社)_受電'!H15,IF(COUNT('様式第32第8表(自社)_受電'!H15)=0,-'様式第32第8表(自社)_送電'!H15,'様式第32第8表(自社)_受電'!H15-'様式第32第8表(自社)_送電'!H15))</f>
        <v/>
      </c>
      <c r="J14" s="112" t="str">
        <f>IF(COUNT('様式第32第8表(自社)_送電'!I15)=0,'様式第32第8表(自社)_受電'!I15,IF(COUNT('様式第32第8表(自社)_受電'!I15)=0,-'様式第32第8表(自社)_送電'!I15,'様式第32第8表(自社)_受電'!I15-'様式第32第8表(自社)_送電'!I15))</f>
        <v/>
      </c>
      <c r="K14" s="112" t="str">
        <f>IF(COUNT('様式第32第8表(自社)_送電'!J15)=0,'様式第32第8表(自社)_受電'!J15,IF(COUNT('様式第32第8表(自社)_受電'!J15)=0,-'様式第32第8表(自社)_送電'!J15,'様式第32第8表(自社)_受電'!J15-'様式第32第8表(自社)_送電'!J15))</f>
        <v/>
      </c>
      <c r="L14" s="112" t="str">
        <f>IF(COUNT('様式第32第8表(自社)_送電'!K15)=0,'様式第32第8表(自社)_受電'!K15,IF(COUNT('様式第32第8表(自社)_受電'!K15)=0,-'様式第32第8表(自社)_送電'!K15,'様式第32第8表(自社)_受電'!K15-'様式第32第8表(自社)_送電'!K15))</f>
        <v/>
      </c>
      <c r="M14" s="112" t="str">
        <f>IF(COUNT('様式第32第8表(自社)_送電'!L15)=0,'様式第32第8表(自社)_受電'!L15,IF(COUNT('様式第32第8表(自社)_受電'!L15)=0,-'様式第32第8表(自社)_送電'!L15,'様式第32第8表(自社)_受電'!L15-'様式第32第8表(自社)_送電'!L15))</f>
        <v/>
      </c>
      <c r="N14" s="112" t="str">
        <f>IF(COUNT('様式第32第8表(自社)_送電'!M15)=0,'様式第32第8表(自社)_受電'!M15,IF(COUNT('様式第32第8表(自社)_受電'!M15)=0,-'様式第32第8表(自社)_送電'!M15,'様式第32第8表(自社)_受電'!M15-'様式第32第8表(自社)_送電'!M15))</f>
        <v/>
      </c>
      <c r="O14" s="112" t="str">
        <f>IF(COUNT('様式第32第8表(自社)_送電'!N15)=0,'様式第32第8表(自社)_受電'!N15,IF(COUNT('様式第32第8表(自社)_受電'!N15)=0,-'様式第32第8表(自社)_送電'!N15,'様式第32第8表(自社)_受電'!N15-'様式第32第8表(自社)_送電'!N15))</f>
        <v/>
      </c>
      <c r="P14" s="112" t="str">
        <f>IF(COUNT('様式第32第8表(自社)_送電'!O15)=0,'様式第32第8表(自社)_受電'!O15,IF(COUNT('様式第32第8表(自社)_受電'!O15)=0,-'様式第32第8表(自社)_送電'!O15,'様式第32第8表(自社)_受電'!O15-'様式第32第8表(自社)_送電'!O15))</f>
        <v/>
      </c>
      <c r="Q14" s="112" t="str">
        <f>IF(COUNT('様式第32第8表(自社)_送電'!P15)=0,'様式第32第8表(自社)_受電'!P15,IF(COUNT('様式第32第8表(自社)_受電'!P15)=0,-'様式第32第8表(自社)_送電'!P15,'様式第32第8表(自社)_受電'!P15-'様式第32第8表(自社)_送電'!P15))</f>
        <v/>
      </c>
      <c r="R14" s="112" t="str">
        <f>IF(COUNT('様式第32第8表(自社)_送電'!Q15)=0,'様式第32第8表(自社)_受電'!Q15,IF(COUNT('様式第32第8表(自社)_受電'!Q15)=0,-'様式第32第8表(自社)_送電'!Q15,'様式第32第8表(自社)_受電'!Q15-'様式第32第8表(自社)_送電'!Q15))</f>
        <v/>
      </c>
      <c r="S14" s="90"/>
      <c r="T14" s="156"/>
      <c r="U14" s="120" t="s">
        <v>318</v>
      </c>
    </row>
    <row r="15" spans="2:21" ht="27.75" customHeight="1">
      <c r="B15" s="156"/>
      <c r="C15" s="253"/>
      <c r="D15" s="253"/>
      <c r="E15" s="168" t="s">
        <v>150</v>
      </c>
      <c r="F15" s="171"/>
      <c r="G15" s="172"/>
      <c r="H15" s="184"/>
      <c r="I15" s="112" t="str">
        <f>IF(COUNT('様式第32第8表(自社)_送電'!H23)=0,'様式第32第8表(自社)_受電'!H23,IF(COUNT('様式第32第8表(自社)_受電'!H23)=0,-'様式第32第8表(自社)_送電'!H23,'様式第32第8表(自社)_受電'!H23-'様式第32第8表(自社)_送電'!H23))</f>
        <v/>
      </c>
      <c r="J15" s="112" t="str">
        <f>IF(COUNT('様式第32第8表(自社)_送電'!I23)=0,'様式第32第8表(自社)_受電'!I23,IF(COUNT('様式第32第8表(自社)_受電'!I23)=0,-'様式第32第8表(自社)_送電'!I23,'様式第32第8表(自社)_受電'!I23-'様式第32第8表(自社)_送電'!I23))</f>
        <v/>
      </c>
      <c r="K15" s="112" t="str">
        <f>IF(COUNT('様式第32第8表(自社)_送電'!J23)=0,'様式第32第8表(自社)_受電'!J23,IF(COUNT('様式第32第8表(自社)_受電'!J23)=0,-'様式第32第8表(自社)_送電'!J23,'様式第32第8表(自社)_受電'!J23-'様式第32第8表(自社)_送電'!J23))</f>
        <v/>
      </c>
      <c r="L15" s="112" t="str">
        <f>IF(COUNT('様式第32第8表(自社)_送電'!K23)=0,'様式第32第8表(自社)_受電'!K23,IF(COUNT('様式第32第8表(自社)_受電'!K23)=0,-'様式第32第8表(自社)_送電'!K23,'様式第32第8表(自社)_受電'!K23-'様式第32第8表(自社)_送電'!K23))</f>
        <v/>
      </c>
      <c r="M15" s="112" t="str">
        <f>IF(COUNT('様式第32第8表(自社)_送電'!L23)=0,'様式第32第8表(自社)_受電'!L23,IF(COUNT('様式第32第8表(自社)_受電'!L23)=0,-'様式第32第8表(自社)_送電'!L23,'様式第32第8表(自社)_受電'!L23-'様式第32第8表(自社)_送電'!L23))</f>
        <v/>
      </c>
      <c r="N15" s="112" t="str">
        <f>IF(COUNT('様式第32第8表(自社)_送電'!M23)=0,'様式第32第8表(自社)_受電'!M23,IF(COUNT('様式第32第8表(自社)_受電'!M23)=0,-'様式第32第8表(自社)_送電'!M23,'様式第32第8表(自社)_受電'!M23-'様式第32第8表(自社)_送電'!M23))</f>
        <v/>
      </c>
      <c r="O15" s="112" t="str">
        <f>IF(COUNT('様式第32第8表(自社)_送電'!N23)=0,'様式第32第8表(自社)_受電'!N23,IF(COUNT('様式第32第8表(自社)_受電'!N23)=0,-'様式第32第8表(自社)_送電'!N23,'様式第32第8表(自社)_受電'!N23-'様式第32第8表(自社)_送電'!N23))</f>
        <v/>
      </c>
      <c r="P15" s="112" t="str">
        <f>IF(COUNT('様式第32第8表(自社)_送電'!O23)=0,'様式第32第8表(自社)_受電'!O23,IF(COUNT('様式第32第8表(自社)_受電'!O23)=0,-'様式第32第8表(自社)_送電'!O23,'様式第32第8表(自社)_受電'!O23-'様式第32第8表(自社)_送電'!O23))</f>
        <v/>
      </c>
      <c r="Q15" s="112" t="str">
        <f>IF(COUNT('様式第32第8表(自社)_送電'!P23)=0,'様式第32第8表(自社)_受電'!P23,IF(COUNT('様式第32第8表(自社)_受電'!P23)=0,-'様式第32第8表(自社)_送電'!P23,'様式第32第8表(自社)_受電'!P23-'様式第32第8表(自社)_送電'!P23))</f>
        <v/>
      </c>
      <c r="R15" s="112" t="str">
        <f>IF(COUNT('様式第32第8表(自社)_送電'!Q23)=0,'様式第32第8表(自社)_受電'!Q23,IF(COUNT('様式第32第8表(自社)_受電'!Q23)=0,-'様式第32第8表(自社)_送電'!Q23,'様式第32第8表(自社)_受電'!Q23-'様式第32第8表(自社)_送電'!Q23))</f>
        <v/>
      </c>
      <c r="S15" s="90"/>
      <c r="T15" s="156"/>
      <c r="U15" s="120" t="s">
        <v>318</v>
      </c>
    </row>
    <row r="16" spans="2:21" ht="27.75" customHeight="1">
      <c r="B16" s="156"/>
      <c r="C16" s="253"/>
      <c r="D16" s="253"/>
      <c r="E16" s="168" t="s">
        <v>149</v>
      </c>
      <c r="F16" s="171"/>
      <c r="G16" s="172"/>
      <c r="H16" s="184"/>
      <c r="I16" s="112" t="str">
        <f>IF(COUNT('様式第32第8表(自社)_送電'!H31)=0,'様式第32第8表(自社)_受電'!H31,IF(COUNT('様式第32第8表(自社)_受電'!H31)=0,-'様式第32第8表(自社)_送電'!H31,'様式第32第8表(自社)_受電'!H31-'様式第32第8表(自社)_送電'!H31))</f>
        <v/>
      </c>
      <c r="J16" s="112" t="str">
        <f>IF(COUNT('様式第32第8表(自社)_送電'!I31)=0,'様式第32第8表(自社)_受電'!I31,IF(COUNT('様式第32第8表(自社)_受電'!I31)=0,-'様式第32第8表(自社)_送電'!I31,'様式第32第8表(自社)_受電'!I31-'様式第32第8表(自社)_送電'!I31))</f>
        <v/>
      </c>
      <c r="K16" s="112" t="str">
        <f>IF(COUNT('様式第32第8表(自社)_送電'!J31)=0,'様式第32第8表(自社)_受電'!J31,IF(COUNT('様式第32第8表(自社)_受電'!J31)=0,-'様式第32第8表(自社)_送電'!J31,'様式第32第8表(自社)_受電'!J31-'様式第32第8表(自社)_送電'!J31))</f>
        <v/>
      </c>
      <c r="L16" s="112" t="str">
        <f>IF(COUNT('様式第32第8表(自社)_送電'!K31)=0,'様式第32第8表(自社)_受電'!K31,IF(COUNT('様式第32第8表(自社)_受電'!K31)=0,-'様式第32第8表(自社)_送電'!K31,'様式第32第8表(自社)_受電'!K31-'様式第32第8表(自社)_送電'!K31))</f>
        <v/>
      </c>
      <c r="M16" s="112" t="str">
        <f>IF(COUNT('様式第32第8表(自社)_送電'!L31)=0,'様式第32第8表(自社)_受電'!L31,IF(COUNT('様式第32第8表(自社)_受電'!L31)=0,-'様式第32第8表(自社)_送電'!L31,'様式第32第8表(自社)_受電'!L31-'様式第32第8表(自社)_送電'!L31))</f>
        <v/>
      </c>
      <c r="N16" s="112" t="str">
        <f>IF(COUNT('様式第32第8表(自社)_送電'!M31)=0,'様式第32第8表(自社)_受電'!M31,IF(COUNT('様式第32第8表(自社)_受電'!M31)=0,-'様式第32第8表(自社)_送電'!M31,'様式第32第8表(自社)_受電'!M31-'様式第32第8表(自社)_送電'!M31))</f>
        <v/>
      </c>
      <c r="O16" s="112" t="str">
        <f>IF(COUNT('様式第32第8表(自社)_送電'!N31)=0,'様式第32第8表(自社)_受電'!N31,IF(COUNT('様式第32第8表(自社)_受電'!N31)=0,-'様式第32第8表(自社)_送電'!N31,'様式第32第8表(自社)_受電'!N31-'様式第32第8表(自社)_送電'!N31))</f>
        <v/>
      </c>
      <c r="P16" s="112" t="str">
        <f>IF(COUNT('様式第32第8表(自社)_送電'!O31)=0,'様式第32第8表(自社)_受電'!O31,IF(COUNT('様式第32第8表(自社)_受電'!O31)=0,-'様式第32第8表(自社)_送電'!O31,'様式第32第8表(自社)_受電'!O31-'様式第32第8表(自社)_送電'!O31))</f>
        <v/>
      </c>
      <c r="Q16" s="112" t="str">
        <f>IF(COUNT('様式第32第8表(自社)_送電'!P31)=0,'様式第32第8表(自社)_受電'!P31,IF(COUNT('様式第32第8表(自社)_受電'!P31)=0,-'様式第32第8表(自社)_送電'!P31,'様式第32第8表(自社)_受電'!P31-'様式第32第8表(自社)_送電'!P31))</f>
        <v/>
      </c>
      <c r="R16" s="112" t="str">
        <f>IF(COUNT('様式第32第8表(自社)_送電'!Q31)=0,'様式第32第8表(自社)_受電'!Q31,IF(COUNT('様式第32第8表(自社)_受電'!Q31)=0,-'様式第32第8表(自社)_送電'!Q31,'様式第32第8表(自社)_受電'!Q31-'様式第32第8表(自社)_送電'!Q31))</f>
        <v/>
      </c>
      <c r="S16" s="90"/>
      <c r="T16" s="156"/>
      <c r="U16" s="120" t="s">
        <v>318</v>
      </c>
    </row>
    <row r="17" spans="2:21" ht="27.75" customHeight="1">
      <c r="B17" s="156"/>
      <c r="C17" s="253"/>
      <c r="D17" s="253"/>
      <c r="E17" s="255" t="s">
        <v>151</v>
      </c>
      <c r="F17" s="256"/>
      <c r="G17" s="172" t="s">
        <v>152</v>
      </c>
      <c r="H17" s="184"/>
      <c r="I17" s="112"/>
      <c r="J17" s="112"/>
      <c r="K17" s="112"/>
      <c r="L17" s="112"/>
      <c r="M17" s="112"/>
      <c r="N17" s="112"/>
      <c r="O17" s="112"/>
      <c r="P17" s="112"/>
      <c r="Q17" s="112"/>
      <c r="R17" s="112"/>
      <c r="S17" s="90"/>
      <c r="T17" s="156"/>
    </row>
    <row r="18" spans="2:21" ht="27.75" customHeight="1">
      <c r="B18" s="156"/>
      <c r="C18" s="253"/>
      <c r="D18" s="254"/>
      <c r="E18" s="257"/>
      <c r="F18" s="258"/>
      <c r="G18" s="172" t="s">
        <v>151</v>
      </c>
      <c r="H18" s="184"/>
      <c r="I18" s="112" t="str">
        <f>IF(COUNT('様式第32第8表(自社)_送電'!H39)=0,'様式第32第8表(自社)_受電'!H39,IF(COUNT('様式第32第8表(自社)_受電'!H39)=0,-'様式第32第8表(自社)_送電'!H39,'様式第32第8表(自社)_受電'!H39-'様式第32第8表(自社)_送電'!H39))</f>
        <v/>
      </c>
      <c r="J18" s="112" t="str">
        <f>IF(COUNT('様式第32第8表(自社)_送電'!I39)=0,'様式第32第8表(自社)_受電'!I39,IF(COUNT('様式第32第8表(自社)_受電'!I39)=0,-'様式第32第8表(自社)_送電'!I39,'様式第32第8表(自社)_受電'!I39-'様式第32第8表(自社)_送電'!I39))</f>
        <v/>
      </c>
      <c r="K18" s="112" t="str">
        <f>IF(COUNT('様式第32第8表(自社)_送電'!J39)=0,'様式第32第8表(自社)_受電'!J39,IF(COUNT('様式第32第8表(自社)_受電'!J39)=0,-'様式第32第8表(自社)_送電'!J39,'様式第32第8表(自社)_受電'!J39-'様式第32第8表(自社)_送電'!J39))</f>
        <v/>
      </c>
      <c r="L18" s="112" t="str">
        <f>IF(COUNT('様式第32第8表(自社)_送電'!K39)=0,'様式第32第8表(自社)_受電'!K39,IF(COUNT('様式第32第8表(自社)_受電'!K39)=0,-'様式第32第8表(自社)_送電'!K39,'様式第32第8表(自社)_受電'!K39-'様式第32第8表(自社)_送電'!K39))</f>
        <v/>
      </c>
      <c r="M18" s="112" t="str">
        <f>IF(COUNT('様式第32第8表(自社)_送電'!L39)=0,'様式第32第8表(自社)_受電'!L39,IF(COUNT('様式第32第8表(自社)_受電'!L39)=0,-'様式第32第8表(自社)_送電'!L39,'様式第32第8表(自社)_受電'!L39-'様式第32第8表(自社)_送電'!L39))</f>
        <v/>
      </c>
      <c r="N18" s="112" t="str">
        <f>IF(COUNT('様式第32第8表(自社)_送電'!M39)=0,'様式第32第8表(自社)_受電'!M39,IF(COUNT('様式第32第8表(自社)_受電'!M39)=0,-'様式第32第8表(自社)_送電'!M39,'様式第32第8表(自社)_受電'!M39-'様式第32第8表(自社)_送電'!M39))</f>
        <v/>
      </c>
      <c r="O18" s="112" t="str">
        <f>IF(COUNT('様式第32第8表(自社)_送電'!N39)=0,'様式第32第8表(自社)_受電'!N39,IF(COUNT('様式第32第8表(自社)_受電'!N39)=0,-'様式第32第8表(自社)_送電'!N39,'様式第32第8表(自社)_受電'!N39-'様式第32第8表(自社)_送電'!N39))</f>
        <v/>
      </c>
      <c r="P18" s="112" t="str">
        <f>IF(COUNT('様式第32第8表(自社)_送電'!O39)=0,'様式第32第8表(自社)_受電'!O39,IF(COUNT('様式第32第8表(自社)_受電'!O39)=0,-'様式第32第8表(自社)_送電'!O39,'様式第32第8表(自社)_受電'!O39-'様式第32第8表(自社)_送電'!O39))</f>
        <v/>
      </c>
      <c r="Q18" s="112" t="str">
        <f>IF(COUNT('様式第32第8表(自社)_送電'!P39)=0,'様式第32第8表(自社)_受電'!P39,IF(COUNT('様式第32第8表(自社)_受電'!P39)=0,-'様式第32第8表(自社)_送電'!P39,'様式第32第8表(自社)_受電'!P39-'様式第32第8表(自社)_送電'!P39))</f>
        <v/>
      </c>
      <c r="R18" s="112" t="str">
        <f>IF(COUNT('様式第32第8表(自社)_送電'!Q39)=0,'様式第32第8表(自社)_受電'!Q39,IF(COUNT('様式第32第8表(自社)_受電'!Q39)=0,-'様式第32第8表(自社)_送電'!Q39,'様式第32第8表(自社)_受電'!Q39-'様式第32第8表(自社)_送電'!Q39))</f>
        <v/>
      </c>
      <c r="S18" s="90"/>
      <c r="T18" s="156"/>
      <c r="U18" s="120" t="s">
        <v>318</v>
      </c>
    </row>
    <row r="19" spans="2:21" ht="27.75" customHeight="1">
      <c r="B19" s="156"/>
      <c r="C19" s="253"/>
      <c r="D19" s="168" t="s">
        <v>153</v>
      </c>
      <c r="E19" s="171"/>
      <c r="F19" s="171"/>
      <c r="G19" s="172"/>
      <c r="H19" s="112"/>
      <c r="I19" s="112" t="str">
        <f>IF(COUNT(I24)=0,"",IF(I24-SUM(I13:I18)&gt;0,I24-SUM(I13:I18),""))</f>
        <v/>
      </c>
      <c r="J19" s="112" t="str">
        <f>IF(J24-SUM(J13:J18)&gt;0,J24-SUM(J13:J18),"")</f>
        <v/>
      </c>
      <c r="K19" s="112" t="str">
        <f t="shared" ref="K19:R19" si="1">IF(K24-SUM(K13:K18)&gt;0,K24-SUM(K13:K18),"")</f>
        <v/>
      </c>
      <c r="L19" s="112" t="str">
        <f t="shared" si="1"/>
        <v/>
      </c>
      <c r="M19" s="112" t="str">
        <f t="shared" si="1"/>
        <v/>
      </c>
      <c r="N19" s="112" t="str">
        <f t="shared" si="1"/>
        <v/>
      </c>
      <c r="O19" s="112" t="str">
        <f t="shared" si="1"/>
        <v/>
      </c>
      <c r="P19" s="112" t="str">
        <f t="shared" si="1"/>
        <v/>
      </c>
      <c r="Q19" s="112" t="str">
        <f t="shared" si="1"/>
        <v/>
      </c>
      <c r="R19" s="112" t="str">
        <f t="shared" si="1"/>
        <v/>
      </c>
      <c r="S19" s="90"/>
      <c r="T19" s="156"/>
      <c r="U19" s="120" t="s">
        <v>318</v>
      </c>
    </row>
    <row r="20" spans="2:21" ht="27.75" customHeight="1">
      <c r="B20" s="156"/>
      <c r="C20" s="253"/>
      <c r="D20" s="168" t="s">
        <v>147</v>
      </c>
      <c r="E20" s="171"/>
      <c r="F20" s="171"/>
      <c r="G20" s="171"/>
      <c r="H20" s="143" t="str">
        <f>IF(COUNT(H13:H19)=0,"",SUM(H13:H19))</f>
        <v/>
      </c>
      <c r="I20" s="143" t="str">
        <f t="shared" ref="I20:R20" si="2">IF(COUNT(I13:I19)=0,"",SUM(I13:I19))</f>
        <v/>
      </c>
      <c r="J20" s="143" t="str">
        <f t="shared" si="2"/>
        <v/>
      </c>
      <c r="K20" s="143" t="str">
        <f t="shared" si="2"/>
        <v/>
      </c>
      <c r="L20" s="143" t="str">
        <f t="shared" si="2"/>
        <v/>
      </c>
      <c r="M20" s="143" t="str">
        <f t="shared" si="2"/>
        <v/>
      </c>
      <c r="N20" s="143" t="str">
        <f t="shared" si="2"/>
        <v/>
      </c>
      <c r="O20" s="143" t="str">
        <f t="shared" si="2"/>
        <v/>
      </c>
      <c r="P20" s="143" t="str">
        <f t="shared" si="2"/>
        <v/>
      </c>
      <c r="Q20" s="143" t="str">
        <f t="shared" si="2"/>
        <v/>
      </c>
      <c r="R20" s="143" t="str">
        <f t="shared" si="2"/>
        <v/>
      </c>
      <c r="S20" s="116"/>
      <c r="T20" s="156"/>
      <c r="U20" s="120" t="s">
        <v>271</v>
      </c>
    </row>
    <row r="21" spans="2:21" ht="27.75" customHeight="1">
      <c r="B21" s="156"/>
      <c r="C21" s="253"/>
      <c r="D21" s="168" t="s">
        <v>154</v>
      </c>
      <c r="E21" s="171"/>
      <c r="F21" s="171"/>
      <c r="G21" s="172"/>
      <c r="H21" s="112"/>
      <c r="I21" s="112"/>
      <c r="J21" s="112"/>
      <c r="K21" s="112"/>
      <c r="L21" s="112"/>
      <c r="M21" s="112"/>
      <c r="N21" s="112"/>
      <c r="O21" s="112"/>
      <c r="P21" s="112"/>
      <c r="Q21" s="112"/>
      <c r="R21" s="112"/>
      <c r="S21" s="91"/>
      <c r="T21" s="156"/>
    </row>
    <row r="22" spans="2:21" ht="27.75" customHeight="1">
      <c r="B22" s="156"/>
      <c r="C22" s="253"/>
      <c r="D22" s="168" t="s">
        <v>155</v>
      </c>
      <c r="E22" s="171"/>
      <c r="F22" s="171"/>
      <c r="G22" s="172"/>
      <c r="H22" s="143"/>
      <c r="I22" s="143"/>
      <c r="J22" s="143"/>
      <c r="K22" s="143"/>
      <c r="L22" s="143"/>
      <c r="M22" s="143"/>
      <c r="N22" s="143"/>
      <c r="O22" s="143"/>
      <c r="P22" s="143"/>
      <c r="Q22" s="143"/>
      <c r="R22" s="143"/>
      <c r="S22" s="91"/>
      <c r="T22" s="156"/>
      <c r="U22" s="120"/>
    </row>
    <row r="23" spans="2:21" ht="27.75" customHeight="1">
      <c r="B23" s="156"/>
      <c r="C23" s="254"/>
      <c r="D23" s="224" t="s">
        <v>156</v>
      </c>
      <c r="E23" s="174"/>
      <c r="F23" s="174"/>
      <c r="G23" s="225"/>
      <c r="H23" s="184"/>
      <c r="I23" s="184"/>
      <c r="J23" s="184"/>
      <c r="K23" s="184"/>
      <c r="L23" s="184"/>
      <c r="M23" s="184"/>
      <c r="N23" s="184"/>
      <c r="O23" s="184"/>
      <c r="P23" s="184"/>
      <c r="Q23" s="184"/>
      <c r="R23" s="184"/>
      <c r="S23" s="91"/>
      <c r="T23" s="156"/>
      <c r="U23" s="120"/>
    </row>
    <row r="24" spans="2:21" ht="27.75" customHeight="1">
      <c r="B24" s="156"/>
      <c r="C24" s="168" t="s">
        <v>157</v>
      </c>
      <c r="D24" s="171"/>
      <c r="E24" s="171"/>
      <c r="F24" s="171"/>
      <c r="G24" s="172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90"/>
      <c r="T24" s="156"/>
      <c r="U24" s="120"/>
    </row>
    <row r="25" spans="2:21" ht="27.75" customHeight="1">
      <c r="B25" s="156"/>
      <c r="C25" s="246" t="s">
        <v>27</v>
      </c>
      <c r="D25" s="247"/>
      <c r="E25" s="247"/>
      <c r="F25" s="248"/>
      <c r="G25" s="172" t="s">
        <v>149</v>
      </c>
      <c r="H25" s="184"/>
      <c r="I25" s="184"/>
      <c r="J25" s="184"/>
      <c r="K25" s="184"/>
      <c r="L25" s="184"/>
      <c r="M25" s="184"/>
      <c r="N25" s="184"/>
      <c r="O25" s="184"/>
      <c r="P25" s="184"/>
      <c r="Q25" s="184"/>
      <c r="R25" s="184"/>
      <c r="S25" s="90"/>
      <c r="T25" s="156"/>
      <c r="U25" s="120"/>
    </row>
    <row r="26" spans="2:21" ht="27.75" customHeight="1">
      <c r="B26" s="156"/>
      <c r="C26" s="249"/>
      <c r="D26" s="250"/>
      <c r="E26" s="250"/>
      <c r="F26" s="251"/>
      <c r="G26" s="172" t="s">
        <v>150</v>
      </c>
      <c r="H26" s="112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90"/>
      <c r="T26" s="156"/>
    </row>
    <row r="27" spans="2:21" ht="27.75" customHeight="1">
      <c r="B27" s="156"/>
      <c r="C27" s="168" t="s">
        <v>158</v>
      </c>
      <c r="D27" s="171"/>
      <c r="E27" s="171"/>
      <c r="F27" s="171"/>
      <c r="G27" s="171"/>
      <c r="H27" s="118" t="str">
        <f t="shared" ref="H27:R27" si="3">IF(COUNT(H24)=0,"",H20-H24)</f>
        <v/>
      </c>
      <c r="I27" s="118" t="str">
        <f t="shared" si="3"/>
        <v/>
      </c>
      <c r="J27" s="118" t="str">
        <f t="shared" si="3"/>
        <v/>
      </c>
      <c r="K27" s="118" t="str">
        <f t="shared" si="3"/>
        <v/>
      </c>
      <c r="L27" s="118" t="str">
        <f t="shared" si="3"/>
        <v/>
      </c>
      <c r="M27" s="118" t="str">
        <f t="shared" si="3"/>
        <v/>
      </c>
      <c r="N27" s="118" t="str">
        <f t="shared" si="3"/>
        <v/>
      </c>
      <c r="O27" s="118" t="str">
        <f t="shared" si="3"/>
        <v/>
      </c>
      <c r="P27" s="118" t="str">
        <f t="shared" si="3"/>
        <v/>
      </c>
      <c r="Q27" s="118" t="str">
        <f t="shared" si="3"/>
        <v/>
      </c>
      <c r="R27" s="118" t="str">
        <f t="shared" si="3"/>
        <v/>
      </c>
      <c r="S27" s="116"/>
      <c r="T27" s="156"/>
      <c r="U27" s="120" t="s">
        <v>271</v>
      </c>
    </row>
    <row r="28" spans="2:21" ht="27.75" customHeight="1">
      <c r="B28" s="156"/>
      <c r="C28" s="224" t="s">
        <v>159</v>
      </c>
      <c r="D28" s="174"/>
      <c r="E28" s="174"/>
      <c r="F28" s="174"/>
      <c r="G28" s="225"/>
      <c r="H28" s="145" t="str">
        <f t="shared" ref="H28:R28" si="4">IF(OR(H24=0,H27=""),"",ROUND(H27/H24*100,1))</f>
        <v/>
      </c>
      <c r="I28" s="145" t="str">
        <f t="shared" si="4"/>
        <v/>
      </c>
      <c r="J28" s="145" t="str">
        <f t="shared" si="4"/>
        <v/>
      </c>
      <c r="K28" s="145" t="str">
        <f t="shared" si="4"/>
        <v/>
      </c>
      <c r="L28" s="145" t="str">
        <f t="shared" si="4"/>
        <v/>
      </c>
      <c r="M28" s="145" t="str">
        <f t="shared" si="4"/>
        <v/>
      </c>
      <c r="N28" s="145" t="str">
        <f t="shared" si="4"/>
        <v/>
      </c>
      <c r="O28" s="145" t="str">
        <f t="shared" si="4"/>
        <v/>
      </c>
      <c r="P28" s="145" t="str">
        <f t="shared" si="4"/>
        <v/>
      </c>
      <c r="Q28" s="145" t="str">
        <f t="shared" si="4"/>
        <v/>
      </c>
      <c r="R28" s="145" t="str">
        <f t="shared" si="4"/>
        <v/>
      </c>
      <c r="S28" s="95"/>
      <c r="T28" s="156"/>
      <c r="U28" s="120" t="s">
        <v>271</v>
      </c>
    </row>
    <row r="29" spans="2:21" ht="27.75" customHeight="1">
      <c r="B29" s="156"/>
      <c r="C29" s="176" t="s">
        <v>28</v>
      </c>
      <c r="D29" s="177"/>
      <c r="E29" s="177"/>
      <c r="F29" s="177"/>
      <c r="G29" s="227"/>
      <c r="H29" s="119" t="str">
        <f>IF(COUNT(H28)=0,"",IF(H25="",H28,ROUND((H27+H25)/(H24-H25)*100,1)))</f>
        <v/>
      </c>
      <c r="I29" s="119" t="str">
        <f>IF(COUNT(I28)=0,"",IF(I25="",I28,ROUND((I27+I25)/(I24-I25)*100,1)))</f>
        <v/>
      </c>
      <c r="J29" s="119" t="str">
        <f t="shared" ref="J29:R29" si="5">IF(COUNT(J28)=0,"",IF(J25="",J28,ROUND((J27+J25)/(J24-J25)*100,1)))</f>
        <v/>
      </c>
      <c r="K29" s="119" t="str">
        <f t="shared" si="5"/>
        <v/>
      </c>
      <c r="L29" s="119" t="str">
        <f t="shared" si="5"/>
        <v/>
      </c>
      <c r="M29" s="119" t="str">
        <f t="shared" si="5"/>
        <v/>
      </c>
      <c r="N29" s="119" t="str">
        <f t="shared" si="5"/>
        <v/>
      </c>
      <c r="O29" s="119" t="str">
        <f t="shared" si="5"/>
        <v/>
      </c>
      <c r="P29" s="119" t="str">
        <f t="shared" si="5"/>
        <v/>
      </c>
      <c r="Q29" s="119" t="str">
        <f t="shared" si="5"/>
        <v/>
      </c>
      <c r="R29" s="119" t="str">
        <f t="shared" si="5"/>
        <v/>
      </c>
      <c r="S29" s="96"/>
      <c r="T29" s="156"/>
      <c r="U29" s="120" t="s">
        <v>271</v>
      </c>
    </row>
    <row r="30" spans="2:21" ht="27.75" customHeight="1">
      <c r="B30" s="156"/>
      <c r="C30" s="168" t="s">
        <v>160</v>
      </c>
      <c r="D30" s="171"/>
      <c r="E30" s="171"/>
      <c r="F30" s="171"/>
      <c r="G30" s="172"/>
      <c r="H30" s="113"/>
      <c r="I30" s="113"/>
      <c r="J30" s="113"/>
      <c r="K30" s="113"/>
      <c r="L30" s="113"/>
      <c r="M30" s="113"/>
      <c r="N30" s="113"/>
      <c r="O30" s="113"/>
      <c r="P30" s="113"/>
      <c r="Q30" s="113"/>
      <c r="R30" s="113"/>
      <c r="S30" s="91"/>
      <c r="T30" s="156"/>
    </row>
    <row r="31" spans="2:21" ht="27.75" customHeight="1">
      <c r="B31" s="156"/>
      <c r="C31" s="168" t="s">
        <v>161</v>
      </c>
      <c r="D31" s="171"/>
      <c r="E31" s="171"/>
      <c r="F31" s="171"/>
      <c r="G31" s="172"/>
      <c r="H31" s="114"/>
      <c r="I31" s="114"/>
      <c r="J31" s="114"/>
      <c r="K31" s="114"/>
      <c r="L31" s="114"/>
      <c r="M31" s="114"/>
      <c r="N31" s="114"/>
      <c r="O31" s="114"/>
      <c r="P31" s="114"/>
      <c r="Q31" s="114"/>
      <c r="R31" s="114"/>
      <c r="S31" s="92"/>
      <c r="T31" s="156"/>
    </row>
    <row r="32" spans="2:21" ht="27.75" customHeight="1">
      <c r="B32" s="156"/>
      <c r="C32" s="262" t="s">
        <v>177</v>
      </c>
      <c r="D32" s="263"/>
      <c r="E32" s="264"/>
      <c r="F32" s="179" t="s">
        <v>162</v>
      </c>
      <c r="G32" s="180"/>
      <c r="H32" s="115" t="str">
        <f>IF(COUNT(H33:H34)=0,"",SUM(H33:H34))</f>
        <v/>
      </c>
      <c r="I32" s="115" t="str">
        <f>IF(COUNT(I33:I34)=0,"",SUM(I33:I34))</f>
        <v/>
      </c>
      <c r="J32" s="271"/>
      <c r="K32" s="272"/>
      <c r="L32" s="273"/>
      <c r="M32" s="115" t="str">
        <f>IF(COUNT(M33:M34)=0,"",SUM(M33:M34))</f>
        <v/>
      </c>
      <c r="N32" s="271"/>
      <c r="O32" s="272"/>
      <c r="P32" s="272"/>
      <c r="Q32" s="273"/>
      <c r="R32" s="115" t="str">
        <f>IF(COUNT(R33:R34)=0,"",SUM(R33:R34))</f>
        <v/>
      </c>
      <c r="S32" s="94"/>
      <c r="T32" s="156"/>
      <c r="U32" s="120" t="s">
        <v>271</v>
      </c>
    </row>
    <row r="33" spans="2:21" ht="27.75" customHeight="1">
      <c r="B33" s="156"/>
      <c r="C33" s="265"/>
      <c r="D33" s="266"/>
      <c r="E33" s="267"/>
      <c r="F33" s="179"/>
      <c r="G33" s="181" t="s">
        <v>163</v>
      </c>
      <c r="H33" s="184"/>
      <c r="I33" s="184"/>
      <c r="J33" s="274"/>
      <c r="K33" s="275"/>
      <c r="L33" s="276"/>
      <c r="M33" s="184"/>
      <c r="N33" s="274"/>
      <c r="O33" s="275"/>
      <c r="P33" s="275"/>
      <c r="Q33" s="276"/>
      <c r="R33" s="184"/>
      <c r="S33" s="90"/>
      <c r="T33" s="156"/>
    </row>
    <row r="34" spans="2:21" ht="27.75" customHeight="1">
      <c r="B34" s="156"/>
      <c r="C34" s="265"/>
      <c r="D34" s="266"/>
      <c r="E34" s="267"/>
      <c r="F34" s="226"/>
      <c r="G34" s="181" t="s">
        <v>164</v>
      </c>
      <c r="H34" s="184"/>
      <c r="I34" s="184"/>
      <c r="J34" s="274"/>
      <c r="K34" s="275"/>
      <c r="L34" s="276"/>
      <c r="M34" s="184"/>
      <c r="N34" s="274"/>
      <c r="O34" s="275"/>
      <c r="P34" s="275"/>
      <c r="Q34" s="276"/>
      <c r="R34" s="184"/>
      <c r="S34" s="90"/>
      <c r="T34" s="156"/>
    </row>
    <row r="35" spans="2:21" ht="27.75" customHeight="1">
      <c r="B35" s="156"/>
      <c r="C35" s="265"/>
      <c r="D35" s="266"/>
      <c r="E35" s="267"/>
      <c r="F35" s="179" t="s">
        <v>165</v>
      </c>
      <c r="G35" s="180"/>
      <c r="H35" s="115" t="str">
        <f>IF(COUNT(H36:H41)=0,"",SUM(H36:H41))</f>
        <v/>
      </c>
      <c r="I35" s="115" t="str">
        <f>IF(COUNT(I36:I41)=0,"",SUM(I36:I41))</f>
        <v/>
      </c>
      <c r="J35" s="274"/>
      <c r="K35" s="275"/>
      <c r="L35" s="276"/>
      <c r="M35" s="115" t="str">
        <f>IF(COUNT(M36:M41)=0,"",SUM(M36:M41))</f>
        <v/>
      </c>
      <c r="N35" s="274"/>
      <c r="O35" s="275"/>
      <c r="P35" s="275"/>
      <c r="Q35" s="276"/>
      <c r="R35" s="115" t="str">
        <f>IF(COUNT(R36:R41)=0,"",SUM(R36:R41))</f>
        <v/>
      </c>
      <c r="S35" s="94"/>
      <c r="T35" s="156"/>
      <c r="U35" s="120" t="s">
        <v>271</v>
      </c>
    </row>
    <row r="36" spans="2:21" ht="27.75" customHeight="1">
      <c r="B36" s="156"/>
      <c r="C36" s="265"/>
      <c r="D36" s="266"/>
      <c r="E36" s="267"/>
      <c r="F36" s="179"/>
      <c r="G36" s="181" t="s">
        <v>166</v>
      </c>
      <c r="H36" s="184"/>
      <c r="I36" s="184"/>
      <c r="J36" s="274"/>
      <c r="K36" s="275"/>
      <c r="L36" s="276"/>
      <c r="M36" s="184"/>
      <c r="N36" s="274"/>
      <c r="O36" s="275"/>
      <c r="P36" s="275"/>
      <c r="Q36" s="276"/>
      <c r="R36" s="184"/>
      <c r="S36" s="90"/>
      <c r="T36" s="156"/>
    </row>
    <row r="37" spans="2:21" ht="27.75" customHeight="1">
      <c r="B37" s="156"/>
      <c r="C37" s="265"/>
      <c r="D37" s="266"/>
      <c r="E37" s="267"/>
      <c r="F37" s="179"/>
      <c r="G37" s="181" t="s">
        <v>167</v>
      </c>
      <c r="H37" s="184"/>
      <c r="I37" s="184"/>
      <c r="J37" s="274"/>
      <c r="K37" s="275"/>
      <c r="L37" s="276"/>
      <c r="M37" s="184"/>
      <c r="N37" s="274"/>
      <c r="O37" s="275"/>
      <c r="P37" s="275"/>
      <c r="Q37" s="276"/>
      <c r="R37" s="184"/>
      <c r="S37" s="90"/>
      <c r="T37" s="156"/>
    </row>
    <row r="38" spans="2:21" ht="27.75" customHeight="1">
      <c r="B38" s="156"/>
      <c r="C38" s="265"/>
      <c r="D38" s="266"/>
      <c r="E38" s="267"/>
      <c r="F38" s="179"/>
      <c r="G38" s="181" t="s">
        <v>168</v>
      </c>
      <c r="H38" s="184"/>
      <c r="I38" s="184"/>
      <c r="J38" s="274"/>
      <c r="K38" s="275"/>
      <c r="L38" s="276"/>
      <c r="M38" s="184"/>
      <c r="N38" s="274"/>
      <c r="O38" s="275"/>
      <c r="P38" s="275"/>
      <c r="Q38" s="276"/>
      <c r="R38" s="184"/>
      <c r="S38" s="90"/>
      <c r="T38" s="156"/>
    </row>
    <row r="39" spans="2:21" ht="27.75" customHeight="1">
      <c r="B39" s="156"/>
      <c r="C39" s="265"/>
      <c r="D39" s="266"/>
      <c r="E39" s="267"/>
      <c r="F39" s="179"/>
      <c r="G39" s="181" t="s">
        <v>169</v>
      </c>
      <c r="H39" s="184"/>
      <c r="I39" s="184"/>
      <c r="J39" s="274"/>
      <c r="K39" s="275"/>
      <c r="L39" s="276"/>
      <c r="M39" s="184"/>
      <c r="N39" s="274"/>
      <c r="O39" s="275"/>
      <c r="P39" s="275"/>
      <c r="Q39" s="276"/>
      <c r="R39" s="184"/>
      <c r="S39" s="90"/>
      <c r="T39" s="156"/>
    </row>
    <row r="40" spans="2:21" ht="27.75" customHeight="1">
      <c r="B40" s="156"/>
      <c r="C40" s="265"/>
      <c r="D40" s="266"/>
      <c r="E40" s="267"/>
      <c r="F40" s="179"/>
      <c r="G40" s="181" t="s">
        <v>2</v>
      </c>
      <c r="H40" s="184"/>
      <c r="I40" s="184"/>
      <c r="J40" s="274"/>
      <c r="K40" s="275"/>
      <c r="L40" s="276"/>
      <c r="M40" s="184"/>
      <c r="N40" s="274"/>
      <c r="O40" s="275"/>
      <c r="P40" s="275"/>
      <c r="Q40" s="276"/>
      <c r="R40" s="184"/>
      <c r="S40" s="90"/>
      <c r="T40" s="156"/>
    </row>
    <row r="41" spans="2:21" ht="27.75" customHeight="1">
      <c r="B41" s="156"/>
      <c r="C41" s="265"/>
      <c r="D41" s="266"/>
      <c r="E41" s="267"/>
      <c r="F41" s="179"/>
      <c r="G41" s="181" t="s">
        <v>29</v>
      </c>
      <c r="H41" s="184"/>
      <c r="I41" s="184"/>
      <c r="J41" s="274"/>
      <c r="K41" s="275"/>
      <c r="L41" s="276"/>
      <c r="M41" s="184"/>
      <c r="N41" s="274"/>
      <c r="O41" s="275"/>
      <c r="P41" s="275"/>
      <c r="Q41" s="276"/>
      <c r="R41" s="184"/>
      <c r="S41" s="90"/>
      <c r="T41" s="156"/>
    </row>
    <row r="42" spans="2:21" ht="27.75" customHeight="1">
      <c r="B42" s="156"/>
      <c r="C42" s="265"/>
      <c r="D42" s="266"/>
      <c r="E42" s="267"/>
      <c r="F42" s="168" t="s">
        <v>226</v>
      </c>
      <c r="G42" s="227"/>
      <c r="H42" s="184"/>
      <c r="I42" s="184"/>
      <c r="J42" s="274"/>
      <c r="K42" s="275"/>
      <c r="L42" s="276"/>
      <c r="M42" s="184"/>
      <c r="N42" s="274"/>
      <c r="O42" s="275"/>
      <c r="P42" s="275"/>
      <c r="Q42" s="276"/>
      <c r="R42" s="184"/>
      <c r="S42" s="90"/>
      <c r="T42" s="156"/>
    </row>
    <row r="43" spans="2:21" ht="27.75" customHeight="1">
      <c r="B43" s="156"/>
      <c r="C43" s="265"/>
      <c r="D43" s="266"/>
      <c r="E43" s="267"/>
      <c r="F43" s="179" t="s">
        <v>170</v>
      </c>
      <c r="G43" s="180"/>
      <c r="H43" s="115" t="str">
        <f>IF(COUNT(H44:H48)=0,"",SUM(H44:H48))</f>
        <v/>
      </c>
      <c r="I43" s="115" t="str">
        <f>IF(COUNT(I44:I48)=0,"",SUM(I44:I48))</f>
        <v/>
      </c>
      <c r="J43" s="274"/>
      <c r="K43" s="275"/>
      <c r="L43" s="276"/>
      <c r="M43" s="115" t="str">
        <f>IF(COUNT(M44:M48)=0,"",SUM(M44:M48))</f>
        <v/>
      </c>
      <c r="N43" s="274"/>
      <c r="O43" s="275"/>
      <c r="P43" s="275"/>
      <c r="Q43" s="276"/>
      <c r="R43" s="115" t="str">
        <f>IF(COUNT(R44:R48)=0,"",SUM(R44:R48))</f>
        <v/>
      </c>
      <c r="S43" s="94"/>
      <c r="T43" s="156"/>
      <c r="U43" s="120" t="s">
        <v>271</v>
      </c>
    </row>
    <row r="44" spans="2:21" ht="27.75" customHeight="1">
      <c r="B44" s="156"/>
      <c r="C44" s="265"/>
      <c r="D44" s="266"/>
      <c r="E44" s="267"/>
      <c r="F44" s="179"/>
      <c r="G44" s="181" t="s">
        <v>171</v>
      </c>
      <c r="H44" s="184"/>
      <c r="I44" s="184"/>
      <c r="J44" s="274"/>
      <c r="K44" s="275"/>
      <c r="L44" s="276"/>
      <c r="M44" s="184"/>
      <c r="N44" s="274"/>
      <c r="O44" s="275"/>
      <c r="P44" s="275"/>
      <c r="Q44" s="276"/>
      <c r="R44" s="184"/>
      <c r="S44" s="90"/>
      <c r="T44" s="156"/>
    </row>
    <row r="45" spans="2:21" ht="27.75" customHeight="1">
      <c r="B45" s="156"/>
      <c r="C45" s="265"/>
      <c r="D45" s="266"/>
      <c r="E45" s="267"/>
      <c r="F45" s="179"/>
      <c r="G45" s="181" t="s">
        <v>172</v>
      </c>
      <c r="H45" s="184"/>
      <c r="I45" s="184"/>
      <c r="J45" s="274"/>
      <c r="K45" s="275"/>
      <c r="L45" s="276"/>
      <c r="M45" s="184"/>
      <c r="N45" s="274"/>
      <c r="O45" s="275"/>
      <c r="P45" s="275"/>
      <c r="Q45" s="276"/>
      <c r="R45" s="184"/>
      <c r="S45" s="90"/>
      <c r="T45" s="156"/>
    </row>
    <row r="46" spans="2:21" ht="27.75" customHeight="1">
      <c r="B46" s="156"/>
      <c r="C46" s="265"/>
      <c r="D46" s="266"/>
      <c r="E46" s="267"/>
      <c r="F46" s="179"/>
      <c r="G46" s="181" t="s">
        <v>173</v>
      </c>
      <c r="H46" s="184"/>
      <c r="I46" s="184"/>
      <c r="J46" s="274"/>
      <c r="K46" s="275"/>
      <c r="L46" s="276"/>
      <c r="M46" s="184"/>
      <c r="N46" s="274"/>
      <c r="O46" s="275"/>
      <c r="P46" s="275"/>
      <c r="Q46" s="276"/>
      <c r="R46" s="184"/>
      <c r="S46" s="90"/>
      <c r="T46" s="156"/>
    </row>
    <row r="47" spans="2:21" ht="27.75" customHeight="1">
      <c r="B47" s="156"/>
      <c r="C47" s="265"/>
      <c r="D47" s="266"/>
      <c r="E47" s="267"/>
      <c r="F47" s="179"/>
      <c r="G47" s="181" t="s">
        <v>30</v>
      </c>
      <c r="H47" s="184"/>
      <c r="I47" s="184"/>
      <c r="J47" s="274"/>
      <c r="K47" s="275"/>
      <c r="L47" s="276"/>
      <c r="M47" s="184"/>
      <c r="N47" s="274"/>
      <c r="O47" s="275"/>
      <c r="P47" s="275"/>
      <c r="Q47" s="276"/>
      <c r="R47" s="184"/>
      <c r="S47" s="90"/>
      <c r="T47" s="156"/>
    </row>
    <row r="48" spans="2:21" ht="27.75" customHeight="1">
      <c r="B48" s="156"/>
      <c r="C48" s="265"/>
      <c r="D48" s="266"/>
      <c r="E48" s="267"/>
      <c r="F48" s="179"/>
      <c r="G48" s="181" t="s">
        <v>174</v>
      </c>
      <c r="H48" s="184"/>
      <c r="I48" s="184"/>
      <c r="J48" s="274"/>
      <c r="K48" s="275"/>
      <c r="L48" s="276"/>
      <c r="M48" s="184"/>
      <c r="N48" s="274"/>
      <c r="O48" s="275"/>
      <c r="P48" s="275"/>
      <c r="Q48" s="276"/>
      <c r="R48" s="184"/>
      <c r="S48" s="90"/>
      <c r="T48" s="156"/>
    </row>
    <row r="49" spans="2:21" ht="27.75" customHeight="1">
      <c r="B49" s="156"/>
      <c r="C49" s="265"/>
      <c r="D49" s="266"/>
      <c r="E49" s="267"/>
      <c r="F49" s="168" t="s">
        <v>175</v>
      </c>
      <c r="G49" s="172"/>
      <c r="H49" s="184"/>
      <c r="I49" s="184"/>
      <c r="J49" s="274"/>
      <c r="K49" s="275"/>
      <c r="L49" s="276"/>
      <c r="M49" s="184"/>
      <c r="N49" s="274"/>
      <c r="O49" s="275"/>
      <c r="P49" s="275"/>
      <c r="Q49" s="276"/>
      <c r="R49" s="184"/>
      <c r="S49" s="90"/>
      <c r="T49" s="156"/>
    </row>
    <row r="50" spans="2:21" ht="27.75" customHeight="1">
      <c r="B50" s="156"/>
      <c r="C50" s="268"/>
      <c r="D50" s="269"/>
      <c r="E50" s="270"/>
      <c r="F50" s="168" t="s">
        <v>176</v>
      </c>
      <c r="G50" s="172"/>
      <c r="H50" s="115" t="str">
        <f>IF(COUNT(H32,H35,H42,H43,H49)=0,"",SUM(H32,H35,H42,H43,H49))</f>
        <v/>
      </c>
      <c r="I50" s="115" t="str">
        <f>IF(COUNT(I32,I35,I42,I43,I49)=0,"",SUM(I32,I35,I42,I43,I49))</f>
        <v/>
      </c>
      <c r="J50" s="277"/>
      <c r="K50" s="278"/>
      <c r="L50" s="279"/>
      <c r="M50" s="115" t="str">
        <f>IF(COUNT(M32,M35,M42,M43,M49)=0,"",SUM(M32,M35,M42,M43,M49))</f>
        <v/>
      </c>
      <c r="N50" s="277"/>
      <c r="O50" s="278"/>
      <c r="P50" s="278"/>
      <c r="Q50" s="279"/>
      <c r="R50" s="115" t="str">
        <f>IF(COUNT(R32,R35,R42,R43,R49)=0,"",SUM(R32,R35,R42,R43,R49))</f>
        <v/>
      </c>
      <c r="S50" s="94"/>
      <c r="T50" s="156"/>
      <c r="U50" s="120" t="s">
        <v>271</v>
      </c>
    </row>
    <row r="51" spans="2:21" ht="18" customHeight="1">
      <c r="B51" s="156"/>
      <c r="C51" s="183" t="s">
        <v>178</v>
      </c>
      <c r="D51" s="156"/>
      <c r="E51" s="156"/>
      <c r="F51" s="156"/>
      <c r="G51" s="156"/>
      <c r="H51" s="156"/>
      <c r="I51" s="156"/>
      <c r="J51" s="156"/>
      <c r="K51" s="156"/>
      <c r="L51" s="156"/>
      <c r="M51" s="156"/>
      <c r="N51" s="156"/>
      <c r="O51" s="156"/>
      <c r="P51" s="156"/>
      <c r="Q51" s="156"/>
      <c r="R51" s="156"/>
      <c r="S51" s="156"/>
      <c r="T51" s="156"/>
    </row>
    <row r="52" spans="2:21" ht="18" customHeight="1">
      <c r="B52" s="156"/>
      <c r="C52" s="14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156"/>
      <c r="T52" s="156"/>
    </row>
    <row r="53" spans="2:21" ht="18" customHeight="1">
      <c r="B53" s="156"/>
      <c r="C53" s="14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156"/>
      <c r="T53" s="156"/>
    </row>
    <row r="54" spans="2:21" ht="18" customHeight="1">
      <c r="B54" s="156"/>
      <c r="C54" s="14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156"/>
      <c r="T54" s="156"/>
    </row>
    <row r="55" spans="2:21" ht="18" customHeight="1">
      <c r="B55" s="156"/>
      <c r="C55" s="14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156"/>
      <c r="T55" s="156"/>
    </row>
    <row r="56" spans="2:21" ht="18" customHeight="1">
      <c r="B56" s="156"/>
      <c r="C56" s="14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156"/>
      <c r="T56" s="156"/>
    </row>
    <row r="57" spans="2:21" ht="18" customHeight="1">
      <c r="B57" s="156"/>
      <c r="C57" s="14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156"/>
      <c r="T57" s="156"/>
    </row>
    <row r="58" spans="2:21" ht="18" customHeight="1">
      <c r="B58" s="156"/>
      <c r="C58" s="14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156"/>
      <c r="T58" s="156"/>
    </row>
    <row r="59" spans="2:21" ht="18" customHeight="1">
      <c r="B59" s="156"/>
      <c r="C59" s="14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156"/>
      <c r="T59" s="156"/>
    </row>
    <row r="60" spans="2:21" ht="18" customHeight="1">
      <c r="B60" s="156"/>
      <c r="C60" s="14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156"/>
      <c r="T60" s="156"/>
    </row>
    <row r="61" spans="2:21" ht="18" customHeight="1">
      <c r="B61" s="156"/>
      <c r="C61" s="156"/>
      <c r="D61" s="156"/>
      <c r="E61" s="156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</row>
    <row r="62" spans="2:21" ht="27.75" customHeight="1">
      <c r="B62" s="156"/>
      <c r="C62" s="156" t="s">
        <v>19</v>
      </c>
      <c r="D62" s="156"/>
      <c r="E62" s="156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</row>
    <row r="63" spans="2:21" ht="27.75" customHeight="1">
      <c r="B63" s="156"/>
      <c r="C63" s="156" t="s">
        <v>20</v>
      </c>
      <c r="D63" s="156"/>
      <c r="E63" s="156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</row>
    <row r="64" spans="2:21" ht="27.75" customHeight="1">
      <c r="B64" s="156"/>
      <c r="C64" s="159" t="s">
        <v>21</v>
      </c>
      <c r="D64" s="160"/>
      <c r="E64" s="160"/>
      <c r="F64" s="160"/>
      <c r="G64" s="160"/>
      <c r="H64" s="160"/>
      <c r="I64" s="160"/>
      <c r="J64" s="160"/>
      <c r="K64" s="160"/>
      <c r="L64" s="156"/>
      <c r="M64" s="156"/>
      <c r="N64" s="156"/>
      <c r="O64" s="156"/>
      <c r="P64" s="156"/>
      <c r="Q64" s="156"/>
      <c r="R64" s="156"/>
      <c r="S64" s="156"/>
      <c r="T64" s="156"/>
    </row>
    <row r="65" spans="2:21" ht="27.75" customHeight="1">
      <c r="B65" s="156"/>
      <c r="C65" s="161" t="s">
        <v>22</v>
      </c>
      <c r="D65" s="156"/>
      <c r="E65" s="156"/>
      <c r="F65" s="162" t="s">
        <v>234</v>
      </c>
      <c r="G65" s="156" t="str">
        <f>'様式第32第8表(自社)_受電'!F57</f>
        <v>（自社断面：○月○時）</v>
      </c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63" t="s">
        <v>23</v>
      </c>
      <c r="S65" s="163"/>
      <c r="T65" s="156"/>
    </row>
    <row r="66" spans="2:21" ht="27.75" customHeight="1">
      <c r="B66" s="156"/>
      <c r="C66" s="240" t="s">
        <v>319</v>
      </c>
      <c r="D66" s="241"/>
      <c r="E66" s="241"/>
      <c r="F66" s="241"/>
      <c r="G66" s="242"/>
      <c r="H66" s="164">
        <f>DATE(様式一覧!$D$3-1,1,1)</f>
        <v>42005</v>
      </c>
      <c r="I66" s="164">
        <f>DATE(様式一覧!$D$3,1,1)</f>
        <v>42370</v>
      </c>
      <c r="J66" s="164">
        <f>DATE(様式一覧!$D$3+1,1,1)</f>
        <v>42736</v>
      </c>
      <c r="K66" s="164">
        <f>DATE(様式一覧!$D$3+2,1,1)</f>
        <v>43101</v>
      </c>
      <c r="L66" s="164">
        <f>DATE(様式一覧!$D$3+3,1,1)</f>
        <v>43466</v>
      </c>
      <c r="M66" s="164">
        <f>DATE(様式一覧!$D$3+4,1,1)</f>
        <v>43831</v>
      </c>
      <c r="N66" s="164">
        <f>DATE(様式一覧!$D$3+5,1,1)</f>
        <v>44197</v>
      </c>
      <c r="O66" s="164">
        <f>DATE(様式一覧!$D$3+6,1,1)</f>
        <v>44562</v>
      </c>
      <c r="P66" s="164">
        <f>DATE(様式一覧!$D$3+7,1,1)</f>
        <v>44927</v>
      </c>
      <c r="Q66" s="164">
        <f>DATE(様式一覧!$D$3+8,1,1)</f>
        <v>45292</v>
      </c>
      <c r="R66" s="164">
        <f>DATE(様式一覧!$D$3+9,1,1)</f>
        <v>45658</v>
      </c>
      <c r="S66" s="165"/>
      <c r="T66" s="156"/>
    </row>
    <row r="67" spans="2:21" ht="27.75" customHeight="1">
      <c r="B67" s="156"/>
      <c r="C67" s="243"/>
      <c r="D67" s="244"/>
      <c r="E67" s="244"/>
      <c r="F67" s="244"/>
      <c r="G67" s="245"/>
      <c r="H67" s="166" t="s">
        <v>24</v>
      </c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7"/>
      <c r="T67" s="156"/>
    </row>
    <row r="68" spans="2:21" ht="27.75" customHeight="1">
      <c r="B68" s="156"/>
      <c r="C68" s="252" t="s">
        <v>0</v>
      </c>
      <c r="D68" s="259" t="s">
        <v>25</v>
      </c>
      <c r="E68" s="168" t="s">
        <v>146</v>
      </c>
      <c r="F68" s="169"/>
      <c r="G68" s="170"/>
      <c r="H68" s="184"/>
      <c r="I68" s="184"/>
      <c r="J68" s="184"/>
      <c r="K68" s="184"/>
      <c r="L68" s="184"/>
      <c r="M68" s="184"/>
      <c r="N68" s="184"/>
      <c r="O68" s="184"/>
      <c r="P68" s="184"/>
      <c r="Q68" s="184"/>
      <c r="R68" s="184"/>
      <c r="S68" s="90"/>
      <c r="T68" s="156"/>
      <c r="U68" s="120"/>
    </row>
    <row r="69" spans="2:21" ht="27.75" customHeight="1">
      <c r="B69" s="156"/>
      <c r="C69" s="253"/>
      <c r="D69" s="260"/>
      <c r="E69" s="168" t="s">
        <v>145</v>
      </c>
      <c r="F69" s="169"/>
      <c r="G69" s="170"/>
      <c r="H69" s="184"/>
      <c r="I69" s="184"/>
      <c r="J69" s="184"/>
      <c r="K69" s="184"/>
      <c r="L69" s="184"/>
      <c r="M69" s="184"/>
      <c r="N69" s="184"/>
      <c r="O69" s="184"/>
      <c r="P69" s="184"/>
      <c r="Q69" s="184"/>
      <c r="R69" s="184"/>
      <c r="S69" s="90"/>
      <c r="T69" s="156"/>
      <c r="U69" s="120"/>
    </row>
    <row r="70" spans="2:21" ht="27.75" customHeight="1">
      <c r="B70" s="156"/>
      <c r="C70" s="253"/>
      <c r="D70" s="260"/>
      <c r="E70" s="168" t="s">
        <v>144</v>
      </c>
      <c r="F70" s="169"/>
      <c r="G70" s="170"/>
      <c r="H70" s="184"/>
      <c r="I70" s="184"/>
      <c r="J70" s="184"/>
      <c r="K70" s="184"/>
      <c r="L70" s="184"/>
      <c r="M70" s="184"/>
      <c r="N70" s="184"/>
      <c r="O70" s="184"/>
      <c r="P70" s="184"/>
      <c r="Q70" s="184"/>
      <c r="R70" s="184"/>
      <c r="S70" s="90"/>
      <c r="T70" s="156"/>
      <c r="U70" s="120"/>
    </row>
    <row r="71" spans="2:21" ht="27.75" customHeight="1">
      <c r="B71" s="156"/>
      <c r="C71" s="253"/>
      <c r="D71" s="260"/>
      <c r="E71" s="168" t="s">
        <v>143</v>
      </c>
      <c r="F71" s="169"/>
      <c r="G71" s="170"/>
      <c r="H71" s="184"/>
      <c r="I71" s="184"/>
      <c r="J71" s="184"/>
      <c r="K71" s="184"/>
      <c r="L71" s="184"/>
      <c r="M71" s="184"/>
      <c r="N71" s="184"/>
      <c r="O71" s="184"/>
      <c r="P71" s="184"/>
      <c r="Q71" s="184"/>
      <c r="R71" s="184"/>
      <c r="S71" s="90"/>
      <c r="T71" s="156"/>
      <c r="U71" s="120"/>
    </row>
    <row r="72" spans="2:21" ht="27.75" customHeight="1">
      <c r="B72" s="156"/>
      <c r="C72" s="253"/>
      <c r="D72" s="261"/>
      <c r="E72" s="168" t="s">
        <v>147</v>
      </c>
      <c r="F72" s="169"/>
      <c r="G72" s="170"/>
      <c r="H72" s="112" t="str">
        <f>IF(COUNT(H68:H71)=0,"",SUM(H68:H71))</f>
        <v/>
      </c>
      <c r="I72" s="112" t="str">
        <f t="shared" ref="I72:R72" si="6">IF(COUNT(I68:I71)=0,"",SUM(I68:I71))</f>
        <v/>
      </c>
      <c r="J72" s="112" t="str">
        <f t="shared" si="6"/>
        <v/>
      </c>
      <c r="K72" s="112" t="str">
        <f t="shared" si="6"/>
        <v/>
      </c>
      <c r="L72" s="112" t="str">
        <f t="shared" si="6"/>
        <v/>
      </c>
      <c r="M72" s="112" t="str">
        <f t="shared" si="6"/>
        <v/>
      </c>
      <c r="N72" s="112" t="str">
        <f t="shared" si="6"/>
        <v/>
      </c>
      <c r="O72" s="112" t="str">
        <f t="shared" si="6"/>
        <v/>
      </c>
      <c r="P72" s="112" t="str">
        <f t="shared" si="6"/>
        <v/>
      </c>
      <c r="Q72" s="112" t="str">
        <f t="shared" si="6"/>
        <v/>
      </c>
      <c r="R72" s="112" t="str">
        <f t="shared" si="6"/>
        <v/>
      </c>
      <c r="S72" s="91"/>
      <c r="T72" s="156"/>
      <c r="U72" s="120" t="s">
        <v>271</v>
      </c>
    </row>
    <row r="73" spans="2:21" ht="27.75" customHeight="1">
      <c r="B73" s="156"/>
      <c r="C73" s="253"/>
      <c r="D73" s="252" t="s">
        <v>1</v>
      </c>
      <c r="E73" s="168" t="s">
        <v>148</v>
      </c>
      <c r="F73" s="171"/>
      <c r="G73" s="172"/>
      <c r="H73" s="184"/>
      <c r="I73" s="112" t="str">
        <f>IF(COUNT('様式第32第8表(自社)_送電'!H66)=0,'様式第32第8表(自社)_受電'!H66,IF(COUNT('様式第32第8表(自社)_受電'!H66)=0,-'様式第32第8表(自社)_送電'!H66,'様式第32第8表(自社)_受電'!H66-'様式第32第8表(自社)_送電'!H66))</f>
        <v/>
      </c>
      <c r="J73" s="112" t="str">
        <f>IF(COUNT('様式第32第8表(自社)_送電'!I66)=0,'様式第32第8表(自社)_受電'!I66,IF(COUNT('様式第32第8表(自社)_受電'!I66)=0,-'様式第32第8表(自社)_送電'!I66,'様式第32第8表(自社)_受電'!I66-'様式第32第8表(自社)_送電'!I66))</f>
        <v/>
      </c>
      <c r="K73" s="112" t="str">
        <f>IF(COUNT('様式第32第8表(自社)_送電'!J66)=0,'様式第32第8表(自社)_受電'!J66,IF(COUNT('様式第32第8表(自社)_受電'!J66)=0,-'様式第32第8表(自社)_送電'!J66,'様式第32第8表(自社)_受電'!J66-'様式第32第8表(自社)_送電'!J66))</f>
        <v/>
      </c>
      <c r="L73" s="112" t="str">
        <f>IF(COUNT('様式第32第8表(自社)_送電'!K66)=0,'様式第32第8表(自社)_受電'!K66,IF(COUNT('様式第32第8表(自社)_受電'!K66)=0,-'様式第32第8表(自社)_送電'!K66,'様式第32第8表(自社)_受電'!K66-'様式第32第8表(自社)_送電'!K66))</f>
        <v/>
      </c>
      <c r="M73" s="112" t="str">
        <f>IF(COUNT('様式第32第8表(自社)_送電'!L66)=0,'様式第32第8表(自社)_受電'!L66,IF(COUNT('様式第32第8表(自社)_受電'!L66)=0,-'様式第32第8表(自社)_送電'!L66,'様式第32第8表(自社)_受電'!L66-'様式第32第8表(自社)_送電'!L66))</f>
        <v/>
      </c>
      <c r="N73" s="112" t="str">
        <f>IF(COUNT('様式第32第8表(自社)_送電'!M66)=0,'様式第32第8表(自社)_受電'!M66,IF(COUNT('様式第32第8表(自社)_受電'!M66)=0,-'様式第32第8表(自社)_送電'!M66,'様式第32第8表(自社)_受電'!M66-'様式第32第8表(自社)_送電'!M66))</f>
        <v/>
      </c>
      <c r="O73" s="112" t="str">
        <f>IF(COUNT('様式第32第8表(自社)_送電'!N66)=0,'様式第32第8表(自社)_受電'!N66,IF(COUNT('様式第32第8表(自社)_受電'!N66)=0,-'様式第32第8表(自社)_送電'!N66,'様式第32第8表(自社)_受電'!N66-'様式第32第8表(自社)_送電'!N66))</f>
        <v/>
      </c>
      <c r="P73" s="112" t="str">
        <f>IF(COUNT('様式第32第8表(自社)_送電'!O66)=0,'様式第32第8表(自社)_受電'!O66,IF(COUNT('様式第32第8表(自社)_受電'!O66)=0,-'様式第32第8表(自社)_送電'!O66,'様式第32第8表(自社)_受電'!O66-'様式第32第8表(自社)_送電'!O66))</f>
        <v/>
      </c>
      <c r="Q73" s="112" t="str">
        <f>IF(COUNT('様式第32第8表(自社)_送電'!P66)=0,'様式第32第8表(自社)_受電'!P66,IF(COUNT('様式第32第8表(自社)_受電'!P66)=0,-'様式第32第8表(自社)_送電'!P66,'様式第32第8表(自社)_受電'!P66-'様式第32第8表(自社)_送電'!P66))</f>
        <v/>
      </c>
      <c r="R73" s="112" t="str">
        <f>IF(COUNT('様式第32第8表(自社)_送電'!Q66)=0,'様式第32第8表(自社)_受電'!Q66,IF(COUNT('様式第32第8表(自社)_受電'!Q66)=0,-'様式第32第8表(自社)_送電'!Q66,'様式第32第8表(自社)_受電'!Q66-'様式第32第8表(自社)_送電'!Q66))</f>
        <v/>
      </c>
      <c r="S73" s="90"/>
      <c r="T73" s="156"/>
      <c r="U73" s="120" t="s">
        <v>318</v>
      </c>
    </row>
    <row r="74" spans="2:21" ht="27.75" customHeight="1">
      <c r="B74" s="156"/>
      <c r="C74" s="253"/>
      <c r="D74" s="253"/>
      <c r="E74" s="168" t="s">
        <v>150</v>
      </c>
      <c r="F74" s="171"/>
      <c r="G74" s="172"/>
      <c r="H74" s="184"/>
      <c r="I74" s="112" t="str">
        <f>IF(COUNT('様式第32第8表(自社)_送電'!H74)=0,'様式第32第8表(自社)_受電'!H74,IF(COUNT('様式第32第8表(自社)_受電'!H74)=0,-'様式第32第8表(自社)_送電'!H74,'様式第32第8表(自社)_受電'!H74-'様式第32第8表(自社)_送電'!H74))</f>
        <v/>
      </c>
      <c r="J74" s="112" t="str">
        <f>IF(COUNT('様式第32第8表(自社)_送電'!I74)=0,'様式第32第8表(自社)_受電'!I74,IF(COUNT('様式第32第8表(自社)_受電'!I74)=0,-'様式第32第8表(自社)_送電'!I74,'様式第32第8表(自社)_受電'!I74-'様式第32第8表(自社)_送電'!I74))</f>
        <v/>
      </c>
      <c r="K74" s="112" t="str">
        <f>IF(COUNT('様式第32第8表(自社)_送電'!J74)=0,'様式第32第8表(自社)_受電'!J74,IF(COUNT('様式第32第8表(自社)_受電'!J74)=0,-'様式第32第8表(自社)_送電'!J74,'様式第32第8表(自社)_受電'!J74-'様式第32第8表(自社)_送電'!J74))</f>
        <v/>
      </c>
      <c r="L74" s="112" t="str">
        <f>IF(COUNT('様式第32第8表(自社)_送電'!K74)=0,'様式第32第8表(自社)_受電'!K74,IF(COUNT('様式第32第8表(自社)_受電'!K74)=0,-'様式第32第8表(自社)_送電'!K74,'様式第32第8表(自社)_受電'!K74-'様式第32第8表(自社)_送電'!K74))</f>
        <v/>
      </c>
      <c r="M74" s="112" t="str">
        <f>IF(COUNT('様式第32第8表(自社)_送電'!L74)=0,'様式第32第8表(自社)_受電'!L74,IF(COUNT('様式第32第8表(自社)_受電'!L74)=0,-'様式第32第8表(自社)_送電'!L74,'様式第32第8表(自社)_受電'!L74-'様式第32第8表(自社)_送電'!L74))</f>
        <v/>
      </c>
      <c r="N74" s="112" t="str">
        <f>IF(COUNT('様式第32第8表(自社)_送電'!M74)=0,'様式第32第8表(自社)_受電'!M74,IF(COUNT('様式第32第8表(自社)_受電'!M74)=0,-'様式第32第8表(自社)_送電'!M74,'様式第32第8表(自社)_受電'!M74-'様式第32第8表(自社)_送電'!M74))</f>
        <v/>
      </c>
      <c r="O74" s="112" t="str">
        <f>IF(COUNT('様式第32第8表(自社)_送電'!N74)=0,'様式第32第8表(自社)_受電'!N74,IF(COUNT('様式第32第8表(自社)_受電'!N74)=0,-'様式第32第8表(自社)_送電'!N74,'様式第32第8表(自社)_受電'!N74-'様式第32第8表(自社)_送電'!N74))</f>
        <v/>
      </c>
      <c r="P74" s="112" t="str">
        <f>IF(COUNT('様式第32第8表(自社)_送電'!O74)=0,'様式第32第8表(自社)_受電'!O74,IF(COUNT('様式第32第8表(自社)_受電'!O74)=0,-'様式第32第8表(自社)_送電'!O74,'様式第32第8表(自社)_受電'!O74-'様式第32第8表(自社)_送電'!O74))</f>
        <v/>
      </c>
      <c r="Q74" s="112" t="str">
        <f>IF(COUNT('様式第32第8表(自社)_送電'!P74)=0,'様式第32第8表(自社)_受電'!P74,IF(COUNT('様式第32第8表(自社)_受電'!P74)=0,-'様式第32第8表(自社)_送電'!P74,'様式第32第8表(自社)_受電'!P74-'様式第32第8表(自社)_送電'!P74))</f>
        <v/>
      </c>
      <c r="R74" s="112" t="str">
        <f>IF(COUNT('様式第32第8表(自社)_送電'!Q74)=0,'様式第32第8表(自社)_受電'!Q74,IF(COUNT('様式第32第8表(自社)_受電'!Q74)=0,-'様式第32第8表(自社)_送電'!Q74,'様式第32第8表(自社)_受電'!Q74-'様式第32第8表(自社)_送電'!Q74))</f>
        <v/>
      </c>
      <c r="S74" s="90"/>
      <c r="T74" s="156"/>
      <c r="U74" s="120" t="s">
        <v>318</v>
      </c>
    </row>
    <row r="75" spans="2:21" ht="27.75" customHeight="1">
      <c r="B75" s="156"/>
      <c r="C75" s="253"/>
      <c r="D75" s="253"/>
      <c r="E75" s="168" t="s">
        <v>149</v>
      </c>
      <c r="F75" s="171"/>
      <c r="G75" s="172"/>
      <c r="H75" s="184"/>
      <c r="I75" s="112" t="str">
        <f>IF(COUNT('様式第32第8表(自社)_送電'!H82)=0,'様式第32第8表(自社)_受電'!H82,IF(COUNT('様式第32第8表(自社)_受電'!H82)=0,-'様式第32第8表(自社)_送電'!H82,'様式第32第8表(自社)_受電'!H82-'様式第32第8表(自社)_送電'!H82))</f>
        <v/>
      </c>
      <c r="J75" s="112" t="str">
        <f>IF(COUNT('様式第32第8表(自社)_送電'!I82)=0,'様式第32第8表(自社)_受電'!I82,IF(COUNT('様式第32第8表(自社)_受電'!I82)=0,-'様式第32第8表(自社)_送電'!I82,'様式第32第8表(自社)_受電'!I82-'様式第32第8表(自社)_送電'!I82))</f>
        <v/>
      </c>
      <c r="K75" s="112" t="str">
        <f>IF(COUNT('様式第32第8表(自社)_送電'!J82)=0,'様式第32第8表(自社)_受電'!J82,IF(COUNT('様式第32第8表(自社)_受電'!J82)=0,-'様式第32第8表(自社)_送電'!J82,'様式第32第8表(自社)_受電'!J82-'様式第32第8表(自社)_送電'!J82))</f>
        <v/>
      </c>
      <c r="L75" s="112" t="str">
        <f>IF(COUNT('様式第32第8表(自社)_送電'!K82)=0,'様式第32第8表(自社)_受電'!K82,IF(COUNT('様式第32第8表(自社)_受電'!K82)=0,-'様式第32第8表(自社)_送電'!K82,'様式第32第8表(自社)_受電'!K82-'様式第32第8表(自社)_送電'!K82))</f>
        <v/>
      </c>
      <c r="M75" s="112" t="str">
        <f>IF(COUNT('様式第32第8表(自社)_送電'!L82)=0,'様式第32第8表(自社)_受電'!L82,IF(COUNT('様式第32第8表(自社)_受電'!L82)=0,-'様式第32第8表(自社)_送電'!L82,'様式第32第8表(自社)_受電'!L82-'様式第32第8表(自社)_送電'!L82))</f>
        <v/>
      </c>
      <c r="N75" s="112" t="str">
        <f>IF(COUNT('様式第32第8表(自社)_送電'!M82)=0,'様式第32第8表(自社)_受電'!M82,IF(COUNT('様式第32第8表(自社)_受電'!M82)=0,-'様式第32第8表(自社)_送電'!M82,'様式第32第8表(自社)_受電'!M82-'様式第32第8表(自社)_送電'!M82))</f>
        <v/>
      </c>
      <c r="O75" s="112" t="str">
        <f>IF(COUNT('様式第32第8表(自社)_送電'!N82)=0,'様式第32第8表(自社)_受電'!N82,IF(COUNT('様式第32第8表(自社)_受電'!N82)=0,-'様式第32第8表(自社)_送電'!N82,'様式第32第8表(自社)_受電'!N82-'様式第32第8表(自社)_送電'!N82))</f>
        <v/>
      </c>
      <c r="P75" s="112" t="str">
        <f>IF(COUNT('様式第32第8表(自社)_送電'!O82)=0,'様式第32第8表(自社)_受電'!O82,IF(COUNT('様式第32第8表(自社)_受電'!O82)=0,-'様式第32第8表(自社)_送電'!O82,'様式第32第8表(自社)_受電'!O82-'様式第32第8表(自社)_送電'!O82))</f>
        <v/>
      </c>
      <c r="Q75" s="112" t="str">
        <f>IF(COUNT('様式第32第8表(自社)_送電'!P82)=0,'様式第32第8表(自社)_受電'!P82,IF(COUNT('様式第32第8表(自社)_受電'!P82)=0,-'様式第32第8表(自社)_送電'!P82,'様式第32第8表(自社)_受電'!P82-'様式第32第8表(自社)_送電'!P82))</f>
        <v/>
      </c>
      <c r="R75" s="112" t="str">
        <f>IF(COUNT('様式第32第8表(自社)_送電'!Q82)=0,'様式第32第8表(自社)_受電'!Q82,IF(COUNT('様式第32第8表(自社)_受電'!Q82)=0,-'様式第32第8表(自社)_送電'!Q82,'様式第32第8表(自社)_受電'!Q82-'様式第32第8表(自社)_送電'!Q82))</f>
        <v/>
      </c>
      <c r="S75" s="90"/>
      <c r="T75" s="156"/>
      <c r="U75" s="120" t="s">
        <v>318</v>
      </c>
    </row>
    <row r="76" spans="2:21" ht="27.75" customHeight="1">
      <c r="B76" s="156"/>
      <c r="C76" s="253"/>
      <c r="D76" s="253"/>
      <c r="E76" s="255" t="s">
        <v>151</v>
      </c>
      <c r="F76" s="256"/>
      <c r="G76" s="172" t="s">
        <v>152</v>
      </c>
      <c r="H76" s="184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90"/>
      <c r="T76" s="156"/>
    </row>
    <row r="77" spans="2:21" ht="27.75" customHeight="1">
      <c r="B77" s="156"/>
      <c r="C77" s="253"/>
      <c r="D77" s="254"/>
      <c r="E77" s="257"/>
      <c r="F77" s="258"/>
      <c r="G77" s="172" t="s">
        <v>151</v>
      </c>
      <c r="H77" s="184"/>
      <c r="I77" s="112" t="str">
        <f>IF(COUNT('様式第32第8表(自社)_送電'!H90)=0,'様式第32第8表(自社)_受電'!H90,IF(COUNT('様式第32第8表(自社)_受電'!H90)=0,-'様式第32第8表(自社)_送電'!H90,'様式第32第8表(自社)_受電'!H90-'様式第32第8表(自社)_送電'!H90))</f>
        <v/>
      </c>
      <c r="J77" s="112" t="str">
        <f>IF(COUNT('様式第32第8表(自社)_送電'!I90)=0,'様式第32第8表(自社)_受電'!I90,IF(COUNT('様式第32第8表(自社)_受電'!I90)=0,-'様式第32第8表(自社)_送電'!I90,'様式第32第8表(自社)_受電'!I90-'様式第32第8表(自社)_送電'!I90))</f>
        <v/>
      </c>
      <c r="K77" s="112" t="str">
        <f>IF(COUNT('様式第32第8表(自社)_送電'!J90)=0,'様式第32第8表(自社)_受電'!J90,IF(COUNT('様式第32第8表(自社)_受電'!J90)=0,-'様式第32第8表(自社)_送電'!J90,'様式第32第8表(自社)_受電'!J90-'様式第32第8表(自社)_送電'!J90))</f>
        <v/>
      </c>
      <c r="L77" s="112" t="str">
        <f>IF(COUNT('様式第32第8表(自社)_送電'!K90)=0,'様式第32第8表(自社)_受電'!K90,IF(COUNT('様式第32第8表(自社)_受電'!K90)=0,-'様式第32第8表(自社)_送電'!K90,'様式第32第8表(自社)_受電'!K90-'様式第32第8表(自社)_送電'!K90))</f>
        <v/>
      </c>
      <c r="M77" s="112" t="str">
        <f>IF(COUNT('様式第32第8表(自社)_送電'!L90)=0,'様式第32第8表(自社)_受電'!L90,IF(COUNT('様式第32第8表(自社)_受電'!L90)=0,-'様式第32第8表(自社)_送電'!L90,'様式第32第8表(自社)_受電'!L90-'様式第32第8表(自社)_送電'!L90))</f>
        <v/>
      </c>
      <c r="N77" s="112" t="str">
        <f>IF(COUNT('様式第32第8表(自社)_送電'!M90)=0,'様式第32第8表(自社)_受電'!M90,IF(COUNT('様式第32第8表(自社)_受電'!M90)=0,-'様式第32第8表(自社)_送電'!M90,'様式第32第8表(自社)_受電'!M90-'様式第32第8表(自社)_送電'!M90))</f>
        <v/>
      </c>
      <c r="O77" s="112" t="str">
        <f>IF(COUNT('様式第32第8表(自社)_送電'!N90)=0,'様式第32第8表(自社)_受電'!N90,IF(COUNT('様式第32第8表(自社)_受電'!N90)=0,-'様式第32第8表(自社)_送電'!N90,'様式第32第8表(自社)_受電'!N90-'様式第32第8表(自社)_送電'!N90))</f>
        <v/>
      </c>
      <c r="P77" s="112" t="str">
        <f>IF(COUNT('様式第32第8表(自社)_送電'!O90)=0,'様式第32第8表(自社)_受電'!O90,IF(COUNT('様式第32第8表(自社)_受電'!O90)=0,-'様式第32第8表(自社)_送電'!O90,'様式第32第8表(自社)_受電'!O90-'様式第32第8表(自社)_送電'!O90))</f>
        <v/>
      </c>
      <c r="Q77" s="112" t="str">
        <f>IF(COUNT('様式第32第8表(自社)_送電'!P90)=0,'様式第32第8表(自社)_受電'!P90,IF(COUNT('様式第32第8表(自社)_受電'!P90)=0,-'様式第32第8表(自社)_送電'!P90,'様式第32第8表(自社)_受電'!P90-'様式第32第8表(自社)_送電'!P90))</f>
        <v/>
      </c>
      <c r="R77" s="112" t="str">
        <f>IF(COUNT('様式第32第8表(自社)_送電'!Q90)=0,'様式第32第8表(自社)_受電'!Q90,IF(COUNT('様式第32第8表(自社)_受電'!Q90)=0,-'様式第32第8表(自社)_送電'!Q90,'様式第32第8表(自社)_受電'!Q90-'様式第32第8表(自社)_送電'!Q90))</f>
        <v/>
      </c>
      <c r="S77" s="90"/>
      <c r="T77" s="156"/>
      <c r="U77" s="120" t="s">
        <v>318</v>
      </c>
    </row>
    <row r="78" spans="2:21" ht="27.75" customHeight="1">
      <c r="B78" s="156"/>
      <c r="C78" s="253"/>
      <c r="D78" s="168" t="s">
        <v>153</v>
      </c>
      <c r="E78" s="171"/>
      <c r="F78" s="171"/>
      <c r="G78" s="172"/>
      <c r="H78" s="112"/>
      <c r="I78" s="112" t="str">
        <f>IF(COUNT(I83)=0,"",IF(I83-SUM(I72:I77)&gt;0,I83-SUM(I72:I77),""))</f>
        <v/>
      </c>
      <c r="J78" s="112" t="str">
        <f>IF(J83-SUM(J72:J77)&gt;0,J83-SUM(J72:J77),"")</f>
        <v/>
      </c>
      <c r="K78" s="112" t="str">
        <f t="shared" ref="K78:R78" si="7">IF(K83-SUM(K72:K77)&gt;0,K83-SUM(K72:K77),"")</f>
        <v/>
      </c>
      <c r="L78" s="112" t="str">
        <f t="shared" si="7"/>
        <v/>
      </c>
      <c r="M78" s="112" t="str">
        <f t="shared" si="7"/>
        <v/>
      </c>
      <c r="N78" s="112" t="str">
        <f t="shared" si="7"/>
        <v/>
      </c>
      <c r="O78" s="112" t="str">
        <f t="shared" si="7"/>
        <v/>
      </c>
      <c r="P78" s="112" t="str">
        <f t="shared" si="7"/>
        <v/>
      </c>
      <c r="Q78" s="112" t="str">
        <f t="shared" si="7"/>
        <v/>
      </c>
      <c r="R78" s="112" t="str">
        <f t="shared" si="7"/>
        <v/>
      </c>
      <c r="S78" s="90"/>
      <c r="T78" s="156"/>
      <c r="U78" s="120" t="s">
        <v>318</v>
      </c>
    </row>
    <row r="79" spans="2:21" ht="27.75" customHeight="1">
      <c r="B79" s="156"/>
      <c r="C79" s="253"/>
      <c r="D79" s="168" t="s">
        <v>147</v>
      </c>
      <c r="E79" s="171"/>
      <c r="F79" s="171"/>
      <c r="G79" s="171"/>
      <c r="H79" s="143" t="str">
        <f>IF(COUNT(H72:H78)=0,"",SUM(H72:H78))</f>
        <v/>
      </c>
      <c r="I79" s="143" t="str">
        <f t="shared" ref="I79:R79" si="8">IF(COUNT(I72:I78)=0,"",SUM(I72:I78))</f>
        <v/>
      </c>
      <c r="J79" s="143" t="str">
        <f t="shared" si="8"/>
        <v/>
      </c>
      <c r="K79" s="143" t="str">
        <f t="shared" si="8"/>
        <v/>
      </c>
      <c r="L79" s="143" t="str">
        <f t="shared" si="8"/>
        <v/>
      </c>
      <c r="M79" s="143" t="str">
        <f t="shared" si="8"/>
        <v/>
      </c>
      <c r="N79" s="143" t="str">
        <f t="shared" si="8"/>
        <v/>
      </c>
      <c r="O79" s="143" t="str">
        <f t="shared" si="8"/>
        <v/>
      </c>
      <c r="P79" s="143" t="str">
        <f t="shared" si="8"/>
        <v/>
      </c>
      <c r="Q79" s="143" t="str">
        <f t="shared" si="8"/>
        <v/>
      </c>
      <c r="R79" s="143" t="str">
        <f t="shared" si="8"/>
        <v/>
      </c>
      <c r="S79" s="116"/>
      <c r="T79" s="156"/>
      <c r="U79" s="120" t="s">
        <v>271</v>
      </c>
    </row>
    <row r="80" spans="2:21" ht="27.75" customHeight="1">
      <c r="B80" s="156"/>
      <c r="C80" s="253"/>
      <c r="D80" s="168" t="s">
        <v>154</v>
      </c>
      <c r="E80" s="171"/>
      <c r="F80" s="171"/>
      <c r="G80" s="172"/>
      <c r="H80" s="112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91"/>
      <c r="T80" s="156"/>
    </row>
    <row r="81" spans="2:21" ht="27.75" customHeight="1">
      <c r="B81" s="156"/>
      <c r="C81" s="253"/>
      <c r="D81" s="168" t="s">
        <v>155</v>
      </c>
      <c r="E81" s="171"/>
      <c r="F81" s="171"/>
      <c r="G81" s="172"/>
      <c r="H81" s="143"/>
      <c r="I81" s="143"/>
      <c r="J81" s="143"/>
      <c r="K81" s="143"/>
      <c r="L81" s="143"/>
      <c r="M81" s="143"/>
      <c r="N81" s="143"/>
      <c r="O81" s="143"/>
      <c r="P81" s="143"/>
      <c r="Q81" s="143"/>
      <c r="R81" s="143"/>
      <c r="S81" s="91"/>
      <c r="T81" s="156"/>
      <c r="U81" s="120"/>
    </row>
    <row r="82" spans="2:21" ht="27.75" customHeight="1">
      <c r="B82" s="156"/>
      <c r="C82" s="254"/>
      <c r="D82" s="224" t="s">
        <v>156</v>
      </c>
      <c r="E82" s="174"/>
      <c r="F82" s="174"/>
      <c r="G82" s="225"/>
      <c r="H82" s="184"/>
      <c r="I82" s="184"/>
      <c r="J82" s="184"/>
      <c r="K82" s="184"/>
      <c r="L82" s="184"/>
      <c r="M82" s="184"/>
      <c r="N82" s="184"/>
      <c r="O82" s="184"/>
      <c r="P82" s="184"/>
      <c r="Q82" s="184"/>
      <c r="R82" s="184"/>
      <c r="S82" s="91"/>
      <c r="T82" s="156"/>
      <c r="U82" s="120"/>
    </row>
    <row r="83" spans="2:21" ht="27.75" customHeight="1">
      <c r="B83" s="156"/>
      <c r="C83" s="168" t="s">
        <v>157</v>
      </c>
      <c r="D83" s="171"/>
      <c r="E83" s="171"/>
      <c r="F83" s="171"/>
      <c r="G83" s="172"/>
      <c r="H83" s="237"/>
      <c r="I83" s="237"/>
      <c r="J83" s="237"/>
      <c r="K83" s="237"/>
      <c r="L83" s="237"/>
      <c r="M83" s="237"/>
      <c r="N83" s="237"/>
      <c r="O83" s="237"/>
      <c r="P83" s="237"/>
      <c r="Q83" s="237"/>
      <c r="R83" s="237"/>
      <c r="S83" s="90"/>
      <c r="T83" s="156"/>
      <c r="U83" s="120"/>
    </row>
    <row r="84" spans="2:21" ht="27.75" customHeight="1">
      <c r="B84" s="156"/>
      <c r="C84" s="246" t="s">
        <v>27</v>
      </c>
      <c r="D84" s="247"/>
      <c r="E84" s="247"/>
      <c r="F84" s="248"/>
      <c r="G84" s="172" t="s">
        <v>149</v>
      </c>
      <c r="H84" s="184"/>
      <c r="I84" s="184"/>
      <c r="J84" s="184"/>
      <c r="K84" s="184"/>
      <c r="L84" s="184"/>
      <c r="M84" s="184"/>
      <c r="N84" s="184"/>
      <c r="O84" s="184"/>
      <c r="P84" s="184"/>
      <c r="Q84" s="184"/>
      <c r="R84" s="184"/>
      <c r="S84" s="90"/>
      <c r="T84" s="156"/>
      <c r="U84" s="120"/>
    </row>
    <row r="85" spans="2:21" ht="27.75" customHeight="1">
      <c r="B85" s="156"/>
      <c r="C85" s="249"/>
      <c r="D85" s="250"/>
      <c r="E85" s="250"/>
      <c r="F85" s="251"/>
      <c r="G85" s="172" t="s">
        <v>150</v>
      </c>
      <c r="H85" s="112"/>
      <c r="I85" s="112"/>
      <c r="J85" s="112"/>
      <c r="K85" s="112"/>
      <c r="L85" s="112"/>
      <c r="M85" s="112"/>
      <c r="N85" s="112"/>
      <c r="O85" s="112"/>
      <c r="P85" s="112"/>
      <c r="Q85" s="112"/>
      <c r="R85" s="112"/>
      <c r="S85" s="90"/>
      <c r="T85" s="156"/>
    </row>
    <row r="86" spans="2:21" ht="27.75" customHeight="1">
      <c r="B86" s="156"/>
      <c r="C86" s="168" t="s">
        <v>158</v>
      </c>
      <c r="D86" s="171"/>
      <c r="E86" s="171"/>
      <c r="F86" s="171"/>
      <c r="G86" s="171"/>
      <c r="H86" s="118" t="str">
        <f t="shared" ref="H86:R86" si="9">IF(COUNT(H83)=0,"",H79-H83)</f>
        <v/>
      </c>
      <c r="I86" s="118" t="str">
        <f t="shared" si="9"/>
        <v/>
      </c>
      <c r="J86" s="118" t="str">
        <f t="shared" si="9"/>
        <v/>
      </c>
      <c r="K86" s="118" t="str">
        <f t="shared" si="9"/>
        <v/>
      </c>
      <c r="L86" s="118" t="str">
        <f t="shared" si="9"/>
        <v/>
      </c>
      <c r="M86" s="118" t="str">
        <f t="shared" si="9"/>
        <v/>
      </c>
      <c r="N86" s="118" t="str">
        <f t="shared" si="9"/>
        <v/>
      </c>
      <c r="O86" s="118" t="str">
        <f t="shared" si="9"/>
        <v/>
      </c>
      <c r="P86" s="118" t="str">
        <f t="shared" si="9"/>
        <v/>
      </c>
      <c r="Q86" s="118" t="str">
        <f t="shared" si="9"/>
        <v/>
      </c>
      <c r="R86" s="118" t="str">
        <f t="shared" si="9"/>
        <v/>
      </c>
      <c r="S86" s="116"/>
      <c r="T86" s="156"/>
      <c r="U86" s="120" t="s">
        <v>271</v>
      </c>
    </row>
    <row r="87" spans="2:21" ht="27.75" customHeight="1">
      <c r="B87" s="156"/>
      <c r="C87" s="224" t="s">
        <v>159</v>
      </c>
      <c r="D87" s="174"/>
      <c r="E87" s="174"/>
      <c r="F87" s="174"/>
      <c r="G87" s="225"/>
      <c r="H87" s="145" t="str">
        <f t="shared" ref="H87:R87" si="10">IF(OR(H83=0,H86=""),"",ROUND(H86/H83*100,1))</f>
        <v/>
      </c>
      <c r="I87" s="145" t="str">
        <f t="shared" si="10"/>
        <v/>
      </c>
      <c r="J87" s="145" t="str">
        <f t="shared" si="10"/>
        <v/>
      </c>
      <c r="K87" s="145" t="str">
        <f t="shared" si="10"/>
        <v/>
      </c>
      <c r="L87" s="145" t="str">
        <f t="shared" si="10"/>
        <v/>
      </c>
      <c r="M87" s="145" t="str">
        <f t="shared" si="10"/>
        <v/>
      </c>
      <c r="N87" s="145" t="str">
        <f t="shared" si="10"/>
        <v/>
      </c>
      <c r="O87" s="145" t="str">
        <f t="shared" si="10"/>
        <v/>
      </c>
      <c r="P87" s="145" t="str">
        <f t="shared" si="10"/>
        <v/>
      </c>
      <c r="Q87" s="145" t="str">
        <f t="shared" si="10"/>
        <v/>
      </c>
      <c r="R87" s="145" t="str">
        <f t="shared" si="10"/>
        <v/>
      </c>
      <c r="S87" s="95"/>
      <c r="T87" s="156"/>
      <c r="U87" s="120" t="s">
        <v>271</v>
      </c>
    </row>
    <row r="88" spans="2:21" ht="27.75" customHeight="1">
      <c r="B88" s="156"/>
      <c r="C88" s="176" t="s">
        <v>28</v>
      </c>
      <c r="D88" s="177"/>
      <c r="E88" s="177"/>
      <c r="F88" s="177"/>
      <c r="G88" s="227"/>
      <c r="H88" s="119" t="str">
        <f>IF(COUNT(H87)=0,"",IF(H84="",H87,ROUND((H86+H84)/(H83-H84)*100,1)))</f>
        <v/>
      </c>
      <c r="I88" s="119" t="str">
        <f>IF(COUNT(I87)=0,"",IF(I84="",I87,ROUND((I86+I84)/(I83-I84)*100,1)))</f>
        <v/>
      </c>
      <c r="J88" s="119" t="str">
        <f t="shared" ref="J88" si="11">IF(COUNT(J87)=0,"",IF(J84="",J87,ROUND((J86+J84)/(J83-J84)*100,1)))</f>
        <v/>
      </c>
      <c r="K88" s="119" t="str">
        <f t="shared" ref="K88" si="12">IF(COUNT(K87)=0,"",IF(K84="",K87,ROUND((K86+K84)/(K83-K84)*100,1)))</f>
        <v/>
      </c>
      <c r="L88" s="119" t="str">
        <f t="shared" ref="L88" si="13">IF(COUNT(L87)=0,"",IF(L84="",L87,ROUND((L86+L84)/(L83-L84)*100,1)))</f>
        <v/>
      </c>
      <c r="M88" s="119" t="str">
        <f t="shared" ref="M88" si="14">IF(COUNT(M87)=0,"",IF(M84="",M87,ROUND((M86+M84)/(M83-M84)*100,1)))</f>
        <v/>
      </c>
      <c r="N88" s="119" t="str">
        <f t="shared" ref="N88" si="15">IF(COUNT(N87)=0,"",IF(N84="",N87,ROUND((N86+N84)/(N83-N84)*100,1)))</f>
        <v/>
      </c>
      <c r="O88" s="119" t="str">
        <f t="shared" ref="O88" si="16">IF(COUNT(O87)=0,"",IF(O84="",O87,ROUND((O86+O84)/(O83-O84)*100,1)))</f>
        <v/>
      </c>
      <c r="P88" s="119" t="str">
        <f t="shared" ref="P88" si="17">IF(COUNT(P87)=0,"",IF(P84="",P87,ROUND((P86+P84)/(P83-P84)*100,1)))</f>
        <v/>
      </c>
      <c r="Q88" s="119" t="str">
        <f t="shared" ref="Q88" si="18">IF(COUNT(Q87)=0,"",IF(Q84="",Q87,ROUND((Q86+Q84)/(Q83-Q84)*100,1)))</f>
        <v/>
      </c>
      <c r="R88" s="119" t="str">
        <f t="shared" ref="R88" si="19">IF(COUNT(R87)=0,"",IF(R84="",R87,ROUND((R86+R84)/(R83-R84)*100,1)))</f>
        <v/>
      </c>
      <c r="S88" s="96"/>
      <c r="T88" s="156"/>
      <c r="U88" s="120" t="s">
        <v>271</v>
      </c>
    </row>
    <row r="89" spans="2:21" ht="27.75" customHeight="1">
      <c r="B89" s="156"/>
      <c r="C89" s="168" t="s">
        <v>160</v>
      </c>
      <c r="D89" s="171"/>
      <c r="E89" s="171"/>
      <c r="F89" s="171"/>
      <c r="G89" s="172"/>
      <c r="H89" s="113"/>
      <c r="I89" s="113"/>
      <c r="J89" s="113"/>
      <c r="K89" s="113"/>
      <c r="L89" s="113"/>
      <c r="M89" s="113"/>
      <c r="N89" s="113"/>
      <c r="O89" s="113"/>
      <c r="P89" s="113"/>
      <c r="Q89" s="113"/>
      <c r="R89" s="113"/>
      <c r="S89" s="91"/>
      <c r="T89" s="156"/>
    </row>
    <row r="90" spans="2:21" ht="27.75" customHeight="1">
      <c r="B90" s="156"/>
      <c r="C90" s="168" t="s">
        <v>161</v>
      </c>
      <c r="D90" s="171"/>
      <c r="E90" s="171"/>
      <c r="F90" s="171"/>
      <c r="G90" s="172"/>
      <c r="H90" s="114"/>
      <c r="I90" s="114"/>
      <c r="J90" s="114"/>
      <c r="K90" s="114"/>
      <c r="L90" s="114"/>
      <c r="M90" s="114"/>
      <c r="N90" s="114"/>
      <c r="O90" s="114"/>
      <c r="P90" s="114"/>
      <c r="Q90" s="114"/>
      <c r="R90" s="114"/>
      <c r="S90" s="92"/>
      <c r="T90" s="156"/>
    </row>
    <row r="91" spans="2:21" ht="27.75" customHeight="1">
      <c r="B91" s="156"/>
      <c r="C91" s="262" t="s">
        <v>177</v>
      </c>
      <c r="D91" s="263"/>
      <c r="E91" s="264"/>
      <c r="F91" s="179" t="s">
        <v>162</v>
      </c>
      <c r="G91" s="180"/>
      <c r="H91" s="115" t="str">
        <f>IF(COUNT(H92:H93)=0,"",SUM(H92:H93))</f>
        <v/>
      </c>
      <c r="I91" s="115" t="str">
        <f>IF(COUNT(I92:I93)=0,"",SUM(I92:I93))</f>
        <v/>
      </c>
      <c r="J91" s="271"/>
      <c r="K91" s="272"/>
      <c r="L91" s="273"/>
      <c r="M91" s="115" t="str">
        <f>IF(COUNT(M92:M93)=0,"",SUM(M92:M93))</f>
        <v/>
      </c>
      <c r="N91" s="271"/>
      <c r="O91" s="272"/>
      <c r="P91" s="272"/>
      <c r="Q91" s="273"/>
      <c r="R91" s="115" t="str">
        <f>IF(COUNT(R92:R93)=0,"",SUM(R92:R93))</f>
        <v/>
      </c>
      <c r="S91" s="94"/>
      <c r="T91" s="156"/>
      <c r="U91" s="120" t="s">
        <v>271</v>
      </c>
    </row>
    <row r="92" spans="2:21" ht="27.75" customHeight="1">
      <c r="B92" s="156"/>
      <c r="C92" s="265"/>
      <c r="D92" s="266"/>
      <c r="E92" s="267"/>
      <c r="F92" s="179"/>
      <c r="G92" s="181" t="s">
        <v>163</v>
      </c>
      <c r="H92" s="184"/>
      <c r="I92" s="184"/>
      <c r="J92" s="274"/>
      <c r="K92" s="275"/>
      <c r="L92" s="276"/>
      <c r="M92" s="184"/>
      <c r="N92" s="274"/>
      <c r="O92" s="275"/>
      <c r="P92" s="275"/>
      <c r="Q92" s="276"/>
      <c r="R92" s="184"/>
      <c r="S92" s="90"/>
      <c r="T92" s="156"/>
    </row>
    <row r="93" spans="2:21" ht="27.75" customHeight="1">
      <c r="B93" s="156"/>
      <c r="C93" s="265"/>
      <c r="D93" s="266"/>
      <c r="E93" s="267"/>
      <c r="F93" s="226"/>
      <c r="G93" s="181" t="s">
        <v>164</v>
      </c>
      <c r="H93" s="184"/>
      <c r="I93" s="184"/>
      <c r="J93" s="274"/>
      <c r="K93" s="275"/>
      <c r="L93" s="276"/>
      <c r="M93" s="184"/>
      <c r="N93" s="274"/>
      <c r="O93" s="275"/>
      <c r="P93" s="275"/>
      <c r="Q93" s="276"/>
      <c r="R93" s="184"/>
      <c r="S93" s="90"/>
      <c r="T93" s="156"/>
    </row>
    <row r="94" spans="2:21" ht="27.75" customHeight="1">
      <c r="B94" s="156"/>
      <c r="C94" s="265"/>
      <c r="D94" s="266"/>
      <c r="E94" s="267"/>
      <c r="F94" s="179" t="s">
        <v>165</v>
      </c>
      <c r="G94" s="180"/>
      <c r="H94" s="115" t="str">
        <f>IF(COUNT(H95:H100)=0,"",SUM(H95:H100))</f>
        <v/>
      </c>
      <c r="I94" s="115" t="str">
        <f>IF(COUNT(I95:I100)=0,"",SUM(I95:I100))</f>
        <v/>
      </c>
      <c r="J94" s="274"/>
      <c r="K94" s="275"/>
      <c r="L94" s="276"/>
      <c r="M94" s="115" t="str">
        <f>IF(COUNT(M95:M100)=0,"",SUM(M95:M100))</f>
        <v/>
      </c>
      <c r="N94" s="274"/>
      <c r="O94" s="275"/>
      <c r="P94" s="275"/>
      <c r="Q94" s="276"/>
      <c r="R94" s="115" t="str">
        <f>IF(COUNT(R95:R100)=0,"",SUM(R95:R100))</f>
        <v/>
      </c>
      <c r="S94" s="94"/>
      <c r="T94" s="156"/>
      <c r="U94" s="120" t="s">
        <v>271</v>
      </c>
    </row>
    <row r="95" spans="2:21" ht="27.75" customHeight="1">
      <c r="B95" s="156"/>
      <c r="C95" s="265"/>
      <c r="D95" s="266"/>
      <c r="E95" s="267"/>
      <c r="F95" s="179"/>
      <c r="G95" s="181" t="s">
        <v>166</v>
      </c>
      <c r="H95" s="184"/>
      <c r="I95" s="184"/>
      <c r="J95" s="274"/>
      <c r="K95" s="275"/>
      <c r="L95" s="276"/>
      <c r="M95" s="184"/>
      <c r="N95" s="274"/>
      <c r="O95" s="275"/>
      <c r="P95" s="275"/>
      <c r="Q95" s="276"/>
      <c r="R95" s="184"/>
      <c r="S95" s="90"/>
      <c r="T95" s="156"/>
    </row>
    <row r="96" spans="2:21" ht="27.75" customHeight="1">
      <c r="B96" s="156"/>
      <c r="C96" s="265"/>
      <c r="D96" s="266"/>
      <c r="E96" s="267"/>
      <c r="F96" s="179"/>
      <c r="G96" s="181" t="s">
        <v>167</v>
      </c>
      <c r="H96" s="184"/>
      <c r="I96" s="184"/>
      <c r="J96" s="274"/>
      <c r="K96" s="275"/>
      <c r="L96" s="276"/>
      <c r="M96" s="184"/>
      <c r="N96" s="274"/>
      <c r="O96" s="275"/>
      <c r="P96" s="275"/>
      <c r="Q96" s="276"/>
      <c r="R96" s="184"/>
      <c r="S96" s="90"/>
      <c r="T96" s="156"/>
    </row>
    <row r="97" spans="2:21" ht="27.75" customHeight="1">
      <c r="B97" s="156"/>
      <c r="C97" s="265"/>
      <c r="D97" s="266"/>
      <c r="E97" s="267"/>
      <c r="F97" s="179"/>
      <c r="G97" s="181" t="s">
        <v>168</v>
      </c>
      <c r="H97" s="184"/>
      <c r="I97" s="184"/>
      <c r="J97" s="274"/>
      <c r="K97" s="275"/>
      <c r="L97" s="276"/>
      <c r="M97" s="184"/>
      <c r="N97" s="274"/>
      <c r="O97" s="275"/>
      <c r="P97" s="275"/>
      <c r="Q97" s="276"/>
      <c r="R97" s="184"/>
      <c r="S97" s="90"/>
      <c r="T97" s="156"/>
    </row>
    <row r="98" spans="2:21" ht="27.75" customHeight="1">
      <c r="B98" s="156"/>
      <c r="C98" s="265"/>
      <c r="D98" s="266"/>
      <c r="E98" s="267"/>
      <c r="F98" s="179"/>
      <c r="G98" s="181" t="s">
        <v>169</v>
      </c>
      <c r="H98" s="184"/>
      <c r="I98" s="184"/>
      <c r="J98" s="274"/>
      <c r="K98" s="275"/>
      <c r="L98" s="276"/>
      <c r="M98" s="184"/>
      <c r="N98" s="274"/>
      <c r="O98" s="275"/>
      <c r="P98" s="275"/>
      <c r="Q98" s="276"/>
      <c r="R98" s="184"/>
      <c r="S98" s="90"/>
      <c r="T98" s="156"/>
    </row>
    <row r="99" spans="2:21" ht="27.75" customHeight="1">
      <c r="B99" s="156"/>
      <c r="C99" s="265"/>
      <c r="D99" s="266"/>
      <c r="E99" s="267"/>
      <c r="F99" s="179"/>
      <c r="G99" s="181" t="s">
        <v>2</v>
      </c>
      <c r="H99" s="184"/>
      <c r="I99" s="184"/>
      <c r="J99" s="274"/>
      <c r="K99" s="275"/>
      <c r="L99" s="276"/>
      <c r="M99" s="184"/>
      <c r="N99" s="274"/>
      <c r="O99" s="275"/>
      <c r="P99" s="275"/>
      <c r="Q99" s="276"/>
      <c r="R99" s="184"/>
      <c r="S99" s="90"/>
      <c r="T99" s="156"/>
    </row>
    <row r="100" spans="2:21" ht="27.75" customHeight="1">
      <c r="B100" s="156"/>
      <c r="C100" s="265"/>
      <c r="D100" s="266"/>
      <c r="E100" s="267"/>
      <c r="F100" s="179"/>
      <c r="G100" s="181" t="s">
        <v>29</v>
      </c>
      <c r="H100" s="184"/>
      <c r="I100" s="184"/>
      <c r="J100" s="274"/>
      <c r="K100" s="275"/>
      <c r="L100" s="276"/>
      <c r="M100" s="184"/>
      <c r="N100" s="274"/>
      <c r="O100" s="275"/>
      <c r="P100" s="275"/>
      <c r="Q100" s="276"/>
      <c r="R100" s="184"/>
      <c r="S100" s="90"/>
      <c r="T100" s="156"/>
    </row>
    <row r="101" spans="2:21" ht="27.75" customHeight="1">
      <c r="B101" s="156"/>
      <c r="C101" s="265"/>
      <c r="D101" s="266"/>
      <c r="E101" s="267"/>
      <c r="F101" s="168" t="s">
        <v>226</v>
      </c>
      <c r="G101" s="227"/>
      <c r="H101" s="184"/>
      <c r="I101" s="184"/>
      <c r="J101" s="274"/>
      <c r="K101" s="275"/>
      <c r="L101" s="276"/>
      <c r="M101" s="184"/>
      <c r="N101" s="274"/>
      <c r="O101" s="275"/>
      <c r="P101" s="275"/>
      <c r="Q101" s="276"/>
      <c r="R101" s="184"/>
      <c r="S101" s="90"/>
      <c r="T101" s="156"/>
    </row>
    <row r="102" spans="2:21" ht="27.75" customHeight="1">
      <c r="B102" s="156"/>
      <c r="C102" s="265"/>
      <c r="D102" s="266"/>
      <c r="E102" s="267"/>
      <c r="F102" s="179" t="s">
        <v>170</v>
      </c>
      <c r="G102" s="180"/>
      <c r="H102" s="115" t="str">
        <f>IF(COUNT(H103:H107)=0,"",SUM(H103:H107))</f>
        <v/>
      </c>
      <c r="I102" s="115" t="str">
        <f>IF(COUNT(I103:I107)=0,"",SUM(I103:I107))</f>
        <v/>
      </c>
      <c r="J102" s="274"/>
      <c r="K102" s="275"/>
      <c r="L102" s="276"/>
      <c r="M102" s="115" t="str">
        <f>IF(COUNT(M103:M107)=0,"",SUM(M103:M107))</f>
        <v/>
      </c>
      <c r="N102" s="274"/>
      <c r="O102" s="275"/>
      <c r="P102" s="275"/>
      <c r="Q102" s="276"/>
      <c r="R102" s="115" t="str">
        <f>IF(COUNT(R103:R107)=0,"",SUM(R103:R107))</f>
        <v/>
      </c>
      <c r="S102" s="94"/>
      <c r="T102" s="156"/>
      <c r="U102" s="120" t="s">
        <v>271</v>
      </c>
    </row>
    <row r="103" spans="2:21" ht="27.75" customHeight="1">
      <c r="B103" s="156"/>
      <c r="C103" s="265"/>
      <c r="D103" s="266"/>
      <c r="E103" s="267"/>
      <c r="F103" s="179"/>
      <c r="G103" s="181" t="s">
        <v>171</v>
      </c>
      <c r="H103" s="184"/>
      <c r="I103" s="184"/>
      <c r="J103" s="274"/>
      <c r="K103" s="275"/>
      <c r="L103" s="276"/>
      <c r="M103" s="184"/>
      <c r="N103" s="274"/>
      <c r="O103" s="275"/>
      <c r="P103" s="275"/>
      <c r="Q103" s="276"/>
      <c r="R103" s="184"/>
      <c r="S103" s="90"/>
      <c r="T103" s="156"/>
    </row>
    <row r="104" spans="2:21" ht="27.75" customHeight="1">
      <c r="B104" s="156"/>
      <c r="C104" s="265"/>
      <c r="D104" s="266"/>
      <c r="E104" s="267"/>
      <c r="F104" s="179"/>
      <c r="G104" s="181" t="s">
        <v>172</v>
      </c>
      <c r="H104" s="184"/>
      <c r="I104" s="184"/>
      <c r="J104" s="274"/>
      <c r="K104" s="275"/>
      <c r="L104" s="276"/>
      <c r="M104" s="184"/>
      <c r="N104" s="274"/>
      <c r="O104" s="275"/>
      <c r="P104" s="275"/>
      <c r="Q104" s="276"/>
      <c r="R104" s="184"/>
      <c r="S104" s="90"/>
      <c r="T104" s="156"/>
    </row>
    <row r="105" spans="2:21" ht="27.75" customHeight="1">
      <c r="B105" s="156"/>
      <c r="C105" s="265"/>
      <c r="D105" s="266"/>
      <c r="E105" s="267"/>
      <c r="F105" s="179"/>
      <c r="G105" s="181" t="s">
        <v>173</v>
      </c>
      <c r="H105" s="184"/>
      <c r="I105" s="184"/>
      <c r="J105" s="274"/>
      <c r="K105" s="275"/>
      <c r="L105" s="276"/>
      <c r="M105" s="184"/>
      <c r="N105" s="274"/>
      <c r="O105" s="275"/>
      <c r="P105" s="275"/>
      <c r="Q105" s="276"/>
      <c r="R105" s="184"/>
      <c r="S105" s="90"/>
      <c r="T105" s="156"/>
    </row>
    <row r="106" spans="2:21" ht="27.75" customHeight="1">
      <c r="B106" s="156"/>
      <c r="C106" s="265"/>
      <c r="D106" s="266"/>
      <c r="E106" s="267"/>
      <c r="F106" s="179"/>
      <c r="G106" s="181" t="s">
        <v>30</v>
      </c>
      <c r="H106" s="184"/>
      <c r="I106" s="184"/>
      <c r="J106" s="274"/>
      <c r="K106" s="275"/>
      <c r="L106" s="276"/>
      <c r="M106" s="184"/>
      <c r="N106" s="274"/>
      <c r="O106" s="275"/>
      <c r="P106" s="275"/>
      <c r="Q106" s="276"/>
      <c r="R106" s="184"/>
      <c r="S106" s="90"/>
      <c r="T106" s="156"/>
    </row>
    <row r="107" spans="2:21" ht="27.75" customHeight="1">
      <c r="B107" s="156"/>
      <c r="C107" s="265"/>
      <c r="D107" s="266"/>
      <c r="E107" s="267"/>
      <c r="F107" s="179"/>
      <c r="G107" s="181" t="s">
        <v>174</v>
      </c>
      <c r="H107" s="184"/>
      <c r="I107" s="184"/>
      <c r="J107" s="274"/>
      <c r="K107" s="275"/>
      <c r="L107" s="276"/>
      <c r="M107" s="184"/>
      <c r="N107" s="274"/>
      <c r="O107" s="275"/>
      <c r="P107" s="275"/>
      <c r="Q107" s="276"/>
      <c r="R107" s="184"/>
      <c r="S107" s="90"/>
      <c r="T107" s="156"/>
    </row>
    <row r="108" spans="2:21" ht="27.75" customHeight="1">
      <c r="B108" s="156"/>
      <c r="C108" s="265"/>
      <c r="D108" s="266"/>
      <c r="E108" s="267"/>
      <c r="F108" s="168" t="s">
        <v>175</v>
      </c>
      <c r="G108" s="172"/>
      <c r="H108" s="184"/>
      <c r="I108" s="184"/>
      <c r="J108" s="274"/>
      <c r="K108" s="275"/>
      <c r="L108" s="276"/>
      <c r="M108" s="184"/>
      <c r="N108" s="274"/>
      <c r="O108" s="275"/>
      <c r="P108" s="275"/>
      <c r="Q108" s="276"/>
      <c r="R108" s="184"/>
      <c r="S108" s="90"/>
      <c r="T108" s="156"/>
    </row>
    <row r="109" spans="2:21" ht="27.75" customHeight="1">
      <c r="B109" s="156"/>
      <c r="C109" s="268"/>
      <c r="D109" s="269"/>
      <c r="E109" s="270"/>
      <c r="F109" s="168" t="s">
        <v>176</v>
      </c>
      <c r="G109" s="172"/>
      <c r="H109" s="115" t="str">
        <f>IF(COUNT(H91,H94,H101,H102,H108)=0,"",SUM(H91,H94,H101,H102,H108))</f>
        <v/>
      </c>
      <c r="I109" s="115" t="str">
        <f>IF(COUNT(I91,I94,I101,I102,I108)=0,"",SUM(I91,I94,I101,I102,I108))</f>
        <v/>
      </c>
      <c r="J109" s="277"/>
      <c r="K109" s="278"/>
      <c r="L109" s="279"/>
      <c r="M109" s="115" t="str">
        <f>IF(COUNT(M91,M94,M101,M102,M108)=0,"",SUM(M91,M94,M101,M102,M108))</f>
        <v/>
      </c>
      <c r="N109" s="277"/>
      <c r="O109" s="278"/>
      <c r="P109" s="278"/>
      <c r="Q109" s="279"/>
      <c r="R109" s="115" t="str">
        <f>IF(COUNT(R91,R94,R101,R102,R108)=0,"",SUM(R91,R94,R101,R102,R108))</f>
        <v/>
      </c>
      <c r="S109" s="94"/>
      <c r="T109" s="156"/>
      <c r="U109" s="120" t="s">
        <v>271</v>
      </c>
    </row>
    <row r="110" spans="2:21" ht="18" customHeight="1">
      <c r="B110" s="156"/>
      <c r="C110" s="183" t="s">
        <v>179</v>
      </c>
      <c r="D110" s="156"/>
      <c r="E110" s="156"/>
      <c r="F110" s="156"/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56"/>
      <c r="S110" s="156"/>
      <c r="T110" s="156"/>
    </row>
    <row r="111" spans="2:21" ht="18" customHeight="1">
      <c r="B111" s="156"/>
      <c r="C111" s="14"/>
      <c r="D111" s="7"/>
      <c r="E111" s="7"/>
      <c r="F111" s="7"/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156"/>
      <c r="T111" s="156"/>
    </row>
    <row r="112" spans="2:21" ht="18" customHeight="1">
      <c r="B112" s="156"/>
      <c r="C112" s="14"/>
      <c r="D112" s="7"/>
      <c r="E112" s="7"/>
      <c r="F112" s="7"/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156"/>
      <c r="T112" s="156"/>
    </row>
    <row r="113" spans="2:21" ht="18" customHeight="1">
      <c r="B113" s="156"/>
      <c r="C113" s="14"/>
      <c r="D113" s="7"/>
      <c r="E113" s="7"/>
      <c r="F113" s="7"/>
      <c r="G113" s="7"/>
      <c r="H113" s="7"/>
      <c r="I113" s="7"/>
      <c r="J113" s="7"/>
      <c r="K113" s="7"/>
      <c r="L113" s="7"/>
      <c r="M113" s="7"/>
      <c r="N113" s="7"/>
      <c r="O113" s="7"/>
      <c r="P113" s="7"/>
      <c r="Q113" s="7"/>
      <c r="R113" s="7"/>
      <c r="S113" s="156"/>
      <c r="T113" s="156"/>
    </row>
    <row r="114" spans="2:21" ht="18" customHeight="1">
      <c r="B114" s="156"/>
      <c r="C114" s="14"/>
      <c r="D114" s="7"/>
      <c r="E114" s="7"/>
      <c r="F114" s="7"/>
      <c r="G114" s="7"/>
      <c r="H114" s="7"/>
      <c r="I114" s="7"/>
      <c r="J114" s="7"/>
      <c r="K114" s="7"/>
      <c r="L114" s="7"/>
      <c r="M114" s="7"/>
      <c r="N114" s="7"/>
      <c r="O114" s="7"/>
      <c r="P114" s="7"/>
      <c r="Q114" s="7"/>
      <c r="R114" s="7"/>
      <c r="S114" s="156"/>
      <c r="T114" s="156"/>
    </row>
    <row r="115" spans="2:21" ht="18" customHeight="1">
      <c r="B115" s="156"/>
      <c r="C115" s="14"/>
      <c r="D115" s="7"/>
      <c r="E115" s="7"/>
      <c r="F115" s="7"/>
      <c r="G115" s="7"/>
      <c r="H115" s="7"/>
      <c r="I115" s="7"/>
      <c r="J115" s="7"/>
      <c r="K115" s="7"/>
      <c r="L115" s="7"/>
      <c r="M115" s="7"/>
      <c r="N115" s="7"/>
      <c r="O115" s="7"/>
      <c r="P115" s="7"/>
      <c r="Q115" s="7"/>
      <c r="R115" s="7"/>
      <c r="S115" s="156"/>
      <c r="T115" s="156"/>
    </row>
    <row r="116" spans="2:21" ht="18" customHeight="1">
      <c r="B116" s="156"/>
      <c r="C116" s="14"/>
      <c r="D116" s="7"/>
      <c r="E116" s="7"/>
      <c r="F116" s="7"/>
      <c r="G116" s="7"/>
      <c r="H116" s="7"/>
      <c r="I116" s="7"/>
      <c r="J116" s="7"/>
      <c r="K116" s="7"/>
      <c r="L116" s="7"/>
      <c r="M116" s="7"/>
      <c r="N116" s="7"/>
      <c r="O116" s="7"/>
      <c r="P116" s="7"/>
      <c r="Q116" s="7"/>
      <c r="R116" s="7"/>
      <c r="S116" s="156"/>
      <c r="T116" s="156"/>
    </row>
    <row r="117" spans="2:21" ht="18" customHeight="1">
      <c r="B117" s="156"/>
      <c r="C117" s="14"/>
      <c r="D117" s="7"/>
      <c r="E117" s="7"/>
      <c r="F117" s="7"/>
      <c r="G117" s="7"/>
      <c r="H117" s="7"/>
      <c r="I117" s="7"/>
      <c r="J117" s="7"/>
      <c r="K117" s="7"/>
      <c r="L117" s="7"/>
      <c r="M117" s="7"/>
      <c r="N117" s="7"/>
      <c r="O117" s="7"/>
      <c r="P117" s="7"/>
      <c r="Q117" s="7"/>
      <c r="R117" s="7"/>
      <c r="S117" s="156"/>
      <c r="T117" s="156"/>
    </row>
    <row r="118" spans="2:21" ht="18" customHeight="1">
      <c r="B118" s="156"/>
      <c r="C118" s="14"/>
      <c r="D118" s="7"/>
      <c r="E118" s="7"/>
      <c r="F118" s="7"/>
      <c r="G118" s="7"/>
      <c r="H118" s="7"/>
      <c r="I118" s="7"/>
      <c r="J118" s="7"/>
      <c r="K118" s="7"/>
      <c r="L118" s="7"/>
      <c r="M118" s="7"/>
      <c r="N118" s="7"/>
      <c r="O118" s="7"/>
      <c r="P118" s="7"/>
      <c r="Q118" s="7"/>
      <c r="R118" s="7"/>
      <c r="S118" s="156"/>
      <c r="T118" s="156"/>
    </row>
    <row r="119" spans="2:21" ht="18" customHeight="1">
      <c r="B119" s="156"/>
      <c r="C119" s="14"/>
      <c r="D119" s="7"/>
      <c r="E119" s="7"/>
      <c r="F119" s="7"/>
      <c r="G119" s="7"/>
      <c r="H119" s="7"/>
      <c r="I119" s="7"/>
      <c r="J119" s="7"/>
      <c r="K119" s="7"/>
      <c r="L119" s="7"/>
      <c r="M119" s="7"/>
      <c r="N119" s="7"/>
      <c r="O119" s="7"/>
      <c r="P119" s="7"/>
      <c r="Q119" s="7"/>
      <c r="R119" s="7"/>
      <c r="S119" s="156"/>
      <c r="T119" s="156"/>
    </row>
    <row r="120" spans="2:21" ht="18" customHeight="1">
      <c r="B120" s="156"/>
      <c r="C120" s="156"/>
      <c r="D120" s="156"/>
      <c r="E120" s="156"/>
      <c r="F120" s="156"/>
      <c r="G120" s="156"/>
      <c r="H120" s="156"/>
      <c r="I120" s="156"/>
      <c r="J120" s="156"/>
      <c r="K120" s="156"/>
      <c r="L120" s="156"/>
      <c r="M120" s="156"/>
      <c r="N120" s="156"/>
      <c r="O120" s="156"/>
      <c r="P120" s="156"/>
      <c r="Q120" s="156"/>
      <c r="R120" s="156"/>
      <c r="S120" s="156"/>
      <c r="T120" s="156"/>
    </row>
    <row r="121" spans="2:21" ht="27.75" customHeight="1">
      <c r="B121" s="156"/>
      <c r="C121" s="156" t="s">
        <v>19</v>
      </c>
      <c r="D121" s="156"/>
      <c r="E121" s="156"/>
      <c r="F121" s="156"/>
      <c r="G121" s="156"/>
      <c r="H121" s="156"/>
      <c r="I121" s="156"/>
      <c r="J121" s="156"/>
      <c r="K121" s="156"/>
      <c r="L121" s="156"/>
      <c r="M121" s="156"/>
      <c r="N121" s="156"/>
      <c r="O121" s="156"/>
      <c r="P121" s="156"/>
      <c r="Q121" s="156"/>
      <c r="R121" s="156"/>
      <c r="S121" s="156"/>
      <c r="T121" s="156"/>
    </row>
    <row r="122" spans="2:21" ht="27.75" customHeight="1">
      <c r="B122" s="156"/>
      <c r="C122" s="156" t="s">
        <v>20</v>
      </c>
      <c r="D122" s="156"/>
      <c r="E122" s="156"/>
      <c r="F122" s="156"/>
      <c r="G122" s="156"/>
      <c r="H122" s="156"/>
      <c r="I122" s="156"/>
      <c r="J122" s="156"/>
      <c r="K122" s="156"/>
      <c r="L122" s="156"/>
      <c r="M122" s="156"/>
      <c r="N122" s="156"/>
      <c r="O122" s="156"/>
      <c r="P122" s="156"/>
      <c r="Q122" s="156"/>
      <c r="R122" s="156"/>
      <c r="S122" s="156"/>
      <c r="T122" s="156"/>
    </row>
    <row r="123" spans="2:21" ht="27.75" customHeight="1">
      <c r="B123" s="156"/>
      <c r="C123" s="159" t="s">
        <v>21</v>
      </c>
      <c r="D123" s="160"/>
      <c r="E123" s="160"/>
      <c r="F123" s="160"/>
      <c r="G123" s="160"/>
      <c r="H123" s="160"/>
      <c r="I123" s="160"/>
      <c r="J123" s="160"/>
      <c r="K123" s="160"/>
      <c r="L123" s="156"/>
      <c r="M123" s="156"/>
      <c r="N123" s="156"/>
      <c r="O123" s="156"/>
      <c r="P123" s="156"/>
      <c r="Q123" s="156"/>
      <c r="R123" s="156"/>
      <c r="S123" s="156"/>
      <c r="T123" s="156"/>
    </row>
    <row r="124" spans="2:21" ht="27.75" customHeight="1">
      <c r="B124" s="156"/>
      <c r="C124" s="161" t="s">
        <v>22</v>
      </c>
      <c r="D124" s="156"/>
      <c r="E124" s="156"/>
      <c r="F124" s="162" t="s">
        <v>235</v>
      </c>
      <c r="G124" s="156" t="str">
        <f>'様式第32第8表(自社)_受電'!F108</f>
        <v>（自社断面：○月○時）</v>
      </c>
      <c r="H124" s="156"/>
      <c r="I124" s="156"/>
      <c r="J124" s="156"/>
      <c r="K124" s="156"/>
      <c r="L124" s="156"/>
      <c r="M124" s="156"/>
      <c r="N124" s="156"/>
      <c r="O124" s="156"/>
      <c r="P124" s="156"/>
      <c r="Q124" s="156"/>
      <c r="R124" s="163" t="s">
        <v>23</v>
      </c>
      <c r="S124" s="163"/>
      <c r="T124" s="156"/>
    </row>
    <row r="125" spans="2:21" ht="27.75" customHeight="1">
      <c r="B125" s="156"/>
      <c r="C125" s="240" t="s">
        <v>319</v>
      </c>
      <c r="D125" s="241"/>
      <c r="E125" s="241"/>
      <c r="F125" s="241"/>
      <c r="G125" s="242"/>
      <c r="H125" s="164">
        <f>DATE(様式一覧!$D$3-1,1,1)</f>
        <v>42005</v>
      </c>
      <c r="I125" s="164">
        <f>DATE(様式一覧!$D$3,1,1)</f>
        <v>42370</v>
      </c>
      <c r="J125" s="164">
        <f>DATE(様式一覧!$D$3+1,1,1)</f>
        <v>42736</v>
      </c>
      <c r="K125" s="164">
        <f>DATE(様式一覧!$D$3+2,1,1)</f>
        <v>43101</v>
      </c>
      <c r="L125" s="164">
        <f>DATE(様式一覧!$D$3+3,1,1)</f>
        <v>43466</v>
      </c>
      <c r="M125" s="164">
        <f>DATE(様式一覧!$D$3+4,1,1)</f>
        <v>43831</v>
      </c>
      <c r="N125" s="164">
        <f>DATE(様式一覧!$D$3+5,1,1)</f>
        <v>44197</v>
      </c>
      <c r="O125" s="164">
        <f>DATE(様式一覧!$D$3+6,1,1)</f>
        <v>44562</v>
      </c>
      <c r="P125" s="164">
        <f>DATE(様式一覧!$D$3+7,1,1)</f>
        <v>44927</v>
      </c>
      <c r="Q125" s="164">
        <f>DATE(様式一覧!$D$3+8,1,1)</f>
        <v>45292</v>
      </c>
      <c r="R125" s="164">
        <f>DATE(様式一覧!$D$3+9,1,1)</f>
        <v>45658</v>
      </c>
      <c r="S125" s="165"/>
      <c r="T125" s="156"/>
    </row>
    <row r="126" spans="2:21" ht="27.75" customHeight="1">
      <c r="B126" s="156"/>
      <c r="C126" s="243"/>
      <c r="D126" s="244"/>
      <c r="E126" s="244"/>
      <c r="F126" s="244"/>
      <c r="G126" s="245"/>
      <c r="H126" s="166" t="s">
        <v>24</v>
      </c>
      <c r="I126" s="166"/>
      <c r="J126" s="166"/>
      <c r="K126" s="166"/>
      <c r="L126" s="166"/>
      <c r="M126" s="166"/>
      <c r="N126" s="166"/>
      <c r="O126" s="166"/>
      <c r="P126" s="166"/>
      <c r="Q126" s="166"/>
      <c r="R126" s="166"/>
      <c r="S126" s="167"/>
      <c r="T126" s="156"/>
    </row>
    <row r="127" spans="2:21" ht="27.75" customHeight="1">
      <c r="B127" s="156"/>
      <c r="C127" s="252" t="s">
        <v>0</v>
      </c>
      <c r="D127" s="259" t="s">
        <v>25</v>
      </c>
      <c r="E127" s="168" t="s">
        <v>146</v>
      </c>
      <c r="F127" s="169"/>
      <c r="G127" s="170"/>
      <c r="H127" s="184"/>
      <c r="I127" s="184"/>
      <c r="J127" s="184"/>
      <c r="K127" s="184"/>
      <c r="L127" s="184"/>
      <c r="M127" s="184"/>
      <c r="N127" s="184"/>
      <c r="O127" s="184"/>
      <c r="P127" s="184"/>
      <c r="Q127" s="184"/>
      <c r="R127" s="184"/>
      <c r="S127" s="90"/>
      <c r="T127" s="156"/>
      <c r="U127" s="120"/>
    </row>
    <row r="128" spans="2:21" ht="27.75" customHeight="1">
      <c r="B128" s="156"/>
      <c r="C128" s="253"/>
      <c r="D128" s="260"/>
      <c r="E128" s="168" t="s">
        <v>145</v>
      </c>
      <c r="F128" s="169"/>
      <c r="G128" s="170"/>
      <c r="H128" s="184"/>
      <c r="I128" s="184"/>
      <c r="J128" s="184"/>
      <c r="K128" s="184"/>
      <c r="L128" s="184"/>
      <c r="M128" s="184"/>
      <c r="N128" s="184"/>
      <c r="O128" s="184"/>
      <c r="P128" s="184"/>
      <c r="Q128" s="184"/>
      <c r="R128" s="184"/>
      <c r="S128" s="90"/>
      <c r="T128" s="156"/>
      <c r="U128" s="120"/>
    </row>
    <row r="129" spans="2:21" ht="27.75" customHeight="1">
      <c r="B129" s="156"/>
      <c r="C129" s="253"/>
      <c r="D129" s="260"/>
      <c r="E129" s="168" t="s">
        <v>144</v>
      </c>
      <c r="F129" s="169"/>
      <c r="G129" s="170"/>
      <c r="H129" s="184"/>
      <c r="I129" s="184"/>
      <c r="J129" s="184"/>
      <c r="K129" s="184"/>
      <c r="L129" s="184"/>
      <c r="M129" s="184"/>
      <c r="N129" s="184"/>
      <c r="O129" s="184"/>
      <c r="P129" s="184"/>
      <c r="Q129" s="184"/>
      <c r="R129" s="184"/>
      <c r="S129" s="90"/>
      <c r="T129" s="156"/>
      <c r="U129" s="120"/>
    </row>
    <row r="130" spans="2:21" ht="27.75" customHeight="1">
      <c r="B130" s="156"/>
      <c r="C130" s="253"/>
      <c r="D130" s="260"/>
      <c r="E130" s="168" t="s">
        <v>143</v>
      </c>
      <c r="F130" s="169"/>
      <c r="G130" s="170"/>
      <c r="H130" s="184"/>
      <c r="I130" s="184"/>
      <c r="J130" s="184"/>
      <c r="K130" s="184"/>
      <c r="L130" s="184"/>
      <c r="M130" s="184"/>
      <c r="N130" s="184"/>
      <c r="O130" s="184"/>
      <c r="P130" s="184"/>
      <c r="Q130" s="184"/>
      <c r="R130" s="184"/>
      <c r="S130" s="90"/>
      <c r="T130" s="156"/>
      <c r="U130" s="120"/>
    </row>
    <row r="131" spans="2:21" ht="27.75" customHeight="1">
      <c r="B131" s="156"/>
      <c r="C131" s="253"/>
      <c r="D131" s="261"/>
      <c r="E131" s="168" t="s">
        <v>147</v>
      </c>
      <c r="F131" s="169"/>
      <c r="G131" s="170"/>
      <c r="H131" s="112" t="str">
        <f>IF(COUNT(H127:H130)=0,"",SUM(H127:H130))</f>
        <v/>
      </c>
      <c r="I131" s="112" t="str">
        <f t="shared" ref="I131:R131" si="20">IF(COUNT(I127:I130)=0,"",SUM(I127:I130))</f>
        <v/>
      </c>
      <c r="J131" s="112" t="str">
        <f t="shared" si="20"/>
        <v/>
      </c>
      <c r="K131" s="112" t="str">
        <f t="shared" si="20"/>
        <v/>
      </c>
      <c r="L131" s="112" t="str">
        <f t="shared" si="20"/>
        <v/>
      </c>
      <c r="M131" s="112" t="str">
        <f t="shared" si="20"/>
        <v/>
      </c>
      <c r="N131" s="112" t="str">
        <f t="shared" si="20"/>
        <v/>
      </c>
      <c r="O131" s="112" t="str">
        <f t="shared" si="20"/>
        <v/>
      </c>
      <c r="P131" s="112" t="str">
        <f t="shared" si="20"/>
        <v/>
      </c>
      <c r="Q131" s="112" t="str">
        <f t="shared" si="20"/>
        <v/>
      </c>
      <c r="R131" s="112" t="str">
        <f t="shared" si="20"/>
        <v/>
      </c>
      <c r="S131" s="91"/>
      <c r="T131" s="156"/>
      <c r="U131" s="120" t="s">
        <v>271</v>
      </c>
    </row>
    <row r="132" spans="2:21" ht="27.75" customHeight="1">
      <c r="B132" s="156"/>
      <c r="C132" s="253"/>
      <c r="D132" s="252" t="s">
        <v>1</v>
      </c>
      <c r="E132" s="168" t="s">
        <v>148</v>
      </c>
      <c r="F132" s="171"/>
      <c r="G132" s="172"/>
      <c r="H132" s="184"/>
      <c r="I132" s="112" t="str">
        <f>IF(COUNT('様式第32第8表(自社)_送電'!H117)=0,'様式第32第8表(自社)_受電'!H117,IF(COUNT('様式第32第8表(自社)_受電'!H117)=0,-'様式第32第8表(自社)_送電'!H117,'様式第32第8表(自社)_受電'!H117-'様式第32第8表(自社)_送電'!H117))</f>
        <v/>
      </c>
      <c r="J132" s="112" t="str">
        <f>IF(COUNT('様式第32第8表(自社)_送電'!I117)=0,'様式第32第8表(自社)_受電'!I117,IF(COUNT('様式第32第8表(自社)_受電'!I117)=0,-'様式第32第8表(自社)_送電'!I117,'様式第32第8表(自社)_受電'!I117-'様式第32第8表(自社)_送電'!I117))</f>
        <v/>
      </c>
      <c r="K132" s="112" t="str">
        <f>IF(COUNT('様式第32第8表(自社)_送電'!J117)=0,'様式第32第8表(自社)_受電'!J117,IF(COUNT('様式第32第8表(自社)_受電'!J117)=0,-'様式第32第8表(自社)_送電'!J117,'様式第32第8表(自社)_受電'!J117-'様式第32第8表(自社)_送電'!J117))</f>
        <v/>
      </c>
      <c r="L132" s="112" t="str">
        <f>IF(COUNT('様式第32第8表(自社)_送電'!K117)=0,'様式第32第8表(自社)_受電'!K117,IF(COUNT('様式第32第8表(自社)_受電'!K117)=0,-'様式第32第8表(自社)_送電'!K117,'様式第32第8表(自社)_受電'!K117-'様式第32第8表(自社)_送電'!K117))</f>
        <v/>
      </c>
      <c r="M132" s="112" t="str">
        <f>IF(COUNT('様式第32第8表(自社)_送電'!L117)=0,'様式第32第8表(自社)_受電'!L117,IF(COUNT('様式第32第8表(自社)_受電'!L117)=0,-'様式第32第8表(自社)_送電'!L117,'様式第32第8表(自社)_受電'!L117-'様式第32第8表(自社)_送電'!L117))</f>
        <v/>
      </c>
      <c r="N132" s="112" t="str">
        <f>IF(COUNT('様式第32第8表(自社)_送電'!M117)=0,'様式第32第8表(自社)_受電'!M117,IF(COUNT('様式第32第8表(自社)_受電'!M117)=0,-'様式第32第8表(自社)_送電'!M117,'様式第32第8表(自社)_受電'!M117-'様式第32第8表(自社)_送電'!M117))</f>
        <v/>
      </c>
      <c r="O132" s="112" t="str">
        <f>IF(COUNT('様式第32第8表(自社)_送電'!N117)=0,'様式第32第8表(自社)_受電'!N117,IF(COUNT('様式第32第8表(自社)_受電'!N117)=0,-'様式第32第8表(自社)_送電'!N117,'様式第32第8表(自社)_受電'!N117-'様式第32第8表(自社)_送電'!N117))</f>
        <v/>
      </c>
      <c r="P132" s="112" t="str">
        <f>IF(COUNT('様式第32第8表(自社)_送電'!O117)=0,'様式第32第8表(自社)_受電'!O117,IF(COUNT('様式第32第8表(自社)_受電'!O117)=0,-'様式第32第8表(自社)_送電'!O117,'様式第32第8表(自社)_受電'!O117-'様式第32第8表(自社)_送電'!O117))</f>
        <v/>
      </c>
      <c r="Q132" s="112" t="str">
        <f>IF(COUNT('様式第32第8表(自社)_送電'!P117)=0,'様式第32第8表(自社)_受電'!P117,IF(COUNT('様式第32第8表(自社)_受電'!P117)=0,-'様式第32第8表(自社)_送電'!P117,'様式第32第8表(自社)_受電'!P117-'様式第32第8表(自社)_送電'!P117))</f>
        <v/>
      </c>
      <c r="R132" s="112" t="str">
        <f>IF(COUNT('様式第32第8表(自社)_送電'!Q117)=0,'様式第32第8表(自社)_受電'!Q117,IF(COUNT('様式第32第8表(自社)_受電'!Q117)=0,-'様式第32第8表(自社)_送電'!Q117,'様式第32第8表(自社)_受電'!Q117-'様式第32第8表(自社)_送電'!Q117))</f>
        <v/>
      </c>
      <c r="S132" s="90"/>
      <c r="T132" s="156"/>
      <c r="U132" s="120" t="s">
        <v>318</v>
      </c>
    </row>
    <row r="133" spans="2:21" ht="27.75" customHeight="1">
      <c r="B133" s="156"/>
      <c r="C133" s="253"/>
      <c r="D133" s="253"/>
      <c r="E133" s="168" t="s">
        <v>150</v>
      </c>
      <c r="F133" s="171"/>
      <c r="G133" s="172"/>
      <c r="H133" s="184"/>
      <c r="I133" s="112" t="str">
        <f>IF(COUNT('様式第32第8表(自社)_送電'!H125)=0,'様式第32第8表(自社)_受電'!H125,IF(COUNT('様式第32第8表(自社)_受電'!H125)=0,-'様式第32第8表(自社)_送電'!H125,'様式第32第8表(自社)_受電'!H125-'様式第32第8表(自社)_送電'!H125))</f>
        <v/>
      </c>
      <c r="J133" s="112" t="str">
        <f>IF(COUNT('様式第32第8表(自社)_送電'!I125)=0,'様式第32第8表(自社)_受電'!I125,IF(COUNT('様式第32第8表(自社)_受電'!I125)=0,-'様式第32第8表(自社)_送電'!I125,'様式第32第8表(自社)_受電'!I125-'様式第32第8表(自社)_送電'!I125))</f>
        <v/>
      </c>
      <c r="K133" s="112" t="str">
        <f>IF(COUNT('様式第32第8表(自社)_送電'!J125)=0,'様式第32第8表(自社)_受電'!J125,IF(COUNT('様式第32第8表(自社)_受電'!J125)=0,-'様式第32第8表(自社)_送電'!J125,'様式第32第8表(自社)_受電'!J125-'様式第32第8表(自社)_送電'!J125))</f>
        <v/>
      </c>
      <c r="L133" s="112" t="str">
        <f>IF(COUNT('様式第32第8表(自社)_送電'!K125)=0,'様式第32第8表(自社)_受電'!K125,IF(COUNT('様式第32第8表(自社)_受電'!K125)=0,-'様式第32第8表(自社)_送電'!K125,'様式第32第8表(自社)_受電'!K125-'様式第32第8表(自社)_送電'!K125))</f>
        <v/>
      </c>
      <c r="M133" s="112" t="str">
        <f>IF(COUNT('様式第32第8表(自社)_送電'!L125)=0,'様式第32第8表(自社)_受電'!L125,IF(COUNT('様式第32第8表(自社)_受電'!L125)=0,-'様式第32第8表(自社)_送電'!L125,'様式第32第8表(自社)_受電'!L125-'様式第32第8表(自社)_送電'!L125))</f>
        <v/>
      </c>
      <c r="N133" s="112" t="str">
        <f>IF(COUNT('様式第32第8表(自社)_送電'!M125)=0,'様式第32第8表(自社)_受電'!M125,IF(COUNT('様式第32第8表(自社)_受電'!M125)=0,-'様式第32第8表(自社)_送電'!M125,'様式第32第8表(自社)_受電'!M125-'様式第32第8表(自社)_送電'!M125))</f>
        <v/>
      </c>
      <c r="O133" s="112" t="str">
        <f>IF(COUNT('様式第32第8表(自社)_送電'!N125)=0,'様式第32第8表(自社)_受電'!N125,IF(COUNT('様式第32第8表(自社)_受電'!N125)=0,-'様式第32第8表(自社)_送電'!N125,'様式第32第8表(自社)_受電'!N125-'様式第32第8表(自社)_送電'!N125))</f>
        <v/>
      </c>
      <c r="P133" s="112" t="str">
        <f>IF(COUNT('様式第32第8表(自社)_送電'!O125)=0,'様式第32第8表(自社)_受電'!O125,IF(COUNT('様式第32第8表(自社)_受電'!O125)=0,-'様式第32第8表(自社)_送電'!O125,'様式第32第8表(自社)_受電'!O125-'様式第32第8表(自社)_送電'!O125))</f>
        <v/>
      </c>
      <c r="Q133" s="112" t="str">
        <f>IF(COUNT('様式第32第8表(自社)_送電'!P125)=0,'様式第32第8表(自社)_受電'!P125,IF(COUNT('様式第32第8表(自社)_受電'!P125)=0,-'様式第32第8表(自社)_送電'!P125,'様式第32第8表(自社)_受電'!P125-'様式第32第8表(自社)_送電'!P125))</f>
        <v/>
      </c>
      <c r="R133" s="112" t="str">
        <f>IF(COUNT('様式第32第8表(自社)_送電'!Q125)=0,'様式第32第8表(自社)_受電'!Q125,IF(COUNT('様式第32第8表(自社)_受電'!Q125)=0,-'様式第32第8表(自社)_送電'!Q125,'様式第32第8表(自社)_受電'!Q125-'様式第32第8表(自社)_送電'!Q125))</f>
        <v/>
      </c>
      <c r="S133" s="90"/>
      <c r="T133" s="156"/>
      <c r="U133" s="120" t="s">
        <v>318</v>
      </c>
    </row>
    <row r="134" spans="2:21" ht="27.75" customHeight="1">
      <c r="B134" s="156"/>
      <c r="C134" s="253"/>
      <c r="D134" s="253"/>
      <c r="E134" s="168" t="s">
        <v>149</v>
      </c>
      <c r="F134" s="171"/>
      <c r="G134" s="172"/>
      <c r="H134" s="184"/>
      <c r="I134" s="112" t="str">
        <f>IF(COUNT('様式第32第8表(自社)_送電'!H133)=0,'様式第32第8表(自社)_受電'!H133,IF(COUNT('様式第32第8表(自社)_受電'!H133)=0,-'様式第32第8表(自社)_送電'!H133,'様式第32第8表(自社)_受電'!H133-'様式第32第8表(自社)_送電'!H133))</f>
        <v/>
      </c>
      <c r="J134" s="112" t="str">
        <f>IF(COUNT('様式第32第8表(自社)_送電'!I133)=0,'様式第32第8表(自社)_受電'!I133,IF(COUNT('様式第32第8表(自社)_受電'!I133)=0,-'様式第32第8表(自社)_送電'!I133,'様式第32第8表(自社)_受電'!I133-'様式第32第8表(自社)_送電'!I133))</f>
        <v/>
      </c>
      <c r="K134" s="112" t="str">
        <f>IF(COUNT('様式第32第8表(自社)_送電'!J133)=0,'様式第32第8表(自社)_受電'!J133,IF(COUNT('様式第32第8表(自社)_受電'!J133)=0,-'様式第32第8表(自社)_送電'!J133,'様式第32第8表(自社)_受電'!J133-'様式第32第8表(自社)_送電'!J133))</f>
        <v/>
      </c>
      <c r="L134" s="112" t="str">
        <f>IF(COUNT('様式第32第8表(自社)_送電'!K133)=0,'様式第32第8表(自社)_受電'!K133,IF(COUNT('様式第32第8表(自社)_受電'!K133)=0,-'様式第32第8表(自社)_送電'!K133,'様式第32第8表(自社)_受電'!K133-'様式第32第8表(自社)_送電'!K133))</f>
        <v/>
      </c>
      <c r="M134" s="112" t="str">
        <f>IF(COUNT('様式第32第8表(自社)_送電'!L133)=0,'様式第32第8表(自社)_受電'!L133,IF(COUNT('様式第32第8表(自社)_受電'!L133)=0,-'様式第32第8表(自社)_送電'!L133,'様式第32第8表(自社)_受電'!L133-'様式第32第8表(自社)_送電'!L133))</f>
        <v/>
      </c>
      <c r="N134" s="112" t="str">
        <f>IF(COUNT('様式第32第8表(自社)_送電'!M133)=0,'様式第32第8表(自社)_受電'!M133,IF(COUNT('様式第32第8表(自社)_受電'!M133)=0,-'様式第32第8表(自社)_送電'!M133,'様式第32第8表(自社)_受電'!M133-'様式第32第8表(自社)_送電'!M133))</f>
        <v/>
      </c>
      <c r="O134" s="112" t="str">
        <f>IF(COUNT('様式第32第8表(自社)_送電'!N133)=0,'様式第32第8表(自社)_受電'!N133,IF(COUNT('様式第32第8表(自社)_受電'!N133)=0,-'様式第32第8表(自社)_送電'!N133,'様式第32第8表(自社)_受電'!N133-'様式第32第8表(自社)_送電'!N133))</f>
        <v/>
      </c>
      <c r="P134" s="112" t="str">
        <f>IF(COUNT('様式第32第8表(自社)_送電'!O133)=0,'様式第32第8表(自社)_受電'!O133,IF(COUNT('様式第32第8表(自社)_受電'!O133)=0,-'様式第32第8表(自社)_送電'!O133,'様式第32第8表(自社)_受電'!O133-'様式第32第8表(自社)_送電'!O133))</f>
        <v/>
      </c>
      <c r="Q134" s="112" t="str">
        <f>IF(COUNT('様式第32第8表(自社)_送電'!P133)=0,'様式第32第8表(自社)_受電'!P133,IF(COUNT('様式第32第8表(自社)_受電'!P133)=0,-'様式第32第8表(自社)_送電'!P133,'様式第32第8表(自社)_受電'!P133-'様式第32第8表(自社)_送電'!P133))</f>
        <v/>
      </c>
      <c r="R134" s="112" t="str">
        <f>IF(COUNT('様式第32第8表(自社)_送電'!Q133)=0,'様式第32第8表(自社)_受電'!Q133,IF(COUNT('様式第32第8表(自社)_受電'!Q133)=0,-'様式第32第8表(自社)_送電'!Q133,'様式第32第8表(自社)_受電'!Q133-'様式第32第8表(自社)_送電'!Q133))</f>
        <v/>
      </c>
      <c r="S134" s="90"/>
      <c r="T134" s="156"/>
      <c r="U134" s="120" t="s">
        <v>318</v>
      </c>
    </row>
    <row r="135" spans="2:21" ht="27.75" customHeight="1">
      <c r="B135" s="156"/>
      <c r="C135" s="253"/>
      <c r="D135" s="253"/>
      <c r="E135" s="255" t="s">
        <v>151</v>
      </c>
      <c r="F135" s="256"/>
      <c r="G135" s="172" t="s">
        <v>152</v>
      </c>
      <c r="H135" s="184"/>
      <c r="I135" s="112"/>
      <c r="J135" s="112"/>
      <c r="K135" s="112"/>
      <c r="L135" s="112"/>
      <c r="M135" s="112"/>
      <c r="N135" s="112"/>
      <c r="O135" s="112"/>
      <c r="P135" s="112"/>
      <c r="Q135" s="112"/>
      <c r="R135" s="112"/>
      <c r="S135" s="90"/>
      <c r="T135" s="156"/>
    </row>
    <row r="136" spans="2:21" ht="27.75" customHeight="1">
      <c r="B136" s="156"/>
      <c r="C136" s="253"/>
      <c r="D136" s="254"/>
      <c r="E136" s="257"/>
      <c r="F136" s="258"/>
      <c r="G136" s="172" t="s">
        <v>151</v>
      </c>
      <c r="H136" s="184"/>
      <c r="I136" s="112" t="str">
        <f>IF(COUNT('様式第32第8表(自社)_送電'!H141)=0,'様式第32第8表(自社)_受電'!H141,IF(COUNT('様式第32第8表(自社)_受電'!H141)=0,-'様式第32第8表(自社)_送電'!H141,'様式第32第8表(自社)_受電'!H141-'様式第32第8表(自社)_送電'!H141))</f>
        <v/>
      </c>
      <c r="J136" s="112" t="str">
        <f>IF(COUNT('様式第32第8表(自社)_送電'!I141)=0,'様式第32第8表(自社)_受電'!I141,IF(COUNT('様式第32第8表(自社)_受電'!I141)=0,-'様式第32第8表(自社)_送電'!I141,'様式第32第8表(自社)_受電'!I141-'様式第32第8表(自社)_送電'!I141))</f>
        <v/>
      </c>
      <c r="K136" s="112" t="str">
        <f>IF(COUNT('様式第32第8表(自社)_送電'!J141)=0,'様式第32第8表(自社)_受電'!J141,IF(COUNT('様式第32第8表(自社)_受電'!J141)=0,-'様式第32第8表(自社)_送電'!J141,'様式第32第8表(自社)_受電'!J141-'様式第32第8表(自社)_送電'!J141))</f>
        <v/>
      </c>
      <c r="L136" s="112" t="str">
        <f>IF(COUNT('様式第32第8表(自社)_送電'!K141)=0,'様式第32第8表(自社)_受電'!K141,IF(COUNT('様式第32第8表(自社)_受電'!K141)=0,-'様式第32第8表(自社)_送電'!K141,'様式第32第8表(自社)_受電'!K141-'様式第32第8表(自社)_送電'!K141))</f>
        <v/>
      </c>
      <c r="M136" s="112" t="str">
        <f>IF(COUNT('様式第32第8表(自社)_送電'!L141)=0,'様式第32第8表(自社)_受電'!L141,IF(COUNT('様式第32第8表(自社)_受電'!L141)=0,-'様式第32第8表(自社)_送電'!L141,'様式第32第8表(自社)_受電'!L141-'様式第32第8表(自社)_送電'!L141))</f>
        <v/>
      </c>
      <c r="N136" s="112" t="str">
        <f>IF(COUNT('様式第32第8表(自社)_送電'!M141)=0,'様式第32第8表(自社)_受電'!M141,IF(COUNT('様式第32第8表(自社)_受電'!M141)=0,-'様式第32第8表(自社)_送電'!M141,'様式第32第8表(自社)_受電'!M141-'様式第32第8表(自社)_送電'!M141))</f>
        <v/>
      </c>
      <c r="O136" s="112" t="str">
        <f>IF(COUNT('様式第32第8表(自社)_送電'!N141)=0,'様式第32第8表(自社)_受電'!N141,IF(COUNT('様式第32第8表(自社)_受電'!N141)=0,-'様式第32第8表(自社)_送電'!N141,'様式第32第8表(自社)_受電'!N141-'様式第32第8表(自社)_送電'!N141))</f>
        <v/>
      </c>
      <c r="P136" s="112" t="str">
        <f>IF(COUNT('様式第32第8表(自社)_送電'!O141)=0,'様式第32第8表(自社)_受電'!O141,IF(COUNT('様式第32第8表(自社)_受電'!O141)=0,-'様式第32第8表(自社)_送電'!O141,'様式第32第8表(自社)_受電'!O141-'様式第32第8表(自社)_送電'!O141))</f>
        <v/>
      </c>
      <c r="Q136" s="112" t="str">
        <f>IF(COUNT('様式第32第8表(自社)_送電'!P141)=0,'様式第32第8表(自社)_受電'!P141,IF(COUNT('様式第32第8表(自社)_受電'!P141)=0,-'様式第32第8表(自社)_送電'!P141,'様式第32第8表(自社)_受電'!P141-'様式第32第8表(自社)_送電'!P141))</f>
        <v/>
      </c>
      <c r="R136" s="112" t="str">
        <f>IF(COUNT('様式第32第8表(自社)_送電'!Q141)=0,'様式第32第8表(自社)_受電'!Q141,IF(COUNT('様式第32第8表(自社)_受電'!Q141)=0,-'様式第32第8表(自社)_送電'!Q141,'様式第32第8表(自社)_受電'!Q141-'様式第32第8表(自社)_送電'!Q141))</f>
        <v/>
      </c>
      <c r="S136" s="90"/>
      <c r="T136" s="156"/>
      <c r="U136" s="120" t="s">
        <v>318</v>
      </c>
    </row>
    <row r="137" spans="2:21" ht="27.75" customHeight="1">
      <c r="B137" s="156"/>
      <c r="C137" s="253"/>
      <c r="D137" s="168" t="s">
        <v>153</v>
      </c>
      <c r="E137" s="171"/>
      <c r="F137" s="171"/>
      <c r="G137" s="172"/>
      <c r="H137" s="112"/>
      <c r="I137" s="112" t="str">
        <f>IF(COUNT(I142)=0,"",IF(I142-SUM(I131:I136)&gt;0,I142-SUM(I131:I136),""))</f>
        <v/>
      </c>
      <c r="J137" s="112" t="str">
        <f>IF(J142-SUM(J131:J136)&gt;0,J142-SUM(J131:J136),"")</f>
        <v/>
      </c>
      <c r="K137" s="112" t="str">
        <f t="shared" ref="K137:R137" si="21">IF(K142-SUM(K131:K136)&gt;0,K142-SUM(K131:K136),"")</f>
        <v/>
      </c>
      <c r="L137" s="112" t="str">
        <f t="shared" si="21"/>
        <v/>
      </c>
      <c r="M137" s="112" t="str">
        <f t="shared" si="21"/>
        <v/>
      </c>
      <c r="N137" s="112" t="str">
        <f t="shared" si="21"/>
        <v/>
      </c>
      <c r="O137" s="112" t="str">
        <f t="shared" si="21"/>
        <v/>
      </c>
      <c r="P137" s="112" t="str">
        <f t="shared" si="21"/>
        <v/>
      </c>
      <c r="Q137" s="112" t="str">
        <f t="shared" si="21"/>
        <v/>
      </c>
      <c r="R137" s="112" t="str">
        <f t="shared" si="21"/>
        <v/>
      </c>
      <c r="S137" s="90"/>
      <c r="T137" s="156"/>
      <c r="U137" s="120" t="s">
        <v>318</v>
      </c>
    </row>
    <row r="138" spans="2:21" ht="27.75" customHeight="1">
      <c r="B138" s="156"/>
      <c r="C138" s="253"/>
      <c r="D138" s="168" t="s">
        <v>147</v>
      </c>
      <c r="E138" s="171"/>
      <c r="F138" s="171"/>
      <c r="G138" s="171"/>
      <c r="H138" s="143" t="str">
        <f>IF(COUNT(H131:H137)=0,"",SUM(H131:H137))</f>
        <v/>
      </c>
      <c r="I138" s="143" t="str">
        <f t="shared" ref="I138:R138" si="22">IF(COUNT(I131:I137)=0,"",SUM(I131:I137))</f>
        <v/>
      </c>
      <c r="J138" s="143" t="str">
        <f t="shared" si="22"/>
        <v/>
      </c>
      <c r="K138" s="143" t="str">
        <f t="shared" si="22"/>
        <v/>
      </c>
      <c r="L138" s="143" t="str">
        <f t="shared" si="22"/>
        <v/>
      </c>
      <c r="M138" s="143" t="str">
        <f t="shared" si="22"/>
        <v/>
      </c>
      <c r="N138" s="143" t="str">
        <f t="shared" si="22"/>
        <v/>
      </c>
      <c r="O138" s="143" t="str">
        <f t="shared" si="22"/>
        <v/>
      </c>
      <c r="P138" s="143" t="str">
        <f t="shared" si="22"/>
        <v/>
      </c>
      <c r="Q138" s="143" t="str">
        <f t="shared" si="22"/>
        <v/>
      </c>
      <c r="R138" s="143" t="str">
        <f t="shared" si="22"/>
        <v/>
      </c>
      <c r="S138" s="116"/>
      <c r="T138" s="156"/>
      <c r="U138" s="120" t="s">
        <v>271</v>
      </c>
    </row>
    <row r="139" spans="2:21" ht="27.75" customHeight="1">
      <c r="B139" s="156"/>
      <c r="C139" s="253"/>
      <c r="D139" s="168" t="s">
        <v>154</v>
      </c>
      <c r="E139" s="171"/>
      <c r="F139" s="171"/>
      <c r="G139" s="172"/>
      <c r="H139" s="112"/>
      <c r="I139" s="112"/>
      <c r="J139" s="112"/>
      <c r="K139" s="112"/>
      <c r="L139" s="112"/>
      <c r="M139" s="112"/>
      <c r="N139" s="112"/>
      <c r="O139" s="112"/>
      <c r="P139" s="112"/>
      <c r="Q139" s="112"/>
      <c r="R139" s="112"/>
      <c r="S139" s="91"/>
      <c r="T139" s="156"/>
    </row>
    <row r="140" spans="2:21" ht="27.75" customHeight="1">
      <c r="B140" s="156"/>
      <c r="C140" s="253"/>
      <c r="D140" s="168" t="s">
        <v>155</v>
      </c>
      <c r="E140" s="171"/>
      <c r="F140" s="171"/>
      <c r="G140" s="172"/>
      <c r="H140" s="143"/>
      <c r="I140" s="143"/>
      <c r="J140" s="143"/>
      <c r="K140" s="143"/>
      <c r="L140" s="143"/>
      <c r="M140" s="143"/>
      <c r="N140" s="143"/>
      <c r="O140" s="143"/>
      <c r="P140" s="143"/>
      <c r="Q140" s="143"/>
      <c r="R140" s="143"/>
      <c r="S140" s="91"/>
      <c r="T140" s="156"/>
      <c r="U140" s="120"/>
    </row>
    <row r="141" spans="2:21" ht="27.75" customHeight="1">
      <c r="B141" s="156"/>
      <c r="C141" s="254"/>
      <c r="D141" s="224" t="s">
        <v>156</v>
      </c>
      <c r="E141" s="174"/>
      <c r="F141" s="174"/>
      <c r="G141" s="225"/>
      <c r="H141" s="184"/>
      <c r="I141" s="184"/>
      <c r="J141" s="184"/>
      <c r="K141" s="184"/>
      <c r="L141" s="184"/>
      <c r="M141" s="184"/>
      <c r="N141" s="184"/>
      <c r="O141" s="184"/>
      <c r="P141" s="184"/>
      <c r="Q141" s="184"/>
      <c r="R141" s="184"/>
      <c r="S141" s="91"/>
      <c r="T141" s="156"/>
      <c r="U141" s="120"/>
    </row>
    <row r="142" spans="2:21" ht="27.75" customHeight="1">
      <c r="B142" s="156"/>
      <c r="C142" s="168" t="s">
        <v>157</v>
      </c>
      <c r="D142" s="171"/>
      <c r="E142" s="171"/>
      <c r="F142" s="171"/>
      <c r="G142" s="172"/>
      <c r="H142" s="237"/>
      <c r="I142" s="237"/>
      <c r="J142" s="237"/>
      <c r="K142" s="237"/>
      <c r="L142" s="237"/>
      <c r="M142" s="237"/>
      <c r="N142" s="237"/>
      <c r="O142" s="237"/>
      <c r="P142" s="237"/>
      <c r="Q142" s="237"/>
      <c r="R142" s="237"/>
      <c r="S142" s="90"/>
      <c r="T142" s="156"/>
      <c r="U142" s="120"/>
    </row>
    <row r="143" spans="2:21" ht="27.75" customHeight="1">
      <c r="B143" s="156"/>
      <c r="C143" s="246" t="s">
        <v>27</v>
      </c>
      <c r="D143" s="247"/>
      <c r="E143" s="247"/>
      <c r="F143" s="248"/>
      <c r="G143" s="172" t="s">
        <v>149</v>
      </c>
      <c r="H143" s="184"/>
      <c r="I143" s="184"/>
      <c r="J143" s="184"/>
      <c r="K143" s="184"/>
      <c r="L143" s="184"/>
      <c r="M143" s="184"/>
      <c r="N143" s="184"/>
      <c r="O143" s="184"/>
      <c r="P143" s="184"/>
      <c r="Q143" s="184"/>
      <c r="R143" s="184"/>
      <c r="S143" s="90"/>
      <c r="T143" s="156"/>
      <c r="U143" s="120"/>
    </row>
    <row r="144" spans="2:21" ht="27.75" customHeight="1">
      <c r="B144" s="156"/>
      <c r="C144" s="249"/>
      <c r="D144" s="250"/>
      <c r="E144" s="250"/>
      <c r="F144" s="251"/>
      <c r="G144" s="172" t="s">
        <v>150</v>
      </c>
      <c r="H144" s="112"/>
      <c r="I144" s="112"/>
      <c r="J144" s="112"/>
      <c r="K144" s="112"/>
      <c r="L144" s="112"/>
      <c r="M144" s="112"/>
      <c r="N144" s="112"/>
      <c r="O144" s="112"/>
      <c r="P144" s="112"/>
      <c r="Q144" s="112"/>
      <c r="R144" s="112"/>
      <c r="S144" s="90"/>
      <c r="T144" s="156"/>
    </row>
    <row r="145" spans="2:21" ht="27.75" customHeight="1">
      <c r="B145" s="156"/>
      <c r="C145" s="168" t="s">
        <v>158</v>
      </c>
      <c r="D145" s="171"/>
      <c r="E145" s="171"/>
      <c r="F145" s="171"/>
      <c r="G145" s="171"/>
      <c r="H145" s="118" t="str">
        <f t="shared" ref="H145:R145" si="23">IF(COUNT(H142)=0,"",H138-H142)</f>
        <v/>
      </c>
      <c r="I145" s="118" t="str">
        <f t="shared" si="23"/>
        <v/>
      </c>
      <c r="J145" s="118" t="str">
        <f t="shared" si="23"/>
        <v/>
      </c>
      <c r="K145" s="118" t="str">
        <f t="shared" si="23"/>
        <v/>
      </c>
      <c r="L145" s="118" t="str">
        <f t="shared" si="23"/>
        <v/>
      </c>
      <c r="M145" s="118" t="str">
        <f t="shared" si="23"/>
        <v/>
      </c>
      <c r="N145" s="118" t="str">
        <f t="shared" si="23"/>
        <v/>
      </c>
      <c r="O145" s="118" t="str">
        <f t="shared" si="23"/>
        <v/>
      </c>
      <c r="P145" s="118" t="str">
        <f t="shared" si="23"/>
        <v/>
      </c>
      <c r="Q145" s="118" t="str">
        <f t="shared" si="23"/>
        <v/>
      </c>
      <c r="R145" s="118" t="str">
        <f t="shared" si="23"/>
        <v/>
      </c>
      <c r="S145" s="116"/>
      <c r="T145" s="156"/>
      <c r="U145" s="120" t="s">
        <v>271</v>
      </c>
    </row>
    <row r="146" spans="2:21" ht="27.75" customHeight="1">
      <c r="B146" s="156"/>
      <c r="C146" s="224" t="s">
        <v>159</v>
      </c>
      <c r="D146" s="174"/>
      <c r="E146" s="174"/>
      <c r="F146" s="174"/>
      <c r="G146" s="225"/>
      <c r="H146" s="145" t="str">
        <f t="shared" ref="H146:R146" si="24">IF(OR(H142=0,H145=""),"",ROUND(H145/H142*100,1))</f>
        <v/>
      </c>
      <c r="I146" s="145" t="str">
        <f t="shared" si="24"/>
        <v/>
      </c>
      <c r="J146" s="145" t="str">
        <f t="shared" si="24"/>
        <v/>
      </c>
      <c r="K146" s="145" t="str">
        <f t="shared" si="24"/>
        <v/>
      </c>
      <c r="L146" s="145" t="str">
        <f t="shared" si="24"/>
        <v/>
      </c>
      <c r="M146" s="145" t="str">
        <f t="shared" si="24"/>
        <v/>
      </c>
      <c r="N146" s="145" t="str">
        <f t="shared" si="24"/>
        <v/>
      </c>
      <c r="O146" s="145" t="str">
        <f t="shared" si="24"/>
        <v/>
      </c>
      <c r="P146" s="145" t="str">
        <f t="shared" si="24"/>
        <v/>
      </c>
      <c r="Q146" s="145" t="str">
        <f t="shared" si="24"/>
        <v/>
      </c>
      <c r="R146" s="145" t="str">
        <f t="shared" si="24"/>
        <v/>
      </c>
      <c r="S146" s="95"/>
      <c r="T146" s="156"/>
      <c r="U146" s="120" t="s">
        <v>271</v>
      </c>
    </row>
    <row r="147" spans="2:21" ht="27.75" customHeight="1">
      <c r="B147" s="156"/>
      <c r="C147" s="176" t="s">
        <v>28</v>
      </c>
      <c r="D147" s="177"/>
      <c r="E147" s="177"/>
      <c r="F147" s="177"/>
      <c r="G147" s="227"/>
      <c r="H147" s="119" t="str">
        <f>IF(COUNT(H146)=0,"",IF(H143="",H146,ROUND((H145+H143)/(H142-H143)*100,1)))</f>
        <v/>
      </c>
      <c r="I147" s="119" t="str">
        <f>IF(COUNT(I146)=0,"",IF(I143="",I146,ROUND((I145+I143)/(I142-I143)*100,1)))</f>
        <v/>
      </c>
      <c r="J147" s="119" t="str">
        <f t="shared" ref="J147" si="25">IF(COUNT(J146)=0,"",IF(J143="",J146,ROUND((J145+J143)/(J142-J143)*100,1)))</f>
        <v/>
      </c>
      <c r="K147" s="119" t="str">
        <f t="shared" ref="K147" si="26">IF(COUNT(K146)=0,"",IF(K143="",K146,ROUND((K145+K143)/(K142-K143)*100,1)))</f>
        <v/>
      </c>
      <c r="L147" s="119" t="str">
        <f t="shared" ref="L147" si="27">IF(COUNT(L146)=0,"",IF(L143="",L146,ROUND((L145+L143)/(L142-L143)*100,1)))</f>
        <v/>
      </c>
      <c r="M147" s="119" t="str">
        <f t="shared" ref="M147" si="28">IF(COUNT(M146)=0,"",IF(M143="",M146,ROUND((M145+M143)/(M142-M143)*100,1)))</f>
        <v/>
      </c>
      <c r="N147" s="119" t="str">
        <f t="shared" ref="N147" si="29">IF(COUNT(N146)=0,"",IF(N143="",N146,ROUND((N145+N143)/(N142-N143)*100,1)))</f>
        <v/>
      </c>
      <c r="O147" s="119" t="str">
        <f t="shared" ref="O147" si="30">IF(COUNT(O146)=0,"",IF(O143="",O146,ROUND((O145+O143)/(O142-O143)*100,1)))</f>
        <v/>
      </c>
      <c r="P147" s="119" t="str">
        <f t="shared" ref="P147" si="31">IF(COUNT(P146)=0,"",IF(P143="",P146,ROUND((P145+P143)/(P142-P143)*100,1)))</f>
        <v/>
      </c>
      <c r="Q147" s="119" t="str">
        <f t="shared" ref="Q147" si="32">IF(COUNT(Q146)=0,"",IF(Q143="",Q146,ROUND((Q145+Q143)/(Q142-Q143)*100,1)))</f>
        <v/>
      </c>
      <c r="R147" s="119" t="str">
        <f t="shared" ref="R147" si="33">IF(COUNT(R146)=0,"",IF(R143="",R146,ROUND((R145+R143)/(R142-R143)*100,1)))</f>
        <v/>
      </c>
      <c r="S147" s="96"/>
      <c r="T147" s="156"/>
      <c r="U147" s="120" t="s">
        <v>271</v>
      </c>
    </row>
    <row r="148" spans="2:21" ht="27.75" customHeight="1">
      <c r="B148" s="156"/>
      <c r="C148" s="168" t="s">
        <v>160</v>
      </c>
      <c r="D148" s="171"/>
      <c r="E148" s="171"/>
      <c r="F148" s="171"/>
      <c r="G148" s="172"/>
      <c r="H148" s="113"/>
      <c r="I148" s="113"/>
      <c r="J148" s="113"/>
      <c r="K148" s="113"/>
      <c r="L148" s="113"/>
      <c r="M148" s="113"/>
      <c r="N148" s="113"/>
      <c r="O148" s="113"/>
      <c r="P148" s="113"/>
      <c r="Q148" s="113"/>
      <c r="R148" s="113"/>
      <c r="S148" s="91"/>
      <c r="T148" s="156"/>
    </row>
    <row r="149" spans="2:21" ht="27.75" customHeight="1">
      <c r="B149" s="156"/>
      <c r="C149" s="168" t="s">
        <v>161</v>
      </c>
      <c r="D149" s="171"/>
      <c r="E149" s="171"/>
      <c r="F149" s="171"/>
      <c r="G149" s="172"/>
      <c r="H149" s="114"/>
      <c r="I149" s="114"/>
      <c r="J149" s="114"/>
      <c r="K149" s="114"/>
      <c r="L149" s="114"/>
      <c r="M149" s="114"/>
      <c r="N149" s="114"/>
      <c r="O149" s="114"/>
      <c r="P149" s="114"/>
      <c r="Q149" s="114"/>
      <c r="R149" s="114"/>
      <c r="S149" s="92"/>
      <c r="T149" s="156"/>
    </row>
    <row r="150" spans="2:21" ht="27.75" customHeight="1">
      <c r="B150" s="156"/>
      <c r="C150" s="262" t="s">
        <v>177</v>
      </c>
      <c r="D150" s="263"/>
      <c r="E150" s="264"/>
      <c r="F150" s="179" t="s">
        <v>162</v>
      </c>
      <c r="G150" s="180"/>
      <c r="H150" s="115" t="str">
        <f>IF(COUNT(H151:H152)=0,"",SUM(H151:H152))</f>
        <v/>
      </c>
      <c r="I150" s="115" t="str">
        <f>IF(COUNT(I151:I152)=0,"",SUM(I151:I152))</f>
        <v/>
      </c>
      <c r="J150" s="271"/>
      <c r="K150" s="272"/>
      <c r="L150" s="273"/>
      <c r="M150" s="115" t="str">
        <f>IF(COUNT(M151:M152)=0,"",SUM(M151:M152))</f>
        <v/>
      </c>
      <c r="N150" s="271"/>
      <c r="O150" s="272"/>
      <c r="P150" s="272"/>
      <c r="Q150" s="273"/>
      <c r="R150" s="115" t="str">
        <f>IF(COUNT(R151:R152)=0,"",SUM(R151:R152))</f>
        <v/>
      </c>
      <c r="S150" s="94"/>
      <c r="T150" s="156"/>
      <c r="U150" s="120" t="s">
        <v>271</v>
      </c>
    </row>
    <row r="151" spans="2:21" ht="27.75" customHeight="1">
      <c r="B151" s="156"/>
      <c r="C151" s="265"/>
      <c r="D151" s="266"/>
      <c r="E151" s="267"/>
      <c r="F151" s="179"/>
      <c r="G151" s="181" t="s">
        <v>163</v>
      </c>
      <c r="H151" s="184"/>
      <c r="I151" s="184"/>
      <c r="J151" s="274"/>
      <c r="K151" s="275"/>
      <c r="L151" s="276"/>
      <c r="M151" s="184"/>
      <c r="N151" s="274"/>
      <c r="O151" s="275"/>
      <c r="P151" s="275"/>
      <c r="Q151" s="276"/>
      <c r="R151" s="184"/>
      <c r="S151" s="90"/>
      <c r="T151" s="156"/>
    </row>
    <row r="152" spans="2:21" ht="27.75" customHeight="1">
      <c r="B152" s="156"/>
      <c r="C152" s="265"/>
      <c r="D152" s="266"/>
      <c r="E152" s="267"/>
      <c r="F152" s="226"/>
      <c r="G152" s="181" t="s">
        <v>164</v>
      </c>
      <c r="H152" s="184"/>
      <c r="I152" s="184"/>
      <c r="J152" s="274"/>
      <c r="K152" s="275"/>
      <c r="L152" s="276"/>
      <c r="M152" s="184"/>
      <c r="N152" s="274"/>
      <c r="O152" s="275"/>
      <c r="P152" s="275"/>
      <c r="Q152" s="276"/>
      <c r="R152" s="184"/>
      <c r="S152" s="90"/>
      <c r="T152" s="156"/>
    </row>
    <row r="153" spans="2:21" ht="27.75" customHeight="1">
      <c r="B153" s="156"/>
      <c r="C153" s="265"/>
      <c r="D153" s="266"/>
      <c r="E153" s="267"/>
      <c r="F153" s="179" t="s">
        <v>165</v>
      </c>
      <c r="G153" s="180"/>
      <c r="H153" s="115" t="str">
        <f>IF(COUNT(H154:H159)=0,"",SUM(H154:H159))</f>
        <v/>
      </c>
      <c r="I153" s="115" t="str">
        <f>IF(COUNT(I154:I159)=0,"",SUM(I154:I159))</f>
        <v/>
      </c>
      <c r="J153" s="274"/>
      <c r="K153" s="275"/>
      <c r="L153" s="276"/>
      <c r="M153" s="115" t="str">
        <f>IF(COUNT(M154:M159)=0,"",SUM(M154:M159))</f>
        <v/>
      </c>
      <c r="N153" s="274"/>
      <c r="O153" s="275"/>
      <c r="P153" s="275"/>
      <c r="Q153" s="276"/>
      <c r="R153" s="115" t="str">
        <f>IF(COUNT(R154:R159)=0,"",SUM(R154:R159))</f>
        <v/>
      </c>
      <c r="S153" s="94"/>
      <c r="T153" s="156"/>
      <c r="U153" s="120" t="s">
        <v>271</v>
      </c>
    </row>
    <row r="154" spans="2:21" ht="27.75" customHeight="1">
      <c r="B154" s="156"/>
      <c r="C154" s="265"/>
      <c r="D154" s="266"/>
      <c r="E154" s="267"/>
      <c r="F154" s="179"/>
      <c r="G154" s="181" t="s">
        <v>166</v>
      </c>
      <c r="H154" s="184"/>
      <c r="I154" s="184"/>
      <c r="J154" s="274"/>
      <c r="K154" s="275"/>
      <c r="L154" s="276"/>
      <c r="M154" s="184"/>
      <c r="N154" s="274"/>
      <c r="O154" s="275"/>
      <c r="P154" s="275"/>
      <c r="Q154" s="276"/>
      <c r="R154" s="184"/>
      <c r="S154" s="90"/>
      <c r="T154" s="156"/>
    </row>
    <row r="155" spans="2:21" ht="27.75" customHeight="1">
      <c r="B155" s="156"/>
      <c r="C155" s="265"/>
      <c r="D155" s="266"/>
      <c r="E155" s="267"/>
      <c r="F155" s="179"/>
      <c r="G155" s="181" t="s">
        <v>167</v>
      </c>
      <c r="H155" s="184"/>
      <c r="I155" s="184"/>
      <c r="J155" s="274"/>
      <c r="K155" s="275"/>
      <c r="L155" s="276"/>
      <c r="M155" s="184"/>
      <c r="N155" s="274"/>
      <c r="O155" s="275"/>
      <c r="P155" s="275"/>
      <c r="Q155" s="276"/>
      <c r="R155" s="184"/>
      <c r="S155" s="90"/>
      <c r="T155" s="156"/>
    </row>
    <row r="156" spans="2:21" ht="27.75" customHeight="1">
      <c r="B156" s="156"/>
      <c r="C156" s="265"/>
      <c r="D156" s="266"/>
      <c r="E156" s="267"/>
      <c r="F156" s="179"/>
      <c r="G156" s="181" t="s">
        <v>168</v>
      </c>
      <c r="H156" s="184"/>
      <c r="I156" s="184"/>
      <c r="J156" s="274"/>
      <c r="K156" s="275"/>
      <c r="L156" s="276"/>
      <c r="M156" s="184"/>
      <c r="N156" s="274"/>
      <c r="O156" s="275"/>
      <c r="P156" s="275"/>
      <c r="Q156" s="276"/>
      <c r="R156" s="184"/>
      <c r="S156" s="90"/>
      <c r="T156" s="156"/>
    </row>
    <row r="157" spans="2:21" ht="27.75" customHeight="1">
      <c r="B157" s="156"/>
      <c r="C157" s="265"/>
      <c r="D157" s="266"/>
      <c r="E157" s="267"/>
      <c r="F157" s="179"/>
      <c r="G157" s="181" t="s">
        <v>169</v>
      </c>
      <c r="H157" s="184"/>
      <c r="I157" s="184"/>
      <c r="J157" s="274"/>
      <c r="K157" s="275"/>
      <c r="L157" s="276"/>
      <c r="M157" s="184"/>
      <c r="N157" s="274"/>
      <c r="O157" s="275"/>
      <c r="P157" s="275"/>
      <c r="Q157" s="276"/>
      <c r="R157" s="184"/>
      <c r="S157" s="90"/>
      <c r="T157" s="156"/>
    </row>
    <row r="158" spans="2:21" ht="27.75" customHeight="1">
      <c r="B158" s="156"/>
      <c r="C158" s="265"/>
      <c r="D158" s="266"/>
      <c r="E158" s="267"/>
      <c r="F158" s="179"/>
      <c r="G158" s="181" t="s">
        <v>2</v>
      </c>
      <c r="H158" s="184"/>
      <c r="I158" s="184"/>
      <c r="J158" s="274"/>
      <c r="K158" s="275"/>
      <c r="L158" s="276"/>
      <c r="M158" s="184"/>
      <c r="N158" s="274"/>
      <c r="O158" s="275"/>
      <c r="P158" s="275"/>
      <c r="Q158" s="276"/>
      <c r="R158" s="184"/>
      <c r="S158" s="90"/>
      <c r="T158" s="156"/>
    </row>
    <row r="159" spans="2:21" ht="27.75" customHeight="1">
      <c r="B159" s="156"/>
      <c r="C159" s="265"/>
      <c r="D159" s="266"/>
      <c r="E159" s="267"/>
      <c r="F159" s="179"/>
      <c r="G159" s="181" t="s">
        <v>29</v>
      </c>
      <c r="H159" s="184"/>
      <c r="I159" s="184"/>
      <c r="J159" s="274"/>
      <c r="K159" s="275"/>
      <c r="L159" s="276"/>
      <c r="M159" s="184"/>
      <c r="N159" s="274"/>
      <c r="O159" s="275"/>
      <c r="P159" s="275"/>
      <c r="Q159" s="276"/>
      <c r="R159" s="184"/>
      <c r="S159" s="90"/>
      <c r="T159" s="156"/>
    </row>
    <row r="160" spans="2:21" ht="27.75" customHeight="1">
      <c r="B160" s="156"/>
      <c r="C160" s="265"/>
      <c r="D160" s="266"/>
      <c r="E160" s="267"/>
      <c r="F160" s="168" t="s">
        <v>226</v>
      </c>
      <c r="G160" s="227"/>
      <c r="H160" s="184"/>
      <c r="I160" s="184"/>
      <c r="J160" s="274"/>
      <c r="K160" s="275"/>
      <c r="L160" s="276"/>
      <c r="M160" s="184"/>
      <c r="N160" s="274"/>
      <c r="O160" s="275"/>
      <c r="P160" s="275"/>
      <c r="Q160" s="276"/>
      <c r="R160" s="184"/>
      <c r="S160" s="90"/>
      <c r="T160" s="156"/>
    </row>
    <row r="161" spans="2:21" ht="27.75" customHeight="1">
      <c r="B161" s="156"/>
      <c r="C161" s="265"/>
      <c r="D161" s="266"/>
      <c r="E161" s="267"/>
      <c r="F161" s="179" t="s">
        <v>170</v>
      </c>
      <c r="G161" s="180"/>
      <c r="H161" s="115" t="str">
        <f>IF(COUNT(H162:H166)=0,"",SUM(H162:H166))</f>
        <v/>
      </c>
      <c r="I161" s="115" t="str">
        <f>IF(COUNT(I162:I166)=0,"",SUM(I162:I166))</f>
        <v/>
      </c>
      <c r="J161" s="274"/>
      <c r="K161" s="275"/>
      <c r="L161" s="276"/>
      <c r="M161" s="115" t="str">
        <f>IF(COUNT(M162:M166)=0,"",SUM(M162:M166))</f>
        <v/>
      </c>
      <c r="N161" s="274"/>
      <c r="O161" s="275"/>
      <c r="P161" s="275"/>
      <c r="Q161" s="276"/>
      <c r="R161" s="115" t="str">
        <f>IF(COUNT(R162:R166)=0,"",SUM(R162:R166))</f>
        <v/>
      </c>
      <c r="S161" s="94"/>
      <c r="T161" s="156"/>
      <c r="U161" s="120" t="s">
        <v>271</v>
      </c>
    </row>
    <row r="162" spans="2:21" ht="27.75" customHeight="1">
      <c r="B162" s="156"/>
      <c r="C162" s="265"/>
      <c r="D162" s="266"/>
      <c r="E162" s="267"/>
      <c r="F162" s="179"/>
      <c r="G162" s="181" t="s">
        <v>171</v>
      </c>
      <c r="H162" s="184"/>
      <c r="I162" s="184"/>
      <c r="J162" s="274"/>
      <c r="K162" s="275"/>
      <c r="L162" s="276"/>
      <c r="M162" s="184"/>
      <c r="N162" s="274"/>
      <c r="O162" s="275"/>
      <c r="P162" s="275"/>
      <c r="Q162" s="276"/>
      <c r="R162" s="184"/>
      <c r="S162" s="90"/>
      <c r="T162" s="156"/>
    </row>
    <row r="163" spans="2:21" ht="27.75" customHeight="1">
      <c r="B163" s="156"/>
      <c r="C163" s="265"/>
      <c r="D163" s="266"/>
      <c r="E163" s="267"/>
      <c r="F163" s="179"/>
      <c r="G163" s="181" t="s">
        <v>172</v>
      </c>
      <c r="H163" s="184"/>
      <c r="I163" s="184"/>
      <c r="J163" s="274"/>
      <c r="K163" s="275"/>
      <c r="L163" s="276"/>
      <c r="M163" s="184"/>
      <c r="N163" s="274"/>
      <c r="O163" s="275"/>
      <c r="P163" s="275"/>
      <c r="Q163" s="276"/>
      <c r="R163" s="184"/>
      <c r="S163" s="90"/>
      <c r="T163" s="156"/>
    </row>
    <row r="164" spans="2:21" ht="27.75" customHeight="1">
      <c r="B164" s="156"/>
      <c r="C164" s="265"/>
      <c r="D164" s="266"/>
      <c r="E164" s="267"/>
      <c r="F164" s="179"/>
      <c r="G164" s="181" t="s">
        <v>173</v>
      </c>
      <c r="H164" s="184"/>
      <c r="I164" s="184"/>
      <c r="J164" s="274"/>
      <c r="K164" s="275"/>
      <c r="L164" s="276"/>
      <c r="M164" s="184"/>
      <c r="N164" s="274"/>
      <c r="O164" s="275"/>
      <c r="P164" s="275"/>
      <c r="Q164" s="276"/>
      <c r="R164" s="184"/>
      <c r="S164" s="90"/>
      <c r="T164" s="156"/>
    </row>
    <row r="165" spans="2:21" ht="27.75" customHeight="1">
      <c r="B165" s="156"/>
      <c r="C165" s="265"/>
      <c r="D165" s="266"/>
      <c r="E165" s="267"/>
      <c r="F165" s="179"/>
      <c r="G165" s="181" t="s">
        <v>30</v>
      </c>
      <c r="H165" s="184"/>
      <c r="I165" s="184"/>
      <c r="J165" s="274"/>
      <c r="K165" s="275"/>
      <c r="L165" s="276"/>
      <c r="M165" s="184"/>
      <c r="N165" s="274"/>
      <c r="O165" s="275"/>
      <c r="P165" s="275"/>
      <c r="Q165" s="276"/>
      <c r="R165" s="184"/>
      <c r="S165" s="90"/>
      <c r="T165" s="156"/>
    </row>
    <row r="166" spans="2:21" ht="27.75" customHeight="1">
      <c r="B166" s="156"/>
      <c r="C166" s="265"/>
      <c r="D166" s="266"/>
      <c r="E166" s="267"/>
      <c r="F166" s="179"/>
      <c r="G166" s="181" t="s">
        <v>174</v>
      </c>
      <c r="H166" s="184"/>
      <c r="I166" s="184"/>
      <c r="J166" s="274"/>
      <c r="K166" s="275"/>
      <c r="L166" s="276"/>
      <c r="M166" s="184"/>
      <c r="N166" s="274"/>
      <c r="O166" s="275"/>
      <c r="P166" s="275"/>
      <c r="Q166" s="276"/>
      <c r="R166" s="184"/>
      <c r="S166" s="90"/>
      <c r="T166" s="156"/>
    </row>
    <row r="167" spans="2:21" ht="27.75" customHeight="1">
      <c r="B167" s="156"/>
      <c r="C167" s="265"/>
      <c r="D167" s="266"/>
      <c r="E167" s="267"/>
      <c r="F167" s="168" t="s">
        <v>175</v>
      </c>
      <c r="G167" s="172"/>
      <c r="H167" s="184"/>
      <c r="I167" s="184"/>
      <c r="J167" s="274"/>
      <c r="K167" s="275"/>
      <c r="L167" s="276"/>
      <c r="M167" s="184"/>
      <c r="N167" s="274"/>
      <c r="O167" s="275"/>
      <c r="P167" s="275"/>
      <c r="Q167" s="276"/>
      <c r="R167" s="184"/>
      <c r="S167" s="90"/>
      <c r="T167" s="156"/>
    </row>
    <row r="168" spans="2:21" ht="27.75" customHeight="1">
      <c r="B168" s="156"/>
      <c r="C168" s="268"/>
      <c r="D168" s="269"/>
      <c r="E168" s="270"/>
      <c r="F168" s="168" t="s">
        <v>176</v>
      </c>
      <c r="G168" s="172"/>
      <c r="H168" s="115" t="str">
        <f>IF(COUNT(H150,H153,H160,H161,H167)=0,"",SUM(H150,H153,H160,H161,H167))</f>
        <v/>
      </c>
      <c r="I168" s="115" t="str">
        <f>IF(COUNT(I150,I153,I160,I161,I167)=0,"",SUM(I150,I153,I160,I161,I167))</f>
        <v/>
      </c>
      <c r="J168" s="277"/>
      <c r="K168" s="278"/>
      <c r="L168" s="279"/>
      <c r="M168" s="115" t="str">
        <f>IF(COUNT(M150,M153,M160,M161,M167)=0,"",SUM(M150,M153,M160,M161,M167))</f>
        <v/>
      </c>
      <c r="N168" s="277"/>
      <c r="O168" s="278"/>
      <c r="P168" s="278"/>
      <c r="Q168" s="279"/>
      <c r="R168" s="115" t="str">
        <f>IF(COUNT(R150,R153,R160,R161,R167)=0,"",SUM(R150,R153,R160,R161,R167))</f>
        <v/>
      </c>
      <c r="S168" s="94"/>
      <c r="T168" s="156"/>
      <c r="U168" s="120" t="s">
        <v>271</v>
      </c>
    </row>
    <row r="169" spans="2:21" ht="18" customHeight="1">
      <c r="B169" s="156"/>
      <c r="C169" s="183" t="s">
        <v>179</v>
      </c>
      <c r="D169" s="156"/>
      <c r="E169" s="156"/>
      <c r="F169" s="156"/>
      <c r="G169" s="156"/>
      <c r="H169" s="156"/>
      <c r="I169" s="156"/>
      <c r="J169" s="156"/>
      <c r="K169" s="156"/>
      <c r="L169" s="156"/>
      <c r="M169" s="156"/>
      <c r="N169" s="156"/>
      <c r="O169" s="156"/>
      <c r="P169" s="156"/>
      <c r="Q169" s="156"/>
      <c r="R169" s="156"/>
      <c r="S169" s="156"/>
      <c r="T169" s="156"/>
    </row>
    <row r="170" spans="2:21" ht="18" customHeight="1">
      <c r="B170" s="156"/>
      <c r="C170" s="14"/>
      <c r="D170" s="7"/>
      <c r="E170" s="7"/>
      <c r="F170" s="7"/>
      <c r="G170" s="7"/>
      <c r="H170" s="7"/>
      <c r="I170" s="7"/>
      <c r="J170" s="7"/>
      <c r="K170" s="7"/>
      <c r="L170" s="7"/>
      <c r="M170" s="7"/>
      <c r="N170" s="7"/>
      <c r="O170" s="7"/>
      <c r="P170" s="7"/>
      <c r="Q170" s="7"/>
      <c r="R170" s="7"/>
      <c r="S170" s="156"/>
      <c r="T170" s="156"/>
    </row>
    <row r="171" spans="2:21" ht="18" customHeight="1">
      <c r="B171" s="156"/>
      <c r="C171" s="14"/>
      <c r="D171" s="7"/>
      <c r="E171" s="7"/>
      <c r="F171" s="7"/>
      <c r="G171" s="7"/>
      <c r="H171" s="7"/>
      <c r="I171" s="7"/>
      <c r="J171" s="7"/>
      <c r="K171" s="7"/>
      <c r="L171" s="7"/>
      <c r="M171" s="7"/>
      <c r="N171" s="7"/>
      <c r="O171" s="7"/>
      <c r="P171" s="7"/>
      <c r="Q171" s="7"/>
      <c r="R171" s="7"/>
      <c r="S171" s="156"/>
      <c r="T171" s="156"/>
    </row>
    <row r="172" spans="2:21" ht="18" customHeight="1">
      <c r="B172" s="156"/>
      <c r="C172" s="14"/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156"/>
      <c r="T172" s="156"/>
    </row>
    <row r="173" spans="2:21" ht="18" customHeight="1">
      <c r="B173" s="156"/>
      <c r="C173" s="14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156"/>
      <c r="T173" s="156"/>
    </row>
    <row r="174" spans="2:21" ht="18" customHeight="1">
      <c r="B174" s="156"/>
      <c r="C174" s="14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156"/>
      <c r="T174" s="156"/>
    </row>
    <row r="175" spans="2:21" ht="18" customHeight="1">
      <c r="B175" s="156"/>
      <c r="C175" s="14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156"/>
      <c r="T175" s="156"/>
    </row>
    <row r="176" spans="2:21" ht="18" customHeight="1">
      <c r="B176" s="156"/>
      <c r="C176" s="14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156"/>
      <c r="T176" s="156"/>
    </row>
    <row r="177" spans="2:21" ht="18" customHeight="1">
      <c r="B177" s="156"/>
      <c r="C177" s="14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156"/>
      <c r="T177" s="156"/>
    </row>
    <row r="178" spans="2:21" ht="18" customHeight="1">
      <c r="B178" s="156"/>
      <c r="C178" s="14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156"/>
      <c r="T178" s="156"/>
    </row>
    <row r="179" spans="2:21" ht="18" customHeight="1">
      <c r="B179" s="156"/>
      <c r="C179" s="156"/>
      <c r="D179" s="156"/>
      <c r="E179" s="156"/>
      <c r="F179" s="156"/>
      <c r="G179" s="156"/>
      <c r="H179" s="156"/>
      <c r="I179" s="156"/>
      <c r="J179" s="156"/>
      <c r="K179" s="156"/>
      <c r="L179" s="156"/>
      <c r="M179" s="156"/>
      <c r="N179" s="156"/>
      <c r="O179" s="156"/>
      <c r="P179" s="156"/>
      <c r="Q179" s="156"/>
      <c r="R179" s="156"/>
      <c r="S179" s="156"/>
      <c r="T179" s="156"/>
    </row>
    <row r="180" spans="2:21" ht="27.75" customHeight="1">
      <c r="B180" s="156"/>
      <c r="C180" s="156" t="s">
        <v>19</v>
      </c>
      <c r="D180" s="156"/>
      <c r="E180" s="156"/>
      <c r="F180" s="156"/>
      <c r="G180" s="156"/>
      <c r="H180" s="156"/>
      <c r="I180" s="156"/>
      <c r="J180" s="156"/>
      <c r="K180" s="156"/>
      <c r="L180" s="156"/>
      <c r="M180" s="156"/>
      <c r="N180" s="156"/>
      <c r="O180" s="156"/>
      <c r="P180" s="156"/>
      <c r="Q180" s="156"/>
      <c r="R180" s="156"/>
      <c r="S180" s="156"/>
      <c r="T180" s="156"/>
    </row>
    <row r="181" spans="2:21" ht="27.75" customHeight="1">
      <c r="B181" s="156"/>
      <c r="C181" s="156" t="s">
        <v>20</v>
      </c>
      <c r="D181" s="156"/>
      <c r="E181" s="156"/>
      <c r="F181" s="156"/>
      <c r="G181" s="156"/>
      <c r="H181" s="156"/>
      <c r="I181" s="156"/>
      <c r="J181" s="156"/>
      <c r="K181" s="156"/>
      <c r="L181" s="156"/>
      <c r="M181" s="156"/>
      <c r="N181" s="156"/>
      <c r="O181" s="156"/>
      <c r="P181" s="156"/>
      <c r="Q181" s="156"/>
      <c r="R181" s="156"/>
      <c r="S181" s="156"/>
      <c r="T181" s="156"/>
    </row>
    <row r="182" spans="2:21" ht="27.75" customHeight="1">
      <c r="B182" s="156"/>
      <c r="C182" s="159" t="s">
        <v>21</v>
      </c>
      <c r="D182" s="160"/>
      <c r="E182" s="160"/>
      <c r="F182" s="160"/>
      <c r="G182" s="160"/>
      <c r="H182" s="160"/>
      <c r="I182" s="160"/>
      <c r="J182" s="160"/>
      <c r="K182" s="160"/>
      <c r="L182" s="156"/>
      <c r="M182" s="156"/>
      <c r="N182" s="156"/>
      <c r="O182" s="156"/>
      <c r="P182" s="156"/>
      <c r="Q182" s="156"/>
      <c r="R182" s="156"/>
      <c r="S182" s="156"/>
      <c r="T182" s="156"/>
    </row>
    <row r="183" spans="2:21" ht="27.75" customHeight="1">
      <c r="B183" s="156"/>
      <c r="C183" s="161" t="s">
        <v>22</v>
      </c>
      <c r="D183" s="156"/>
      <c r="E183" s="156"/>
      <c r="F183" s="162" t="s">
        <v>236</v>
      </c>
      <c r="G183" s="156" t="str">
        <f>'様式第32第8表(自社)_受電'!F159</f>
        <v>（自社断面：○月○時）</v>
      </c>
      <c r="H183" s="156"/>
      <c r="I183" s="156"/>
      <c r="J183" s="156"/>
      <c r="K183" s="156"/>
      <c r="L183" s="156"/>
      <c r="M183" s="156"/>
      <c r="N183" s="156"/>
      <c r="O183" s="156"/>
      <c r="P183" s="156"/>
      <c r="Q183" s="156"/>
      <c r="R183" s="163" t="s">
        <v>23</v>
      </c>
      <c r="S183" s="163"/>
      <c r="T183" s="156"/>
    </row>
    <row r="184" spans="2:21" ht="27.75" customHeight="1">
      <c r="B184" s="156"/>
      <c r="C184" s="240" t="s">
        <v>319</v>
      </c>
      <c r="D184" s="241"/>
      <c r="E184" s="241"/>
      <c r="F184" s="241"/>
      <c r="G184" s="242"/>
      <c r="H184" s="164">
        <f>DATE(様式一覧!$D$3-1,1,1)</f>
        <v>42005</v>
      </c>
      <c r="I184" s="164">
        <f>DATE(様式一覧!$D$3,1,1)</f>
        <v>42370</v>
      </c>
      <c r="J184" s="164">
        <f>DATE(様式一覧!$D$3+1,1,1)</f>
        <v>42736</v>
      </c>
      <c r="K184" s="164">
        <f>DATE(様式一覧!$D$3+2,1,1)</f>
        <v>43101</v>
      </c>
      <c r="L184" s="164">
        <f>DATE(様式一覧!$D$3+3,1,1)</f>
        <v>43466</v>
      </c>
      <c r="M184" s="164">
        <f>DATE(様式一覧!$D$3+4,1,1)</f>
        <v>43831</v>
      </c>
      <c r="N184" s="164">
        <f>DATE(様式一覧!$D$3+5,1,1)</f>
        <v>44197</v>
      </c>
      <c r="O184" s="164">
        <f>DATE(様式一覧!$D$3+6,1,1)</f>
        <v>44562</v>
      </c>
      <c r="P184" s="164">
        <f>DATE(様式一覧!$D$3+7,1,1)</f>
        <v>44927</v>
      </c>
      <c r="Q184" s="164">
        <f>DATE(様式一覧!$D$3+8,1,1)</f>
        <v>45292</v>
      </c>
      <c r="R184" s="164">
        <f>DATE(様式一覧!$D$3+9,1,1)</f>
        <v>45658</v>
      </c>
      <c r="S184" s="165"/>
      <c r="T184" s="156"/>
    </row>
    <row r="185" spans="2:21" ht="27.75" customHeight="1">
      <c r="B185" s="156"/>
      <c r="C185" s="243"/>
      <c r="D185" s="244"/>
      <c r="E185" s="244"/>
      <c r="F185" s="244"/>
      <c r="G185" s="245"/>
      <c r="H185" s="166" t="s">
        <v>24</v>
      </c>
      <c r="I185" s="166"/>
      <c r="J185" s="166"/>
      <c r="K185" s="166"/>
      <c r="L185" s="166"/>
      <c r="M185" s="166"/>
      <c r="N185" s="166"/>
      <c r="O185" s="166"/>
      <c r="P185" s="166"/>
      <c r="Q185" s="166"/>
      <c r="R185" s="166"/>
      <c r="S185" s="167"/>
      <c r="T185" s="156"/>
    </row>
    <row r="186" spans="2:21" ht="27.75" customHeight="1">
      <c r="B186" s="156"/>
      <c r="C186" s="252" t="s">
        <v>0</v>
      </c>
      <c r="D186" s="259" t="s">
        <v>25</v>
      </c>
      <c r="E186" s="168" t="s">
        <v>146</v>
      </c>
      <c r="F186" s="169"/>
      <c r="G186" s="170"/>
      <c r="H186" s="184"/>
      <c r="I186" s="184"/>
      <c r="J186" s="184"/>
      <c r="K186" s="184"/>
      <c r="L186" s="184"/>
      <c r="M186" s="184"/>
      <c r="N186" s="184"/>
      <c r="O186" s="184"/>
      <c r="P186" s="184"/>
      <c r="Q186" s="184"/>
      <c r="R186" s="184"/>
      <c r="S186" s="90"/>
      <c r="T186" s="156"/>
      <c r="U186" s="120"/>
    </row>
    <row r="187" spans="2:21" ht="27.75" customHeight="1">
      <c r="B187" s="156"/>
      <c r="C187" s="253"/>
      <c r="D187" s="260"/>
      <c r="E187" s="168" t="s">
        <v>145</v>
      </c>
      <c r="F187" s="169"/>
      <c r="G187" s="170"/>
      <c r="H187" s="184"/>
      <c r="I187" s="184"/>
      <c r="J187" s="184"/>
      <c r="K187" s="184"/>
      <c r="L187" s="184"/>
      <c r="M187" s="184"/>
      <c r="N187" s="184"/>
      <c r="O187" s="184"/>
      <c r="P187" s="184"/>
      <c r="Q187" s="184"/>
      <c r="R187" s="184"/>
      <c r="S187" s="90"/>
      <c r="T187" s="156"/>
      <c r="U187" s="120"/>
    </row>
    <row r="188" spans="2:21" ht="27.75" customHeight="1">
      <c r="B188" s="156"/>
      <c r="C188" s="253"/>
      <c r="D188" s="260"/>
      <c r="E188" s="168" t="s">
        <v>144</v>
      </c>
      <c r="F188" s="169"/>
      <c r="G188" s="170"/>
      <c r="H188" s="184"/>
      <c r="I188" s="184"/>
      <c r="J188" s="184"/>
      <c r="K188" s="184"/>
      <c r="L188" s="184"/>
      <c r="M188" s="184"/>
      <c r="N188" s="184"/>
      <c r="O188" s="184"/>
      <c r="P188" s="184"/>
      <c r="Q188" s="184"/>
      <c r="R188" s="184"/>
      <c r="S188" s="90"/>
      <c r="T188" s="156"/>
      <c r="U188" s="120"/>
    </row>
    <row r="189" spans="2:21" ht="27.75" customHeight="1">
      <c r="B189" s="156"/>
      <c r="C189" s="253"/>
      <c r="D189" s="260"/>
      <c r="E189" s="168" t="s">
        <v>143</v>
      </c>
      <c r="F189" s="169"/>
      <c r="G189" s="170"/>
      <c r="H189" s="184"/>
      <c r="I189" s="184"/>
      <c r="J189" s="184"/>
      <c r="K189" s="184"/>
      <c r="L189" s="184"/>
      <c r="M189" s="184"/>
      <c r="N189" s="184"/>
      <c r="O189" s="184"/>
      <c r="P189" s="184"/>
      <c r="Q189" s="184"/>
      <c r="R189" s="184"/>
      <c r="S189" s="90"/>
      <c r="T189" s="156"/>
      <c r="U189" s="120"/>
    </row>
    <row r="190" spans="2:21" ht="27.75" customHeight="1">
      <c r="B190" s="156"/>
      <c r="C190" s="253"/>
      <c r="D190" s="261"/>
      <c r="E190" s="168" t="s">
        <v>147</v>
      </c>
      <c r="F190" s="169"/>
      <c r="G190" s="170"/>
      <c r="H190" s="112" t="str">
        <f>IF(COUNT(H186:H189)=0,"",SUM(H186:H189))</f>
        <v/>
      </c>
      <c r="I190" s="112" t="str">
        <f t="shared" ref="I190:R190" si="34">IF(COUNT(I186:I189)=0,"",SUM(I186:I189))</f>
        <v/>
      </c>
      <c r="J190" s="112" t="str">
        <f t="shared" si="34"/>
        <v/>
      </c>
      <c r="K190" s="112" t="str">
        <f t="shared" si="34"/>
        <v/>
      </c>
      <c r="L190" s="112" t="str">
        <f t="shared" si="34"/>
        <v/>
      </c>
      <c r="M190" s="112" t="str">
        <f t="shared" si="34"/>
        <v/>
      </c>
      <c r="N190" s="112" t="str">
        <f t="shared" si="34"/>
        <v/>
      </c>
      <c r="O190" s="112" t="str">
        <f t="shared" si="34"/>
        <v/>
      </c>
      <c r="P190" s="112" t="str">
        <f t="shared" si="34"/>
        <v/>
      </c>
      <c r="Q190" s="112" t="str">
        <f t="shared" si="34"/>
        <v/>
      </c>
      <c r="R190" s="112" t="str">
        <f t="shared" si="34"/>
        <v/>
      </c>
      <c r="S190" s="91"/>
      <c r="T190" s="156"/>
      <c r="U190" s="120" t="s">
        <v>271</v>
      </c>
    </row>
    <row r="191" spans="2:21" ht="27.75" customHeight="1">
      <c r="B191" s="156"/>
      <c r="C191" s="253"/>
      <c r="D191" s="252" t="s">
        <v>1</v>
      </c>
      <c r="E191" s="168" t="s">
        <v>148</v>
      </c>
      <c r="F191" s="171"/>
      <c r="G191" s="172"/>
      <c r="H191" s="184"/>
      <c r="I191" s="112" t="str">
        <f>IF(COUNT('様式第32第8表(自社)_送電'!H168)=0,'様式第32第8表(自社)_受電'!H168,IF(COUNT('様式第32第8表(自社)_受電'!H168)=0,-'様式第32第8表(自社)_送電'!H168,'様式第32第8表(自社)_受電'!H168-'様式第32第8表(自社)_送電'!H168))</f>
        <v/>
      </c>
      <c r="J191" s="112" t="str">
        <f>IF(COUNT('様式第32第8表(自社)_送電'!I168)=0,'様式第32第8表(自社)_受電'!I168,IF(COUNT('様式第32第8表(自社)_受電'!I168)=0,-'様式第32第8表(自社)_送電'!I168,'様式第32第8表(自社)_受電'!I168-'様式第32第8表(自社)_送電'!I168))</f>
        <v/>
      </c>
      <c r="K191" s="112" t="str">
        <f>IF(COUNT('様式第32第8表(自社)_送電'!J168)=0,'様式第32第8表(自社)_受電'!J168,IF(COUNT('様式第32第8表(自社)_受電'!J168)=0,-'様式第32第8表(自社)_送電'!J168,'様式第32第8表(自社)_受電'!J168-'様式第32第8表(自社)_送電'!J168))</f>
        <v/>
      </c>
      <c r="L191" s="112" t="str">
        <f>IF(COUNT('様式第32第8表(自社)_送電'!K168)=0,'様式第32第8表(自社)_受電'!K168,IF(COUNT('様式第32第8表(自社)_受電'!K168)=0,-'様式第32第8表(自社)_送電'!K168,'様式第32第8表(自社)_受電'!K168-'様式第32第8表(自社)_送電'!K168))</f>
        <v/>
      </c>
      <c r="M191" s="112" t="str">
        <f>IF(COUNT('様式第32第8表(自社)_送電'!L168)=0,'様式第32第8表(自社)_受電'!L168,IF(COUNT('様式第32第8表(自社)_受電'!L168)=0,-'様式第32第8表(自社)_送電'!L168,'様式第32第8表(自社)_受電'!L168-'様式第32第8表(自社)_送電'!L168))</f>
        <v/>
      </c>
      <c r="N191" s="112" t="str">
        <f>IF(COUNT('様式第32第8表(自社)_送電'!M168)=0,'様式第32第8表(自社)_受電'!M168,IF(COUNT('様式第32第8表(自社)_受電'!M168)=0,-'様式第32第8表(自社)_送電'!M168,'様式第32第8表(自社)_受電'!M168-'様式第32第8表(自社)_送電'!M168))</f>
        <v/>
      </c>
      <c r="O191" s="112" t="str">
        <f>IF(COUNT('様式第32第8表(自社)_送電'!N168)=0,'様式第32第8表(自社)_受電'!N168,IF(COUNT('様式第32第8表(自社)_受電'!N168)=0,-'様式第32第8表(自社)_送電'!N168,'様式第32第8表(自社)_受電'!N168-'様式第32第8表(自社)_送電'!N168))</f>
        <v/>
      </c>
      <c r="P191" s="112" t="str">
        <f>IF(COUNT('様式第32第8表(自社)_送電'!O168)=0,'様式第32第8表(自社)_受電'!O168,IF(COUNT('様式第32第8表(自社)_受電'!O168)=0,-'様式第32第8表(自社)_送電'!O168,'様式第32第8表(自社)_受電'!O168-'様式第32第8表(自社)_送電'!O168))</f>
        <v/>
      </c>
      <c r="Q191" s="112" t="str">
        <f>IF(COUNT('様式第32第8表(自社)_送電'!P168)=0,'様式第32第8表(自社)_受電'!P168,IF(COUNT('様式第32第8表(自社)_受電'!P168)=0,-'様式第32第8表(自社)_送電'!P168,'様式第32第8表(自社)_受電'!P168-'様式第32第8表(自社)_送電'!P168))</f>
        <v/>
      </c>
      <c r="R191" s="112" t="str">
        <f>IF(COUNT('様式第32第8表(自社)_送電'!Q168)=0,'様式第32第8表(自社)_受電'!Q168,IF(COUNT('様式第32第8表(自社)_受電'!Q168)=0,-'様式第32第8表(自社)_送電'!Q168,'様式第32第8表(自社)_受電'!Q168-'様式第32第8表(自社)_送電'!Q168))</f>
        <v/>
      </c>
      <c r="S191" s="90"/>
      <c r="T191" s="156"/>
      <c r="U191" s="120" t="s">
        <v>318</v>
      </c>
    </row>
    <row r="192" spans="2:21" ht="27.75" customHeight="1">
      <c r="B192" s="156"/>
      <c r="C192" s="253"/>
      <c r="D192" s="253"/>
      <c r="E192" s="168" t="s">
        <v>150</v>
      </c>
      <c r="F192" s="171"/>
      <c r="G192" s="172"/>
      <c r="H192" s="184"/>
      <c r="I192" s="112" t="str">
        <f>IF(COUNT('様式第32第8表(自社)_送電'!H176)=0,'様式第32第8表(自社)_受電'!H176,IF(COUNT('様式第32第8表(自社)_受電'!H176)=0,-'様式第32第8表(自社)_送電'!H176,'様式第32第8表(自社)_受電'!H176-'様式第32第8表(自社)_送電'!H176))</f>
        <v/>
      </c>
      <c r="J192" s="112" t="str">
        <f>IF(COUNT('様式第32第8表(自社)_送電'!I176)=0,'様式第32第8表(自社)_受電'!I176,IF(COUNT('様式第32第8表(自社)_受電'!I176)=0,-'様式第32第8表(自社)_送電'!I176,'様式第32第8表(自社)_受電'!I176-'様式第32第8表(自社)_送電'!I176))</f>
        <v/>
      </c>
      <c r="K192" s="112" t="str">
        <f>IF(COUNT('様式第32第8表(自社)_送電'!J176)=0,'様式第32第8表(自社)_受電'!J176,IF(COUNT('様式第32第8表(自社)_受電'!J176)=0,-'様式第32第8表(自社)_送電'!J176,'様式第32第8表(自社)_受電'!J176-'様式第32第8表(自社)_送電'!J176))</f>
        <v/>
      </c>
      <c r="L192" s="112" t="str">
        <f>IF(COUNT('様式第32第8表(自社)_送電'!K176)=0,'様式第32第8表(自社)_受電'!K176,IF(COUNT('様式第32第8表(自社)_受電'!K176)=0,-'様式第32第8表(自社)_送電'!K176,'様式第32第8表(自社)_受電'!K176-'様式第32第8表(自社)_送電'!K176))</f>
        <v/>
      </c>
      <c r="M192" s="112" t="str">
        <f>IF(COUNT('様式第32第8表(自社)_送電'!L176)=0,'様式第32第8表(自社)_受電'!L176,IF(COUNT('様式第32第8表(自社)_受電'!L176)=0,-'様式第32第8表(自社)_送電'!L176,'様式第32第8表(自社)_受電'!L176-'様式第32第8表(自社)_送電'!L176))</f>
        <v/>
      </c>
      <c r="N192" s="112" t="str">
        <f>IF(COUNT('様式第32第8表(自社)_送電'!M176)=0,'様式第32第8表(自社)_受電'!M176,IF(COUNT('様式第32第8表(自社)_受電'!M176)=0,-'様式第32第8表(自社)_送電'!M176,'様式第32第8表(自社)_受電'!M176-'様式第32第8表(自社)_送電'!M176))</f>
        <v/>
      </c>
      <c r="O192" s="112" t="str">
        <f>IF(COUNT('様式第32第8表(自社)_送電'!N176)=0,'様式第32第8表(自社)_受電'!N176,IF(COUNT('様式第32第8表(自社)_受電'!N176)=0,-'様式第32第8表(自社)_送電'!N176,'様式第32第8表(自社)_受電'!N176-'様式第32第8表(自社)_送電'!N176))</f>
        <v/>
      </c>
      <c r="P192" s="112" t="str">
        <f>IF(COUNT('様式第32第8表(自社)_送電'!O176)=0,'様式第32第8表(自社)_受電'!O176,IF(COUNT('様式第32第8表(自社)_受電'!O176)=0,-'様式第32第8表(自社)_送電'!O176,'様式第32第8表(自社)_受電'!O176-'様式第32第8表(自社)_送電'!O176))</f>
        <v/>
      </c>
      <c r="Q192" s="112" t="str">
        <f>IF(COUNT('様式第32第8表(自社)_送電'!P176)=0,'様式第32第8表(自社)_受電'!P176,IF(COUNT('様式第32第8表(自社)_受電'!P176)=0,-'様式第32第8表(自社)_送電'!P176,'様式第32第8表(自社)_受電'!P176-'様式第32第8表(自社)_送電'!P176))</f>
        <v/>
      </c>
      <c r="R192" s="112" t="str">
        <f>IF(COUNT('様式第32第8表(自社)_送電'!Q176)=0,'様式第32第8表(自社)_受電'!Q176,IF(COUNT('様式第32第8表(自社)_受電'!Q176)=0,-'様式第32第8表(自社)_送電'!Q176,'様式第32第8表(自社)_受電'!Q176-'様式第32第8表(自社)_送電'!Q176))</f>
        <v/>
      </c>
      <c r="S192" s="90"/>
      <c r="T192" s="156"/>
      <c r="U192" s="120" t="s">
        <v>318</v>
      </c>
    </row>
    <row r="193" spans="2:21" ht="27.75" customHeight="1">
      <c r="B193" s="156"/>
      <c r="C193" s="253"/>
      <c r="D193" s="253"/>
      <c r="E193" s="168" t="s">
        <v>149</v>
      </c>
      <c r="F193" s="171"/>
      <c r="G193" s="172"/>
      <c r="H193" s="184"/>
      <c r="I193" s="112" t="str">
        <f>IF(COUNT('様式第32第8表(自社)_送電'!H184)=0,'様式第32第8表(自社)_受電'!H184,IF(COUNT('様式第32第8表(自社)_受電'!H184)=0,-'様式第32第8表(自社)_送電'!H184,'様式第32第8表(自社)_受電'!H184-'様式第32第8表(自社)_送電'!H184))</f>
        <v/>
      </c>
      <c r="J193" s="112" t="str">
        <f>IF(COUNT('様式第32第8表(自社)_送電'!I184)=0,'様式第32第8表(自社)_受電'!I184,IF(COUNT('様式第32第8表(自社)_受電'!I184)=0,-'様式第32第8表(自社)_送電'!I184,'様式第32第8表(自社)_受電'!I184-'様式第32第8表(自社)_送電'!I184))</f>
        <v/>
      </c>
      <c r="K193" s="112" t="str">
        <f>IF(COUNT('様式第32第8表(自社)_送電'!J184)=0,'様式第32第8表(自社)_受電'!J184,IF(COUNT('様式第32第8表(自社)_受電'!J184)=0,-'様式第32第8表(自社)_送電'!J184,'様式第32第8表(自社)_受電'!J184-'様式第32第8表(自社)_送電'!J184))</f>
        <v/>
      </c>
      <c r="L193" s="112" t="str">
        <f>IF(COUNT('様式第32第8表(自社)_送電'!K184)=0,'様式第32第8表(自社)_受電'!K184,IF(COUNT('様式第32第8表(自社)_受電'!K184)=0,-'様式第32第8表(自社)_送電'!K184,'様式第32第8表(自社)_受電'!K184-'様式第32第8表(自社)_送電'!K184))</f>
        <v/>
      </c>
      <c r="M193" s="112" t="str">
        <f>IF(COUNT('様式第32第8表(自社)_送電'!L184)=0,'様式第32第8表(自社)_受電'!L184,IF(COUNT('様式第32第8表(自社)_受電'!L184)=0,-'様式第32第8表(自社)_送電'!L184,'様式第32第8表(自社)_受電'!L184-'様式第32第8表(自社)_送電'!L184))</f>
        <v/>
      </c>
      <c r="N193" s="112" t="str">
        <f>IF(COUNT('様式第32第8表(自社)_送電'!M184)=0,'様式第32第8表(自社)_受電'!M184,IF(COUNT('様式第32第8表(自社)_受電'!M184)=0,-'様式第32第8表(自社)_送電'!M184,'様式第32第8表(自社)_受電'!M184-'様式第32第8表(自社)_送電'!M184))</f>
        <v/>
      </c>
      <c r="O193" s="112" t="str">
        <f>IF(COUNT('様式第32第8表(自社)_送電'!N184)=0,'様式第32第8表(自社)_受電'!N184,IF(COUNT('様式第32第8表(自社)_受電'!N184)=0,-'様式第32第8表(自社)_送電'!N184,'様式第32第8表(自社)_受電'!N184-'様式第32第8表(自社)_送電'!N184))</f>
        <v/>
      </c>
      <c r="P193" s="112" t="str">
        <f>IF(COUNT('様式第32第8表(自社)_送電'!O184)=0,'様式第32第8表(自社)_受電'!O184,IF(COUNT('様式第32第8表(自社)_受電'!O184)=0,-'様式第32第8表(自社)_送電'!O184,'様式第32第8表(自社)_受電'!O184-'様式第32第8表(自社)_送電'!O184))</f>
        <v/>
      </c>
      <c r="Q193" s="112" t="str">
        <f>IF(COUNT('様式第32第8表(自社)_送電'!P184)=0,'様式第32第8表(自社)_受電'!P184,IF(COUNT('様式第32第8表(自社)_受電'!P184)=0,-'様式第32第8表(自社)_送電'!P184,'様式第32第8表(自社)_受電'!P184-'様式第32第8表(自社)_送電'!P184))</f>
        <v/>
      </c>
      <c r="R193" s="112" t="str">
        <f>IF(COUNT('様式第32第8表(自社)_送電'!Q184)=0,'様式第32第8表(自社)_受電'!Q184,IF(COUNT('様式第32第8表(自社)_受電'!Q184)=0,-'様式第32第8表(自社)_送電'!Q184,'様式第32第8表(自社)_受電'!Q184-'様式第32第8表(自社)_送電'!Q184))</f>
        <v/>
      </c>
      <c r="S193" s="90"/>
      <c r="T193" s="156"/>
      <c r="U193" s="120" t="s">
        <v>318</v>
      </c>
    </row>
    <row r="194" spans="2:21" ht="27.75" customHeight="1">
      <c r="B194" s="156"/>
      <c r="C194" s="253"/>
      <c r="D194" s="253"/>
      <c r="E194" s="255" t="s">
        <v>151</v>
      </c>
      <c r="F194" s="256"/>
      <c r="G194" s="172" t="s">
        <v>152</v>
      </c>
      <c r="H194" s="184"/>
      <c r="I194" s="112"/>
      <c r="J194" s="112"/>
      <c r="K194" s="112"/>
      <c r="L194" s="112"/>
      <c r="M194" s="112"/>
      <c r="N194" s="112"/>
      <c r="O194" s="112"/>
      <c r="P194" s="112"/>
      <c r="Q194" s="112"/>
      <c r="R194" s="112"/>
      <c r="S194" s="90"/>
      <c r="T194" s="156"/>
    </row>
    <row r="195" spans="2:21" ht="27.75" customHeight="1">
      <c r="B195" s="156"/>
      <c r="C195" s="253"/>
      <c r="D195" s="254"/>
      <c r="E195" s="257"/>
      <c r="F195" s="258"/>
      <c r="G195" s="172" t="s">
        <v>151</v>
      </c>
      <c r="H195" s="184"/>
      <c r="I195" s="112" t="str">
        <f>IF(COUNT('様式第32第8表(自社)_送電'!H192)=0,'様式第32第8表(自社)_受電'!H192,IF(COUNT('様式第32第8表(自社)_受電'!H192)=0,-'様式第32第8表(自社)_送電'!H192,'様式第32第8表(自社)_受電'!H192-'様式第32第8表(自社)_送電'!H192))</f>
        <v/>
      </c>
      <c r="J195" s="112" t="str">
        <f>IF(COUNT('様式第32第8表(自社)_送電'!I192)=0,'様式第32第8表(自社)_受電'!I192,IF(COUNT('様式第32第8表(自社)_受電'!I192)=0,-'様式第32第8表(自社)_送電'!I192,'様式第32第8表(自社)_受電'!I192-'様式第32第8表(自社)_送電'!I192))</f>
        <v/>
      </c>
      <c r="K195" s="112" t="str">
        <f>IF(COUNT('様式第32第8表(自社)_送電'!J192)=0,'様式第32第8表(自社)_受電'!J192,IF(COUNT('様式第32第8表(自社)_受電'!J192)=0,-'様式第32第8表(自社)_送電'!J192,'様式第32第8表(自社)_受電'!J192-'様式第32第8表(自社)_送電'!J192))</f>
        <v/>
      </c>
      <c r="L195" s="112" t="str">
        <f>IF(COUNT('様式第32第8表(自社)_送電'!K192)=0,'様式第32第8表(自社)_受電'!K192,IF(COUNT('様式第32第8表(自社)_受電'!K192)=0,-'様式第32第8表(自社)_送電'!K192,'様式第32第8表(自社)_受電'!K192-'様式第32第8表(自社)_送電'!K192))</f>
        <v/>
      </c>
      <c r="M195" s="112" t="str">
        <f>IF(COUNT('様式第32第8表(自社)_送電'!L192)=0,'様式第32第8表(自社)_受電'!L192,IF(COUNT('様式第32第8表(自社)_受電'!L192)=0,-'様式第32第8表(自社)_送電'!L192,'様式第32第8表(自社)_受電'!L192-'様式第32第8表(自社)_送電'!L192))</f>
        <v/>
      </c>
      <c r="N195" s="112" t="str">
        <f>IF(COUNT('様式第32第8表(自社)_送電'!M192)=0,'様式第32第8表(自社)_受電'!M192,IF(COUNT('様式第32第8表(自社)_受電'!M192)=0,-'様式第32第8表(自社)_送電'!M192,'様式第32第8表(自社)_受電'!M192-'様式第32第8表(自社)_送電'!M192))</f>
        <v/>
      </c>
      <c r="O195" s="112" t="str">
        <f>IF(COUNT('様式第32第8表(自社)_送電'!N192)=0,'様式第32第8表(自社)_受電'!N192,IF(COUNT('様式第32第8表(自社)_受電'!N192)=0,-'様式第32第8表(自社)_送電'!N192,'様式第32第8表(自社)_受電'!N192-'様式第32第8表(自社)_送電'!N192))</f>
        <v/>
      </c>
      <c r="P195" s="112" t="str">
        <f>IF(COUNT('様式第32第8表(自社)_送電'!O192)=0,'様式第32第8表(自社)_受電'!O192,IF(COUNT('様式第32第8表(自社)_受電'!O192)=0,-'様式第32第8表(自社)_送電'!O192,'様式第32第8表(自社)_受電'!O192-'様式第32第8表(自社)_送電'!O192))</f>
        <v/>
      </c>
      <c r="Q195" s="112" t="str">
        <f>IF(COUNT('様式第32第8表(自社)_送電'!P192)=0,'様式第32第8表(自社)_受電'!P192,IF(COUNT('様式第32第8表(自社)_受電'!P192)=0,-'様式第32第8表(自社)_送電'!P192,'様式第32第8表(自社)_受電'!P192-'様式第32第8表(自社)_送電'!P192))</f>
        <v/>
      </c>
      <c r="R195" s="112" t="str">
        <f>IF(COUNT('様式第32第8表(自社)_送電'!Q192)=0,'様式第32第8表(自社)_受電'!Q192,IF(COUNT('様式第32第8表(自社)_受電'!Q192)=0,-'様式第32第8表(自社)_送電'!Q192,'様式第32第8表(自社)_受電'!Q192-'様式第32第8表(自社)_送電'!Q192))</f>
        <v/>
      </c>
      <c r="S195" s="90"/>
      <c r="T195" s="156"/>
      <c r="U195" s="120" t="s">
        <v>318</v>
      </c>
    </row>
    <row r="196" spans="2:21" ht="27.75" customHeight="1">
      <c r="B196" s="156"/>
      <c r="C196" s="253"/>
      <c r="D196" s="168" t="s">
        <v>153</v>
      </c>
      <c r="E196" s="171"/>
      <c r="F196" s="171"/>
      <c r="G196" s="172"/>
      <c r="H196" s="112"/>
      <c r="I196" s="112" t="str">
        <f>IF(COUNT(I201)=0,"",IF(I201-SUM(I190:I195)&gt;0,I201-SUM(I190:I195),""))</f>
        <v/>
      </c>
      <c r="J196" s="112" t="str">
        <f>IF(J201-SUM(J190:J195)&gt;0,J201-SUM(J190:J195),"")</f>
        <v/>
      </c>
      <c r="K196" s="112" t="str">
        <f t="shared" ref="K196:R196" si="35">IF(K201-SUM(K190:K195)&gt;0,K201-SUM(K190:K195),"")</f>
        <v/>
      </c>
      <c r="L196" s="112" t="str">
        <f t="shared" si="35"/>
        <v/>
      </c>
      <c r="M196" s="112" t="str">
        <f t="shared" si="35"/>
        <v/>
      </c>
      <c r="N196" s="112" t="str">
        <f t="shared" si="35"/>
        <v/>
      </c>
      <c r="O196" s="112" t="str">
        <f t="shared" si="35"/>
        <v/>
      </c>
      <c r="P196" s="112" t="str">
        <f t="shared" si="35"/>
        <v/>
      </c>
      <c r="Q196" s="112" t="str">
        <f t="shared" si="35"/>
        <v/>
      </c>
      <c r="R196" s="112" t="str">
        <f t="shared" si="35"/>
        <v/>
      </c>
      <c r="S196" s="90"/>
      <c r="T196" s="156"/>
      <c r="U196" s="120" t="s">
        <v>318</v>
      </c>
    </row>
    <row r="197" spans="2:21" ht="27.75" customHeight="1">
      <c r="B197" s="156"/>
      <c r="C197" s="253"/>
      <c r="D197" s="168" t="s">
        <v>147</v>
      </c>
      <c r="E197" s="171"/>
      <c r="F197" s="171"/>
      <c r="G197" s="171"/>
      <c r="H197" s="143" t="str">
        <f>IF(COUNT(H190:H196)=0,"",SUM(H190:H196))</f>
        <v/>
      </c>
      <c r="I197" s="143" t="str">
        <f t="shared" ref="I197:R197" si="36">IF(COUNT(I190:I196)=0,"",SUM(I190:I196))</f>
        <v/>
      </c>
      <c r="J197" s="143" t="str">
        <f t="shared" si="36"/>
        <v/>
      </c>
      <c r="K197" s="143" t="str">
        <f t="shared" si="36"/>
        <v/>
      </c>
      <c r="L197" s="143" t="str">
        <f t="shared" si="36"/>
        <v/>
      </c>
      <c r="M197" s="143" t="str">
        <f t="shared" si="36"/>
        <v/>
      </c>
      <c r="N197" s="143" t="str">
        <f t="shared" si="36"/>
        <v/>
      </c>
      <c r="O197" s="143" t="str">
        <f t="shared" si="36"/>
        <v/>
      </c>
      <c r="P197" s="143" t="str">
        <f t="shared" si="36"/>
        <v/>
      </c>
      <c r="Q197" s="143" t="str">
        <f t="shared" si="36"/>
        <v/>
      </c>
      <c r="R197" s="143" t="str">
        <f t="shared" si="36"/>
        <v/>
      </c>
      <c r="S197" s="116"/>
      <c r="T197" s="156"/>
      <c r="U197" s="120" t="s">
        <v>271</v>
      </c>
    </row>
    <row r="198" spans="2:21" ht="27.75" customHeight="1">
      <c r="B198" s="156"/>
      <c r="C198" s="253"/>
      <c r="D198" s="168" t="s">
        <v>154</v>
      </c>
      <c r="E198" s="171"/>
      <c r="F198" s="171"/>
      <c r="G198" s="172"/>
      <c r="H198" s="112"/>
      <c r="I198" s="112"/>
      <c r="J198" s="112"/>
      <c r="K198" s="112"/>
      <c r="L198" s="112"/>
      <c r="M198" s="112"/>
      <c r="N198" s="112"/>
      <c r="O198" s="112"/>
      <c r="P198" s="112"/>
      <c r="Q198" s="112"/>
      <c r="R198" s="112"/>
      <c r="S198" s="91"/>
      <c r="T198" s="156"/>
    </row>
    <row r="199" spans="2:21" ht="27.75" customHeight="1">
      <c r="B199" s="156"/>
      <c r="C199" s="253"/>
      <c r="D199" s="168" t="s">
        <v>155</v>
      </c>
      <c r="E199" s="171"/>
      <c r="F199" s="171"/>
      <c r="G199" s="172"/>
      <c r="H199" s="143"/>
      <c r="I199" s="143"/>
      <c r="J199" s="143"/>
      <c r="K199" s="143"/>
      <c r="L199" s="143"/>
      <c r="M199" s="143"/>
      <c r="N199" s="143"/>
      <c r="O199" s="143"/>
      <c r="P199" s="143"/>
      <c r="Q199" s="143"/>
      <c r="R199" s="143"/>
      <c r="S199" s="91"/>
      <c r="T199" s="156"/>
      <c r="U199" s="120"/>
    </row>
    <row r="200" spans="2:21" ht="27.75" customHeight="1">
      <c r="B200" s="156"/>
      <c r="C200" s="254"/>
      <c r="D200" s="224" t="s">
        <v>156</v>
      </c>
      <c r="E200" s="174"/>
      <c r="F200" s="174"/>
      <c r="G200" s="225"/>
      <c r="H200" s="184"/>
      <c r="I200" s="184"/>
      <c r="J200" s="184"/>
      <c r="K200" s="184"/>
      <c r="L200" s="184"/>
      <c r="M200" s="184"/>
      <c r="N200" s="184"/>
      <c r="O200" s="184"/>
      <c r="P200" s="184"/>
      <c r="Q200" s="184"/>
      <c r="R200" s="184"/>
      <c r="S200" s="91"/>
      <c r="T200" s="156"/>
      <c r="U200" s="120"/>
    </row>
    <row r="201" spans="2:21" ht="27.75" customHeight="1">
      <c r="B201" s="156"/>
      <c r="C201" s="168" t="s">
        <v>157</v>
      </c>
      <c r="D201" s="171"/>
      <c r="E201" s="171"/>
      <c r="F201" s="171"/>
      <c r="G201" s="172"/>
      <c r="H201" s="237"/>
      <c r="I201" s="237"/>
      <c r="J201" s="237"/>
      <c r="K201" s="237"/>
      <c r="L201" s="237"/>
      <c r="M201" s="237"/>
      <c r="N201" s="237"/>
      <c r="O201" s="237"/>
      <c r="P201" s="237"/>
      <c r="Q201" s="237"/>
      <c r="R201" s="237"/>
      <c r="S201" s="90"/>
      <c r="T201" s="156"/>
      <c r="U201" s="120"/>
    </row>
    <row r="202" spans="2:21" ht="27.75" customHeight="1">
      <c r="B202" s="156"/>
      <c r="C202" s="246" t="s">
        <v>27</v>
      </c>
      <c r="D202" s="247"/>
      <c r="E202" s="247"/>
      <c r="F202" s="248"/>
      <c r="G202" s="172" t="s">
        <v>149</v>
      </c>
      <c r="H202" s="184"/>
      <c r="I202" s="184"/>
      <c r="J202" s="184"/>
      <c r="K202" s="184"/>
      <c r="L202" s="184"/>
      <c r="M202" s="184"/>
      <c r="N202" s="184"/>
      <c r="O202" s="184"/>
      <c r="P202" s="184"/>
      <c r="Q202" s="184"/>
      <c r="R202" s="184"/>
      <c r="S202" s="90"/>
      <c r="T202" s="156"/>
      <c r="U202" s="120"/>
    </row>
    <row r="203" spans="2:21" ht="27.75" customHeight="1">
      <c r="B203" s="156"/>
      <c r="C203" s="249"/>
      <c r="D203" s="250"/>
      <c r="E203" s="250"/>
      <c r="F203" s="251"/>
      <c r="G203" s="172" t="s">
        <v>150</v>
      </c>
      <c r="H203" s="112"/>
      <c r="I203" s="112"/>
      <c r="J203" s="112"/>
      <c r="K203" s="112"/>
      <c r="L203" s="112"/>
      <c r="M203" s="112"/>
      <c r="N203" s="112"/>
      <c r="O203" s="112"/>
      <c r="P203" s="112"/>
      <c r="Q203" s="112"/>
      <c r="R203" s="112"/>
      <c r="S203" s="90"/>
      <c r="T203" s="156"/>
    </row>
    <row r="204" spans="2:21" ht="27.75" customHeight="1">
      <c r="B204" s="156"/>
      <c r="C204" s="168" t="s">
        <v>158</v>
      </c>
      <c r="D204" s="171"/>
      <c r="E204" s="171"/>
      <c r="F204" s="171"/>
      <c r="G204" s="171"/>
      <c r="H204" s="118" t="str">
        <f t="shared" ref="H204:R204" si="37">IF(COUNT(H201)=0,"",H197-H201)</f>
        <v/>
      </c>
      <c r="I204" s="118" t="str">
        <f t="shared" si="37"/>
        <v/>
      </c>
      <c r="J204" s="118" t="str">
        <f t="shared" si="37"/>
        <v/>
      </c>
      <c r="K204" s="118" t="str">
        <f t="shared" si="37"/>
        <v/>
      </c>
      <c r="L204" s="118" t="str">
        <f t="shared" si="37"/>
        <v/>
      </c>
      <c r="M204" s="118" t="str">
        <f t="shared" si="37"/>
        <v/>
      </c>
      <c r="N204" s="118" t="str">
        <f t="shared" si="37"/>
        <v/>
      </c>
      <c r="O204" s="118" t="str">
        <f t="shared" si="37"/>
        <v/>
      </c>
      <c r="P204" s="118" t="str">
        <f t="shared" si="37"/>
        <v/>
      </c>
      <c r="Q204" s="118" t="str">
        <f t="shared" si="37"/>
        <v/>
      </c>
      <c r="R204" s="118" t="str">
        <f t="shared" si="37"/>
        <v/>
      </c>
      <c r="S204" s="116"/>
      <c r="T204" s="156"/>
      <c r="U204" s="120" t="s">
        <v>271</v>
      </c>
    </row>
    <row r="205" spans="2:21" ht="27.75" customHeight="1">
      <c r="B205" s="156"/>
      <c r="C205" s="224" t="s">
        <v>159</v>
      </c>
      <c r="D205" s="174"/>
      <c r="E205" s="174"/>
      <c r="F205" s="174"/>
      <c r="G205" s="225"/>
      <c r="H205" s="145" t="str">
        <f t="shared" ref="H205:R205" si="38">IF(OR(H201=0,H204=""),"",ROUND(H204/H201*100,1))</f>
        <v/>
      </c>
      <c r="I205" s="145" t="str">
        <f t="shared" si="38"/>
        <v/>
      </c>
      <c r="J205" s="145" t="str">
        <f t="shared" si="38"/>
        <v/>
      </c>
      <c r="K205" s="145" t="str">
        <f t="shared" si="38"/>
        <v/>
      </c>
      <c r="L205" s="145" t="str">
        <f t="shared" si="38"/>
        <v/>
      </c>
      <c r="M205" s="145" t="str">
        <f t="shared" si="38"/>
        <v/>
      </c>
      <c r="N205" s="145" t="str">
        <f t="shared" si="38"/>
        <v/>
      </c>
      <c r="O205" s="145" t="str">
        <f t="shared" si="38"/>
        <v/>
      </c>
      <c r="P205" s="145" t="str">
        <f t="shared" si="38"/>
        <v/>
      </c>
      <c r="Q205" s="145" t="str">
        <f t="shared" si="38"/>
        <v/>
      </c>
      <c r="R205" s="145" t="str">
        <f t="shared" si="38"/>
        <v/>
      </c>
      <c r="S205" s="95"/>
      <c r="T205" s="156"/>
      <c r="U205" s="120" t="s">
        <v>271</v>
      </c>
    </row>
    <row r="206" spans="2:21" ht="27.75" customHeight="1">
      <c r="B206" s="156"/>
      <c r="C206" s="176" t="s">
        <v>28</v>
      </c>
      <c r="D206" s="177"/>
      <c r="E206" s="177"/>
      <c r="F206" s="177"/>
      <c r="G206" s="227"/>
      <c r="H206" s="119" t="str">
        <f>IF(COUNT(H205)=0,"",IF(H202="",H205,ROUND((H204+H202)/(H201-H202)*100,1)))</f>
        <v/>
      </c>
      <c r="I206" s="119" t="str">
        <f>IF(COUNT(I205)=0,"",IF(I202="",I205,ROUND((I204+I202)/(I201-I202)*100,1)))</f>
        <v/>
      </c>
      <c r="J206" s="119" t="str">
        <f t="shared" ref="J206" si="39">IF(COUNT(J205)=0,"",IF(J202="",J205,ROUND((J204+J202)/(J201-J202)*100,1)))</f>
        <v/>
      </c>
      <c r="K206" s="119" t="str">
        <f t="shared" ref="K206" si="40">IF(COUNT(K205)=0,"",IF(K202="",K205,ROUND((K204+K202)/(K201-K202)*100,1)))</f>
        <v/>
      </c>
      <c r="L206" s="119" t="str">
        <f t="shared" ref="L206" si="41">IF(COUNT(L205)=0,"",IF(L202="",L205,ROUND((L204+L202)/(L201-L202)*100,1)))</f>
        <v/>
      </c>
      <c r="M206" s="119" t="str">
        <f t="shared" ref="M206" si="42">IF(COUNT(M205)=0,"",IF(M202="",M205,ROUND((M204+M202)/(M201-M202)*100,1)))</f>
        <v/>
      </c>
      <c r="N206" s="119" t="str">
        <f t="shared" ref="N206" si="43">IF(COUNT(N205)=0,"",IF(N202="",N205,ROUND((N204+N202)/(N201-N202)*100,1)))</f>
        <v/>
      </c>
      <c r="O206" s="119" t="str">
        <f t="shared" ref="O206" si="44">IF(COUNT(O205)=0,"",IF(O202="",O205,ROUND((O204+O202)/(O201-O202)*100,1)))</f>
        <v/>
      </c>
      <c r="P206" s="119" t="str">
        <f t="shared" ref="P206" si="45">IF(COUNT(P205)=0,"",IF(P202="",P205,ROUND((P204+P202)/(P201-P202)*100,1)))</f>
        <v/>
      </c>
      <c r="Q206" s="119" t="str">
        <f t="shared" ref="Q206" si="46">IF(COUNT(Q205)=0,"",IF(Q202="",Q205,ROUND((Q204+Q202)/(Q201-Q202)*100,1)))</f>
        <v/>
      </c>
      <c r="R206" s="119" t="str">
        <f t="shared" ref="R206" si="47">IF(COUNT(R205)=0,"",IF(R202="",R205,ROUND((R204+R202)/(R201-R202)*100,1)))</f>
        <v/>
      </c>
      <c r="S206" s="96"/>
      <c r="T206" s="156"/>
      <c r="U206" s="120" t="s">
        <v>271</v>
      </c>
    </row>
    <row r="207" spans="2:21" ht="27.75" customHeight="1">
      <c r="B207" s="156"/>
      <c r="C207" s="168" t="s">
        <v>160</v>
      </c>
      <c r="D207" s="171"/>
      <c r="E207" s="171"/>
      <c r="F207" s="171"/>
      <c r="G207" s="172"/>
      <c r="H207" s="113"/>
      <c r="I207" s="113"/>
      <c r="J207" s="113"/>
      <c r="K207" s="113"/>
      <c r="L207" s="113"/>
      <c r="M207" s="113"/>
      <c r="N207" s="113"/>
      <c r="O207" s="113"/>
      <c r="P207" s="113"/>
      <c r="Q207" s="113"/>
      <c r="R207" s="113"/>
      <c r="S207" s="91"/>
      <c r="T207" s="156"/>
    </row>
    <row r="208" spans="2:21" ht="27.75" customHeight="1">
      <c r="B208" s="156"/>
      <c r="C208" s="168" t="s">
        <v>161</v>
      </c>
      <c r="D208" s="171"/>
      <c r="E208" s="171"/>
      <c r="F208" s="171"/>
      <c r="G208" s="172"/>
      <c r="H208" s="114"/>
      <c r="I208" s="114"/>
      <c r="J208" s="114"/>
      <c r="K208" s="114"/>
      <c r="L208" s="114"/>
      <c r="M208" s="114"/>
      <c r="N208" s="114"/>
      <c r="O208" s="114"/>
      <c r="P208" s="114"/>
      <c r="Q208" s="114"/>
      <c r="R208" s="114"/>
      <c r="S208" s="92"/>
      <c r="T208" s="156"/>
    </row>
    <row r="209" spans="2:21" ht="27.75" customHeight="1">
      <c r="B209" s="156"/>
      <c r="C209" s="262" t="s">
        <v>177</v>
      </c>
      <c r="D209" s="263"/>
      <c r="E209" s="264"/>
      <c r="F209" s="179" t="s">
        <v>162</v>
      </c>
      <c r="G209" s="180"/>
      <c r="H209" s="115" t="str">
        <f>IF(COUNT(H210:H211)=0,"",SUM(H210:H211))</f>
        <v/>
      </c>
      <c r="I209" s="115" t="str">
        <f>IF(COUNT(I210:I211)=0,"",SUM(I210:I211))</f>
        <v/>
      </c>
      <c r="J209" s="271"/>
      <c r="K209" s="272"/>
      <c r="L209" s="273"/>
      <c r="M209" s="115" t="str">
        <f>IF(COUNT(M210:M211)=0,"",SUM(M210:M211))</f>
        <v/>
      </c>
      <c r="N209" s="271"/>
      <c r="O209" s="272"/>
      <c r="P209" s="272"/>
      <c r="Q209" s="273"/>
      <c r="R209" s="115" t="str">
        <f>IF(COUNT(R210:R211)=0,"",SUM(R210:R211))</f>
        <v/>
      </c>
      <c r="S209" s="94"/>
      <c r="T209" s="156"/>
      <c r="U209" s="120" t="s">
        <v>271</v>
      </c>
    </row>
    <row r="210" spans="2:21" ht="27.75" customHeight="1">
      <c r="B210" s="156"/>
      <c r="C210" s="265"/>
      <c r="D210" s="266"/>
      <c r="E210" s="267"/>
      <c r="F210" s="179"/>
      <c r="G210" s="181" t="s">
        <v>163</v>
      </c>
      <c r="H210" s="184"/>
      <c r="I210" s="184"/>
      <c r="J210" s="274"/>
      <c r="K210" s="275"/>
      <c r="L210" s="276"/>
      <c r="M210" s="184"/>
      <c r="N210" s="274"/>
      <c r="O210" s="275"/>
      <c r="P210" s="275"/>
      <c r="Q210" s="276"/>
      <c r="R210" s="184"/>
      <c r="S210" s="90"/>
      <c r="T210" s="156"/>
    </row>
    <row r="211" spans="2:21" ht="27.75" customHeight="1">
      <c r="B211" s="156"/>
      <c r="C211" s="265"/>
      <c r="D211" s="266"/>
      <c r="E211" s="267"/>
      <c r="F211" s="226"/>
      <c r="G211" s="181" t="s">
        <v>164</v>
      </c>
      <c r="H211" s="184"/>
      <c r="I211" s="184"/>
      <c r="J211" s="274"/>
      <c r="K211" s="275"/>
      <c r="L211" s="276"/>
      <c r="M211" s="184"/>
      <c r="N211" s="274"/>
      <c r="O211" s="275"/>
      <c r="P211" s="275"/>
      <c r="Q211" s="276"/>
      <c r="R211" s="184"/>
      <c r="S211" s="90"/>
      <c r="T211" s="156"/>
    </row>
    <row r="212" spans="2:21" ht="27.75" customHeight="1">
      <c r="B212" s="156"/>
      <c r="C212" s="265"/>
      <c r="D212" s="266"/>
      <c r="E212" s="267"/>
      <c r="F212" s="179" t="s">
        <v>165</v>
      </c>
      <c r="G212" s="180"/>
      <c r="H212" s="115" t="str">
        <f>IF(COUNT(H213:H218)=0,"",SUM(H213:H218))</f>
        <v/>
      </c>
      <c r="I212" s="115" t="str">
        <f>IF(COUNT(I213:I218)=0,"",SUM(I213:I218))</f>
        <v/>
      </c>
      <c r="J212" s="274"/>
      <c r="K212" s="275"/>
      <c r="L212" s="276"/>
      <c r="M212" s="115" t="str">
        <f>IF(COUNT(M213:M218)=0,"",SUM(M213:M218))</f>
        <v/>
      </c>
      <c r="N212" s="274"/>
      <c r="O212" s="275"/>
      <c r="P212" s="275"/>
      <c r="Q212" s="276"/>
      <c r="R212" s="115" t="str">
        <f>IF(COUNT(R213:R218)=0,"",SUM(R213:R218))</f>
        <v/>
      </c>
      <c r="S212" s="94"/>
      <c r="T212" s="156"/>
      <c r="U212" s="120" t="s">
        <v>271</v>
      </c>
    </row>
    <row r="213" spans="2:21" ht="27.75" customHeight="1">
      <c r="B213" s="156"/>
      <c r="C213" s="265"/>
      <c r="D213" s="266"/>
      <c r="E213" s="267"/>
      <c r="F213" s="179"/>
      <c r="G213" s="181" t="s">
        <v>166</v>
      </c>
      <c r="H213" s="184"/>
      <c r="I213" s="184"/>
      <c r="J213" s="274"/>
      <c r="K213" s="275"/>
      <c r="L213" s="276"/>
      <c r="M213" s="184"/>
      <c r="N213" s="274"/>
      <c r="O213" s="275"/>
      <c r="P213" s="275"/>
      <c r="Q213" s="276"/>
      <c r="R213" s="184"/>
      <c r="S213" s="90"/>
      <c r="T213" s="156"/>
    </row>
    <row r="214" spans="2:21" ht="27.75" customHeight="1">
      <c r="B214" s="156"/>
      <c r="C214" s="265"/>
      <c r="D214" s="266"/>
      <c r="E214" s="267"/>
      <c r="F214" s="179"/>
      <c r="G214" s="181" t="s">
        <v>167</v>
      </c>
      <c r="H214" s="184"/>
      <c r="I214" s="184"/>
      <c r="J214" s="274"/>
      <c r="K214" s="275"/>
      <c r="L214" s="276"/>
      <c r="M214" s="184"/>
      <c r="N214" s="274"/>
      <c r="O214" s="275"/>
      <c r="P214" s="275"/>
      <c r="Q214" s="276"/>
      <c r="R214" s="184"/>
      <c r="S214" s="90"/>
      <c r="T214" s="156"/>
    </row>
    <row r="215" spans="2:21" ht="27.75" customHeight="1">
      <c r="B215" s="156"/>
      <c r="C215" s="265"/>
      <c r="D215" s="266"/>
      <c r="E215" s="267"/>
      <c r="F215" s="179"/>
      <c r="G215" s="181" t="s">
        <v>168</v>
      </c>
      <c r="H215" s="184"/>
      <c r="I215" s="184"/>
      <c r="J215" s="274"/>
      <c r="K215" s="275"/>
      <c r="L215" s="276"/>
      <c r="M215" s="184"/>
      <c r="N215" s="274"/>
      <c r="O215" s="275"/>
      <c r="P215" s="275"/>
      <c r="Q215" s="276"/>
      <c r="R215" s="184"/>
      <c r="S215" s="90"/>
      <c r="T215" s="156"/>
    </row>
    <row r="216" spans="2:21" ht="27.75" customHeight="1">
      <c r="B216" s="156"/>
      <c r="C216" s="265"/>
      <c r="D216" s="266"/>
      <c r="E216" s="267"/>
      <c r="F216" s="179"/>
      <c r="G216" s="181" t="s">
        <v>169</v>
      </c>
      <c r="H216" s="184"/>
      <c r="I216" s="184"/>
      <c r="J216" s="274"/>
      <c r="K216" s="275"/>
      <c r="L216" s="276"/>
      <c r="M216" s="184"/>
      <c r="N216" s="274"/>
      <c r="O216" s="275"/>
      <c r="P216" s="275"/>
      <c r="Q216" s="276"/>
      <c r="R216" s="184"/>
      <c r="S216" s="90"/>
      <c r="T216" s="156"/>
    </row>
    <row r="217" spans="2:21" ht="27.75" customHeight="1">
      <c r="B217" s="156"/>
      <c r="C217" s="265"/>
      <c r="D217" s="266"/>
      <c r="E217" s="267"/>
      <c r="F217" s="179"/>
      <c r="G217" s="181" t="s">
        <v>2</v>
      </c>
      <c r="H217" s="184"/>
      <c r="I217" s="184"/>
      <c r="J217" s="274"/>
      <c r="K217" s="275"/>
      <c r="L217" s="276"/>
      <c r="M217" s="184"/>
      <c r="N217" s="274"/>
      <c r="O217" s="275"/>
      <c r="P217" s="275"/>
      <c r="Q217" s="276"/>
      <c r="R217" s="184"/>
      <c r="S217" s="90"/>
      <c r="T217" s="156"/>
    </row>
    <row r="218" spans="2:21" ht="27.75" customHeight="1">
      <c r="B218" s="156"/>
      <c r="C218" s="265"/>
      <c r="D218" s="266"/>
      <c r="E218" s="267"/>
      <c r="F218" s="179"/>
      <c r="G218" s="181" t="s">
        <v>29</v>
      </c>
      <c r="H218" s="184"/>
      <c r="I218" s="184"/>
      <c r="J218" s="274"/>
      <c r="K218" s="275"/>
      <c r="L218" s="276"/>
      <c r="M218" s="184"/>
      <c r="N218" s="274"/>
      <c r="O218" s="275"/>
      <c r="P218" s="275"/>
      <c r="Q218" s="276"/>
      <c r="R218" s="184"/>
      <c r="S218" s="90"/>
      <c r="T218" s="156"/>
    </row>
    <row r="219" spans="2:21" ht="27.75" customHeight="1">
      <c r="B219" s="156"/>
      <c r="C219" s="265"/>
      <c r="D219" s="266"/>
      <c r="E219" s="267"/>
      <c r="F219" s="168" t="s">
        <v>226</v>
      </c>
      <c r="G219" s="227"/>
      <c r="H219" s="184"/>
      <c r="I219" s="184"/>
      <c r="J219" s="274"/>
      <c r="K219" s="275"/>
      <c r="L219" s="276"/>
      <c r="M219" s="184"/>
      <c r="N219" s="274"/>
      <c r="O219" s="275"/>
      <c r="P219" s="275"/>
      <c r="Q219" s="276"/>
      <c r="R219" s="184"/>
      <c r="S219" s="90"/>
      <c r="T219" s="156"/>
    </row>
    <row r="220" spans="2:21" ht="27.75" customHeight="1">
      <c r="B220" s="156"/>
      <c r="C220" s="265"/>
      <c r="D220" s="266"/>
      <c r="E220" s="267"/>
      <c r="F220" s="179" t="s">
        <v>170</v>
      </c>
      <c r="G220" s="180"/>
      <c r="H220" s="115" t="str">
        <f>IF(COUNT(H221:H225)=0,"",SUM(H221:H225))</f>
        <v/>
      </c>
      <c r="I220" s="115" t="str">
        <f>IF(COUNT(I221:I225)=0,"",SUM(I221:I225))</f>
        <v/>
      </c>
      <c r="J220" s="274"/>
      <c r="K220" s="275"/>
      <c r="L220" s="276"/>
      <c r="M220" s="115" t="str">
        <f>IF(COUNT(M221:M225)=0,"",SUM(M221:M225))</f>
        <v/>
      </c>
      <c r="N220" s="274"/>
      <c r="O220" s="275"/>
      <c r="P220" s="275"/>
      <c r="Q220" s="276"/>
      <c r="R220" s="115" t="str">
        <f>IF(COUNT(R221:R225)=0,"",SUM(R221:R225))</f>
        <v/>
      </c>
      <c r="S220" s="94"/>
      <c r="T220" s="156"/>
      <c r="U220" s="120" t="s">
        <v>271</v>
      </c>
    </row>
    <row r="221" spans="2:21" ht="27.75" customHeight="1">
      <c r="B221" s="156"/>
      <c r="C221" s="265"/>
      <c r="D221" s="266"/>
      <c r="E221" s="267"/>
      <c r="F221" s="179"/>
      <c r="G221" s="181" t="s">
        <v>171</v>
      </c>
      <c r="H221" s="184"/>
      <c r="I221" s="184"/>
      <c r="J221" s="274"/>
      <c r="K221" s="275"/>
      <c r="L221" s="276"/>
      <c r="M221" s="184"/>
      <c r="N221" s="274"/>
      <c r="O221" s="275"/>
      <c r="P221" s="275"/>
      <c r="Q221" s="276"/>
      <c r="R221" s="184"/>
      <c r="S221" s="90"/>
      <c r="T221" s="156"/>
    </row>
    <row r="222" spans="2:21" ht="27.75" customHeight="1">
      <c r="B222" s="156"/>
      <c r="C222" s="265"/>
      <c r="D222" s="266"/>
      <c r="E222" s="267"/>
      <c r="F222" s="179"/>
      <c r="G222" s="181" t="s">
        <v>172</v>
      </c>
      <c r="H222" s="184"/>
      <c r="I222" s="184"/>
      <c r="J222" s="274"/>
      <c r="K222" s="275"/>
      <c r="L222" s="276"/>
      <c r="M222" s="184"/>
      <c r="N222" s="274"/>
      <c r="O222" s="275"/>
      <c r="P222" s="275"/>
      <c r="Q222" s="276"/>
      <c r="R222" s="184"/>
      <c r="S222" s="90"/>
      <c r="T222" s="156"/>
    </row>
    <row r="223" spans="2:21" ht="27.75" customHeight="1">
      <c r="B223" s="156"/>
      <c r="C223" s="265"/>
      <c r="D223" s="266"/>
      <c r="E223" s="267"/>
      <c r="F223" s="179"/>
      <c r="G223" s="181" t="s">
        <v>173</v>
      </c>
      <c r="H223" s="184"/>
      <c r="I223" s="184"/>
      <c r="J223" s="274"/>
      <c r="K223" s="275"/>
      <c r="L223" s="276"/>
      <c r="M223" s="184"/>
      <c r="N223" s="274"/>
      <c r="O223" s="275"/>
      <c r="P223" s="275"/>
      <c r="Q223" s="276"/>
      <c r="R223" s="184"/>
      <c r="S223" s="90"/>
      <c r="T223" s="156"/>
    </row>
    <row r="224" spans="2:21" ht="27.75" customHeight="1">
      <c r="B224" s="156"/>
      <c r="C224" s="265"/>
      <c r="D224" s="266"/>
      <c r="E224" s="267"/>
      <c r="F224" s="179"/>
      <c r="G224" s="181" t="s">
        <v>30</v>
      </c>
      <c r="H224" s="184"/>
      <c r="I224" s="184"/>
      <c r="J224" s="274"/>
      <c r="K224" s="275"/>
      <c r="L224" s="276"/>
      <c r="M224" s="184"/>
      <c r="N224" s="274"/>
      <c r="O224" s="275"/>
      <c r="P224" s="275"/>
      <c r="Q224" s="276"/>
      <c r="R224" s="184"/>
      <c r="S224" s="90"/>
      <c r="T224" s="156"/>
    </row>
    <row r="225" spans="2:21" ht="27.75" customHeight="1">
      <c r="B225" s="156"/>
      <c r="C225" s="265"/>
      <c r="D225" s="266"/>
      <c r="E225" s="267"/>
      <c r="F225" s="179"/>
      <c r="G225" s="181" t="s">
        <v>174</v>
      </c>
      <c r="H225" s="184"/>
      <c r="I225" s="184"/>
      <c r="J225" s="274"/>
      <c r="K225" s="275"/>
      <c r="L225" s="276"/>
      <c r="M225" s="184"/>
      <c r="N225" s="274"/>
      <c r="O225" s="275"/>
      <c r="P225" s="275"/>
      <c r="Q225" s="276"/>
      <c r="R225" s="184"/>
      <c r="S225" s="90"/>
      <c r="T225" s="156"/>
    </row>
    <row r="226" spans="2:21" ht="27.75" customHeight="1">
      <c r="B226" s="156"/>
      <c r="C226" s="265"/>
      <c r="D226" s="266"/>
      <c r="E226" s="267"/>
      <c r="F226" s="168" t="s">
        <v>175</v>
      </c>
      <c r="G226" s="172"/>
      <c r="H226" s="184"/>
      <c r="I226" s="184"/>
      <c r="J226" s="274"/>
      <c r="K226" s="275"/>
      <c r="L226" s="276"/>
      <c r="M226" s="184"/>
      <c r="N226" s="274"/>
      <c r="O226" s="275"/>
      <c r="P226" s="275"/>
      <c r="Q226" s="276"/>
      <c r="R226" s="184"/>
      <c r="S226" s="90"/>
      <c r="T226" s="156"/>
    </row>
    <row r="227" spans="2:21" ht="27.75" customHeight="1">
      <c r="B227" s="156"/>
      <c r="C227" s="268"/>
      <c r="D227" s="269"/>
      <c r="E227" s="270"/>
      <c r="F227" s="168" t="s">
        <v>176</v>
      </c>
      <c r="G227" s="172"/>
      <c r="H227" s="115" t="str">
        <f>IF(COUNT(H209,H212,H219,H220,H226)=0,"",SUM(H209,H212,H219,H220,H226))</f>
        <v/>
      </c>
      <c r="I227" s="115" t="str">
        <f>IF(COUNT(I209,I212,I219,I220,I226)=0,"",SUM(I209,I212,I219,I220,I226))</f>
        <v/>
      </c>
      <c r="J227" s="277"/>
      <c r="K227" s="278"/>
      <c r="L227" s="279"/>
      <c r="M227" s="115" t="str">
        <f>IF(COUNT(M209,M212,M219,M220,M226)=0,"",SUM(M209,M212,M219,M220,M226))</f>
        <v/>
      </c>
      <c r="N227" s="277"/>
      <c r="O227" s="278"/>
      <c r="P227" s="278"/>
      <c r="Q227" s="279"/>
      <c r="R227" s="115" t="str">
        <f>IF(COUNT(R209,R212,R219,R220,R226)=0,"",SUM(R209,R212,R219,R220,R226))</f>
        <v/>
      </c>
      <c r="S227" s="94"/>
      <c r="T227" s="156"/>
      <c r="U227" s="120" t="s">
        <v>271</v>
      </c>
    </row>
    <row r="228" spans="2:21" ht="18" customHeight="1">
      <c r="B228" s="156"/>
      <c r="C228" s="183" t="s">
        <v>179</v>
      </c>
      <c r="D228" s="156"/>
      <c r="E228" s="156"/>
      <c r="F228" s="156"/>
      <c r="G228" s="156"/>
      <c r="H228" s="156"/>
      <c r="I228" s="156"/>
      <c r="J228" s="156"/>
      <c r="K228" s="156"/>
      <c r="L228" s="156"/>
      <c r="M228" s="156"/>
      <c r="N228" s="156"/>
      <c r="O228" s="156"/>
      <c r="P228" s="156"/>
      <c r="Q228" s="156"/>
      <c r="R228" s="156"/>
      <c r="S228" s="156"/>
      <c r="T228" s="156"/>
    </row>
    <row r="229" spans="2:21" ht="18" customHeight="1">
      <c r="B229" s="156"/>
      <c r="C229" s="14"/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156"/>
      <c r="T229" s="156"/>
    </row>
    <row r="230" spans="2:21" ht="18" customHeight="1">
      <c r="B230" s="156"/>
      <c r="C230" s="14"/>
      <c r="D230" s="7"/>
      <c r="E230" s="7"/>
      <c r="F230" s="7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156"/>
      <c r="T230" s="156"/>
    </row>
    <row r="231" spans="2:21" ht="18" customHeight="1">
      <c r="B231" s="156"/>
      <c r="C231" s="14"/>
      <c r="D231" s="7"/>
      <c r="E231" s="7"/>
      <c r="F231" s="7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156"/>
      <c r="T231" s="156"/>
    </row>
    <row r="232" spans="2:21" ht="18" customHeight="1">
      <c r="B232" s="156"/>
      <c r="C232" s="14"/>
      <c r="D232" s="7"/>
      <c r="E232" s="7"/>
      <c r="F232" s="7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156"/>
      <c r="T232" s="156"/>
    </row>
    <row r="233" spans="2:21" ht="18" customHeight="1">
      <c r="B233" s="156"/>
      <c r="C233" s="14"/>
      <c r="D233" s="7"/>
      <c r="E233" s="7"/>
      <c r="F233" s="7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156"/>
      <c r="T233" s="156"/>
    </row>
    <row r="234" spans="2:21" ht="18" customHeight="1">
      <c r="B234" s="156"/>
      <c r="C234" s="14"/>
      <c r="D234" s="7"/>
      <c r="E234" s="7"/>
      <c r="F234" s="7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156"/>
      <c r="T234" s="156"/>
    </row>
    <row r="235" spans="2:21" ht="18" customHeight="1">
      <c r="B235" s="156"/>
      <c r="C235" s="14"/>
      <c r="D235" s="7"/>
      <c r="E235" s="7"/>
      <c r="F235" s="7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156"/>
      <c r="T235" s="156"/>
    </row>
    <row r="236" spans="2:21" ht="18" customHeight="1">
      <c r="B236" s="156"/>
      <c r="C236" s="14"/>
      <c r="D236" s="7"/>
      <c r="E236" s="7"/>
      <c r="F236" s="7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156"/>
      <c r="T236" s="156"/>
    </row>
    <row r="237" spans="2:21" ht="18" customHeight="1">
      <c r="B237" s="156"/>
      <c r="C237" s="14"/>
      <c r="D237" s="7"/>
      <c r="E237" s="7"/>
      <c r="F237" s="7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156"/>
      <c r="T237" s="156"/>
    </row>
    <row r="238" spans="2:21" ht="18" customHeight="1">
      <c r="B238" s="156"/>
      <c r="C238" s="156"/>
      <c r="D238" s="156"/>
      <c r="E238" s="156"/>
      <c r="F238" s="156"/>
      <c r="G238" s="156"/>
      <c r="H238" s="156"/>
      <c r="I238" s="156"/>
      <c r="J238" s="156"/>
      <c r="K238" s="156"/>
      <c r="L238" s="156"/>
      <c r="M238" s="156"/>
      <c r="N238" s="156"/>
      <c r="O238" s="156"/>
      <c r="P238" s="156"/>
      <c r="Q238" s="156"/>
      <c r="R238" s="156"/>
      <c r="S238" s="156"/>
      <c r="T238" s="156"/>
    </row>
    <row r="239" spans="2:21" ht="27.75" customHeight="1">
      <c r="B239" s="156"/>
      <c r="C239" s="156" t="s">
        <v>19</v>
      </c>
      <c r="D239" s="156"/>
      <c r="E239" s="156"/>
      <c r="F239" s="156"/>
      <c r="G239" s="156"/>
      <c r="H239" s="156"/>
      <c r="I239" s="156"/>
      <c r="J239" s="156"/>
      <c r="K239" s="156"/>
      <c r="L239" s="156"/>
      <c r="M239" s="156"/>
      <c r="N239" s="156"/>
      <c r="O239" s="156"/>
      <c r="P239" s="156"/>
      <c r="Q239" s="156"/>
      <c r="R239" s="156"/>
      <c r="S239" s="156"/>
      <c r="T239" s="156"/>
    </row>
    <row r="240" spans="2:21" ht="27.75" customHeight="1">
      <c r="B240" s="156"/>
      <c r="C240" s="156" t="s">
        <v>20</v>
      </c>
      <c r="D240" s="156"/>
      <c r="E240" s="156"/>
      <c r="F240" s="156"/>
      <c r="G240" s="156"/>
      <c r="H240" s="156"/>
      <c r="I240" s="156"/>
      <c r="J240" s="156"/>
      <c r="K240" s="156"/>
      <c r="L240" s="156"/>
      <c r="M240" s="156"/>
      <c r="N240" s="156"/>
      <c r="O240" s="156"/>
      <c r="P240" s="156"/>
      <c r="Q240" s="156"/>
      <c r="R240" s="156"/>
      <c r="S240" s="156"/>
      <c r="T240" s="156"/>
    </row>
    <row r="241" spans="2:21" ht="27.75" customHeight="1">
      <c r="B241" s="156"/>
      <c r="C241" s="159" t="s">
        <v>21</v>
      </c>
      <c r="D241" s="160"/>
      <c r="E241" s="160"/>
      <c r="F241" s="160"/>
      <c r="G241" s="160"/>
      <c r="H241" s="160"/>
      <c r="I241" s="160"/>
      <c r="J241" s="160"/>
      <c r="K241" s="160"/>
      <c r="L241" s="156"/>
      <c r="M241" s="156"/>
      <c r="N241" s="156"/>
      <c r="O241" s="156"/>
      <c r="P241" s="156"/>
      <c r="Q241" s="156"/>
      <c r="R241" s="156"/>
      <c r="S241" s="156"/>
      <c r="T241" s="156"/>
    </row>
    <row r="242" spans="2:21" ht="27.75" customHeight="1">
      <c r="B242" s="156"/>
      <c r="C242" s="161" t="s">
        <v>22</v>
      </c>
      <c r="D242" s="156"/>
      <c r="E242" s="156"/>
      <c r="F242" s="162" t="s">
        <v>237</v>
      </c>
      <c r="G242" s="156" t="str">
        <f>'様式第32第8表(自社)_受電'!F210</f>
        <v>（自社断面：○月○時）</v>
      </c>
      <c r="H242" s="156"/>
      <c r="I242" s="156"/>
      <c r="J242" s="156"/>
      <c r="K242" s="156"/>
      <c r="L242" s="156"/>
      <c r="M242" s="156"/>
      <c r="N242" s="156"/>
      <c r="O242" s="156"/>
      <c r="P242" s="156"/>
      <c r="Q242" s="156"/>
      <c r="R242" s="163" t="s">
        <v>23</v>
      </c>
      <c r="S242" s="163"/>
      <c r="T242" s="156"/>
    </row>
    <row r="243" spans="2:21" ht="27.75" customHeight="1">
      <c r="B243" s="156"/>
      <c r="C243" s="240" t="s">
        <v>319</v>
      </c>
      <c r="D243" s="241"/>
      <c r="E243" s="241"/>
      <c r="F243" s="241"/>
      <c r="G243" s="242"/>
      <c r="H243" s="164">
        <f>DATE(様式一覧!$D$3-1,1,1)</f>
        <v>42005</v>
      </c>
      <c r="I243" s="164">
        <f>DATE(様式一覧!$D$3,1,1)</f>
        <v>42370</v>
      </c>
      <c r="J243" s="164">
        <f>DATE(様式一覧!$D$3+1,1,1)</f>
        <v>42736</v>
      </c>
      <c r="K243" s="164">
        <f>DATE(様式一覧!$D$3+2,1,1)</f>
        <v>43101</v>
      </c>
      <c r="L243" s="164">
        <f>DATE(様式一覧!$D$3+3,1,1)</f>
        <v>43466</v>
      </c>
      <c r="M243" s="164">
        <f>DATE(様式一覧!$D$3+4,1,1)</f>
        <v>43831</v>
      </c>
      <c r="N243" s="164">
        <f>DATE(様式一覧!$D$3+5,1,1)</f>
        <v>44197</v>
      </c>
      <c r="O243" s="164">
        <f>DATE(様式一覧!$D$3+6,1,1)</f>
        <v>44562</v>
      </c>
      <c r="P243" s="164">
        <f>DATE(様式一覧!$D$3+7,1,1)</f>
        <v>44927</v>
      </c>
      <c r="Q243" s="164">
        <f>DATE(様式一覧!$D$3+8,1,1)</f>
        <v>45292</v>
      </c>
      <c r="R243" s="164">
        <f>DATE(様式一覧!$D$3+9,1,1)</f>
        <v>45658</v>
      </c>
      <c r="S243" s="165"/>
      <c r="T243" s="156"/>
    </row>
    <row r="244" spans="2:21" ht="27.75" customHeight="1">
      <c r="B244" s="156"/>
      <c r="C244" s="243"/>
      <c r="D244" s="244"/>
      <c r="E244" s="244"/>
      <c r="F244" s="244"/>
      <c r="G244" s="245"/>
      <c r="H244" s="166" t="s">
        <v>24</v>
      </c>
      <c r="I244" s="166"/>
      <c r="J244" s="166"/>
      <c r="K244" s="166"/>
      <c r="L244" s="166"/>
      <c r="M244" s="166"/>
      <c r="N244" s="166"/>
      <c r="O244" s="166"/>
      <c r="P244" s="166"/>
      <c r="Q244" s="166"/>
      <c r="R244" s="166"/>
      <c r="S244" s="167"/>
      <c r="T244" s="156"/>
    </row>
    <row r="245" spans="2:21" ht="27.75" customHeight="1">
      <c r="B245" s="156"/>
      <c r="C245" s="252" t="s">
        <v>0</v>
      </c>
      <c r="D245" s="259" t="s">
        <v>25</v>
      </c>
      <c r="E245" s="168" t="s">
        <v>146</v>
      </c>
      <c r="F245" s="169"/>
      <c r="G245" s="170"/>
      <c r="H245" s="184"/>
      <c r="I245" s="184"/>
      <c r="J245" s="184"/>
      <c r="K245" s="184"/>
      <c r="L245" s="184"/>
      <c r="M245" s="184"/>
      <c r="N245" s="184"/>
      <c r="O245" s="184"/>
      <c r="P245" s="184"/>
      <c r="Q245" s="184"/>
      <c r="R245" s="184"/>
      <c r="S245" s="90"/>
      <c r="T245" s="156"/>
      <c r="U245" s="120"/>
    </row>
    <row r="246" spans="2:21" ht="27.75" customHeight="1">
      <c r="B246" s="156"/>
      <c r="C246" s="253"/>
      <c r="D246" s="260"/>
      <c r="E246" s="168" t="s">
        <v>145</v>
      </c>
      <c r="F246" s="169"/>
      <c r="G246" s="170"/>
      <c r="H246" s="184"/>
      <c r="I246" s="184"/>
      <c r="J246" s="184"/>
      <c r="K246" s="184"/>
      <c r="L246" s="184"/>
      <c r="M246" s="184"/>
      <c r="N246" s="184"/>
      <c r="O246" s="184"/>
      <c r="P246" s="184"/>
      <c r="Q246" s="184"/>
      <c r="R246" s="184"/>
      <c r="S246" s="90"/>
      <c r="T246" s="156"/>
      <c r="U246" s="120"/>
    </row>
    <row r="247" spans="2:21" ht="27.75" customHeight="1">
      <c r="B247" s="156"/>
      <c r="C247" s="253"/>
      <c r="D247" s="260"/>
      <c r="E247" s="168" t="s">
        <v>144</v>
      </c>
      <c r="F247" s="169"/>
      <c r="G247" s="170"/>
      <c r="H247" s="184"/>
      <c r="I247" s="184"/>
      <c r="J247" s="184"/>
      <c r="K247" s="184"/>
      <c r="L247" s="184"/>
      <c r="M247" s="184"/>
      <c r="N247" s="184"/>
      <c r="O247" s="184"/>
      <c r="P247" s="184"/>
      <c r="Q247" s="184"/>
      <c r="R247" s="184"/>
      <c r="S247" s="90"/>
      <c r="T247" s="156"/>
      <c r="U247" s="120"/>
    </row>
    <row r="248" spans="2:21" ht="27.75" customHeight="1">
      <c r="B248" s="156"/>
      <c r="C248" s="253"/>
      <c r="D248" s="260"/>
      <c r="E248" s="168" t="s">
        <v>143</v>
      </c>
      <c r="F248" s="169"/>
      <c r="G248" s="170"/>
      <c r="H248" s="184"/>
      <c r="I248" s="184"/>
      <c r="J248" s="184"/>
      <c r="K248" s="184"/>
      <c r="L248" s="184"/>
      <c r="M248" s="184"/>
      <c r="N248" s="184"/>
      <c r="O248" s="184"/>
      <c r="P248" s="184"/>
      <c r="Q248" s="184"/>
      <c r="R248" s="184"/>
      <c r="S248" s="90"/>
      <c r="T248" s="156"/>
      <c r="U248" s="120"/>
    </row>
    <row r="249" spans="2:21" ht="27.75" customHeight="1">
      <c r="B249" s="156"/>
      <c r="C249" s="253"/>
      <c r="D249" s="261"/>
      <c r="E249" s="168" t="s">
        <v>147</v>
      </c>
      <c r="F249" s="169"/>
      <c r="G249" s="170"/>
      <c r="H249" s="112" t="str">
        <f>IF(COUNT(H245:H248)=0,"",SUM(H245:H248))</f>
        <v/>
      </c>
      <c r="I249" s="112" t="str">
        <f t="shared" ref="I249:R249" si="48">IF(COUNT(I245:I248)=0,"",SUM(I245:I248))</f>
        <v/>
      </c>
      <c r="J249" s="112" t="str">
        <f t="shared" si="48"/>
        <v/>
      </c>
      <c r="K249" s="112" t="str">
        <f t="shared" si="48"/>
        <v/>
      </c>
      <c r="L249" s="112" t="str">
        <f t="shared" si="48"/>
        <v/>
      </c>
      <c r="M249" s="112" t="str">
        <f t="shared" si="48"/>
        <v/>
      </c>
      <c r="N249" s="112" t="str">
        <f t="shared" si="48"/>
        <v/>
      </c>
      <c r="O249" s="112" t="str">
        <f t="shared" si="48"/>
        <v/>
      </c>
      <c r="P249" s="112" t="str">
        <f t="shared" si="48"/>
        <v/>
      </c>
      <c r="Q249" s="112" t="str">
        <f t="shared" si="48"/>
        <v/>
      </c>
      <c r="R249" s="112" t="str">
        <f t="shared" si="48"/>
        <v/>
      </c>
      <c r="S249" s="91"/>
      <c r="T249" s="156"/>
      <c r="U249" s="120" t="s">
        <v>271</v>
      </c>
    </row>
    <row r="250" spans="2:21" ht="27.75" customHeight="1">
      <c r="B250" s="156"/>
      <c r="C250" s="253"/>
      <c r="D250" s="252" t="s">
        <v>1</v>
      </c>
      <c r="E250" s="168" t="s">
        <v>148</v>
      </c>
      <c r="F250" s="171"/>
      <c r="G250" s="172"/>
      <c r="H250" s="184"/>
      <c r="I250" s="112" t="str">
        <f>IF(COUNT('様式第32第8表(自社)_送電'!H219)=0,'様式第32第8表(自社)_受電'!H219,IF(COUNT('様式第32第8表(自社)_受電'!H219)=0,-'様式第32第8表(自社)_送電'!H219,'様式第32第8表(自社)_受電'!H219-'様式第32第8表(自社)_送電'!H219))</f>
        <v/>
      </c>
      <c r="J250" s="112" t="str">
        <f>IF(COUNT('様式第32第8表(自社)_送電'!I219)=0,'様式第32第8表(自社)_受電'!I219,IF(COUNT('様式第32第8表(自社)_受電'!I219)=0,-'様式第32第8表(自社)_送電'!I219,'様式第32第8表(自社)_受電'!I219-'様式第32第8表(自社)_送電'!I219))</f>
        <v/>
      </c>
      <c r="K250" s="112" t="str">
        <f>IF(COUNT('様式第32第8表(自社)_送電'!J219)=0,'様式第32第8表(自社)_受電'!J219,IF(COUNT('様式第32第8表(自社)_受電'!J219)=0,-'様式第32第8表(自社)_送電'!J219,'様式第32第8表(自社)_受電'!J219-'様式第32第8表(自社)_送電'!J219))</f>
        <v/>
      </c>
      <c r="L250" s="112" t="str">
        <f>IF(COUNT('様式第32第8表(自社)_送電'!K219)=0,'様式第32第8表(自社)_受電'!K219,IF(COUNT('様式第32第8表(自社)_受電'!K219)=0,-'様式第32第8表(自社)_送電'!K219,'様式第32第8表(自社)_受電'!K219-'様式第32第8表(自社)_送電'!K219))</f>
        <v/>
      </c>
      <c r="M250" s="112" t="str">
        <f>IF(COUNT('様式第32第8表(自社)_送電'!L219)=0,'様式第32第8表(自社)_受電'!L219,IF(COUNT('様式第32第8表(自社)_受電'!L219)=0,-'様式第32第8表(自社)_送電'!L219,'様式第32第8表(自社)_受電'!L219-'様式第32第8表(自社)_送電'!L219))</f>
        <v/>
      </c>
      <c r="N250" s="112" t="str">
        <f>IF(COUNT('様式第32第8表(自社)_送電'!M219)=0,'様式第32第8表(自社)_受電'!M219,IF(COUNT('様式第32第8表(自社)_受電'!M219)=0,-'様式第32第8表(自社)_送電'!M219,'様式第32第8表(自社)_受電'!M219-'様式第32第8表(自社)_送電'!M219))</f>
        <v/>
      </c>
      <c r="O250" s="112" t="str">
        <f>IF(COUNT('様式第32第8表(自社)_送電'!N219)=0,'様式第32第8表(自社)_受電'!N219,IF(COUNT('様式第32第8表(自社)_受電'!N219)=0,-'様式第32第8表(自社)_送電'!N219,'様式第32第8表(自社)_受電'!N219-'様式第32第8表(自社)_送電'!N219))</f>
        <v/>
      </c>
      <c r="P250" s="112" t="str">
        <f>IF(COUNT('様式第32第8表(自社)_送電'!O219)=0,'様式第32第8表(自社)_受電'!O219,IF(COUNT('様式第32第8表(自社)_受電'!O219)=0,-'様式第32第8表(自社)_送電'!O219,'様式第32第8表(自社)_受電'!O219-'様式第32第8表(自社)_送電'!O219))</f>
        <v/>
      </c>
      <c r="Q250" s="112" t="str">
        <f>IF(COUNT('様式第32第8表(自社)_送電'!P219)=0,'様式第32第8表(自社)_受電'!P219,IF(COUNT('様式第32第8表(自社)_受電'!P219)=0,-'様式第32第8表(自社)_送電'!P219,'様式第32第8表(自社)_受電'!P219-'様式第32第8表(自社)_送電'!P219))</f>
        <v/>
      </c>
      <c r="R250" s="112" t="str">
        <f>IF(COUNT('様式第32第8表(自社)_送電'!Q219)=0,'様式第32第8表(自社)_受電'!Q219,IF(COUNT('様式第32第8表(自社)_受電'!Q219)=0,-'様式第32第8表(自社)_送電'!Q219,'様式第32第8表(自社)_受電'!Q219-'様式第32第8表(自社)_送電'!Q219))</f>
        <v/>
      </c>
      <c r="S250" s="90"/>
      <c r="T250" s="156"/>
      <c r="U250" s="120" t="s">
        <v>318</v>
      </c>
    </row>
    <row r="251" spans="2:21" ht="27.75" customHeight="1">
      <c r="B251" s="156"/>
      <c r="C251" s="253"/>
      <c r="D251" s="253"/>
      <c r="E251" s="168" t="s">
        <v>150</v>
      </c>
      <c r="F251" s="171"/>
      <c r="G251" s="172"/>
      <c r="H251" s="184"/>
      <c r="I251" s="112" t="str">
        <f>IF(COUNT('様式第32第8表(自社)_送電'!H227)=0,'様式第32第8表(自社)_受電'!H227,IF(COUNT('様式第32第8表(自社)_受電'!H227)=0,-'様式第32第8表(自社)_送電'!H227,'様式第32第8表(自社)_受電'!H227-'様式第32第8表(自社)_送電'!H227))</f>
        <v/>
      </c>
      <c r="J251" s="112" t="str">
        <f>IF(COUNT('様式第32第8表(自社)_送電'!I227)=0,'様式第32第8表(自社)_受電'!I227,IF(COUNT('様式第32第8表(自社)_受電'!I227)=0,-'様式第32第8表(自社)_送電'!I227,'様式第32第8表(自社)_受電'!I227-'様式第32第8表(自社)_送電'!I227))</f>
        <v/>
      </c>
      <c r="K251" s="112" t="str">
        <f>IF(COUNT('様式第32第8表(自社)_送電'!J227)=0,'様式第32第8表(自社)_受電'!J227,IF(COUNT('様式第32第8表(自社)_受電'!J227)=0,-'様式第32第8表(自社)_送電'!J227,'様式第32第8表(自社)_受電'!J227-'様式第32第8表(自社)_送電'!J227))</f>
        <v/>
      </c>
      <c r="L251" s="112" t="str">
        <f>IF(COUNT('様式第32第8表(自社)_送電'!K227)=0,'様式第32第8表(自社)_受電'!K227,IF(COUNT('様式第32第8表(自社)_受電'!K227)=0,-'様式第32第8表(自社)_送電'!K227,'様式第32第8表(自社)_受電'!K227-'様式第32第8表(自社)_送電'!K227))</f>
        <v/>
      </c>
      <c r="M251" s="112" t="str">
        <f>IF(COUNT('様式第32第8表(自社)_送電'!L227)=0,'様式第32第8表(自社)_受電'!L227,IF(COUNT('様式第32第8表(自社)_受電'!L227)=0,-'様式第32第8表(自社)_送電'!L227,'様式第32第8表(自社)_受電'!L227-'様式第32第8表(自社)_送電'!L227))</f>
        <v/>
      </c>
      <c r="N251" s="112" t="str">
        <f>IF(COUNT('様式第32第8表(自社)_送電'!M227)=0,'様式第32第8表(自社)_受電'!M227,IF(COUNT('様式第32第8表(自社)_受電'!M227)=0,-'様式第32第8表(自社)_送電'!M227,'様式第32第8表(自社)_受電'!M227-'様式第32第8表(自社)_送電'!M227))</f>
        <v/>
      </c>
      <c r="O251" s="112" t="str">
        <f>IF(COUNT('様式第32第8表(自社)_送電'!N227)=0,'様式第32第8表(自社)_受電'!N227,IF(COUNT('様式第32第8表(自社)_受電'!N227)=0,-'様式第32第8表(自社)_送電'!N227,'様式第32第8表(自社)_受電'!N227-'様式第32第8表(自社)_送電'!N227))</f>
        <v/>
      </c>
      <c r="P251" s="112" t="str">
        <f>IF(COUNT('様式第32第8表(自社)_送電'!O227)=0,'様式第32第8表(自社)_受電'!O227,IF(COUNT('様式第32第8表(自社)_受電'!O227)=0,-'様式第32第8表(自社)_送電'!O227,'様式第32第8表(自社)_受電'!O227-'様式第32第8表(自社)_送電'!O227))</f>
        <v/>
      </c>
      <c r="Q251" s="112" t="str">
        <f>IF(COUNT('様式第32第8表(自社)_送電'!P227)=0,'様式第32第8表(自社)_受電'!P227,IF(COUNT('様式第32第8表(自社)_受電'!P227)=0,-'様式第32第8表(自社)_送電'!P227,'様式第32第8表(自社)_受電'!P227-'様式第32第8表(自社)_送電'!P227))</f>
        <v/>
      </c>
      <c r="R251" s="112" t="str">
        <f>IF(COUNT('様式第32第8表(自社)_送電'!Q227)=0,'様式第32第8表(自社)_受電'!Q227,IF(COUNT('様式第32第8表(自社)_受電'!Q227)=0,-'様式第32第8表(自社)_送電'!Q227,'様式第32第8表(自社)_受電'!Q227-'様式第32第8表(自社)_送電'!Q227))</f>
        <v/>
      </c>
      <c r="S251" s="90"/>
      <c r="T251" s="156"/>
      <c r="U251" s="120" t="s">
        <v>318</v>
      </c>
    </row>
    <row r="252" spans="2:21" ht="27.75" customHeight="1">
      <c r="B252" s="156"/>
      <c r="C252" s="253"/>
      <c r="D252" s="253"/>
      <c r="E252" s="168" t="s">
        <v>149</v>
      </c>
      <c r="F252" s="171"/>
      <c r="G252" s="172"/>
      <c r="H252" s="184"/>
      <c r="I252" s="112" t="str">
        <f>IF(COUNT('様式第32第8表(自社)_送電'!H235)=0,'様式第32第8表(自社)_受電'!H235,IF(COUNT('様式第32第8表(自社)_受電'!H235)=0,-'様式第32第8表(自社)_送電'!H235,'様式第32第8表(自社)_受電'!H235-'様式第32第8表(自社)_送電'!H235))</f>
        <v/>
      </c>
      <c r="J252" s="112" t="str">
        <f>IF(COUNT('様式第32第8表(自社)_送電'!I235)=0,'様式第32第8表(自社)_受電'!I235,IF(COUNT('様式第32第8表(自社)_受電'!I235)=0,-'様式第32第8表(自社)_送電'!I235,'様式第32第8表(自社)_受電'!I235-'様式第32第8表(自社)_送電'!I235))</f>
        <v/>
      </c>
      <c r="K252" s="112" t="str">
        <f>IF(COUNT('様式第32第8表(自社)_送電'!J235)=0,'様式第32第8表(自社)_受電'!J235,IF(COUNT('様式第32第8表(自社)_受電'!J235)=0,-'様式第32第8表(自社)_送電'!J235,'様式第32第8表(自社)_受電'!J235-'様式第32第8表(自社)_送電'!J235))</f>
        <v/>
      </c>
      <c r="L252" s="112" t="str">
        <f>IF(COUNT('様式第32第8表(自社)_送電'!K235)=0,'様式第32第8表(自社)_受電'!K235,IF(COUNT('様式第32第8表(自社)_受電'!K235)=0,-'様式第32第8表(自社)_送電'!K235,'様式第32第8表(自社)_受電'!K235-'様式第32第8表(自社)_送電'!K235))</f>
        <v/>
      </c>
      <c r="M252" s="112" t="str">
        <f>IF(COUNT('様式第32第8表(自社)_送電'!L235)=0,'様式第32第8表(自社)_受電'!L235,IF(COUNT('様式第32第8表(自社)_受電'!L235)=0,-'様式第32第8表(自社)_送電'!L235,'様式第32第8表(自社)_受電'!L235-'様式第32第8表(自社)_送電'!L235))</f>
        <v/>
      </c>
      <c r="N252" s="112" t="str">
        <f>IF(COUNT('様式第32第8表(自社)_送電'!M235)=0,'様式第32第8表(自社)_受電'!M235,IF(COUNT('様式第32第8表(自社)_受電'!M235)=0,-'様式第32第8表(自社)_送電'!M235,'様式第32第8表(自社)_受電'!M235-'様式第32第8表(自社)_送電'!M235))</f>
        <v/>
      </c>
      <c r="O252" s="112" t="str">
        <f>IF(COUNT('様式第32第8表(自社)_送電'!N235)=0,'様式第32第8表(自社)_受電'!N235,IF(COUNT('様式第32第8表(自社)_受電'!N235)=0,-'様式第32第8表(自社)_送電'!N235,'様式第32第8表(自社)_受電'!N235-'様式第32第8表(自社)_送電'!N235))</f>
        <v/>
      </c>
      <c r="P252" s="112" t="str">
        <f>IF(COUNT('様式第32第8表(自社)_送電'!O235)=0,'様式第32第8表(自社)_受電'!O235,IF(COUNT('様式第32第8表(自社)_受電'!O235)=0,-'様式第32第8表(自社)_送電'!O235,'様式第32第8表(自社)_受電'!O235-'様式第32第8表(自社)_送電'!O235))</f>
        <v/>
      </c>
      <c r="Q252" s="112" t="str">
        <f>IF(COUNT('様式第32第8表(自社)_送電'!P235)=0,'様式第32第8表(自社)_受電'!P235,IF(COUNT('様式第32第8表(自社)_受電'!P235)=0,-'様式第32第8表(自社)_送電'!P235,'様式第32第8表(自社)_受電'!P235-'様式第32第8表(自社)_送電'!P235))</f>
        <v/>
      </c>
      <c r="R252" s="112" t="str">
        <f>IF(COUNT('様式第32第8表(自社)_送電'!Q235)=0,'様式第32第8表(自社)_受電'!Q235,IF(COUNT('様式第32第8表(自社)_受電'!Q235)=0,-'様式第32第8表(自社)_送電'!Q235,'様式第32第8表(自社)_受電'!Q235-'様式第32第8表(自社)_送電'!Q235))</f>
        <v/>
      </c>
      <c r="S252" s="90"/>
      <c r="T252" s="156"/>
      <c r="U252" s="120" t="s">
        <v>318</v>
      </c>
    </row>
    <row r="253" spans="2:21" ht="27.75" customHeight="1">
      <c r="B253" s="156"/>
      <c r="C253" s="253"/>
      <c r="D253" s="253"/>
      <c r="E253" s="255" t="s">
        <v>151</v>
      </c>
      <c r="F253" s="256"/>
      <c r="G253" s="172" t="s">
        <v>152</v>
      </c>
      <c r="H253" s="184"/>
      <c r="I253" s="112"/>
      <c r="J253" s="112"/>
      <c r="K253" s="112"/>
      <c r="L253" s="112"/>
      <c r="M253" s="112"/>
      <c r="N253" s="112"/>
      <c r="O253" s="112"/>
      <c r="P253" s="112"/>
      <c r="Q253" s="112"/>
      <c r="R253" s="112"/>
      <c r="S253" s="90"/>
      <c r="T253" s="156"/>
    </row>
    <row r="254" spans="2:21" ht="27.75" customHeight="1">
      <c r="B254" s="156"/>
      <c r="C254" s="253"/>
      <c r="D254" s="254"/>
      <c r="E254" s="257"/>
      <c r="F254" s="258"/>
      <c r="G254" s="172" t="s">
        <v>151</v>
      </c>
      <c r="H254" s="184"/>
      <c r="I254" s="112" t="str">
        <f>IF(COUNT('様式第32第8表(自社)_送電'!H243)=0,'様式第32第8表(自社)_受電'!H243,IF(COUNT('様式第32第8表(自社)_受電'!H243)=0,-'様式第32第8表(自社)_送電'!H243,'様式第32第8表(自社)_受電'!H243-'様式第32第8表(自社)_送電'!H243))</f>
        <v/>
      </c>
      <c r="J254" s="112" t="str">
        <f>IF(COUNT('様式第32第8表(自社)_送電'!I243)=0,'様式第32第8表(自社)_受電'!I243,IF(COUNT('様式第32第8表(自社)_受電'!I243)=0,-'様式第32第8表(自社)_送電'!I243,'様式第32第8表(自社)_受電'!I243-'様式第32第8表(自社)_送電'!I243))</f>
        <v/>
      </c>
      <c r="K254" s="112" t="str">
        <f>IF(COUNT('様式第32第8表(自社)_送電'!J243)=0,'様式第32第8表(自社)_受電'!J243,IF(COUNT('様式第32第8表(自社)_受電'!J243)=0,-'様式第32第8表(自社)_送電'!J243,'様式第32第8表(自社)_受電'!J243-'様式第32第8表(自社)_送電'!J243))</f>
        <v/>
      </c>
      <c r="L254" s="112" t="str">
        <f>IF(COUNT('様式第32第8表(自社)_送電'!K243)=0,'様式第32第8表(自社)_受電'!K243,IF(COUNT('様式第32第8表(自社)_受電'!K243)=0,-'様式第32第8表(自社)_送電'!K243,'様式第32第8表(自社)_受電'!K243-'様式第32第8表(自社)_送電'!K243))</f>
        <v/>
      </c>
      <c r="M254" s="112" t="str">
        <f>IF(COUNT('様式第32第8表(自社)_送電'!L243)=0,'様式第32第8表(自社)_受電'!L243,IF(COUNT('様式第32第8表(自社)_受電'!L243)=0,-'様式第32第8表(自社)_送電'!L243,'様式第32第8表(自社)_受電'!L243-'様式第32第8表(自社)_送電'!L243))</f>
        <v/>
      </c>
      <c r="N254" s="112" t="str">
        <f>IF(COUNT('様式第32第8表(自社)_送電'!M243)=0,'様式第32第8表(自社)_受電'!M243,IF(COUNT('様式第32第8表(自社)_受電'!M243)=0,-'様式第32第8表(自社)_送電'!M243,'様式第32第8表(自社)_受電'!M243-'様式第32第8表(自社)_送電'!M243))</f>
        <v/>
      </c>
      <c r="O254" s="112" t="str">
        <f>IF(COUNT('様式第32第8表(自社)_送電'!N243)=0,'様式第32第8表(自社)_受電'!N243,IF(COUNT('様式第32第8表(自社)_受電'!N243)=0,-'様式第32第8表(自社)_送電'!N243,'様式第32第8表(自社)_受電'!N243-'様式第32第8表(自社)_送電'!N243))</f>
        <v/>
      </c>
      <c r="P254" s="112" t="str">
        <f>IF(COUNT('様式第32第8表(自社)_送電'!O243)=0,'様式第32第8表(自社)_受電'!O243,IF(COUNT('様式第32第8表(自社)_受電'!O243)=0,-'様式第32第8表(自社)_送電'!O243,'様式第32第8表(自社)_受電'!O243-'様式第32第8表(自社)_送電'!O243))</f>
        <v/>
      </c>
      <c r="Q254" s="112" t="str">
        <f>IF(COUNT('様式第32第8表(自社)_送電'!P243)=0,'様式第32第8表(自社)_受電'!P243,IF(COUNT('様式第32第8表(自社)_受電'!P243)=0,-'様式第32第8表(自社)_送電'!P243,'様式第32第8表(自社)_受電'!P243-'様式第32第8表(自社)_送電'!P243))</f>
        <v/>
      </c>
      <c r="R254" s="112" t="str">
        <f>IF(COUNT('様式第32第8表(自社)_送電'!Q243)=0,'様式第32第8表(自社)_受電'!Q243,IF(COUNT('様式第32第8表(自社)_受電'!Q243)=0,-'様式第32第8表(自社)_送電'!Q243,'様式第32第8表(自社)_受電'!Q243-'様式第32第8表(自社)_送電'!Q243))</f>
        <v/>
      </c>
      <c r="S254" s="90"/>
      <c r="T254" s="156"/>
      <c r="U254" s="120" t="s">
        <v>318</v>
      </c>
    </row>
    <row r="255" spans="2:21" ht="27.75" customHeight="1">
      <c r="B255" s="156"/>
      <c r="C255" s="253"/>
      <c r="D255" s="168" t="s">
        <v>153</v>
      </c>
      <c r="E255" s="171"/>
      <c r="F255" s="171"/>
      <c r="G255" s="172"/>
      <c r="H255" s="112"/>
      <c r="I255" s="112" t="str">
        <f>IF(COUNT(I260)=0,"",IF(I260-SUM(I249:I254)&gt;0,I260-SUM(I249:I254),""))</f>
        <v/>
      </c>
      <c r="J255" s="112" t="str">
        <f>IF(J260-SUM(J249:J254)&gt;0,J260-SUM(J249:J254),"")</f>
        <v/>
      </c>
      <c r="K255" s="112" t="str">
        <f t="shared" ref="K255:R255" si="49">IF(K260-SUM(K249:K254)&gt;0,K260-SUM(K249:K254),"")</f>
        <v/>
      </c>
      <c r="L255" s="112" t="str">
        <f t="shared" si="49"/>
        <v/>
      </c>
      <c r="M255" s="112" t="str">
        <f t="shared" si="49"/>
        <v/>
      </c>
      <c r="N255" s="112" t="str">
        <f t="shared" si="49"/>
        <v/>
      </c>
      <c r="O255" s="112" t="str">
        <f t="shared" si="49"/>
        <v/>
      </c>
      <c r="P255" s="112" t="str">
        <f t="shared" si="49"/>
        <v/>
      </c>
      <c r="Q255" s="112" t="str">
        <f t="shared" si="49"/>
        <v/>
      </c>
      <c r="R255" s="112" t="str">
        <f t="shared" si="49"/>
        <v/>
      </c>
      <c r="S255" s="90"/>
      <c r="T255" s="156"/>
      <c r="U255" s="120" t="s">
        <v>318</v>
      </c>
    </row>
    <row r="256" spans="2:21" ht="27.75" customHeight="1">
      <c r="B256" s="156"/>
      <c r="C256" s="253"/>
      <c r="D256" s="168" t="s">
        <v>147</v>
      </c>
      <c r="E256" s="171"/>
      <c r="F256" s="171"/>
      <c r="G256" s="171"/>
      <c r="H256" s="143" t="str">
        <f>IF(COUNT(H249:H255)=0,"",SUM(H249:H255))</f>
        <v/>
      </c>
      <c r="I256" s="143" t="str">
        <f t="shared" ref="I256:R256" si="50">IF(COUNT(I249:I255)=0,"",SUM(I249:I255))</f>
        <v/>
      </c>
      <c r="J256" s="143" t="str">
        <f t="shared" si="50"/>
        <v/>
      </c>
      <c r="K256" s="143" t="str">
        <f t="shared" si="50"/>
        <v/>
      </c>
      <c r="L256" s="143" t="str">
        <f t="shared" si="50"/>
        <v/>
      </c>
      <c r="M256" s="143" t="str">
        <f t="shared" si="50"/>
        <v/>
      </c>
      <c r="N256" s="143" t="str">
        <f t="shared" si="50"/>
        <v/>
      </c>
      <c r="O256" s="143" t="str">
        <f t="shared" si="50"/>
        <v/>
      </c>
      <c r="P256" s="143" t="str">
        <f t="shared" si="50"/>
        <v/>
      </c>
      <c r="Q256" s="143" t="str">
        <f t="shared" si="50"/>
        <v/>
      </c>
      <c r="R256" s="143" t="str">
        <f t="shared" si="50"/>
        <v/>
      </c>
      <c r="S256" s="116"/>
      <c r="T256" s="156"/>
      <c r="U256" s="120" t="s">
        <v>271</v>
      </c>
    </row>
    <row r="257" spans="2:21" ht="27.75" customHeight="1">
      <c r="B257" s="156"/>
      <c r="C257" s="253"/>
      <c r="D257" s="168" t="s">
        <v>154</v>
      </c>
      <c r="E257" s="171"/>
      <c r="F257" s="171"/>
      <c r="G257" s="172"/>
      <c r="H257" s="112"/>
      <c r="I257" s="112"/>
      <c r="J257" s="112"/>
      <c r="K257" s="112"/>
      <c r="L257" s="112"/>
      <c r="M257" s="112"/>
      <c r="N257" s="112"/>
      <c r="O257" s="112"/>
      <c r="P257" s="112"/>
      <c r="Q257" s="112"/>
      <c r="R257" s="112"/>
      <c r="S257" s="91"/>
      <c r="T257" s="156"/>
    </row>
    <row r="258" spans="2:21" ht="27.75" customHeight="1">
      <c r="B258" s="156"/>
      <c r="C258" s="253"/>
      <c r="D258" s="168" t="s">
        <v>155</v>
      </c>
      <c r="E258" s="171"/>
      <c r="F258" s="171"/>
      <c r="G258" s="172"/>
      <c r="H258" s="143"/>
      <c r="I258" s="143"/>
      <c r="J258" s="143"/>
      <c r="K258" s="143"/>
      <c r="L258" s="143"/>
      <c r="M258" s="143"/>
      <c r="N258" s="143"/>
      <c r="O258" s="143"/>
      <c r="P258" s="143"/>
      <c r="Q258" s="143"/>
      <c r="R258" s="143"/>
      <c r="S258" s="91"/>
      <c r="T258" s="156"/>
      <c r="U258" s="120"/>
    </row>
    <row r="259" spans="2:21" ht="27.75" customHeight="1">
      <c r="B259" s="156"/>
      <c r="C259" s="254"/>
      <c r="D259" s="224" t="s">
        <v>156</v>
      </c>
      <c r="E259" s="174"/>
      <c r="F259" s="174"/>
      <c r="G259" s="225"/>
      <c r="H259" s="184"/>
      <c r="I259" s="184"/>
      <c r="J259" s="184"/>
      <c r="K259" s="184"/>
      <c r="L259" s="184"/>
      <c r="M259" s="184"/>
      <c r="N259" s="184"/>
      <c r="O259" s="184"/>
      <c r="P259" s="184"/>
      <c r="Q259" s="184"/>
      <c r="R259" s="184"/>
      <c r="S259" s="91"/>
      <c r="T259" s="156"/>
      <c r="U259" s="120"/>
    </row>
    <row r="260" spans="2:21" ht="27.75" customHeight="1">
      <c r="B260" s="156"/>
      <c r="C260" s="168" t="s">
        <v>157</v>
      </c>
      <c r="D260" s="171"/>
      <c r="E260" s="171"/>
      <c r="F260" s="171"/>
      <c r="G260" s="172"/>
      <c r="H260" s="237"/>
      <c r="I260" s="237"/>
      <c r="J260" s="237"/>
      <c r="K260" s="237"/>
      <c r="L260" s="237"/>
      <c r="M260" s="237"/>
      <c r="N260" s="237"/>
      <c r="O260" s="237"/>
      <c r="P260" s="237"/>
      <c r="Q260" s="237"/>
      <c r="R260" s="237"/>
      <c r="S260" s="90"/>
      <c r="T260" s="156"/>
      <c r="U260" s="120"/>
    </row>
    <row r="261" spans="2:21" ht="27.75" customHeight="1">
      <c r="B261" s="156"/>
      <c r="C261" s="246" t="s">
        <v>27</v>
      </c>
      <c r="D261" s="247"/>
      <c r="E261" s="247"/>
      <c r="F261" s="248"/>
      <c r="G261" s="172" t="s">
        <v>149</v>
      </c>
      <c r="H261" s="184"/>
      <c r="I261" s="184"/>
      <c r="J261" s="184"/>
      <c r="K261" s="184"/>
      <c r="L261" s="184"/>
      <c r="M261" s="184"/>
      <c r="N261" s="184"/>
      <c r="O261" s="184"/>
      <c r="P261" s="184"/>
      <c r="Q261" s="184"/>
      <c r="R261" s="184"/>
      <c r="S261" s="90"/>
      <c r="T261" s="156"/>
      <c r="U261" s="120"/>
    </row>
    <row r="262" spans="2:21" ht="27.75" customHeight="1">
      <c r="B262" s="156"/>
      <c r="C262" s="249"/>
      <c r="D262" s="250"/>
      <c r="E262" s="250"/>
      <c r="F262" s="251"/>
      <c r="G262" s="172" t="s">
        <v>150</v>
      </c>
      <c r="H262" s="112"/>
      <c r="I262" s="112"/>
      <c r="J262" s="112"/>
      <c r="K262" s="112"/>
      <c r="L262" s="112"/>
      <c r="M262" s="112"/>
      <c r="N262" s="112"/>
      <c r="O262" s="112"/>
      <c r="P262" s="112"/>
      <c r="Q262" s="112"/>
      <c r="R262" s="112"/>
      <c r="S262" s="90"/>
      <c r="T262" s="156"/>
    </row>
    <row r="263" spans="2:21" ht="27.75" customHeight="1">
      <c r="B263" s="156"/>
      <c r="C263" s="168" t="s">
        <v>158</v>
      </c>
      <c r="D263" s="171"/>
      <c r="E263" s="171"/>
      <c r="F263" s="171"/>
      <c r="G263" s="171"/>
      <c r="H263" s="118" t="str">
        <f t="shared" ref="H263:R263" si="51">IF(COUNT(H260)=0,"",H256-H260)</f>
        <v/>
      </c>
      <c r="I263" s="118" t="str">
        <f t="shared" si="51"/>
        <v/>
      </c>
      <c r="J263" s="118" t="str">
        <f t="shared" si="51"/>
        <v/>
      </c>
      <c r="K263" s="118" t="str">
        <f t="shared" si="51"/>
        <v/>
      </c>
      <c r="L263" s="118" t="str">
        <f t="shared" si="51"/>
        <v/>
      </c>
      <c r="M263" s="118" t="str">
        <f t="shared" si="51"/>
        <v/>
      </c>
      <c r="N263" s="118" t="str">
        <f t="shared" si="51"/>
        <v/>
      </c>
      <c r="O263" s="118" t="str">
        <f t="shared" si="51"/>
        <v/>
      </c>
      <c r="P263" s="118" t="str">
        <f t="shared" si="51"/>
        <v/>
      </c>
      <c r="Q263" s="118" t="str">
        <f t="shared" si="51"/>
        <v/>
      </c>
      <c r="R263" s="118" t="str">
        <f t="shared" si="51"/>
        <v/>
      </c>
      <c r="S263" s="116"/>
      <c r="T263" s="156"/>
      <c r="U263" s="120" t="s">
        <v>271</v>
      </c>
    </row>
    <row r="264" spans="2:21" ht="27.75" customHeight="1">
      <c r="B264" s="156"/>
      <c r="C264" s="224" t="s">
        <v>159</v>
      </c>
      <c r="D264" s="174"/>
      <c r="E264" s="174"/>
      <c r="F264" s="174"/>
      <c r="G264" s="225"/>
      <c r="H264" s="145" t="str">
        <f t="shared" ref="H264:R264" si="52">IF(OR(H260=0,H263=""),"",ROUND(H263/H260*100,1))</f>
        <v/>
      </c>
      <c r="I264" s="145" t="str">
        <f t="shared" si="52"/>
        <v/>
      </c>
      <c r="J264" s="145" t="str">
        <f t="shared" si="52"/>
        <v/>
      </c>
      <c r="K264" s="145" t="str">
        <f t="shared" si="52"/>
        <v/>
      </c>
      <c r="L264" s="145" t="str">
        <f t="shared" si="52"/>
        <v/>
      </c>
      <c r="M264" s="145" t="str">
        <f t="shared" si="52"/>
        <v/>
      </c>
      <c r="N264" s="145" t="str">
        <f t="shared" si="52"/>
        <v/>
      </c>
      <c r="O264" s="145" t="str">
        <f t="shared" si="52"/>
        <v/>
      </c>
      <c r="P264" s="145" t="str">
        <f t="shared" si="52"/>
        <v/>
      </c>
      <c r="Q264" s="145" t="str">
        <f t="shared" si="52"/>
        <v/>
      </c>
      <c r="R264" s="145" t="str">
        <f t="shared" si="52"/>
        <v/>
      </c>
      <c r="S264" s="95"/>
      <c r="T264" s="156"/>
      <c r="U264" s="120" t="s">
        <v>271</v>
      </c>
    </row>
    <row r="265" spans="2:21" ht="27.75" customHeight="1">
      <c r="B265" s="156"/>
      <c r="C265" s="176" t="s">
        <v>28</v>
      </c>
      <c r="D265" s="177"/>
      <c r="E265" s="177"/>
      <c r="F265" s="177"/>
      <c r="G265" s="227"/>
      <c r="H265" s="119" t="str">
        <f>IF(COUNT(H264)=0,"",IF(H261="",H264,ROUND((H263+H261)/(H260-H261)*100,1)))</f>
        <v/>
      </c>
      <c r="I265" s="119" t="str">
        <f>IF(COUNT(I264)=0,"",IF(I261="",I264,ROUND((I263+I261)/(I260-I261)*100,1)))</f>
        <v/>
      </c>
      <c r="J265" s="119" t="str">
        <f t="shared" ref="J265" si="53">IF(COUNT(J264)=0,"",IF(J261="",J264,ROUND((J263+J261)/(J260-J261)*100,1)))</f>
        <v/>
      </c>
      <c r="K265" s="119" t="str">
        <f t="shared" ref="K265" si="54">IF(COUNT(K264)=0,"",IF(K261="",K264,ROUND((K263+K261)/(K260-K261)*100,1)))</f>
        <v/>
      </c>
      <c r="L265" s="119" t="str">
        <f t="shared" ref="L265" si="55">IF(COUNT(L264)=0,"",IF(L261="",L264,ROUND((L263+L261)/(L260-L261)*100,1)))</f>
        <v/>
      </c>
      <c r="M265" s="119" t="str">
        <f t="shared" ref="M265" si="56">IF(COUNT(M264)=0,"",IF(M261="",M264,ROUND((M263+M261)/(M260-M261)*100,1)))</f>
        <v/>
      </c>
      <c r="N265" s="119" t="str">
        <f t="shared" ref="N265" si="57">IF(COUNT(N264)=0,"",IF(N261="",N264,ROUND((N263+N261)/(N260-N261)*100,1)))</f>
        <v/>
      </c>
      <c r="O265" s="119" t="str">
        <f t="shared" ref="O265" si="58">IF(COUNT(O264)=0,"",IF(O261="",O264,ROUND((O263+O261)/(O260-O261)*100,1)))</f>
        <v/>
      </c>
      <c r="P265" s="119" t="str">
        <f t="shared" ref="P265" si="59">IF(COUNT(P264)=0,"",IF(P261="",P264,ROUND((P263+P261)/(P260-P261)*100,1)))</f>
        <v/>
      </c>
      <c r="Q265" s="119" t="str">
        <f t="shared" ref="Q265" si="60">IF(COUNT(Q264)=0,"",IF(Q261="",Q264,ROUND((Q263+Q261)/(Q260-Q261)*100,1)))</f>
        <v/>
      </c>
      <c r="R265" s="119" t="str">
        <f t="shared" ref="R265" si="61">IF(COUNT(R264)=0,"",IF(R261="",R264,ROUND((R263+R261)/(R260-R261)*100,1)))</f>
        <v/>
      </c>
      <c r="S265" s="96"/>
      <c r="T265" s="156"/>
      <c r="U265" s="120" t="s">
        <v>271</v>
      </c>
    </row>
    <row r="266" spans="2:21" ht="27.75" customHeight="1">
      <c r="B266" s="156"/>
      <c r="C266" s="168" t="s">
        <v>160</v>
      </c>
      <c r="D266" s="171"/>
      <c r="E266" s="171"/>
      <c r="F266" s="171"/>
      <c r="G266" s="172"/>
      <c r="H266" s="113"/>
      <c r="I266" s="113"/>
      <c r="J266" s="113"/>
      <c r="K266" s="113"/>
      <c r="L266" s="113"/>
      <c r="M266" s="113"/>
      <c r="N266" s="113"/>
      <c r="O266" s="113"/>
      <c r="P266" s="113"/>
      <c r="Q266" s="113"/>
      <c r="R266" s="113"/>
      <c r="S266" s="91"/>
      <c r="T266" s="156"/>
    </row>
    <row r="267" spans="2:21" ht="27.75" customHeight="1">
      <c r="B267" s="156"/>
      <c r="C267" s="168" t="s">
        <v>161</v>
      </c>
      <c r="D267" s="171"/>
      <c r="E267" s="171"/>
      <c r="F267" s="171"/>
      <c r="G267" s="172"/>
      <c r="H267" s="114"/>
      <c r="I267" s="114"/>
      <c r="J267" s="114"/>
      <c r="K267" s="114"/>
      <c r="L267" s="114"/>
      <c r="M267" s="114"/>
      <c r="N267" s="114"/>
      <c r="O267" s="114"/>
      <c r="P267" s="114"/>
      <c r="Q267" s="114"/>
      <c r="R267" s="114"/>
      <c r="S267" s="92"/>
      <c r="T267" s="156"/>
    </row>
    <row r="268" spans="2:21" ht="27.75" customHeight="1">
      <c r="B268" s="156"/>
      <c r="C268" s="262" t="s">
        <v>177</v>
      </c>
      <c r="D268" s="263"/>
      <c r="E268" s="264"/>
      <c r="F268" s="179" t="s">
        <v>162</v>
      </c>
      <c r="G268" s="180"/>
      <c r="H268" s="115" t="str">
        <f>IF(COUNT(H269:H270)=0,"",SUM(H269:H270))</f>
        <v/>
      </c>
      <c r="I268" s="115" t="str">
        <f>IF(COUNT(I269:I270)=0,"",SUM(I269:I270))</f>
        <v/>
      </c>
      <c r="J268" s="271"/>
      <c r="K268" s="272"/>
      <c r="L268" s="273"/>
      <c r="M268" s="115" t="str">
        <f>IF(COUNT(M269:M270)=0,"",SUM(M269:M270))</f>
        <v/>
      </c>
      <c r="N268" s="271"/>
      <c r="O268" s="272"/>
      <c r="P268" s="272"/>
      <c r="Q268" s="273"/>
      <c r="R268" s="115" t="str">
        <f>IF(COUNT(R269:R270)=0,"",SUM(R269:R270))</f>
        <v/>
      </c>
      <c r="S268" s="94"/>
      <c r="T268" s="156"/>
      <c r="U268" s="120" t="s">
        <v>271</v>
      </c>
    </row>
    <row r="269" spans="2:21" ht="27.75" customHeight="1">
      <c r="B269" s="156"/>
      <c r="C269" s="265"/>
      <c r="D269" s="266"/>
      <c r="E269" s="267"/>
      <c r="F269" s="179"/>
      <c r="G269" s="181" t="s">
        <v>163</v>
      </c>
      <c r="H269" s="184"/>
      <c r="I269" s="184"/>
      <c r="J269" s="274"/>
      <c r="K269" s="275"/>
      <c r="L269" s="276"/>
      <c r="M269" s="184"/>
      <c r="N269" s="274"/>
      <c r="O269" s="275"/>
      <c r="P269" s="275"/>
      <c r="Q269" s="276"/>
      <c r="R269" s="184"/>
      <c r="S269" s="90"/>
      <c r="T269" s="156"/>
    </row>
    <row r="270" spans="2:21" ht="27.75" customHeight="1">
      <c r="B270" s="156"/>
      <c r="C270" s="265"/>
      <c r="D270" s="266"/>
      <c r="E270" s="267"/>
      <c r="F270" s="226"/>
      <c r="G270" s="181" t="s">
        <v>164</v>
      </c>
      <c r="H270" s="184"/>
      <c r="I270" s="184"/>
      <c r="J270" s="274"/>
      <c r="K270" s="275"/>
      <c r="L270" s="276"/>
      <c r="M270" s="184"/>
      <c r="N270" s="274"/>
      <c r="O270" s="275"/>
      <c r="P270" s="275"/>
      <c r="Q270" s="276"/>
      <c r="R270" s="184"/>
      <c r="S270" s="90"/>
      <c r="T270" s="156"/>
    </row>
    <row r="271" spans="2:21" ht="27.75" customHeight="1">
      <c r="B271" s="156"/>
      <c r="C271" s="265"/>
      <c r="D271" s="266"/>
      <c r="E271" s="267"/>
      <c r="F271" s="179" t="s">
        <v>165</v>
      </c>
      <c r="G271" s="180"/>
      <c r="H271" s="115" t="str">
        <f>IF(COUNT(H272:H277)=0,"",SUM(H272:H277))</f>
        <v/>
      </c>
      <c r="I271" s="115" t="str">
        <f>IF(COUNT(I272:I277)=0,"",SUM(I272:I277))</f>
        <v/>
      </c>
      <c r="J271" s="274"/>
      <c r="K271" s="275"/>
      <c r="L271" s="276"/>
      <c r="M271" s="115" t="str">
        <f>IF(COUNT(M272:M277)=0,"",SUM(M272:M277))</f>
        <v/>
      </c>
      <c r="N271" s="274"/>
      <c r="O271" s="275"/>
      <c r="P271" s="275"/>
      <c r="Q271" s="276"/>
      <c r="R271" s="115" t="str">
        <f>IF(COUNT(R272:R277)=0,"",SUM(R272:R277))</f>
        <v/>
      </c>
      <c r="S271" s="94"/>
      <c r="T271" s="156"/>
      <c r="U271" s="120" t="s">
        <v>271</v>
      </c>
    </row>
    <row r="272" spans="2:21" ht="27.75" customHeight="1">
      <c r="B272" s="156"/>
      <c r="C272" s="265"/>
      <c r="D272" s="266"/>
      <c r="E272" s="267"/>
      <c r="F272" s="179"/>
      <c r="G272" s="181" t="s">
        <v>166</v>
      </c>
      <c r="H272" s="184"/>
      <c r="I272" s="184"/>
      <c r="J272" s="274"/>
      <c r="K272" s="275"/>
      <c r="L272" s="276"/>
      <c r="M272" s="184"/>
      <c r="N272" s="274"/>
      <c r="O272" s="275"/>
      <c r="P272" s="275"/>
      <c r="Q272" s="276"/>
      <c r="R272" s="184"/>
      <c r="S272" s="90"/>
      <c r="T272" s="156"/>
    </row>
    <row r="273" spans="2:21" ht="27.75" customHeight="1">
      <c r="B273" s="156"/>
      <c r="C273" s="265"/>
      <c r="D273" s="266"/>
      <c r="E273" s="267"/>
      <c r="F273" s="179"/>
      <c r="G273" s="181" t="s">
        <v>167</v>
      </c>
      <c r="H273" s="184"/>
      <c r="I273" s="184"/>
      <c r="J273" s="274"/>
      <c r="K273" s="275"/>
      <c r="L273" s="276"/>
      <c r="M273" s="184"/>
      <c r="N273" s="274"/>
      <c r="O273" s="275"/>
      <c r="P273" s="275"/>
      <c r="Q273" s="276"/>
      <c r="R273" s="184"/>
      <c r="S273" s="90"/>
      <c r="T273" s="156"/>
    </row>
    <row r="274" spans="2:21" ht="27.75" customHeight="1">
      <c r="B274" s="156"/>
      <c r="C274" s="265"/>
      <c r="D274" s="266"/>
      <c r="E274" s="267"/>
      <c r="F274" s="179"/>
      <c r="G274" s="181" t="s">
        <v>168</v>
      </c>
      <c r="H274" s="184"/>
      <c r="I274" s="184"/>
      <c r="J274" s="274"/>
      <c r="K274" s="275"/>
      <c r="L274" s="276"/>
      <c r="M274" s="184"/>
      <c r="N274" s="274"/>
      <c r="O274" s="275"/>
      <c r="P274" s="275"/>
      <c r="Q274" s="276"/>
      <c r="R274" s="184"/>
      <c r="S274" s="90"/>
      <c r="T274" s="156"/>
    </row>
    <row r="275" spans="2:21" ht="27.75" customHeight="1">
      <c r="B275" s="156"/>
      <c r="C275" s="265"/>
      <c r="D275" s="266"/>
      <c r="E275" s="267"/>
      <c r="F275" s="179"/>
      <c r="G275" s="181" t="s">
        <v>169</v>
      </c>
      <c r="H275" s="184"/>
      <c r="I275" s="184"/>
      <c r="J275" s="274"/>
      <c r="K275" s="275"/>
      <c r="L275" s="276"/>
      <c r="M275" s="184"/>
      <c r="N275" s="274"/>
      <c r="O275" s="275"/>
      <c r="P275" s="275"/>
      <c r="Q275" s="276"/>
      <c r="R275" s="184"/>
      <c r="S275" s="90"/>
      <c r="T275" s="156"/>
    </row>
    <row r="276" spans="2:21" ht="27.75" customHeight="1">
      <c r="B276" s="156"/>
      <c r="C276" s="265"/>
      <c r="D276" s="266"/>
      <c r="E276" s="267"/>
      <c r="F276" s="179"/>
      <c r="G276" s="181" t="s">
        <v>2</v>
      </c>
      <c r="H276" s="184"/>
      <c r="I276" s="184"/>
      <c r="J276" s="274"/>
      <c r="K276" s="275"/>
      <c r="L276" s="276"/>
      <c r="M276" s="184"/>
      <c r="N276" s="274"/>
      <c r="O276" s="275"/>
      <c r="P276" s="275"/>
      <c r="Q276" s="276"/>
      <c r="R276" s="184"/>
      <c r="S276" s="90"/>
      <c r="T276" s="156"/>
    </row>
    <row r="277" spans="2:21" ht="27.75" customHeight="1">
      <c r="B277" s="156"/>
      <c r="C277" s="265"/>
      <c r="D277" s="266"/>
      <c r="E277" s="267"/>
      <c r="F277" s="179"/>
      <c r="G277" s="181" t="s">
        <v>29</v>
      </c>
      <c r="H277" s="184"/>
      <c r="I277" s="184"/>
      <c r="J277" s="274"/>
      <c r="K277" s="275"/>
      <c r="L277" s="276"/>
      <c r="M277" s="184"/>
      <c r="N277" s="274"/>
      <c r="O277" s="275"/>
      <c r="P277" s="275"/>
      <c r="Q277" s="276"/>
      <c r="R277" s="184"/>
      <c r="S277" s="90"/>
      <c r="T277" s="156"/>
    </row>
    <row r="278" spans="2:21" ht="27.75" customHeight="1">
      <c r="B278" s="156"/>
      <c r="C278" s="265"/>
      <c r="D278" s="266"/>
      <c r="E278" s="267"/>
      <c r="F278" s="168" t="s">
        <v>226</v>
      </c>
      <c r="G278" s="227"/>
      <c r="H278" s="184"/>
      <c r="I278" s="184"/>
      <c r="J278" s="274"/>
      <c r="K278" s="275"/>
      <c r="L278" s="276"/>
      <c r="M278" s="184"/>
      <c r="N278" s="274"/>
      <c r="O278" s="275"/>
      <c r="P278" s="275"/>
      <c r="Q278" s="276"/>
      <c r="R278" s="184"/>
      <c r="S278" s="90"/>
      <c r="T278" s="156"/>
    </row>
    <row r="279" spans="2:21" ht="27.75" customHeight="1">
      <c r="B279" s="156"/>
      <c r="C279" s="265"/>
      <c r="D279" s="266"/>
      <c r="E279" s="267"/>
      <c r="F279" s="179" t="s">
        <v>170</v>
      </c>
      <c r="G279" s="180"/>
      <c r="H279" s="115" t="str">
        <f>IF(COUNT(H280:H284)=0,"",SUM(H280:H284))</f>
        <v/>
      </c>
      <c r="I279" s="115" t="str">
        <f>IF(COUNT(I280:I284)=0,"",SUM(I280:I284))</f>
        <v/>
      </c>
      <c r="J279" s="274"/>
      <c r="K279" s="275"/>
      <c r="L279" s="276"/>
      <c r="M279" s="115" t="str">
        <f>IF(COUNT(M280:M284)=0,"",SUM(M280:M284))</f>
        <v/>
      </c>
      <c r="N279" s="274"/>
      <c r="O279" s="275"/>
      <c r="P279" s="275"/>
      <c r="Q279" s="276"/>
      <c r="R279" s="115" t="str">
        <f>IF(COUNT(R280:R284)=0,"",SUM(R280:R284))</f>
        <v/>
      </c>
      <c r="S279" s="94"/>
      <c r="T279" s="156"/>
      <c r="U279" s="120" t="s">
        <v>271</v>
      </c>
    </row>
    <row r="280" spans="2:21" ht="27.75" customHeight="1">
      <c r="B280" s="156"/>
      <c r="C280" s="265"/>
      <c r="D280" s="266"/>
      <c r="E280" s="267"/>
      <c r="F280" s="179"/>
      <c r="G280" s="181" t="s">
        <v>171</v>
      </c>
      <c r="H280" s="184"/>
      <c r="I280" s="184"/>
      <c r="J280" s="274"/>
      <c r="K280" s="275"/>
      <c r="L280" s="276"/>
      <c r="M280" s="184"/>
      <c r="N280" s="274"/>
      <c r="O280" s="275"/>
      <c r="P280" s="275"/>
      <c r="Q280" s="276"/>
      <c r="R280" s="184"/>
      <c r="S280" s="90"/>
      <c r="T280" s="156"/>
    </row>
    <row r="281" spans="2:21" ht="27.75" customHeight="1">
      <c r="B281" s="156"/>
      <c r="C281" s="265"/>
      <c r="D281" s="266"/>
      <c r="E281" s="267"/>
      <c r="F281" s="179"/>
      <c r="G281" s="181" t="s">
        <v>172</v>
      </c>
      <c r="H281" s="184"/>
      <c r="I281" s="184"/>
      <c r="J281" s="274"/>
      <c r="K281" s="275"/>
      <c r="L281" s="276"/>
      <c r="M281" s="184"/>
      <c r="N281" s="274"/>
      <c r="O281" s="275"/>
      <c r="P281" s="275"/>
      <c r="Q281" s="276"/>
      <c r="R281" s="184"/>
      <c r="S281" s="90"/>
      <c r="T281" s="156"/>
    </row>
    <row r="282" spans="2:21" ht="27.75" customHeight="1">
      <c r="B282" s="156"/>
      <c r="C282" s="265"/>
      <c r="D282" s="266"/>
      <c r="E282" s="267"/>
      <c r="F282" s="179"/>
      <c r="G282" s="181" t="s">
        <v>173</v>
      </c>
      <c r="H282" s="184"/>
      <c r="I282" s="184"/>
      <c r="J282" s="274"/>
      <c r="K282" s="275"/>
      <c r="L282" s="276"/>
      <c r="M282" s="184"/>
      <c r="N282" s="274"/>
      <c r="O282" s="275"/>
      <c r="P282" s="275"/>
      <c r="Q282" s="276"/>
      <c r="R282" s="184"/>
      <c r="S282" s="90"/>
      <c r="T282" s="156"/>
    </row>
    <row r="283" spans="2:21" ht="27.75" customHeight="1">
      <c r="B283" s="156"/>
      <c r="C283" s="265"/>
      <c r="D283" s="266"/>
      <c r="E283" s="267"/>
      <c r="F283" s="179"/>
      <c r="G283" s="181" t="s">
        <v>30</v>
      </c>
      <c r="H283" s="184"/>
      <c r="I283" s="184"/>
      <c r="J283" s="274"/>
      <c r="K283" s="275"/>
      <c r="L283" s="276"/>
      <c r="M283" s="184"/>
      <c r="N283" s="274"/>
      <c r="O283" s="275"/>
      <c r="P283" s="275"/>
      <c r="Q283" s="276"/>
      <c r="R283" s="184"/>
      <c r="S283" s="90"/>
      <c r="T283" s="156"/>
    </row>
    <row r="284" spans="2:21" ht="27.75" customHeight="1">
      <c r="B284" s="156"/>
      <c r="C284" s="265"/>
      <c r="D284" s="266"/>
      <c r="E284" s="267"/>
      <c r="F284" s="179"/>
      <c r="G284" s="181" t="s">
        <v>174</v>
      </c>
      <c r="H284" s="184"/>
      <c r="I284" s="184"/>
      <c r="J284" s="274"/>
      <c r="K284" s="275"/>
      <c r="L284" s="276"/>
      <c r="M284" s="184"/>
      <c r="N284" s="274"/>
      <c r="O284" s="275"/>
      <c r="P284" s="275"/>
      <c r="Q284" s="276"/>
      <c r="R284" s="184"/>
      <c r="S284" s="90"/>
      <c r="T284" s="156"/>
    </row>
    <row r="285" spans="2:21" ht="27.75" customHeight="1">
      <c r="B285" s="156"/>
      <c r="C285" s="265"/>
      <c r="D285" s="266"/>
      <c r="E285" s="267"/>
      <c r="F285" s="168" t="s">
        <v>175</v>
      </c>
      <c r="G285" s="172"/>
      <c r="H285" s="184"/>
      <c r="I285" s="184"/>
      <c r="J285" s="274"/>
      <c r="K285" s="275"/>
      <c r="L285" s="276"/>
      <c r="M285" s="184"/>
      <c r="N285" s="274"/>
      <c r="O285" s="275"/>
      <c r="P285" s="275"/>
      <c r="Q285" s="276"/>
      <c r="R285" s="184"/>
      <c r="S285" s="90"/>
      <c r="T285" s="156"/>
    </row>
    <row r="286" spans="2:21" ht="27.75" customHeight="1">
      <c r="B286" s="156"/>
      <c r="C286" s="268"/>
      <c r="D286" s="269"/>
      <c r="E286" s="270"/>
      <c r="F286" s="168" t="s">
        <v>176</v>
      </c>
      <c r="G286" s="172"/>
      <c r="H286" s="115" t="str">
        <f>IF(COUNT(H268,H271,H278,H279,H285)=0,"",SUM(H268,H271,H278,H279,H285))</f>
        <v/>
      </c>
      <c r="I286" s="115" t="str">
        <f>IF(COUNT(I268,I271,I278,I279,I285)=0,"",SUM(I268,I271,I278,I279,I285))</f>
        <v/>
      </c>
      <c r="J286" s="277"/>
      <c r="K286" s="278"/>
      <c r="L286" s="279"/>
      <c r="M286" s="115" t="str">
        <f>IF(COUNT(M268,M271,M278,M279,M285)=0,"",SUM(M268,M271,M278,M279,M285))</f>
        <v/>
      </c>
      <c r="N286" s="277"/>
      <c r="O286" s="278"/>
      <c r="P286" s="278"/>
      <c r="Q286" s="279"/>
      <c r="R286" s="115" t="str">
        <f>IF(COUNT(R268,R271,R278,R279,R285)=0,"",SUM(R268,R271,R278,R279,R285))</f>
        <v/>
      </c>
      <c r="S286" s="94"/>
      <c r="T286" s="156"/>
      <c r="U286" s="120" t="s">
        <v>271</v>
      </c>
    </row>
    <row r="287" spans="2:21" ht="18" customHeight="1">
      <c r="B287" s="156"/>
      <c r="C287" s="183" t="s">
        <v>179</v>
      </c>
      <c r="D287" s="156"/>
      <c r="E287" s="156"/>
      <c r="F287" s="156"/>
      <c r="G287" s="156"/>
      <c r="H287" s="156"/>
      <c r="I287" s="156"/>
      <c r="J287" s="156"/>
      <c r="K287" s="156"/>
      <c r="L287" s="156"/>
      <c r="M287" s="156"/>
      <c r="N287" s="156"/>
      <c r="O287" s="156"/>
      <c r="P287" s="156"/>
      <c r="Q287" s="156"/>
      <c r="R287" s="156"/>
      <c r="S287" s="156"/>
      <c r="T287" s="156"/>
    </row>
    <row r="288" spans="2:21" ht="18" customHeight="1">
      <c r="B288" s="156"/>
      <c r="C288" s="14"/>
      <c r="D288" s="7"/>
      <c r="E288" s="7"/>
      <c r="F288" s="7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156"/>
      <c r="T288" s="156"/>
    </row>
    <row r="289" spans="2:21" ht="18" customHeight="1">
      <c r="B289" s="156"/>
      <c r="C289" s="14"/>
      <c r="D289" s="7"/>
      <c r="E289" s="7"/>
      <c r="F289" s="7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156"/>
      <c r="T289" s="156"/>
    </row>
    <row r="290" spans="2:21" ht="18" customHeight="1">
      <c r="B290" s="156"/>
      <c r="C290" s="14"/>
      <c r="D290" s="7"/>
      <c r="E290" s="7"/>
      <c r="F290" s="7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156"/>
      <c r="T290" s="156"/>
    </row>
    <row r="291" spans="2:21" ht="18" customHeight="1">
      <c r="B291" s="156"/>
      <c r="C291" s="14"/>
      <c r="D291" s="7"/>
      <c r="E291" s="7"/>
      <c r="F291" s="7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156"/>
      <c r="T291" s="156"/>
    </row>
    <row r="292" spans="2:21" ht="18" customHeight="1">
      <c r="B292" s="156"/>
      <c r="C292" s="14"/>
      <c r="D292" s="7"/>
      <c r="E292" s="7"/>
      <c r="F292" s="7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156"/>
      <c r="T292" s="156"/>
    </row>
    <row r="293" spans="2:21" ht="18" customHeight="1">
      <c r="B293" s="156"/>
      <c r="C293" s="14"/>
      <c r="D293" s="7"/>
      <c r="E293" s="7"/>
      <c r="F293" s="7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156"/>
      <c r="T293" s="156"/>
    </row>
    <row r="294" spans="2:21" ht="18" customHeight="1">
      <c r="B294" s="156"/>
      <c r="C294" s="14"/>
      <c r="D294" s="7"/>
      <c r="E294" s="7"/>
      <c r="F294" s="7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156"/>
      <c r="T294" s="156"/>
    </row>
    <row r="295" spans="2:21" ht="18" customHeight="1">
      <c r="B295" s="156"/>
      <c r="C295" s="14"/>
      <c r="D295" s="7"/>
      <c r="E295" s="7"/>
      <c r="F295" s="7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156"/>
      <c r="T295" s="156"/>
    </row>
    <row r="296" spans="2:21" ht="18" customHeight="1">
      <c r="B296" s="156"/>
      <c r="C296" s="14"/>
      <c r="D296" s="7"/>
      <c r="E296" s="7"/>
      <c r="F296" s="7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156"/>
      <c r="T296" s="156"/>
    </row>
    <row r="297" spans="2:21" ht="18" customHeight="1">
      <c r="B297" s="156"/>
      <c r="C297" s="156"/>
      <c r="D297" s="156"/>
      <c r="E297" s="156"/>
      <c r="F297" s="156"/>
      <c r="G297" s="156"/>
      <c r="H297" s="156"/>
      <c r="I297" s="156"/>
      <c r="J297" s="156"/>
      <c r="K297" s="156"/>
      <c r="L297" s="156"/>
      <c r="M297" s="156"/>
      <c r="N297" s="156"/>
      <c r="O297" s="156"/>
      <c r="P297" s="156"/>
      <c r="Q297" s="156"/>
      <c r="R297" s="156"/>
      <c r="S297" s="156"/>
      <c r="T297" s="156"/>
    </row>
    <row r="298" spans="2:21" ht="27.75" customHeight="1">
      <c r="B298" s="156"/>
      <c r="C298" s="156" t="s">
        <v>19</v>
      </c>
      <c r="D298" s="156"/>
      <c r="E298" s="156"/>
      <c r="F298" s="156"/>
      <c r="G298" s="156"/>
      <c r="H298" s="156"/>
      <c r="I298" s="156"/>
      <c r="J298" s="156"/>
      <c r="K298" s="156"/>
      <c r="L298" s="156"/>
      <c r="M298" s="156"/>
      <c r="N298" s="156"/>
      <c r="O298" s="156"/>
      <c r="P298" s="156"/>
      <c r="Q298" s="156"/>
      <c r="R298" s="156"/>
      <c r="S298" s="156"/>
      <c r="T298" s="156"/>
    </row>
    <row r="299" spans="2:21" ht="27.75" customHeight="1">
      <c r="B299" s="156"/>
      <c r="C299" s="156" t="s">
        <v>20</v>
      </c>
      <c r="D299" s="156"/>
      <c r="E299" s="156"/>
      <c r="F299" s="156"/>
      <c r="G299" s="156"/>
      <c r="H299" s="156"/>
      <c r="I299" s="156"/>
      <c r="J299" s="156"/>
      <c r="K299" s="156"/>
      <c r="L299" s="156"/>
      <c r="M299" s="156"/>
      <c r="N299" s="156"/>
      <c r="O299" s="156"/>
      <c r="P299" s="156"/>
      <c r="Q299" s="156"/>
      <c r="R299" s="156"/>
      <c r="S299" s="156"/>
      <c r="T299" s="156"/>
    </row>
    <row r="300" spans="2:21" ht="27.75" customHeight="1">
      <c r="B300" s="156"/>
      <c r="C300" s="159" t="s">
        <v>21</v>
      </c>
      <c r="D300" s="160"/>
      <c r="E300" s="160"/>
      <c r="F300" s="160"/>
      <c r="G300" s="160"/>
      <c r="H300" s="160"/>
      <c r="I300" s="160"/>
      <c r="J300" s="160"/>
      <c r="K300" s="160"/>
      <c r="L300" s="156"/>
      <c r="M300" s="156"/>
      <c r="N300" s="156"/>
      <c r="O300" s="156"/>
      <c r="P300" s="156"/>
      <c r="Q300" s="156"/>
      <c r="R300" s="156"/>
      <c r="S300" s="156"/>
      <c r="T300" s="156"/>
    </row>
    <row r="301" spans="2:21" ht="27.75" customHeight="1">
      <c r="B301" s="156"/>
      <c r="C301" s="161" t="s">
        <v>22</v>
      </c>
      <c r="D301" s="156"/>
      <c r="E301" s="156"/>
      <c r="F301" s="162" t="s">
        <v>238</v>
      </c>
      <c r="G301" s="156" t="str">
        <f>'様式第32第8表(自社)_受電'!F261</f>
        <v>（自社断面：○月○時）</v>
      </c>
      <c r="H301" s="156"/>
      <c r="I301" s="156"/>
      <c r="J301" s="156"/>
      <c r="K301" s="156"/>
      <c r="L301" s="156"/>
      <c r="M301" s="156"/>
      <c r="N301" s="156"/>
      <c r="O301" s="156"/>
      <c r="P301" s="156"/>
      <c r="Q301" s="156"/>
      <c r="R301" s="163" t="s">
        <v>23</v>
      </c>
      <c r="S301" s="163"/>
      <c r="T301" s="156"/>
    </row>
    <row r="302" spans="2:21" ht="27.75" customHeight="1">
      <c r="B302" s="156"/>
      <c r="C302" s="240" t="s">
        <v>319</v>
      </c>
      <c r="D302" s="241"/>
      <c r="E302" s="241"/>
      <c r="F302" s="241"/>
      <c r="G302" s="242"/>
      <c r="H302" s="164">
        <f>DATE(様式一覧!$D$3-1,1,1)</f>
        <v>42005</v>
      </c>
      <c r="I302" s="164">
        <f>DATE(様式一覧!$D$3,1,1)</f>
        <v>42370</v>
      </c>
      <c r="J302" s="164">
        <f>DATE(様式一覧!$D$3+1,1,1)</f>
        <v>42736</v>
      </c>
      <c r="K302" s="164">
        <f>DATE(様式一覧!$D$3+2,1,1)</f>
        <v>43101</v>
      </c>
      <c r="L302" s="164">
        <f>DATE(様式一覧!$D$3+3,1,1)</f>
        <v>43466</v>
      </c>
      <c r="M302" s="164">
        <f>DATE(様式一覧!$D$3+4,1,1)</f>
        <v>43831</v>
      </c>
      <c r="N302" s="164">
        <f>DATE(様式一覧!$D$3+5,1,1)</f>
        <v>44197</v>
      </c>
      <c r="O302" s="164">
        <f>DATE(様式一覧!$D$3+6,1,1)</f>
        <v>44562</v>
      </c>
      <c r="P302" s="164">
        <f>DATE(様式一覧!$D$3+7,1,1)</f>
        <v>44927</v>
      </c>
      <c r="Q302" s="164">
        <f>DATE(様式一覧!$D$3+8,1,1)</f>
        <v>45292</v>
      </c>
      <c r="R302" s="164">
        <f>DATE(様式一覧!$D$3+9,1,1)</f>
        <v>45658</v>
      </c>
      <c r="S302" s="165"/>
      <c r="T302" s="156"/>
    </row>
    <row r="303" spans="2:21" ht="27.75" customHeight="1">
      <c r="B303" s="156"/>
      <c r="C303" s="243"/>
      <c r="D303" s="244"/>
      <c r="E303" s="244"/>
      <c r="F303" s="244"/>
      <c r="G303" s="245"/>
      <c r="H303" s="166" t="s">
        <v>24</v>
      </c>
      <c r="I303" s="166"/>
      <c r="J303" s="166"/>
      <c r="K303" s="166"/>
      <c r="L303" s="166"/>
      <c r="M303" s="166"/>
      <c r="N303" s="166"/>
      <c r="O303" s="166"/>
      <c r="P303" s="166"/>
      <c r="Q303" s="166"/>
      <c r="R303" s="166"/>
      <c r="S303" s="167"/>
      <c r="T303" s="156"/>
    </row>
    <row r="304" spans="2:21" ht="27.75" customHeight="1">
      <c r="B304" s="156"/>
      <c r="C304" s="252" t="s">
        <v>0</v>
      </c>
      <c r="D304" s="259" t="s">
        <v>25</v>
      </c>
      <c r="E304" s="168" t="s">
        <v>146</v>
      </c>
      <c r="F304" s="169"/>
      <c r="G304" s="170"/>
      <c r="H304" s="184"/>
      <c r="I304" s="184"/>
      <c r="J304" s="184"/>
      <c r="K304" s="184"/>
      <c r="L304" s="184"/>
      <c r="M304" s="184"/>
      <c r="N304" s="184"/>
      <c r="O304" s="184"/>
      <c r="P304" s="184"/>
      <c r="Q304" s="184"/>
      <c r="R304" s="184"/>
      <c r="S304" s="90"/>
      <c r="T304" s="156"/>
      <c r="U304" s="120"/>
    </row>
    <row r="305" spans="2:21" ht="27.75" customHeight="1">
      <c r="B305" s="156"/>
      <c r="C305" s="253"/>
      <c r="D305" s="260"/>
      <c r="E305" s="168" t="s">
        <v>145</v>
      </c>
      <c r="F305" s="169"/>
      <c r="G305" s="170"/>
      <c r="H305" s="184"/>
      <c r="I305" s="184"/>
      <c r="J305" s="184"/>
      <c r="K305" s="184"/>
      <c r="L305" s="184"/>
      <c r="M305" s="184"/>
      <c r="N305" s="184"/>
      <c r="O305" s="184"/>
      <c r="P305" s="184"/>
      <c r="Q305" s="184"/>
      <c r="R305" s="184"/>
      <c r="S305" s="90"/>
      <c r="T305" s="156"/>
      <c r="U305" s="120"/>
    </row>
    <row r="306" spans="2:21" ht="27.75" customHeight="1">
      <c r="B306" s="156"/>
      <c r="C306" s="253"/>
      <c r="D306" s="260"/>
      <c r="E306" s="168" t="s">
        <v>144</v>
      </c>
      <c r="F306" s="169"/>
      <c r="G306" s="170"/>
      <c r="H306" s="184"/>
      <c r="I306" s="184"/>
      <c r="J306" s="184"/>
      <c r="K306" s="184"/>
      <c r="L306" s="184"/>
      <c r="M306" s="184"/>
      <c r="N306" s="184"/>
      <c r="O306" s="184"/>
      <c r="P306" s="184"/>
      <c r="Q306" s="184"/>
      <c r="R306" s="184"/>
      <c r="S306" s="90"/>
      <c r="T306" s="156"/>
      <c r="U306" s="120"/>
    </row>
    <row r="307" spans="2:21" ht="27.75" customHeight="1">
      <c r="B307" s="156"/>
      <c r="C307" s="253"/>
      <c r="D307" s="260"/>
      <c r="E307" s="168" t="s">
        <v>143</v>
      </c>
      <c r="F307" s="169"/>
      <c r="G307" s="170"/>
      <c r="H307" s="184"/>
      <c r="I307" s="184"/>
      <c r="J307" s="184"/>
      <c r="K307" s="184"/>
      <c r="L307" s="184"/>
      <c r="M307" s="184"/>
      <c r="N307" s="184"/>
      <c r="O307" s="184"/>
      <c r="P307" s="184"/>
      <c r="Q307" s="184"/>
      <c r="R307" s="184"/>
      <c r="S307" s="90"/>
      <c r="T307" s="156"/>
      <c r="U307" s="120"/>
    </row>
    <row r="308" spans="2:21" ht="27.75" customHeight="1">
      <c r="B308" s="156"/>
      <c r="C308" s="253"/>
      <c r="D308" s="261"/>
      <c r="E308" s="168" t="s">
        <v>147</v>
      </c>
      <c r="F308" s="169"/>
      <c r="G308" s="170"/>
      <c r="H308" s="112" t="str">
        <f>IF(COUNT(H304:H307)=0,"",SUM(H304:H307))</f>
        <v/>
      </c>
      <c r="I308" s="112" t="str">
        <f t="shared" ref="I308:R308" si="62">IF(COUNT(I304:I307)=0,"",SUM(I304:I307))</f>
        <v/>
      </c>
      <c r="J308" s="112" t="str">
        <f t="shared" si="62"/>
        <v/>
      </c>
      <c r="K308" s="112" t="str">
        <f t="shared" si="62"/>
        <v/>
      </c>
      <c r="L308" s="112" t="str">
        <f t="shared" si="62"/>
        <v/>
      </c>
      <c r="M308" s="112" t="str">
        <f t="shared" si="62"/>
        <v/>
      </c>
      <c r="N308" s="112" t="str">
        <f t="shared" si="62"/>
        <v/>
      </c>
      <c r="O308" s="112" t="str">
        <f t="shared" si="62"/>
        <v/>
      </c>
      <c r="P308" s="112" t="str">
        <f t="shared" si="62"/>
        <v/>
      </c>
      <c r="Q308" s="112" t="str">
        <f t="shared" si="62"/>
        <v/>
      </c>
      <c r="R308" s="112" t="str">
        <f t="shared" si="62"/>
        <v/>
      </c>
      <c r="S308" s="91"/>
      <c r="T308" s="156"/>
      <c r="U308" s="120" t="s">
        <v>271</v>
      </c>
    </row>
    <row r="309" spans="2:21" ht="27.75" customHeight="1">
      <c r="B309" s="156"/>
      <c r="C309" s="253"/>
      <c r="D309" s="252" t="s">
        <v>1</v>
      </c>
      <c r="E309" s="168" t="s">
        <v>148</v>
      </c>
      <c r="F309" s="171"/>
      <c r="G309" s="172"/>
      <c r="H309" s="184"/>
      <c r="I309" s="112" t="str">
        <f>IF(COUNT('様式第32第8表(自社)_送電'!H270)=0,'様式第32第8表(自社)_受電'!H270,IF(COUNT('様式第32第8表(自社)_受電'!H270)=0,-'様式第32第8表(自社)_送電'!H270,'様式第32第8表(自社)_受電'!H270-'様式第32第8表(自社)_送電'!H270))</f>
        <v/>
      </c>
      <c r="J309" s="112" t="str">
        <f>IF(COUNT('様式第32第8表(自社)_送電'!I270)=0,'様式第32第8表(自社)_受電'!I270,IF(COUNT('様式第32第8表(自社)_受電'!I270)=0,-'様式第32第8表(自社)_送電'!I270,'様式第32第8表(自社)_受電'!I270-'様式第32第8表(自社)_送電'!I270))</f>
        <v/>
      </c>
      <c r="K309" s="112" t="str">
        <f>IF(COUNT('様式第32第8表(自社)_送電'!J270)=0,'様式第32第8表(自社)_受電'!J270,IF(COUNT('様式第32第8表(自社)_受電'!J270)=0,-'様式第32第8表(自社)_送電'!J270,'様式第32第8表(自社)_受電'!J270-'様式第32第8表(自社)_送電'!J270))</f>
        <v/>
      </c>
      <c r="L309" s="112" t="str">
        <f>IF(COUNT('様式第32第8表(自社)_送電'!K270)=0,'様式第32第8表(自社)_受電'!K270,IF(COUNT('様式第32第8表(自社)_受電'!K270)=0,-'様式第32第8表(自社)_送電'!K270,'様式第32第8表(自社)_受電'!K270-'様式第32第8表(自社)_送電'!K270))</f>
        <v/>
      </c>
      <c r="M309" s="112" t="str">
        <f>IF(COUNT('様式第32第8表(自社)_送電'!L270)=0,'様式第32第8表(自社)_受電'!L270,IF(COUNT('様式第32第8表(自社)_受電'!L270)=0,-'様式第32第8表(自社)_送電'!L270,'様式第32第8表(自社)_受電'!L270-'様式第32第8表(自社)_送電'!L270))</f>
        <v/>
      </c>
      <c r="N309" s="112" t="str">
        <f>IF(COUNT('様式第32第8表(自社)_送電'!M270)=0,'様式第32第8表(自社)_受電'!M270,IF(COUNT('様式第32第8表(自社)_受電'!M270)=0,-'様式第32第8表(自社)_送電'!M270,'様式第32第8表(自社)_受電'!M270-'様式第32第8表(自社)_送電'!M270))</f>
        <v/>
      </c>
      <c r="O309" s="112" t="str">
        <f>IF(COUNT('様式第32第8表(自社)_送電'!N270)=0,'様式第32第8表(自社)_受電'!N270,IF(COUNT('様式第32第8表(自社)_受電'!N270)=0,-'様式第32第8表(自社)_送電'!N270,'様式第32第8表(自社)_受電'!N270-'様式第32第8表(自社)_送電'!N270))</f>
        <v/>
      </c>
      <c r="P309" s="112" t="str">
        <f>IF(COUNT('様式第32第8表(自社)_送電'!O270)=0,'様式第32第8表(自社)_受電'!O270,IF(COUNT('様式第32第8表(自社)_受電'!O270)=0,-'様式第32第8表(自社)_送電'!O270,'様式第32第8表(自社)_受電'!O270-'様式第32第8表(自社)_送電'!O270))</f>
        <v/>
      </c>
      <c r="Q309" s="112" t="str">
        <f>IF(COUNT('様式第32第8表(自社)_送電'!P270)=0,'様式第32第8表(自社)_受電'!P270,IF(COUNT('様式第32第8表(自社)_受電'!P270)=0,-'様式第32第8表(自社)_送電'!P270,'様式第32第8表(自社)_受電'!P270-'様式第32第8表(自社)_送電'!P270))</f>
        <v/>
      </c>
      <c r="R309" s="112" t="str">
        <f>IF(COUNT('様式第32第8表(自社)_送電'!Q270)=0,'様式第32第8表(自社)_受電'!Q270,IF(COUNT('様式第32第8表(自社)_受電'!Q270)=0,-'様式第32第8表(自社)_送電'!Q270,'様式第32第8表(自社)_受電'!Q270-'様式第32第8表(自社)_送電'!Q270))</f>
        <v/>
      </c>
      <c r="S309" s="90"/>
      <c r="T309" s="156"/>
      <c r="U309" s="120" t="s">
        <v>318</v>
      </c>
    </row>
    <row r="310" spans="2:21" ht="27.75" customHeight="1">
      <c r="B310" s="156"/>
      <c r="C310" s="253"/>
      <c r="D310" s="253"/>
      <c r="E310" s="168" t="s">
        <v>150</v>
      </c>
      <c r="F310" s="171"/>
      <c r="G310" s="172"/>
      <c r="H310" s="184"/>
      <c r="I310" s="112" t="str">
        <f>IF(COUNT('様式第32第8表(自社)_送電'!H278)=0,'様式第32第8表(自社)_受電'!H278,IF(COUNT('様式第32第8表(自社)_受電'!H278)=0,-'様式第32第8表(自社)_送電'!H278,'様式第32第8表(自社)_受電'!H278-'様式第32第8表(自社)_送電'!H278))</f>
        <v/>
      </c>
      <c r="J310" s="112" t="str">
        <f>IF(COUNT('様式第32第8表(自社)_送電'!I278)=0,'様式第32第8表(自社)_受電'!I278,IF(COUNT('様式第32第8表(自社)_受電'!I278)=0,-'様式第32第8表(自社)_送電'!I278,'様式第32第8表(自社)_受電'!I278-'様式第32第8表(自社)_送電'!I278))</f>
        <v/>
      </c>
      <c r="K310" s="112" t="str">
        <f>IF(COUNT('様式第32第8表(自社)_送電'!J278)=0,'様式第32第8表(自社)_受電'!J278,IF(COUNT('様式第32第8表(自社)_受電'!J278)=0,-'様式第32第8表(自社)_送電'!J278,'様式第32第8表(自社)_受電'!J278-'様式第32第8表(自社)_送電'!J278))</f>
        <v/>
      </c>
      <c r="L310" s="112" t="str">
        <f>IF(COUNT('様式第32第8表(自社)_送電'!K278)=0,'様式第32第8表(自社)_受電'!K278,IF(COUNT('様式第32第8表(自社)_受電'!K278)=0,-'様式第32第8表(自社)_送電'!K278,'様式第32第8表(自社)_受電'!K278-'様式第32第8表(自社)_送電'!K278))</f>
        <v/>
      </c>
      <c r="M310" s="112" t="str">
        <f>IF(COUNT('様式第32第8表(自社)_送電'!L278)=0,'様式第32第8表(自社)_受電'!L278,IF(COUNT('様式第32第8表(自社)_受電'!L278)=0,-'様式第32第8表(自社)_送電'!L278,'様式第32第8表(自社)_受電'!L278-'様式第32第8表(自社)_送電'!L278))</f>
        <v/>
      </c>
      <c r="N310" s="112" t="str">
        <f>IF(COUNT('様式第32第8表(自社)_送電'!M278)=0,'様式第32第8表(自社)_受電'!M278,IF(COUNT('様式第32第8表(自社)_受電'!M278)=0,-'様式第32第8表(自社)_送電'!M278,'様式第32第8表(自社)_受電'!M278-'様式第32第8表(自社)_送電'!M278))</f>
        <v/>
      </c>
      <c r="O310" s="112" t="str">
        <f>IF(COUNT('様式第32第8表(自社)_送電'!N278)=0,'様式第32第8表(自社)_受電'!N278,IF(COUNT('様式第32第8表(自社)_受電'!N278)=0,-'様式第32第8表(自社)_送電'!N278,'様式第32第8表(自社)_受電'!N278-'様式第32第8表(自社)_送電'!N278))</f>
        <v/>
      </c>
      <c r="P310" s="112" t="str">
        <f>IF(COUNT('様式第32第8表(自社)_送電'!O278)=0,'様式第32第8表(自社)_受電'!O278,IF(COUNT('様式第32第8表(自社)_受電'!O278)=0,-'様式第32第8表(自社)_送電'!O278,'様式第32第8表(自社)_受電'!O278-'様式第32第8表(自社)_送電'!O278))</f>
        <v/>
      </c>
      <c r="Q310" s="112" t="str">
        <f>IF(COUNT('様式第32第8表(自社)_送電'!P278)=0,'様式第32第8表(自社)_受電'!P278,IF(COUNT('様式第32第8表(自社)_受電'!P278)=0,-'様式第32第8表(自社)_送電'!P278,'様式第32第8表(自社)_受電'!P278-'様式第32第8表(自社)_送電'!P278))</f>
        <v/>
      </c>
      <c r="R310" s="112" t="str">
        <f>IF(COUNT('様式第32第8表(自社)_送電'!Q278)=0,'様式第32第8表(自社)_受電'!Q278,IF(COUNT('様式第32第8表(自社)_受電'!Q278)=0,-'様式第32第8表(自社)_送電'!Q278,'様式第32第8表(自社)_受電'!Q278-'様式第32第8表(自社)_送電'!Q278))</f>
        <v/>
      </c>
      <c r="S310" s="90"/>
      <c r="T310" s="156"/>
      <c r="U310" s="120" t="s">
        <v>318</v>
      </c>
    </row>
    <row r="311" spans="2:21" ht="27.75" customHeight="1">
      <c r="B311" s="156"/>
      <c r="C311" s="253"/>
      <c r="D311" s="253"/>
      <c r="E311" s="168" t="s">
        <v>149</v>
      </c>
      <c r="F311" s="171"/>
      <c r="G311" s="172"/>
      <c r="H311" s="184"/>
      <c r="I311" s="112" t="str">
        <f>IF(COUNT('様式第32第8表(自社)_送電'!H286)=0,'様式第32第8表(自社)_受電'!H286,IF(COUNT('様式第32第8表(自社)_受電'!H286)=0,-'様式第32第8表(自社)_送電'!H286,'様式第32第8表(自社)_受電'!H286-'様式第32第8表(自社)_送電'!H286))</f>
        <v/>
      </c>
      <c r="J311" s="112" t="str">
        <f>IF(COUNT('様式第32第8表(自社)_送電'!I286)=0,'様式第32第8表(自社)_受電'!I286,IF(COUNT('様式第32第8表(自社)_受電'!I286)=0,-'様式第32第8表(自社)_送電'!I286,'様式第32第8表(自社)_受電'!I286-'様式第32第8表(自社)_送電'!I286))</f>
        <v/>
      </c>
      <c r="K311" s="112" t="str">
        <f>IF(COUNT('様式第32第8表(自社)_送電'!J286)=0,'様式第32第8表(自社)_受電'!J286,IF(COUNT('様式第32第8表(自社)_受電'!J286)=0,-'様式第32第8表(自社)_送電'!J286,'様式第32第8表(自社)_受電'!J286-'様式第32第8表(自社)_送電'!J286))</f>
        <v/>
      </c>
      <c r="L311" s="112" t="str">
        <f>IF(COUNT('様式第32第8表(自社)_送電'!K286)=0,'様式第32第8表(自社)_受電'!K286,IF(COUNT('様式第32第8表(自社)_受電'!K286)=0,-'様式第32第8表(自社)_送電'!K286,'様式第32第8表(自社)_受電'!K286-'様式第32第8表(自社)_送電'!K286))</f>
        <v/>
      </c>
      <c r="M311" s="112" t="str">
        <f>IF(COUNT('様式第32第8表(自社)_送電'!L286)=0,'様式第32第8表(自社)_受電'!L286,IF(COUNT('様式第32第8表(自社)_受電'!L286)=0,-'様式第32第8表(自社)_送電'!L286,'様式第32第8表(自社)_受電'!L286-'様式第32第8表(自社)_送電'!L286))</f>
        <v/>
      </c>
      <c r="N311" s="112" t="str">
        <f>IF(COUNT('様式第32第8表(自社)_送電'!M286)=0,'様式第32第8表(自社)_受電'!M286,IF(COUNT('様式第32第8表(自社)_受電'!M286)=0,-'様式第32第8表(自社)_送電'!M286,'様式第32第8表(自社)_受電'!M286-'様式第32第8表(自社)_送電'!M286))</f>
        <v/>
      </c>
      <c r="O311" s="112" t="str">
        <f>IF(COUNT('様式第32第8表(自社)_送電'!N286)=0,'様式第32第8表(自社)_受電'!N286,IF(COUNT('様式第32第8表(自社)_受電'!N286)=0,-'様式第32第8表(自社)_送電'!N286,'様式第32第8表(自社)_受電'!N286-'様式第32第8表(自社)_送電'!N286))</f>
        <v/>
      </c>
      <c r="P311" s="112" t="str">
        <f>IF(COUNT('様式第32第8表(自社)_送電'!O286)=0,'様式第32第8表(自社)_受電'!O286,IF(COUNT('様式第32第8表(自社)_受電'!O286)=0,-'様式第32第8表(自社)_送電'!O286,'様式第32第8表(自社)_受電'!O286-'様式第32第8表(自社)_送電'!O286))</f>
        <v/>
      </c>
      <c r="Q311" s="112" t="str">
        <f>IF(COUNT('様式第32第8表(自社)_送電'!P286)=0,'様式第32第8表(自社)_受電'!P286,IF(COUNT('様式第32第8表(自社)_受電'!P286)=0,-'様式第32第8表(自社)_送電'!P286,'様式第32第8表(自社)_受電'!P286-'様式第32第8表(自社)_送電'!P286))</f>
        <v/>
      </c>
      <c r="R311" s="112" t="str">
        <f>IF(COUNT('様式第32第8表(自社)_送電'!Q286)=0,'様式第32第8表(自社)_受電'!Q286,IF(COUNT('様式第32第8表(自社)_受電'!Q286)=0,-'様式第32第8表(自社)_送電'!Q286,'様式第32第8表(自社)_受電'!Q286-'様式第32第8表(自社)_送電'!Q286))</f>
        <v/>
      </c>
      <c r="S311" s="90"/>
      <c r="T311" s="156"/>
      <c r="U311" s="120" t="s">
        <v>318</v>
      </c>
    </row>
    <row r="312" spans="2:21" ht="27.75" customHeight="1">
      <c r="B312" s="156"/>
      <c r="C312" s="253"/>
      <c r="D312" s="253"/>
      <c r="E312" s="255" t="s">
        <v>151</v>
      </c>
      <c r="F312" s="256"/>
      <c r="G312" s="172" t="s">
        <v>152</v>
      </c>
      <c r="H312" s="184"/>
      <c r="I312" s="112"/>
      <c r="J312" s="112"/>
      <c r="K312" s="112"/>
      <c r="L312" s="112"/>
      <c r="M312" s="112"/>
      <c r="N312" s="112"/>
      <c r="O312" s="112"/>
      <c r="P312" s="112"/>
      <c r="Q312" s="112"/>
      <c r="R312" s="112"/>
      <c r="S312" s="90"/>
      <c r="T312" s="156"/>
    </row>
    <row r="313" spans="2:21" ht="27.75" customHeight="1">
      <c r="B313" s="156"/>
      <c r="C313" s="253"/>
      <c r="D313" s="254"/>
      <c r="E313" s="257"/>
      <c r="F313" s="258"/>
      <c r="G313" s="172" t="s">
        <v>151</v>
      </c>
      <c r="H313" s="184"/>
      <c r="I313" s="112" t="str">
        <f>IF(COUNT('様式第32第8表(自社)_送電'!H294)=0,'様式第32第8表(自社)_受電'!H294,IF(COUNT('様式第32第8表(自社)_受電'!H294)=0,-'様式第32第8表(自社)_送電'!H294,'様式第32第8表(自社)_受電'!H294-'様式第32第8表(自社)_送電'!H294))</f>
        <v/>
      </c>
      <c r="J313" s="112" t="str">
        <f>IF(COUNT('様式第32第8表(自社)_送電'!I294)=0,'様式第32第8表(自社)_受電'!I294,IF(COUNT('様式第32第8表(自社)_受電'!I294)=0,-'様式第32第8表(自社)_送電'!I294,'様式第32第8表(自社)_受電'!I294-'様式第32第8表(自社)_送電'!I294))</f>
        <v/>
      </c>
      <c r="K313" s="112" t="str">
        <f>IF(COUNT('様式第32第8表(自社)_送電'!J294)=0,'様式第32第8表(自社)_受電'!J294,IF(COUNT('様式第32第8表(自社)_受電'!J294)=0,-'様式第32第8表(自社)_送電'!J294,'様式第32第8表(自社)_受電'!J294-'様式第32第8表(自社)_送電'!J294))</f>
        <v/>
      </c>
      <c r="L313" s="112" t="str">
        <f>IF(COUNT('様式第32第8表(自社)_送電'!K294)=0,'様式第32第8表(自社)_受電'!K294,IF(COUNT('様式第32第8表(自社)_受電'!K294)=0,-'様式第32第8表(自社)_送電'!K294,'様式第32第8表(自社)_受電'!K294-'様式第32第8表(自社)_送電'!K294))</f>
        <v/>
      </c>
      <c r="M313" s="112" t="str">
        <f>IF(COUNT('様式第32第8表(自社)_送電'!L294)=0,'様式第32第8表(自社)_受電'!L294,IF(COUNT('様式第32第8表(自社)_受電'!L294)=0,-'様式第32第8表(自社)_送電'!L294,'様式第32第8表(自社)_受電'!L294-'様式第32第8表(自社)_送電'!L294))</f>
        <v/>
      </c>
      <c r="N313" s="112" t="str">
        <f>IF(COUNT('様式第32第8表(自社)_送電'!M294)=0,'様式第32第8表(自社)_受電'!M294,IF(COUNT('様式第32第8表(自社)_受電'!M294)=0,-'様式第32第8表(自社)_送電'!M294,'様式第32第8表(自社)_受電'!M294-'様式第32第8表(自社)_送電'!M294))</f>
        <v/>
      </c>
      <c r="O313" s="112" t="str">
        <f>IF(COUNT('様式第32第8表(自社)_送電'!N294)=0,'様式第32第8表(自社)_受電'!N294,IF(COUNT('様式第32第8表(自社)_受電'!N294)=0,-'様式第32第8表(自社)_送電'!N294,'様式第32第8表(自社)_受電'!N294-'様式第32第8表(自社)_送電'!N294))</f>
        <v/>
      </c>
      <c r="P313" s="112" t="str">
        <f>IF(COUNT('様式第32第8表(自社)_送電'!O294)=0,'様式第32第8表(自社)_受電'!O294,IF(COUNT('様式第32第8表(自社)_受電'!O294)=0,-'様式第32第8表(自社)_送電'!O294,'様式第32第8表(自社)_受電'!O294-'様式第32第8表(自社)_送電'!O294))</f>
        <v/>
      </c>
      <c r="Q313" s="112" t="str">
        <f>IF(COUNT('様式第32第8表(自社)_送電'!P294)=0,'様式第32第8表(自社)_受電'!P294,IF(COUNT('様式第32第8表(自社)_受電'!P294)=0,-'様式第32第8表(自社)_送電'!P294,'様式第32第8表(自社)_受電'!P294-'様式第32第8表(自社)_送電'!P294))</f>
        <v/>
      </c>
      <c r="R313" s="112" t="str">
        <f>IF(COUNT('様式第32第8表(自社)_送電'!Q294)=0,'様式第32第8表(自社)_受電'!Q294,IF(COUNT('様式第32第8表(自社)_受電'!Q294)=0,-'様式第32第8表(自社)_送電'!Q294,'様式第32第8表(自社)_受電'!Q294-'様式第32第8表(自社)_送電'!Q294))</f>
        <v/>
      </c>
      <c r="S313" s="90"/>
      <c r="T313" s="156"/>
      <c r="U313" s="120" t="s">
        <v>318</v>
      </c>
    </row>
    <row r="314" spans="2:21" ht="27.75" customHeight="1">
      <c r="B314" s="156"/>
      <c r="C314" s="253"/>
      <c r="D314" s="168" t="s">
        <v>153</v>
      </c>
      <c r="E314" s="171"/>
      <c r="F314" s="171"/>
      <c r="G314" s="172"/>
      <c r="H314" s="112"/>
      <c r="I314" s="112" t="str">
        <f>IF(COUNT(I319)=0,"",IF(I319-SUM(I308:I313)&gt;0,I319-SUM(I308:I313),""))</f>
        <v/>
      </c>
      <c r="J314" s="112" t="str">
        <f>IF(J319-SUM(J308:J313)&gt;0,J319-SUM(J308:J313),"")</f>
        <v/>
      </c>
      <c r="K314" s="112" t="str">
        <f t="shared" ref="K314:R314" si="63">IF(K319-SUM(K308:K313)&gt;0,K319-SUM(K308:K313),"")</f>
        <v/>
      </c>
      <c r="L314" s="112" t="str">
        <f t="shared" si="63"/>
        <v/>
      </c>
      <c r="M314" s="112" t="str">
        <f t="shared" si="63"/>
        <v/>
      </c>
      <c r="N314" s="112" t="str">
        <f t="shared" si="63"/>
        <v/>
      </c>
      <c r="O314" s="112" t="str">
        <f t="shared" si="63"/>
        <v/>
      </c>
      <c r="P314" s="112" t="str">
        <f t="shared" si="63"/>
        <v/>
      </c>
      <c r="Q314" s="112" t="str">
        <f t="shared" si="63"/>
        <v/>
      </c>
      <c r="R314" s="112" t="str">
        <f t="shared" si="63"/>
        <v/>
      </c>
      <c r="S314" s="90"/>
      <c r="T314" s="156"/>
      <c r="U314" s="120" t="s">
        <v>318</v>
      </c>
    </row>
    <row r="315" spans="2:21" ht="27.75" customHeight="1">
      <c r="B315" s="156"/>
      <c r="C315" s="253"/>
      <c r="D315" s="168" t="s">
        <v>147</v>
      </c>
      <c r="E315" s="171"/>
      <c r="F315" s="171"/>
      <c r="G315" s="171"/>
      <c r="H315" s="143" t="str">
        <f>IF(COUNT(H308:H314)=0,"",SUM(H308:H314))</f>
        <v/>
      </c>
      <c r="I315" s="143" t="str">
        <f t="shared" ref="I315:R315" si="64">IF(COUNT(I308:I314)=0,"",SUM(I308:I314))</f>
        <v/>
      </c>
      <c r="J315" s="143" t="str">
        <f t="shared" si="64"/>
        <v/>
      </c>
      <c r="K315" s="143" t="str">
        <f t="shared" si="64"/>
        <v/>
      </c>
      <c r="L315" s="143" t="str">
        <f t="shared" si="64"/>
        <v/>
      </c>
      <c r="M315" s="143" t="str">
        <f t="shared" si="64"/>
        <v/>
      </c>
      <c r="N315" s="143" t="str">
        <f t="shared" si="64"/>
        <v/>
      </c>
      <c r="O315" s="143" t="str">
        <f t="shared" si="64"/>
        <v/>
      </c>
      <c r="P315" s="143" t="str">
        <f t="shared" si="64"/>
        <v/>
      </c>
      <c r="Q315" s="143" t="str">
        <f t="shared" si="64"/>
        <v/>
      </c>
      <c r="R315" s="143" t="str">
        <f t="shared" si="64"/>
        <v/>
      </c>
      <c r="S315" s="116"/>
      <c r="T315" s="156"/>
      <c r="U315" s="120" t="s">
        <v>271</v>
      </c>
    </row>
    <row r="316" spans="2:21" ht="27.75" customHeight="1">
      <c r="B316" s="156"/>
      <c r="C316" s="253"/>
      <c r="D316" s="168" t="s">
        <v>154</v>
      </c>
      <c r="E316" s="171"/>
      <c r="F316" s="171"/>
      <c r="G316" s="172"/>
      <c r="H316" s="112"/>
      <c r="I316" s="112"/>
      <c r="J316" s="112"/>
      <c r="K316" s="112"/>
      <c r="L316" s="112"/>
      <c r="M316" s="112"/>
      <c r="N316" s="112"/>
      <c r="O316" s="112"/>
      <c r="P316" s="112"/>
      <c r="Q316" s="112"/>
      <c r="R316" s="112"/>
      <c r="S316" s="91"/>
      <c r="T316" s="156"/>
    </row>
    <row r="317" spans="2:21" ht="27.75" customHeight="1">
      <c r="B317" s="156"/>
      <c r="C317" s="253"/>
      <c r="D317" s="168" t="s">
        <v>155</v>
      </c>
      <c r="E317" s="171"/>
      <c r="F317" s="171"/>
      <c r="G317" s="172"/>
      <c r="H317" s="143"/>
      <c r="I317" s="143"/>
      <c r="J317" s="143"/>
      <c r="K317" s="143"/>
      <c r="L317" s="143"/>
      <c r="M317" s="143"/>
      <c r="N317" s="143"/>
      <c r="O317" s="143"/>
      <c r="P317" s="143"/>
      <c r="Q317" s="143"/>
      <c r="R317" s="143"/>
      <c r="S317" s="91"/>
      <c r="T317" s="156"/>
      <c r="U317" s="120"/>
    </row>
    <row r="318" spans="2:21" ht="27.75" customHeight="1">
      <c r="B318" s="156"/>
      <c r="C318" s="254"/>
      <c r="D318" s="224" t="s">
        <v>156</v>
      </c>
      <c r="E318" s="174"/>
      <c r="F318" s="174"/>
      <c r="G318" s="225"/>
      <c r="H318" s="184"/>
      <c r="I318" s="184"/>
      <c r="J318" s="184"/>
      <c r="K318" s="184"/>
      <c r="L318" s="184"/>
      <c r="M318" s="184"/>
      <c r="N318" s="184"/>
      <c r="O318" s="184"/>
      <c r="P318" s="184"/>
      <c r="Q318" s="184"/>
      <c r="R318" s="184"/>
      <c r="S318" s="91"/>
      <c r="T318" s="156"/>
      <c r="U318" s="120"/>
    </row>
    <row r="319" spans="2:21" ht="27.75" customHeight="1">
      <c r="B319" s="156"/>
      <c r="C319" s="168" t="s">
        <v>157</v>
      </c>
      <c r="D319" s="171"/>
      <c r="E319" s="171"/>
      <c r="F319" s="171"/>
      <c r="G319" s="172"/>
      <c r="H319" s="237"/>
      <c r="I319" s="237"/>
      <c r="J319" s="237"/>
      <c r="K319" s="237"/>
      <c r="L319" s="237"/>
      <c r="M319" s="237"/>
      <c r="N319" s="237"/>
      <c r="O319" s="237"/>
      <c r="P319" s="237"/>
      <c r="Q319" s="237"/>
      <c r="R319" s="237"/>
      <c r="S319" s="90"/>
      <c r="T319" s="156"/>
      <c r="U319" s="120"/>
    </row>
    <row r="320" spans="2:21" ht="27.75" customHeight="1">
      <c r="B320" s="156"/>
      <c r="C320" s="246" t="s">
        <v>27</v>
      </c>
      <c r="D320" s="247"/>
      <c r="E320" s="247"/>
      <c r="F320" s="248"/>
      <c r="G320" s="172" t="s">
        <v>149</v>
      </c>
      <c r="H320" s="184"/>
      <c r="I320" s="184"/>
      <c r="J320" s="184"/>
      <c r="K320" s="184"/>
      <c r="L320" s="184"/>
      <c r="M320" s="184"/>
      <c r="N320" s="184"/>
      <c r="O320" s="184"/>
      <c r="P320" s="184"/>
      <c r="Q320" s="184"/>
      <c r="R320" s="184"/>
      <c r="S320" s="90"/>
      <c r="T320" s="156"/>
      <c r="U320" s="120"/>
    </row>
    <row r="321" spans="2:21" ht="27.75" customHeight="1">
      <c r="B321" s="156"/>
      <c r="C321" s="249"/>
      <c r="D321" s="250"/>
      <c r="E321" s="250"/>
      <c r="F321" s="251"/>
      <c r="G321" s="172" t="s">
        <v>150</v>
      </c>
      <c r="H321" s="112"/>
      <c r="I321" s="112"/>
      <c r="J321" s="112"/>
      <c r="K321" s="112"/>
      <c r="L321" s="112"/>
      <c r="M321" s="112"/>
      <c r="N321" s="112"/>
      <c r="O321" s="112"/>
      <c r="P321" s="112"/>
      <c r="Q321" s="112"/>
      <c r="R321" s="112"/>
      <c r="S321" s="90"/>
      <c r="T321" s="156"/>
    </row>
    <row r="322" spans="2:21" ht="27.75" customHeight="1">
      <c r="B322" s="156"/>
      <c r="C322" s="168" t="s">
        <v>158</v>
      </c>
      <c r="D322" s="171"/>
      <c r="E322" s="171"/>
      <c r="F322" s="171"/>
      <c r="G322" s="171"/>
      <c r="H322" s="118" t="str">
        <f t="shared" ref="H322:R322" si="65">IF(COUNT(H319)=0,"",H315-H319)</f>
        <v/>
      </c>
      <c r="I322" s="118" t="str">
        <f t="shared" si="65"/>
        <v/>
      </c>
      <c r="J322" s="118" t="str">
        <f t="shared" si="65"/>
        <v/>
      </c>
      <c r="K322" s="118" t="str">
        <f t="shared" si="65"/>
        <v/>
      </c>
      <c r="L322" s="118" t="str">
        <f t="shared" si="65"/>
        <v/>
      </c>
      <c r="M322" s="118" t="str">
        <f t="shared" si="65"/>
        <v/>
      </c>
      <c r="N322" s="118" t="str">
        <f t="shared" si="65"/>
        <v/>
      </c>
      <c r="O322" s="118" t="str">
        <f t="shared" si="65"/>
        <v/>
      </c>
      <c r="P322" s="118" t="str">
        <f t="shared" si="65"/>
        <v/>
      </c>
      <c r="Q322" s="118" t="str">
        <f t="shared" si="65"/>
        <v/>
      </c>
      <c r="R322" s="118" t="str">
        <f t="shared" si="65"/>
        <v/>
      </c>
      <c r="S322" s="116"/>
      <c r="T322" s="156"/>
      <c r="U322" s="120" t="s">
        <v>271</v>
      </c>
    </row>
    <row r="323" spans="2:21" ht="27.75" customHeight="1">
      <c r="B323" s="156"/>
      <c r="C323" s="224" t="s">
        <v>159</v>
      </c>
      <c r="D323" s="174"/>
      <c r="E323" s="174"/>
      <c r="F323" s="174"/>
      <c r="G323" s="225"/>
      <c r="H323" s="145" t="str">
        <f t="shared" ref="H323:R323" si="66">IF(OR(H319=0,H322=""),"",ROUND(H322/H319*100,1))</f>
        <v/>
      </c>
      <c r="I323" s="145" t="str">
        <f t="shared" si="66"/>
        <v/>
      </c>
      <c r="J323" s="145" t="str">
        <f t="shared" si="66"/>
        <v/>
      </c>
      <c r="K323" s="145" t="str">
        <f t="shared" si="66"/>
        <v/>
      </c>
      <c r="L323" s="145" t="str">
        <f t="shared" si="66"/>
        <v/>
      </c>
      <c r="M323" s="145" t="str">
        <f t="shared" si="66"/>
        <v/>
      </c>
      <c r="N323" s="145" t="str">
        <f t="shared" si="66"/>
        <v/>
      </c>
      <c r="O323" s="145" t="str">
        <f t="shared" si="66"/>
        <v/>
      </c>
      <c r="P323" s="145" t="str">
        <f t="shared" si="66"/>
        <v/>
      </c>
      <c r="Q323" s="145" t="str">
        <f t="shared" si="66"/>
        <v/>
      </c>
      <c r="R323" s="145" t="str">
        <f t="shared" si="66"/>
        <v/>
      </c>
      <c r="S323" s="95"/>
      <c r="T323" s="156"/>
      <c r="U323" s="120" t="s">
        <v>271</v>
      </c>
    </row>
    <row r="324" spans="2:21" ht="27.75" customHeight="1">
      <c r="B324" s="156"/>
      <c r="C324" s="176" t="s">
        <v>28</v>
      </c>
      <c r="D324" s="177"/>
      <c r="E324" s="177"/>
      <c r="F324" s="177"/>
      <c r="G324" s="227"/>
      <c r="H324" s="119" t="str">
        <f>IF(COUNT(H323)=0,"",IF(H320="",H323,ROUND((H322+H320)/(H319-H320)*100,1)))</f>
        <v/>
      </c>
      <c r="I324" s="119" t="str">
        <f>IF(COUNT(I323)=0,"",IF(I320="",I323,ROUND((I322+I320)/(I319-I320)*100,1)))</f>
        <v/>
      </c>
      <c r="J324" s="119" t="str">
        <f t="shared" ref="J324" si="67">IF(COUNT(J323)=0,"",IF(J320="",J323,ROUND((J322+J320)/(J319-J320)*100,1)))</f>
        <v/>
      </c>
      <c r="K324" s="119" t="str">
        <f t="shared" ref="K324" si="68">IF(COUNT(K323)=0,"",IF(K320="",K323,ROUND((K322+K320)/(K319-K320)*100,1)))</f>
        <v/>
      </c>
      <c r="L324" s="119" t="str">
        <f t="shared" ref="L324" si="69">IF(COUNT(L323)=0,"",IF(L320="",L323,ROUND((L322+L320)/(L319-L320)*100,1)))</f>
        <v/>
      </c>
      <c r="M324" s="119" t="str">
        <f t="shared" ref="M324" si="70">IF(COUNT(M323)=0,"",IF(M320="",M323,ROUND((M322+M320)/(M319-M320)*100,1)))</f>
        <v/>
      </c>
      <c r="N324" s="119" t="str">
        <f t="shared" ref="N324" si="71">IF(COUNT(N323)=0,"",IF(N320="",N323,ROUND((N322+N320)/(N319-N320)*100,1)))</f>
        <v/>
      </c>
      <c r="O324" s="119" t="str">
        <f t="shared" ref="O324" si="72">IF(COUNT(O323)=0,"",IF(O320="",O323,ROUND((O322+O320)/(O319-O320)*100,1)))</f>
        <v/>
      </c>
      <c r="P324" s="119" t="str">
        <f t="shared" ref="P324" si="73">IF(COUNT(P323)=0,"",IF(P320="",P323,ROUND((P322+P320)/(P319-P320)*100,1)))</f>
        <v/>
      </c>
      <c r="Q324" s="119" t="str">
        <f t="shared" ref="Q324" si="74">IF(COUNT(Q323)=0,"",IF(Q320="",Q323,ROUND((Q322+Q320)/(Q319-Q320)*100,1)))</f>
        <v/>
      </c>
      <c r="R324" s="119" t="str">
        <f t="shared" ref="R324" si="75">IF(COUNT(R323)=0,"",IF(R320="",R323,ROUND((R322+R320)/(R319-R320)*100,1)))</f>
        <v/>
      </c>
      <c r="S324" s="96"/>
      <c r="T324" s="156"/>
      <c r="U324" s="120" t="s">
        <v>271</v>
      </c>
    </row>
    <row r="325" spans="2:21" ht="27.75" customHeight="1">
      <c r="B325" s="156"/>
      <c r="C325" s="168" t="s">
        <v>160</v>
      </c>
      <c r="D325" s="171"/>
      <c r="E325" s="171"/>
      <c r="F325" s="171"/>
      <c r="G325" s="172"/>
      <c r="H325" s="113"/>
      <c r="I325" s="113"/>
      <c r="J325" s="113"/>
      <c r="K325" s="113"/>
      <c r="L325" s="113"/>
      <c r="M325" s="113"/>
      <c r="N325" s="113"/>
      <c r="O325" s="113"/>
      <c r="P325" s="113"/>
      <c r="Q325" s="113"/>
      <c r="R325" s="113"/>
      <c r="S325" s="91"/>
      <c r="T325" s="156"/>
    </row>
    <row r="326" spans="2:21" ht="27.75" customHeight="1">
      <c r="B326" s="156"/>
      <c r="C326" s="168" t="s">
        <v>161</v>
      </c>
      <c r="D326" s="171"/>
      <c r="E326" s="171"/>
      <c r="F326" s="171"/>
      <c r="G326" s="172"/>
      <c r="H326" s="114"/>
      <c r="I326" s="114"/>
      <c r="J326" s="114"/>
      <c r="K326" s="114"/>
      <c r="L326" s="114"/>
      <c r="M326" s="114"/>
      <c r="N326" s="114"/>
      <c r="O326" s="114"/>
      <c r="P326" s="114"/>
      <c r="Q326" s="114"/>
      <c r="R326" s="114"/>
      <c r="S326" s="92"/>
      <c r="T326" s="156"/>
    </row>
    <row r="327" spans="2:21" ht="27.75" customHeight="1">
      <c r="B327" s="156"/>
      <c r="C327" s="262" t="s">
        <v>177</v>
      </c>
      <c r="D327" s="263"/>
      <c r="E327" s="264"/>
      <c r="F327" s="179" t="s">
        <v>162</v>
      </c>
      <c r="G327" s="180"/>
      <c r="H327" s="115" t="str">
        <f>IF(COUNT(H328:H329)=0,"",SUM(H328:H329))</f>
        <v/>
      </c>
      <c r="I327" s="115" t="str">
        <f>IF(COUNT(I328:I329)=0,"",SUM(I328:I329))</f>
        <v/>
      </c>
      <c r="J327" s="271"/>
      <c r="K327" s="272"/>
      <c r="L327" s="273"/>
      <c r="M327" s="115" t="str">
        <f>IF(COUNT(M328:M329)=0,"",SUM(M328:M329))</f>
        <v/>
      </c>
      <c r="N327" s="271"/>
      <c r="O327" s="272"/>
      <c r="P327" s="272"/>
      <c r="Q327" s="273"/>
      <c r="R327" s="115" t="str">
        <f>IF(COUNT(R328:R329)=0,"",SUM(R328:R329))</f>
        <v/>
      </c>
      <c r="S327" s="94"/>
      <c r="T327" s="156"/>
      <c r="U327" s="120" t="s">
        <v>271</v>
      </c>
    </row>
    <row r="328" spans="2:21" ht="27.75" customHeight="1">
      <c r="B328" s="156"/>
      <c r="C328" s="265"/>
      <c r="D328" s="266"/>
      <c r="E328" s="267"/>
      <c r="F328" s="179"/>
      <c r="G328" s="181" t="s">
        <v>163</v>
      </c>
      <c r="H328" s="184"/>
      <c r="I328" s="184"/>
      <c r="J328" s="274"/>
      <c r="K328" s="275"/>
      <c r="L328" s="276"/>
      <c r="M328" s="184"/>
      <c r="N328" s="274"/>
      <c r="O328" s="275"/>
      <c r="P328" s="275"/>
      <c r="Q328" s="276"/>
      <c r="R328" s="184"/>
      <c r="S328" s="90"/>
      <c r="T328" s="156"/>
    </row>
    <row r="329" spans="2:21" ht="27.75" customHeight="1">
      <c r="B329" s="156"/>
      <c r="C329" s="265"/>
      <c r="D329" s="266"/>
      <c r="E329" s="267"/>
      <c r="F329" s="226"/>
      <c r="G329" s="181" t="s">
        <v>164</v>
      </c>
      <c r="H329" s="184"/>
      <c r="I329" s="184"/>
      <c r="J329" s="274"/>
      <c r="K329" s="275"/>
      <c r="L329" s="276"/>
      <c r="M329" s="184"/>
      <c r="N329" s="274"/>
      <c r="O329" s="275"/>
      <c r="P329" s="275"/>
      <c r="Q329" s="276"/>
      <c r="R329" s="184"/>
      <c r="S329" s="90"/>
      <c r="T329" s="156"/>
    </row>
    <row r="330" spans="2:21" ht="27.75" customHeight="1">
      <c r="B330" s="156"/>
      <c r="C330" s="265"/>
      <c r="D330" s="266"/>
      <c r="E330" s="267"/>
      <c r="F330" s="179" t="s">
        <v>165</v>
      </c>
      <c r="G330" s="180"/>
      <c r="H330" s="115" t="str">
        <f>IF(COUNT(H331:H336)=0,"",SUM(H331:H336))</f>
        <v/>
      </c>
      <c r="I330" s="115" t="str">
        <f>IF(COUNT(I331:I336)=0,"",SUM(I331:I336))</f>
        <v/>
      </c>
      <c r="J330" s="274"/>
      <c r="K330" s="275"/>
      <c r="L330" s="276"/>
      <c r="M330" s="115" t="str">
        <f>IF(COUNT(M331:M336)=0,"",SUM(M331:M336))</f>
        <v/>
      </c>
      <c r="N330" s="274"/>
      <c r="O330" s="275"/>
      <c r="P330" s="275"/>
      <c r="Q330" s="276"/>
      <c r="R330" s="115" t="str">
        <f>IF(COUNT(R331:R336)=0,"",SUM(R331:R336))</f>
        <v/>
      </c>
      <c r="S330" s="94"/>
      <c r="T330" s="156"/>
      <c r="U330" s="120" t="s">
        <v>271</v>
      </c>
    </row>
    <row r="331" spans="2:21" ht="27.75" customHeight="1">
      <c r="B331" s="156"/>
      <c r="C331" s="265"/>
      <c r="D331" s="266"/>
      <c r="E331" s="267"/>
      <c r="F331" s="179"/>
      <c r="G331" s="181" t="s">
        <v>166</v>
      </c>
      <c r="H331" s="184"/>
      <c r="I331" s="184"/>
      <c r="J331" s="274"/>
      <c r="K331" s="275"/>
      <c r="L331" s="276"/>
      <c r="M331" s="184"/>
      <c r="N331" s="274"/>
      <c r="O331" s="275"/>
      <c r="P331" s="275"/>
      <c r="Q331" s="276"/>
      <c r="R331" s="184"/>
      <c r="S331" s="90"/>
      <c r="T331" s="156"/>
    </row>
    <row r="332" spans="2:21" ht="27.75" customHeight="1">
      <c r="B332" s="156"/>
      <c r="C332" s="265"/>
      <c r="D332" s="266"/>
      <c r="E332" s="267"/>
      <c r="F332" s="179"/>
      <c r="G332" s="181" t="s">
        <v>167</v>
      </c>
      <c r="H332" s="184"/>
      <c r="I332" s="184"/>
      <c r="J332" s="274"/>
      <c r="K332" s="275"/>
      <c r="L332" s="276"/>
      <c r="M332" s="184"/>
      <c r="N332" s="274"/>
      <c r="O332" s="275"/>
      <c r="P332" s="275"/>
      <c r="Q332" s="276"/>
      <c r="R332" s="184"/>
      <c r="S332" s="90"/>
      <c r="T332" s="156"/>
    </row>
    <row r="333" spans="2:21" ht="27.75" customHeight="1">
      <c r="B333" s="156"/>
      <c r="C333" s="265"/>
      <c r="D333" s="266"/>
      <c r="E333" s="267"/>
      <c r="F333" s="179"/>
      <c r="G333" s="181" t="s">
        <v>168</v>
      </c>
      <c r="H333" s="184"/>
      <c r="I333" s="184"/>
      <c r="J333" s="274"/>
      <c r="K333" s="275"/>
      <c r="L333" s="276"/>
      <c r="M333" s="184"/>
      <c r="N333" s="274"/>
      <c r="O333" s="275"/>
      <c r="P333" s="275"/>
      <c r="Q333" s="276"/>
      <c r="R333" s="184"/>
      <c r="S333" s="90"/>
      <c r="T333" s="156"/>
    </row>
    <row r="334" spans="2:21" ht="27.75" customHeight="1">
      <c r="B334" s="156"/>
      <c r="C334" s="265"/>
      <c r="D334" s="266"/>
      <c r="E334" s="267"/>
      <c r="F334" s="179"/>
      <c r="G334" s="181" t="s">
        <v>169</v>
      </c>
      <c r="H334" s="184"/>
      <c r="I334" s="184"/>
      <c r="J334" s="274"/>
      <c r="K334" s="275"/>
      <c r="L334" s="276"/>
      <c r="M334" s="184"/>
      <c r="N334" s="274"/>
      <c r="O334" s="275"/>
      <c r="P334" s="275"/>
      <c r="Q334" s="276"/>
      <c r="R334" s="184"/>
      <c r="S334" s="90"/>
      <c r="T334" s="156"/>
    </row>
    <row r="335" spans="2:21" ht="27.75" customHeight="1">
      <c r="B335" s="156"/>
      <c r="C335" s="265"/>
      <c r="D335" s="266"/>
      <c r="E335" s="267"/>
      <c r="F335" s="179"/>
      <c r="G335" s="181" t="s">
        <v>2</v>
      </c>
      <c r="H335" s="184"/>
      <c r="I335" s="184"/>
      <c r="J335" s="274"/>
      <c r="K335" s="275"/>
      <c r="L335" s="276"/>
      <c r="M335" s="184"/>
      <c r="N335" s="274"/>
      <c r="O335" s="275"/>
      <c r="P335" s="275"/>
      <c r="Q335" s="276"/>
      <c r="R335" s="184"/>
      <c r="S335" s="90"/>
      <c r="T335" s="156"/>
    </row>
    <row r="336" spans="2:21" ht="27.75" customHeight="1">
      <c r="B336" s="156"/>
      <c r="C336" s="265"/>
      <c r="D336" s="266"/>
      <c r="E336" s="267"/>
      <c r="F336" s="179"/>
      <c r="G336" s="181" t="s">
        <v>29</v>
      </c>
      <c r="H336" s="184"/>
      <c r="I336" s="184"/>
      <c r="J336" s="274"/>
      <c r="K336" s="275"/>
      <c r="L336" s="276"/>
      <c r="M336" s="184"/>
      <c r="N336" s="274"/>
      <c r="O336" s="275"/>
      <c r="P336" s="275"/>
      <c r="Q336" s="276"/>
      <c r="R336" s="184"/>
      <c r="S336" s="90"/>
      <c r="T336" s="156"/>
    </row>
    <row r="337" spans="2:21" ht="27.75" customHeight="1">
      <c r="B337" s="156"/>
      <c r="C337" s="265"/>
      <c r="D337" s="266"/>
      <c r="E337" s="267"/>
      <c r="F337" s="168" t="s">
        <v>226</v>
      </c>
      <c r="G337" s="227"/>
      <c r="H337" s="184"/>
      <c r="I337" s="184"/>
      <c r="J337" s="274"/>
      <c r="K337" s="275"/>
      <c r="L337" s="276"/>
      <c r="M337" s="184"/>
      <c r="N337" s="274"/>
      <c r="O337" s="275"/>
      <c r="P337" s="275"/>
      <c r="Q337" s="276"/>
      <c r="R337" s="184"/>
      <c r="S337" s="90"/>
      <c r="T337" s="156"/>
    </row>
    <row r="338" spans="2:21" ht="27.75" customHeight="1">
      <c r="B338" s="156"/>
      <c r="C338" s="265"/>
      <c r="D338" s="266"/>
      <c r="E338" s="267"/>
      <c r="F338" s="179" t="s">
        <v>170</v>
      </c>
      <c r="G338" s="180"/>
      <c r="H338" s="115" t="str">
        <f>IF(COUNT(H339:H343)=0,"",SUM(H339:H343))</f>
        <v/>
      </c>
      <c r="I338" s="115" t="str">
        <f>IF(COUNT(I339:I343)=0,"",SUM(I339:I343))</f>
        <v/>
      </c>
      <c r="J338" s="274"/>
      <c r="K338" s="275"/>
      <c r="L338" s="276"/>
      <c r="M338" s="115" t="str">
        <f>IF(COUNT(M339:M343)=0,"",SUM(M339:M343))</f>
        <v/>
      </c>
      <c r="N338" s="274"/>
      <c r="O338" s="275"/>
      <c r="P338" s="275"/>
      <c r="Q338" s="276"/>
      <c r="R338" s="115" t="str">
        <f>IF(COUNT(R339:R343)=0,"",SUM(R339:R343))</f>
        <v/>
      </c>
      <c r="S338" s="94"/>
      <c r="T338" s="156"/>
      <c r="U338" s="120" t="s">
        <v>271</v>
      </c>
    </row>
    <row r="339" spans="2:21" ht="27.75" customHeight="1">
      <c r="B339" s="156"/>
      <c r="C339" s="265"/>
      <c r="D339" s="266"/>
      <c r="E339" s="267"/>
      <c r="F339" s="179"/>
      <c r="G339" s="181" t="s">
        <v>171</v>
      </c>
      <c r="H339" s="184"/>
      <c r="I339" s="184"/>
      <c r="J339" s="274"/>
      <c r="K339" s="275"/>
      <c r="L339" s="276"/>
      <c r="M339" s="184"/>
      <c r="N339" s="274"/>
      <c r="O339" s="275"/>
      <c r="P339" s="275"/>
      <c r="Q339" s="276"/>
      <c r="R339" s="184"/>
      <c r="S339" s="90"/>
      <c r="T339" s="156"/>
    </row>
    <row r="340" spans="2:21" ht="27.75" customHeight="1">
      <c r="B340" s="156"/>
      <c r="C340" s="265"/>
      <c r="D340" s="266"/>
      <c r="E340" s="267"/>
      <c r="F340" s="179"/>
      <c r="G340" s="181" t="s">
        <v>172</v>
      </c>
      <c r="H340" s="184"/>
      <c r="I340" s="184"/>
      <c r="J340" s="274"/>
      <c r="K340" s="275"/>
      <c r="L340" s="276"/>
      <c r="M340" s="184"/>
      <c r="N340" s="274"/>
      <c r="O340" s="275"/>
      <c r="P340" s="275"/>
      <c r="Q340" s="276"/>
      <c r="R340" s="184"/>
      <c r="S340" s="90"/>
      <c r="T340" s="156"/>
    </row>
    <row r="341" spans="2:21" ht="27.75" customHeight="1">
      <c r="B341" s="156"/>
      <c r="C341" s="265"/>
      <c r="D341" s="266"/>
      <c r="E341" s="267"/>
      <c r="F341" s="179"/>
      <c r="G341" s="181" t="s">
        <v>173</v>
      </c>
      <c r="H341" s="184"/>
      <c r="I341" s="184"/>
      <c r="J341" s="274"/>
      <c r="K341" s="275"/>
      <c r="L341" s="276"/>
      <c r="M341" s="184"/>
      <c r="N341" s="274"/>
      <c r="O341" s="275"/>
      <c r="P341" s="275"/>
      <c r="Q341" s="276"/>
      <c r="R341" s="184"/>
      <c r="S341" s="90"/>
      <c r="T341" s="156"/>
    </row>
    <row r="342" spans="2:21" ht="27.75" customHeight="1">
      <c r="B342" s="156"/>
      <c r="C342" s="265"/>
      <c r="D342" s="266"/>
      <c r="E342" s="267"/>
      <c r="F342" s="179"/>
      <c r="G342" s="181" t="s">
        <v>30</v>
      </c>
      <c r="H342" s="184"/>
      <c r="I342" s="184"/>
      <c r="J342" s="274"/>
      <c r="K342" s="275"/>
      <c r="L342" s="276"/>
      <c r="M342" s="184"/>
      <c r="N342" s="274"/>
      <c r="O342" s="275"/>
      <c r="P342" s="275"/>
      <c r="Q342" s="276"/>
      <c r="R342" s="184"/>
      <c r="S342" s="90"/>
      <c r="T342" s="156"/>
    </row>
    <row r="343" spans="2:21" ht="27.75" customHeight="1">
      <c r="B343" s="156"/>
      <c r="C343" s="265"/>
      <c r="D343" s="266"/>
      <c r="E343" s="267"/>
      <c r="F343" s="179"/>
      <c r="G343" s="181" t="s">
        <v>174</v>
      </c>
      <c r="H343" s="184"/>
      <c r="I343" s="184"/>
      <c r="J343" s="274"/>
      <c r="K343" s="275"/>
      <c r="L343" s="276"/>
      <c r="M343" s="184"/>
      <c r="N343" s="274"/>
      <c r="O343" s="275"/>
      <c r="P343" s="275"/>
      <c r="Q343" s="276"/>
      <c r="R343" s="184"/>
      <c r="S343" s="90"/>
      <c r="T343" s="156"/>
    </row>
    <row r="344" spans="2:21" ht="27.75" customHeight="1">
      <c r="B344" s="156"/>
      <c r="C344" s="265"/>
      <c r="D344" s="266"/>
      <c r="E344" s="267"/>
      <c r="F344" s="168" t="s">
        <v>175</v>
      </c>
      <c r="G344" s="172"/>
      <c r="H344" s="184"/>
      <c r="I344" s="184"/>
      <c r="J344" s="274"/>
      <c r="K344" s="275"/>
      <c r="L344" s="276"/>
      <c r="M344" s="184"/>
      <c r="N344" s="274"/>
      <c r="O344" s="275"/>
      <c r="P344" s="275"/>
      <c r="Q344" s="276"/>
      <c r="R344" s="184"/>
      <c r="S344" s="90"/>
      <c r="T344" s="156"/>
    </row>
    <row r="345" spans="2:21" ht="27.75" customHeight="1">
      <c r="B345" s="156"/>
      <c r="C345" s="268"/>
      <c r="D345" s="269"/>
      <c r="E345" s="270"/>
      <c r="F345" s="168" t="s">
        <v>176</v>
      </c>
      <c r="G345" s="172"/>
      <c r="H345" s="115" t="str">
        <f>IF(COUNT(H327,H330,H337,H338,H344)=0,"",SUM(H327,H330,H337,H338,H344))</f>
        <v/>
      </c>
      <c r="I345" s="115" t="str">
        <f>IF(COUNT(I327,I330,I337,I338,I344)=0,"",SUM(I327,I330,I337,I338,I344))</f>
        <v/>
      </c>
      <c r="J345" s="277"/>
      <c r="K345" s="278"/>
      <c r="L345" s="279"/>
      <c r="M345" s="115" t="str">
        <f>IF(COUNT(M327,M330,M337,M338,M344)=0,"",SUM(M327,M330,M337,M338,M344))</f>
        <v/>
      </c>
      <c r="N345" s="277"/>
      <c r="O345" s="278"/>
      <c r="P345" s="278"/>
      <c r="Q345" s="279"/>
      <c r="R345" s="115" t="str">
        <f>IF(COUNT(R327,R330,R337,R338,R344)=0,"",SUM(R327,R330,R337,R338,R344))</f>
        <v/>
      </c>
      <c r="S345" s="94"/>
      <c r="T345" s="156"/>
      <c r="U345" s="120" t="s">
        <v>271</v>
      </c>
    </row>
    <row r="346" spans="2:21" ht="18" customHeight="1">
      <c r="B346" s="156"/>
      <c r="C346" s="183" t="s">
        <v>179</v>
      </c>
      <c r="D346" s="156"/>
      <c r="E346" s="156"/>
      <c r="F346" s="156"/>
      <c r="G346" s="156"/>
      <c r="H346" s="156"/>
      <c r="I346" s="156"/>
      <c r="J346" s="156"/>
      <c r="K346" s="156"/>
      <c r="L346" s="156"/>
      <c r="M346" s="156"/>
      <c r="N346" s="156"/>
      <c r="O346" s="156"/>
      <c r="P346" s="156"/>
      <c r="Q346" s="156"/>
      <c r="R346" s="156"/>
      <c r="S346" s="156"/>
      <c r="T346" s="156"/>
    </row>
    <row r="347" spans="2:21" ht="18" customHeight="1">
      <c r="B347" s="156"/>
      <c r="C347" s="14"/>
      <c r="D347" s="7"/>
      <c r="E347" s="7"/>
      <c r="F347" s="7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156"/>
      <c r="T347" s="156"/>
    </row>
    <row r="348" spans="2:21" ht="18" customHeight="1">
      <c r="B348" s="156"/>
      <c r="C348" s="14"/>
      <c r="D348" s="7"/>
      <c r="E348" s="7"/>
      <c r="F348" s="7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156"/>
      <c r="T348" s="156"/>
    </row>
    <row r="349" spans="2:21" ht="18" customHeight="1">
      <c r="B349" s="156"/>
      <c r="C349" s="14"/>
      <c r="D349" s="7"/>
      <c r="E349" s="7"/>
      <c r="F349" s="7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156"/>
      <c r="T349" s="156"/>
    </row>
    <row r="350" spans="2:21" ht="18" customHeight="1">
      <c r="B350" s="156"/>
      <c r="C350" s="14"/>
      <c r="D350" s="7"/>
      <c r="E350" s="7"/>
      <c r="F350" s="7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156"/>
      <c r="T350" s="156"/>
    </row>
    <row r="351" spans="2:21" ht="18" customHeight="1">
      <c r="B351" s="156"/>
      <c r="C351" s="14"/>
      <c r="D351" s="7"/>
      <c r="E351" s="7"/>
      <c r="F351" s="7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156"/>
      <c r="T351" s="156"/>
    </row>
    <row r="352" spans="2:21" ht="18" customHeight="1">
      <c r="B352" s="156"/>
      <c r="C352" s="14"/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156"/>
      <c r="T352" s="156"/>
    </row>
    <row r="353" spans="2:21" ht="18" customHeight="1">
      <c r="B353" s="156"/>
      <c r="C353" s="14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156"/>
      <c r="T353" s="156"/>
    </row>
    <row r="354" spans="2:21" ht="18" customHeight="1">
      <c r="B354" s="156"/>
      <c r="C354" s="14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156"/>
      <c r="T354" s="156"/>
    </row>
    <row r="355" spans="2:21" ht="18" customHeight="1">
      <c r="B355" s="156"/>
      <c r="C355" s="14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156"/>
      <c r="T355" s="156"/>
    </row>
    <row r="356" spans="2:21" ht="18" customHeight="1">
      <c r="B356" s="156"/>
      <c r="C356" s="156"/>
      <c r="D356" s="156"/>
      <c r="E356" s="156"/>
      <c r="F356" s="156"/>
      <c r="G356" s="156"/>
      <c r="H356" s="156"/>
      <c r="I356" s="156"/>
      <c r="J356" s="156"/>
      <c r="K356" s="156"/>
      <c r="L356" s="156"/>
      <c r="M356" s="156"/>
      <c r="N356" s="156"/>
      <c r="O356" s="156"/>
      <c r="P356" s="156"/>
      <c r="Q356" s="156"/>
      <c r="R356" s="156"/>
      <c r="S356" s="156"/>
      <c r="T356" s="156"/>
    </row>
    <row r="357" spans="2:21" ht="27.75" customHeight="1">
      <c r="B357" s="156"/>
      <c r="C357" s="156" t="s">
        <v>19</v>
      </c>
      <c r="D357" s="156"/>
      <c r="E357" s="156"/>
      <c r="F357" s="156"/>
      <c r="G357" s="156"/>
      <c r="H357" s="156"/>
      <c r="I357" s="156"/>
      <c r="J357" s="156"/>
      <c r="K357" s="156"/>
      <c r="L357" s="156"/>
      <c r="M357" s="156"/>
      <c r="N357" s="156"/>
      <c r="O357" s="156"/>
      <c r="P357" s="156"/>
      <c r="Q357" s="156"/>
      <c r="R357" s="156"/>
      <c r="S357" s="156"/>
      <c r="T357" s="156"/>
    </row>
    <row r="358" spans="2:21" ht="27.75" customHeight="1">
      <c r="B358" s="156"/>
      <c r="C358" s="156" t="s">
        <v>20</v>
      </c>
      <c r="D358" s="156"/>
      <c r="E358" s="156"/>
      <c r="F358" s="156"/>
      <c r="G358" s="156"/>
      <c r="H358" s="156"/>
      <c r="I358" s="156"/>
      <c r="J358" s="156"/>
      <c r="K358" s="156"/>
      <c r="L358" s="156"/>
      <c r="M358" s="156"/>
      <c r="N358" s="156"/>
      <c r="O358" s="156"/>
      <c r="P358" s="156"/>
      <c r="Q358" s="156"/>
      <c r="R358" s="156"/>
      <c r="S358" s="156"/>
      <c r="T358" s="156"/>
    </row>
    <row r="359" spans="2:21" ht="27.75" customHeight="1">
      <c r="B359" s="156"/>
      <c r="C359" s="159" t="s">
        <v>21</v>
      </c>
      <c r="D359" s="160"/>
      <c r="E359" s="160"/>
      <c r="F359" s="160"/>
      <c r="G359" s="160"/>
      <c r="H359" s="160"/>
      <c r="I359" s="160"/>
      <c r="J359" s="160"/>
      <c r="K359" s="160"/>
      <c r="L359" s="156"/>
      <c r="M359" s="156"/>
      <c r="N359" s="156"/>
      <c r="O359" s="156"/>
      <c r="P359" s="156"/>
      <c r="Q359" s="156"/>
      <c r="R359" s="156"/>
      <c r="S359" s="156"/>
      <c r="T359" s="156"/>
    </row>
    <row r="360" spans="2:21" ht="27.75" customHeight="1">
      <c r="B360" s="156"/>
      <c r="C360" s="161" t="s">
        <v>22</v>
      </c>
      <c r="D360" s="156"/>
      <c r="E360" s="156"/>
      <c r="F360" s="162" t="s">
        <v>239</v>
      </c>
      <c r="G360" s="156" t="str">
        <f>'様式第32第8表(自社)_受電'!F312</f>
        <v>（自社断面：○月○時）</v>
      </c>
      <c r="H360" s="156"/>
      <c r="I360" s="156"/>
      <c r="J360" s="156"/>
      <c r="K360" s="156"/>
      <c r="L360" s="156"/>
      <c r="M360" s="156"/>
      <c r="N360" s="156"/>
      <c r="O360" s="156"/>
      <c r="P360" s="156"/>
      <c r="Q360" s="156"/>
      <c r="R360" s="163" t="s">
        <v>23</v>
      </c>
      <c r="S360" s="163"/>
      <c r="T360" s="156"/>
    </row>
    <row r="361" spans="2:21" ht="27.75" customHeight="1">
      <c r="B361" s="156"/>
      <c r="C361" s="240" t="s">
        <v>319</v>
      </c>
      <c r="D361" s="241"/>
      <c r="E361" s="241"/>
      <c r="F361" s="241"/>
      <c r="G361" s="242"/>
      <c r="H361" s="164">
        <f>DATE(様式一覧!$D$3-1,1,1)</f>
        <v>42005</v>
      </c>
      <c r="I361" s="164">
        <f>DATE(様式一覧!$D$3,1,1)</f>
        <v>42370</v>
      </c>
      <c r="J361" s="164">
        <f>DATE(様式一覧!$D$3+1,1,1)</f>
        <v>42736</v>
      </c>
      <c r="K361" s="164">
        <f>DATE(様式一覧!$D$3+2,1,1)</f>
        <v>43101</v>
      </c>
      <c r="L361" s="164">
        <f>DATE(様式一覧!$D$3+3,1,1)</f>
        <v>43466</v>
      </c>
      <c r="M361" s="164">
        <f>DATE(様式一覧!$D$3+4,1,1)</f>
        <v>43831</v>
      </c>
      <c r="N361" s="164">
        <f>DATE(様式一覧!$D$3+5,1,1)</f>
        <v>44197</v>
      </c>
      <c r="O361" s="164">
        <f>DATE(様式一覧!$D$3+6,1,1)</f>
        <v>44562</v>
      </c>
      <c r="P361" s="164">
        <f>DATE(様式一覧!$D$3+7,1,1)</f>
        <v>44927</v>
      </c>
      <c r="Q361" s="164">
        <f>DATE(様式一覧!$D$3+8,1,1)</f>
        <v>45292</v>
      </c>
      <c r="R361" s="164">
        <f>DATE(様式一覧!$D$3+9,1,1)</f>
        <v>45658</v>
      </c>
      <c r="S361" s="165"/>
      <c r="T361" s="156"/>
    </row>
    <row r="362" spans="2:21" ht="27.75" customHeight="1">
      <c r="B362" s="156"/>
      <c r="C362" s="243"/>
      <c r="D362" s="244"/>
      <c r="E362" s="244"/>
      <c r="F362" s="244"/>
      <c r="G362" s="245"/>
      <c r="H362" s="166" t="s">
        <v>24</v>
      </c>
      <c r="I362" s="166"/>
      <c r="J362" s="166"/>
      <c r="K362" s="166"/>
      <c r="L362" s="166"/>
      <c r="M362" s="166"/>
      <c r="N362" s="166"/>
      <c r="O362" s="166"/>
      <c r="P362" s="166"/>
      <c r="Q362" s="166"/>
      <c r="R362" s="166"/>
      <c r="S362" s="167"/>
      <c r="T362" s="156"/>
    </row>
    <row r="363" spans="2:21" ht="27.75" customHeight="1">
      <c r="B363" s="156"/>
      <c r="C363" s="252" t="s">
        <v>0</v>
      </c>
      <c r="D363" s="259" t="s">
        <v>25</v>
      </c>
      <c r="E363" s="168" t="s">
        <v>146</v>
      </c>
      <c r="F363" s="169"/>
      <c r="G363" s="170"/>
      <c r="H363" s="184"/>
      <c r="I363" s="184"/>
      <c r="J363" s="184"/>
      <c r="K363" s="184"/>
      <c r="L363" s="184"/>
      <c r="M363" s="184"/>
      <c r="N363" s="184"/>
      <c r="O363" s="184"/>
      <c r="P363" s="184"/>
      <c r="Q363" s="184"/>
      <c r="R363" s="184"/>
      <c r="S363" s="90"/>
      <c r="T363" s="156"/>
      <c r="U363" s="120"/>
    </row>
    <row r="364" spans="2:21" ht="27.75" customHeight="1">
      <c r="B364" s="156"/>
      <c r="C364" s="253"/>
      <c r="D364" s="260"/>
      <c r="E364" s="168" t="s">
        <v>145</v>
      </c>
      <c r="F364" s="169"/>
      <c r="G364" s="170"/>
      <c r="H364" s="184"/>
      <c r="I364" s="184"/>
      <c r="J364" s="184"/>
      <c r="K364" s="184"/>
      <c r="L364" s="184"/>
      <c r="M364" s="184"/>
      <c r="N364" s="184"/>
      <c r="O364" s="184"/>
      <c r="P364" s="184"/>
      <c r="Q364" s="184"/>
      <c r="R364" s="184"/>
      <c r="S364" s="90"/>
      <c r="T364" s="156"/>
      <c r="U364" s="120"/>
    </row>
    <row r="365" spans="2:21" ht="27.75" customHeight="1">
      <c r="B365" s="156"/>
      <c r="C365" s="253"/>
      <c r="D365" s="260"/>
      <c r="E365" s="168" t="s">
        <v>144</v>
      </c>
      <c r="F365" s="169"/>
      <c r="G365" s="170"/>
      <c r="H365" s="184"/>
      <c r="I365" s="184"/>
      <c r="J365" s="184"/>
      <c r="K365" s="184"/>
      <c r="L365" s="184"/>
      <c r="M365" s="184"/>
      <c r="N365" s="184"/>
      <c r="O365" s="184"/>
      <c r="P365" s="184"/>
      <c r="Q365" s="184"/>
      <c r="R365" s="184"/>
      <c r="S365" s="90"/>
      <c r="T365" s="156"/>
      <c r="U365" s="120"/>
    </row>
    <row r="366" spans="2:21" ht="27.75" customHeight="1">
      <c r="B366" s="156"/>
      <c r="C366" s="253"/>
      <c r="D366" s="260"/>
      <c r="E366" s="168" t="s">
        <v>143</v>
      </c>
      <c r="F366" s="169"/>
      <c r="G366" s="170"/>
      <c r="H366" s="184"/>
      <c r="I366" s="184"/>
      <c r="J366" s="184"/>
      <c r="K366" s="184"/>
      <c r="L366" s="184"/>
      <c r="M366" s="184"/>
      <c r="N366" s="184"/>
      <c r="O366" s="184"/>
      <c r="P366" s="184"/>
      <c r="Q366" s="184"/>
      <c r="R366" s="184"/>
      <c r="S366" s="90"/>
      <c r="T366" s="156"/>
      <c r="U366" s="120"/>
    </row>
    <row r="367" spans="2:21" ht="27.75" customHeight="1">
      <c r="B367" s="156"/>
      <c r="C367" s="253"/>
      <c r="D367" s="261"/>
      <c r="E367" s="168" t="s">
        <v>147</v>
      </c>
      <c r="F367" s="169"/>
      <c r="G367" s="170"/>
      <c r="H367" s="112" t="str">
        <f>IF(COUNT(H363:H366)=0,"",SUM(H363:H366))</f>
        <v/>
      </c>
      <c r="I367" s="112" t="str">
        <f t="shared" ref="I367:R367" si="76">IF(COUNT(I363:I366)=0,"",SUM(I363:I366))</f>
        <v/>
      </c>
      <c r="J367" s="112" t="str">
        <f t="shared" si="76"/>
        <v/>
      </c>
      <c r="K367" s="112" t="str">
        <f t="shared" si="76"/>
        <v/>
      </c>
      <c r="L367" s="112" t="str">
        <f t="shared" si="76"/>
        <v/>
      </c>
      <c r="M367" s="112" t="str">
        <f t="shared" si="76"/>
        <v/>
      </c>
      <c r="N367" s="112" t="str">
        <f t="shared" si="76"/>
        <v/>
      </c>
      <c r="O367" s="112" t="str">
        <f t="shared" si="76"/>
        <v/>
      </c>
      <c r="P367" s="112" t="str">
        <f t="shared" si="76"/>
        <v/>
      </c>
      <c r="Q367" s="112" t="str">
        <f t="shared" si="76"/>
        <v/>
      </c>
      <c r="R367" s="112" t="str">
        <f t="shared" si="76"/>
        <v/>
      </c>
      <c r="S367" s="91"/>
      <c r="T367" s="156"/>
      <c r="U367" s="120" t="s">
        <v>271</v>
      </c>
    </row>
    <row r="368" spans="2:21" ht="27.75" customHeight="1">
      <c r="B368" s="156"/>
      <c r="C368" s="253"/>
      <c r="D368" s="252" t="s">
        <v>1</v>
      </c>
      <c r="E368" s="168" t="s">
        <v>148</v>
      </c>
      <c r="F368" s="171"/>
      <c r="G368" s="172"/>
      <c r="H368" s="184"/>
      <c r="I368" s="112" t="str">
        <f>IF(COUNT('様式第32第8表(自社)_送電'!H321)=0,'様式第32第8表(自社)_受電'!H321,IF(COUNT('様式第32第8表(自社)_受電'!H321)=0,-'様式第32第8表(自社)_送電'!H321,'様式第32第8表(自社)_受電'!H321-'様式第32第8表(自社)_送電'!H321))</f>
        <v/>
      </c>
      <c r="J368" s="112" t="str">
        <f>IF(COUNT('様式第32第8表(自社)_送電'!I321)=0,'様式第32第8表(自社)_受電'!I321,IF(COUNT('様式第32第8表(自社)_受電'!I321)=0,-'様式第32第8表(自社)_送電'!I321,'様式第32第8表(自社)_受電'!I321-'様式第32第8表(自社)_送電'!I321))</f>
        <v/>
      </c>
      <c r="K368" s="112" t="str">
        <f>IF(COUNT('様式第32第8表(自社)_送電'!J321)=0,'様式第32第8表(自社)_受電'!J321,IF(COUNT('様式第32第8表(自社)_受電'!J321)=0,-'様式第32第8表(自社)_送電'!J321,'様式第32第8表(自社)_受電'!J321-'様式第32第8表(自社)_送電'!J321))</f>
        <v/>
      </c>
      <c r="L368" s="112" t="str">
        <f>IF(COUNT('様式第32第8表(自社)_送電'!K321)=0,'様式第32第8表(自社)_受電'!K321,IF(COUNT('様式第32第8表(自社)_受電'!K321)=0,-'様式第32第8表(自社)_送電'!K321,'様式第32第8表(自社)_受電'!K321-'様式第32第8表(自社)_送電'!K321))</f>
        <v/>
      </c>
      <c r="M368" s="112" t="str">
        <f>IF(COUNT('様式第32第8表(自社)_送電'!L321)=0,'様式第32第8表(自社)_受電'!L321,IF(COUNT('様式第32第8表(自社)_受電'!L321)=0,-'様式第32第8表(自社)_送電'!L321,'様式第32第8表(自社)_受電'!L321-'様式第32第8表(自社)_送電'!L321))</f>
        <v/>
      </c>
      <c r="N368" s="112" t="str">
        <f>IF(COUNT('様式第32第8表(自社)_送電'!M321)=0,'様式第32第8表(自社)_受電'!M321,IF(COUNT('様式第32第8表(自社)_受電'!M321)=0,-'様式第32第8表(自社)_送電'!M321,'様式第32第8表(自社)_受電'!M321-'様式第32第8表(自社)_送電'!M321))</f>
        <v/>
      </c>
      <c r="O368" s="112" t="str">
        <f>IF(COUNT('様式第32第8表(自社)_送電'!N321)=0,'様式第32第8表(自社)_受電'!N321,IF(COUNT('様式第32第8表(自社)_受電'!N321)=0,-'様式第32第8表(自社)_送電'!N321,'様式第32第8表(自社)_受電'!N321-'様式第32第8表(自社)_送電'!N321))</f>
        <v/>
      </c>
      <c r="P368" s="112" t="str">
        <f>IF(COUNT('様式第32第8表(自社)_送電'!O321)=0,'様式第32第8表(自社)_受電'!O321,IF(COUNT('様式第32第8表(自社)_受電'!O321)=0,-'様式第32第8表(自社)_送電'!O321,'様式第32第8表(自社)_受電'!O321-'様式第32第8表(自社)_送電'!O321))</f>
        <v/>
      </c>
      <c r="Q368" s="112" t="str">
        <f>IF(COUNT('様式第32第8表(自社)_送電'!P321)=0,'様式第32第8表(自社)_受電'!P321,IF(COUNT('様式第32第8表(自社)_受電'!P321)=0,-'様式第32第8表(自社)_送電'!P321,'様式第32第8表(自社)_受電'!P321-'様式第32第8表(自社)_送電'!P321))</f>
        <v/>
      </c>
      <c r="R368" s="112" t="str">
        <f>IF(COUNT('様式第32第8表(自社)_送電'!Q321)=0,'様式第32第8表(自社)_受電'!Q321,IF(COUNT('様式第32第8表(自社)_受電'!Q321)=0,-'様式第32第8表(自社)_送電'!Q321,'様式第32第8表(自社)_受電'!Q321-'様式第32第8表(自社)_送電'!Q321))</f>
        <v/>
      </c>
      <c r="S368" s="90"/>
      <c r="T368" s="156"/>
      <c r="U368" s="120" t="s">
        <v>318</v>
      </c>
    </row>
    <row r="369" spans="2:21" ht="27.75" customHeight="1">
      <c r="B369" s="156"/>
      <c r="C369" s="253"/>
      <c r="D369" s="253"/>
      <c r="E369" s="168" t="s">
        <v>150</v>
      </c>
      <c r="F369" s="171"/>
      <c r="G369" s="172"/>
      <c r="H369" s="184"/>
      <c r="I369" s="112" t="str">
        <f>IF(COUNT('様式第32第8表(自社)_送電'!H329)=0,'様式第32第8表(自社)_受電'!H329,IF(COUNT('様式第32第8表(自社)_受電'!H329)=0,-'様式第32第8表(自社)_送電'!H329,'様式第32第8表(自社)_受電'!H329-'様式第32第8表(自社)_送電'!H329))</f>
        <v/>
      </c>
      <c r="J369" s="112" t="str">
        <f>IF(COUNT('様式第32第8表(自社)_送電'!I329)=0,'様式第32第8表(自社)_受電'!I329,IF(COUNT('様式第32第8表(自社)_受電'!I329)=0,-'様式第32第8表(自社)_送電'!I329,'様式第32第8表(自社)_受電'!I329-'様式第32第8表(自社)_送電'!I329))</f>
        <v/>
      </c>
      <c r="K369" s="112" t="str">
        <f>IF(COUNT('様式第32第8表(自社)_送電'!J329)=0,'様式第32第8表(自社)_受電'!J329,IF(COUNT('様式第32第8表(自社)_受電'!J329)=0,-'様式第32第8表(自社)_送電'!J329,'様式第32第8表(自社)_受電'!J329-'様式第32第8表(自社)_送電'!J329))</f>
        <v/>
      </c>
      <c r="L369" s="112" t="str">
        <f>IF(COUNT('様式第32第8表(自社)_送電'!K329)=0,'様式第32第8表(自社)_受電'!K329,IF(COUNT('様式第32第8表(自社)_受電'!K329)=0,-'様式第32第8表(自社)_送電'!K329,'様式第32第8表(自社)_受電'!K329-'様式第32第8表(自社)_送電'!K329))</f>
        <v/>
      </c>
      <c r="M369" s="112" t="str">
        <f>IF(COUNT('様式第32第8表(自社)_送電'!L329)=0,'様式第32第8表(自社)_受電'!L329,IF(COUNT('様式第32第8表(自社)_受電'!L329)=0,-'様式第32第8表(自社)_送電'!L329,'様式第32第8表(自社)_受電'!L329-'様式第32第8表(自社)_送電'!L329))</f>
        <v/>
      </c>
      <c r="N369" s="112" t="str">
        <f>IF(COUNT('様式第32第8表(自社)_送電'!M329)=0,'様式第32第8表(自社)_受電'!M329,IF(COUNT('様式第32第8表(自社)_受電'!M329)=0,-'様式第32第8表(自社)_送電'!M329,'様式第32第8表(自社)_受電'!M329-'様式第32第8表(自社)_送電'!M329))</f>
        <v/>
      </c>
      <c r="O369" s="112" t="str">
        <f>IF(COUNT('様式第32第8表(自社)_送電'!N329)=0,'様式第32第8表(自社)_受電'!N329,IF(COUNT('様式第32第8表(自社)_受電'!N329)=0,-'様式第32第8表(自社)_送電'!N329,'様式第32第8表(自社)_受電'!N329-'様式第32第8表(自社)_送電'!N329))</f>
        <v/>
      </c>
      <c r="P369" s="112" t="str">
        <f>IF(COUNT('様式第32第8表(自社)_送電'!O329)=0,'様式第32第8表(自社)_受電'!O329,IF(COUNT('様式第32第8表(自社)_受電'!O329)=0,-'様式第32第8表(自社)_送電'!O329,'様式第32第8表(自社)_受電'!O329-'様式第32第8表(自社)_送電'!O329))</f>
        <v/>
      </c>
      <c r="Q369" s="112" t="str">
        <f>IF(COUNT('様式第32第8表(自社)_送電'!P329)=0,'様式第32第8表(自社)_受電'!P329,IF(COUNT('様式第32第8表(自社)_受電'!P329)=0,-'様式第32第8表(自社)_送電'!P329,'様式第32第8表(自社)_受電'!P329-'様式第32第8表(自社)_送電'!P329))</f>
        <v/>
      </c>
      <c r="R369" s="112" t="str">
        <f>IF(COUNT('様式第32第8表(自社)_送電'!Q329)=0,'様式第32第8表(自社)_受電'!Q329,IF(COUNT('様式第32第8表(自社)_受電'!Q329)=0,-'様式第32第8表(自社)_送電'!Q329,'様式第32第8表(自社)_受電'!Q329-'様式第32第8表(自社)_送電'!Q329))</f>
        <v/>
      </c>
      <c r="S369" s="90"/>
      <c r="T369" s="156"/>
      <c r="U369" s="120" t="s">
        <v>318</v>
      </c>
    </row>
    <row r="370" spans="2:21" ht="27.75" customHeight="1">
      <c r="B370" s="156"/>
      <c r="C370" s="253"/>
      <c r="D370" s="253"/>
      <c r="E370" s="168" t="s">
        <v>149</v>
      </c>
      <c r="F370" s="171"/>
      <c r="G370" s="172"/>
      <c r="H370" s="184"/>
      <c r="I370" s="112" t="str">
        <f>IF(COUNT('様式第32第8表(自社)_送電'!H337)=0,'様式第32第8表(自社)_受電'!H337,IF(COUNT('様式第32第8表(自社)_受電'!H337)=0,-'様式第32第8表(自社)_送電'!H337,'様式第32第8表(自社)_受電'!H337-'様式第32第8表(自社)_送電'!H337))</f>
        <v/>
      </c>
      <c r="J370" s="112" t="str">
        <f>IF(COUNT('様式第32第8表(自社)_送電'!I337)=0,'様式第32第8表(自社)_受電'!I337,IF(COUNT('様式第32第8表(自社)_受電'!I337)=0,-'様式第32第8表(自社)_送電'!I337,'様式第32第8表(自社)_受電'!I337-'様式第32第8表(自社)_送電'!I337))</f>
        <v/>
      </c>
      <c r="K370" s="112" t="str">
        <f>IF(COUNT('様式第32第8表(自社)_送電'!J337)=0,'様式第32第8表(自社)_受電'!J337,IF(COUNT('様式第32第8表(自社)_受電'!J337)=0,-'様式第32第8表(自社)_送電'!J337,'様式第32第8表(自社)_受電'!J337-'様式第32第8表(自社)_送電'!J337))</f>
        <v/>
      </c>
      <c r="L370" s="112" t="str">
        <f>IF(COUNT('様式第32第8表(自社)_送電'!K337)=0,'様式第32第8表(自社)_受電'!K337,IF(COUNT('様式第32第8表(自社)_受電'!K337)=0,-'様式第32第8表(自社)_送電'!K337,'様式第32第8表(自社)_受電'!K337-'様式第32第8表(自社)_送電'!K337))</f>
        <v/>
      </c>
      <c r="M370" s="112" t="str">
        <f>IF(COUNT('様式第32第8表(自社)_送電'!L337)=0,'様式第32第8表(自社)_受電'!L337,IF(COUNT('様式第32第8表(自社)_受電'!L337)=0,-'様式第32第8表(自社)_送電'!L337,'様式第32第8表(自社)_受電'!L337-'様式第32第8表(自社)_送電'!L337))</f>
        <v/>
      </c>
      <c r="N370" s="112" t="str">
        <f>IF(COUNT('様式第32第8表(自社)_送電'!M337)=0,'様式第32第8表(自社)_受電'!M337,IF(COUNT('様式第32第8表(自社)_受電'!M337)=0,-'様式第32第8表(自社)_送電'!M337,'様式第32第8表(自社)_受電'!M337-'様式第32第8表(自社)_送電'!M337))</f>
        <v/>
      </c>
      <c r="O370" s="112" t="str">
        <f>IF(COUNT('様式第32第8表(自社)_送電'!N337)=0,'様式第32第8表(自社)_受電'!N337,IF(COUNT('様式第32第8表(自社)_受電'!N337)=0,-'様式第32第8表(自社)_送電'!N337,'様式第32第8表(自社)_受電'!N337-'様式第32第8表(自社)_送電'!N337))</f>
        <v/>
      </c>
      <c r="P370" s="112" t="str">
        <f>IF(COUNT('様式第32第8表(自社)_送電'!O337)=0,'様式第32第8表(自社)_受電'!O337,IF(COUNT('様式第32第8表(自社)_受電'!O337)=0,-'様式第32第8表(自社)_送電'!O337,'様式第32第8表(自社)_受電'!O337-'様式第32第8表(自社)_送電'!O337))</f>
        <v/>
      </c>
      <c r="Q370" s="112" t="str">
        <f>IF(COUNT('様式第32第8表(自社)_送電'!P337)=0,'様式第32第8表(自社)_受電'!P337,IF(COUNT('様式第32第8表(自社)_受電'!P337)=0,-'様式第32第8表(自社)_送電'!P337,'様式第32第8表(自社)_受電'!P337-'様式第32第8表(自社)_送電'!P337))</f>
        <v/>
      </c>
      <c r="R370" s="112" t="str">
        <f>IF(COUNT('様式第32第8表(自社)_送電'!Q337)=0,'様式第32第8表(自社)_受電'!Q337,IF(COUNT('様式第32第8表(自社)_受電'!Q337)=0,-'様式第32第8表(自社)_送電'!Q337,'様式第32第8表(自社)_受電'!Q337-'様式第32第8表(自社)_送電'!Q337))</f>
        <v/>
      </c>
      <c r="S370" s="90"/>
      <c r="T370" s="156"/>
      <c r="U370" s="120" t="s">
        <v>318</v>
      </c>
    </row>
    <row r="371" spans="2:21" ht="27.75" customHeight="1">
      <c r="B371" s="156"/>
      <c r="C371" s="253"/>
      <c r="D371" s="253"/>
      <c r="E371" s="255" t="s">
        <v>151</v>
      </c>
      <c r="F371" s="256"/>
      <c r="G371" s="172" t="s">
        <v>152</v>
      </c>
      <c r="H371" s="184"/>
      <c r="I371" s="112"/>
      <c r="J371" s="112"/>
      <c r="K371" s="112"/>
      <c r="L371" s="112"/>
      <c r="M371" s="112"/>
      <c r="N371" s="112"/>
      <c r="O371" s="112"/>
      <c r="P371" s="112"/>
      <c r="Q371" s="112"/>
      <c r="R371" s="112"/>
      <c r="S371" s="90"/>
      <c r="T371" s="156"/>
    </row>
    <row r="372" spans="2:21" ht="27.75" customHeight="1">
      <c r="B372" s="156"/>
      <c r="C372" s="253"/>
      <c r="D372" s="254"/>
      <c r="E372" s="257"/>
      <c r="F372" s="258"/>
      <c r="G372" s="172" t="s">
        <v>151</v>
      </c>
      <c r="H372" s="184"/>
      <c r="I372" s="112" t="str">
        <f>IF(COUNT('様式第32第8表(自社)_送電'!H345)=0,'様式第32第8表(自社)_受電'!H345,IF(COUNT('様式第32第8表(自社)_受電'!H345)=0,-'様式第32第8表(自社)_送電'!H345,'様式第32第8表(自社)_受電'!H345-'様式第32第8表(自社)_送電'!H345))</f>
        <v/>
      </c>
      <c r="J372" s="112" t="str">
        <f>IF(COUNT('様式第32第8表(自社)_送電'!I345)=0,'様式第32第8表(自社)_受電'!I345,IF(COUNT('様式第32第8表(自社)_受電'!I345)=0,-'様式第32第8表(自社)_送電'!I345,'様式第32第8表(自社)_受電'!I345-'様式第32第8表(自社)_送電'!I345))</f>
        <v/>
      </c>
      <c r="K372" s="112" t="str">
        <f>IF(COUNT('様式第32第8表(自社)_送電'!J345)=0,'様式第32第8表(自社)_受電'!J345,IF(COUNT('様式第32第8表(自社)_受電'!J345)=0,-'様式第32第8表(自社)_送電'!J345,'様式第32第8表(自社)_受電'!J345-'様式第32第8表(自社)_送電'!J345))</f>
        <v/>
      </c>
      <c r="L372" s="112" t="str">
        <f>IF(COUNT('様式第32第8表(自社)_送電'!K345)=0,'様式第32第8表(自社)_受電'!K345,IF(COUNT('様式第32第8表(自社)_受電'!K345)=0,-'様式第32第8表(自社)_送電'!K345,'様式第32第8表(自社)_受電'!K345-'様式第32第8表(自社)_送電'!K345))</f>
        <v/>
      </c>
      <c r="M372" s="112" t="str">
        <f>IF(COUNT('様式第32第8表(自社)_送電'!L345)=0,'様式第32第8表(自社)_受電'!L345,IF(COUNT('様式第32第8表(自社)_受電'!L345)=0,-'様式第32第8表(自社)_送電'!L345,'様式第32第8表(自社)_受電'!L345-'様式第32第8表(自社)_送電'!L345))</f>
        <v/>
      </c>
      <c r="N372" s="112" t="str">
        <f>IF(COUNT('様式第32第8表(自社)_送電'!M345)=0,'様式第32第8表(自社)_受電'!M345,IF(COUNT('様式第32第8表(自社)_受電'!M345)=0,-'様式第32第8表(自社)_送電'!M345,'様式第32第8表(自社)_受電'!M345-'様式第32第8表(自社)_送電'!M345))</f>
        <v/>
      </c>
      <c r="O372" s="112" t="str">
        <f>IF(COUNT('様式第32第8表(自社)_送電'!N345)=0,'様式第32第8表(自社)_受電'!N345,IF(COUNT('様式第32第8表(自社)_受電'!N345)=0,-'様式第32第8表(自社)_送電'!N345,'様式第32第8表(自社)_受電'!N345-'様式第32第8表(自社)_送電'!N345))</f>
        <v/>
      </c>
      <c r="P372" s="112" t="str">
        <f>IF(COUNT('様式第32第8表(自社)_送電'!O345)=0,'様式第32第8表(自社)_受電'!O345,IF(COUNT('様式第32第8表(自社)_受電'!O345)=0,-'様式第32第8表(自社)_送電'!O345,'様式第32第8表(自社)_受電'!O345-'様式第32第8表(自社)_送電'!O345))</f>
        <v/>
      </c>
      <c r="Q372" s="112" t="str">
        <f>IF(COUNT('様式第32第8表(自社)_送電'!P345)=0,'様式第32第8表(自社)_受電'!P345,IF(COUNT('様式第32第8表(自社)_受電'!P345)=0,-'様式第32第8表(自社)_送電'!P345,'様式第32第8表(自社)_受電'!P345-'様式第32第8表(自社)_送電'!P345))</f>
        <v/>
      </c>
      <c r="R372" s="112" t="str">
        <f>IF(COUNT('様式第32第8表(自社)_送電'!Q345)=0,'様式第32第8表(自社)_受電'!Q345,IF(COUNT('様式第32第8表(自社)_受電'!Q345)=0,-'様式第32第8表(自社)_送電'!Q345,'様式第32第8表(自社)_受電'!Q345-'様式第32第8表(自社)_送電'!Q345))</f>
        <v/>
      </c>
      <c r="S372" s="90"/>
      <c r="T372" s="156"/>
      <c r="U372" s="120" t="s">
        <v>318</v>
      </c>
    </row>
    <row r="373" spans="2:21" ht="27.75" customHeight="1">
      <c r="B373" s="156"/>
      <c r="C373" s="253"/>
      <c r="D373" s="168" t="s">
        <v>153</v>
      </c>
      <c r="E373" s="171"/>
      <c r="F373" s="171"/>
      <c r="G373" s="172"/>
      <c r="H373" s="112"/>
      <c r="I373" s="112" t="str">
        <f>IF(COUNT(I378)=0,"",IF(I378-SUM(I367:I372)&gt;0,I378-SUM(I367:I372),""))</f>
        <v/>
      </c>
      <c r="J373" s="112" t="str">
        <f>IF(J378-SUM(J367:J372)&gt;0,J378-SUM(J367:J372),"")</f>
        <v/>
      </c>
      <c r="K373" s="112" t="str">
        <f t="shared" ref="K373:R373" si="77">IF(K378-SUM(K367:K372)&gt;0,K378-SUM(K367:K372),"")</f>
        <v/>
      </c>
      <c r="L373" s="112" t="str">
        <f t="shared" si="77"/>
        <v/>
      </c>
      <c r="M373" s="112" t="str">
        <f t="shared" si="77"/>
        <v/>
      </c>
      <c r="N373" s="112" t="str">
        <f t="shared" si="77"/>
        <v/>
      </c>
      <c r="O373" s="112" t="str">
        <f t="shared" si="77"/>
        <v/>
      </c>
      <c r="P373" s="112" t="str">
        <f t="shared" si="77"/>
        <v/>
      </c>
      <c r="Q373" s="112" t="str">
        <f t="shared" si="77"/>
        <v/>
      </c>
      <c r="R373" s="112" t="str">
        <f t="shared" si="77"/>
        <v/>
      </c>
      <c r="S373" s="90"/>
      <c r="T373" s="156"/>
      <c r="U373" s="120" t="s">
        <v>318</v>
      </c>
    </row>
    <row r="374" spans="2:21" ht="27.75" customHeight="1">
      <c r="B374" s="156"/>
      <c r="C374" s="253"/>
      <c r="D374" s="168" t="s">
        <v>147</v>
      </c>
      <c r="E374" s="171"/>
      <c r="F374" s="171"/>
      <c r="G374" s="171"/>
      <c r="H374" s="143" t="str">
        <f>IF(COUNT(H367:H373)=0,"",SUM(H367:H373))</f>
        <v/>
      </c>
      <c r="I374" s="143" t="str">
        <f t="shared" ref="I374:R374" si="78">IF(COUNT(I367:I373)=0,"",SUM(I367:I373))</f>
        <v/>
      </c>
      <c r="J374" s="143" t="str">
        <f t="shared" si="78"/>
        <v/>
      </c>
      <c r="K374" s="143" t="str">
        <f t="shared" si="78"/>
        <v/>
      </c>
      <c r="L374" s="143" t="str">
        <f t="shared" si="78"/>
        <v/>
      </c>
      <c r="M374" s="143" t="str">
        <f t="shared" si="78"/>
        <v/>
      </c>
      <c r="N374" s="143" t="str">
        <f t="shared" si="78"/>
        <v/>
      </c>
      <c r="O374" s="143" t="str">
        <f t="shared" si="78"/>
        <v/>
      </c>
      <c r="P374" s="143" t="str">
        <f t="shared" si="78"/>
        <v/>
      </c>
      <c r="Q374" s="143" t="str">
        <f t="shared" si="78"/>
        <v/>
      </c>
      <c r="R374" s="143" t="str">
        <f t="shared" si="78"/>
        <v/>
      </c>
      <c r="S374" s="116"/>
      <c r="T374" s="156"/>
      <c r="U374" s="120" t="s">
        <v>271</v>
      </c>
    </row>
    <row r="375" spans="2:21" ht="27.75" customHeight="1">
      <c r="B375" s="156"/>
      <c r="C375" s="253"/>
      <c r="D375" s="168" t="s">
        <v>154</v>
      </c>
      <c r="E375" s="171"/>
      <c r="F375" s="171"/>
      <c r="G375" s="172"/>
      <c r="H375" s="112"/>
      <c r="I375" s="112"/>
      <c r="J375" s="112"/>
      <c r="K375" s="112"/>
      <c r="L375" s="112"/>
      <c r="M375" s="112"/>
      <c r="N375" s="112"/>
      <c r="O375" s="112"/>
      <c r="P375" s="112"/>
      <c r="Q375" s="112"/>
      <c r="R375" s="112"/>
      <c r="S375" s="91"/>
      <c r="T375" s="156"/>
    </row>
    <row r="376" spans="2:21" ht="27.75" customHeight="1">
      <c r="B376" s="156"/>
      <c r="C376" s="253"/>
      <c r="D376" s="168" t="s">
        <v>155</v>
      </c>
      <c r="E376" s="171"/>
      <c r="F376" s="171"/>
      <c r="G376" s="172"/>
      <c r="H376" s="143"/>
      <c r="I376" s="143"/>
      <c r="J376" s="143"/>
      <c r="K376" s="143"/>
      <c r="L376" s="143"/>
      <c r="M376" s="143"/>
      <c r="N376" s="143"/>
      <c r="O376" s="143"/>
      <c r="P376" s="143"/>
      <c r="Q376" s="143"/>
      <c r="R376" s="143"/>
      <c r="S376" s="91"/>
      <c r="T376" s="156"/>
      <c r="U376" s="120"/>
    </row>
    <row r="377" spans="2:21" ht="27.75" customHeight="1">
      <c r="B377" s="156"/>
      <c r="C377" s="254"/>
      <c r="D377" s="224" t="s">
        <v>156</v>
      </c>
      <c r="E377" s="174"/>
      <c r="F377" s="174"/>
      <c r="G377" s="225"/>
      <c r="H377" s="184"/>
      <c r="I377" s="184"/>
      <c r="J377" s="184"/>
      <c r="K377" s="184"/>
      <c r="L377" s="184"/>
      <c r="M377" s="184"/>
      <c r="N377" s="184"/>
      <c r="O377" s="184"/>
      <c r="P377" s="184"/>
      <c r="Q377" s="184"/>
      <c r="R377" s="184"/>
      <c r="S377" s="91"/>
      <c r="T377" s="156"/>
      <c r="U377" s="120"/>
    </row>
    <row r="378" spans="2:21" ht="27.75" customHeight="1">
      <c r="B378" s="156"/>
      <c r="C378" s="168" t="s">
        <v>157</v>
      </c>
      <c r="D378" s="171"/>
      <c r="E378" s="171"/>
      <c r="F378" s="171"/>
      <c r="G378" s="172"/>
      <c r="H378" s="237"/>
      <c r="I378" s="237"/>
      <c r="J378" s="237"/>
      <c r="K378" s="237"/>
      <c r="L378" s="237"/>
      <c r="M378" s="237"/>
      <c r="N378" s="237"/>
      <c r="O378" s="237"/>
      <c r="P378" s="237"/>
      <c r="Q378" s="237"/>
      <c r="R378" s="237"/>
      <c r="S378" s="90"/>
      <c r="T378" s="156"/>
      <c r="U378" s="120"/>
    </row>
    <row r="379" spans="2:21" ht="27.75" customHeight="1">
      <c r="B379" s="156"/>
      <c r="C379" s="246" t="s">
        <v>27</v>
      </c>
      <c r="D379" s="247"/>
      <c r="E379" s="247"/>
      <c r="F379" s="248"/>
      <c r="G379" s="172" t="s">
        <v>149</v>
      </c>
      <c r="H379" s="184"/>
      <c r="I379" s="184"/>
      <c r="J379" s="184"/>
      <c r="K379" s="184"/>
      <c r="L379" s="184"/>
      <c r="M379" s="184"/>
      <c r="N379" s="184"/>
      <c r="O379" s="184"/>
      <c r="P379" s="184"/>
      <c r="Q379" s="184"/>
      <c r="R379" s="184"/>
      <c r="S379" s="90"/>
      <c r="T379" s="156"/>
      <c r="U379" s="120"/>
    </row>
    <row r="380" spans="2:21" ht="27.75" customHeight="1">
      <c r="B380" s="156"/>
      <c r="C380" s="249"/>
      <c r="D380" s="250"/>
      <c r="E380" s="250"/>
      <c r="F380" s="251"/>
      <c r="G380" s="172" t="s">
        <v>150</v>
      </c>
      <c r="H380" s="112"/>
      <c r="I380" s="112"/>
      <c r="J380" s="112"/>
      <c r="K380" s="112"/>
      <c r="L380" s="112"/>
      <c r="M380" s="112"/>
      <c r="N380" s="112"/>
      <c r="O380" s="112"/>
      <c r="P380" s="112"/>
      <c r="Q380" s="112"/>
      <c r="R380" s="112"/>
      <c r="S380" s="90"/>
      <c r="T380" s="156"/>
    </row>
    <row r="381" spans="2:21" ht="27.75" customHeight="1">
      <c r="B381" s="156"/>
      <c r="C381" s="168" t="s">
        <v>158</v>
      </c>
      <c r="D381" s="171"/>
      <c r="E381" s="171"/>
      <c r="F381" s="171"/>
      <c r="G381" s="171"/>
      <c r="H381" s="118" t="str">
        <f t="shared" ref="H381:R381" si="79">IF(COUNT(H378)=0,"",H374-H378)</f>
        <v/>
      </c>
      <c r="I381" s="118" t="str">
        <f t="shared" si="79"/>
        <v/>
      </c>
      <c r="J381" s="118" t="str">
        <f t="shared" si="79"/>
        <v/>
      </c>
      <c r="K381" s="118" t="str">
        <f t="shared" si="79"/>
        <v/>
      </c>
      <c r="L381" s="118" t="str">
        <f t="shared" si="79"/>
        <v/>
      </c>
      <c r="M381" s="118" t="str">
        <f t="shared" si="79"/>
        <v/>
      </c>
      <c r="N381" s="118" t="str">
        <f t="shared" si="79"/>
        <v/>
      </c>
      <c r="O381" s="118" t="str">
        <f t="shared" si="79"/>
        <v/>
      </c>
      <c r="P381" s="118" t="str">
        <f t="shared" si="79"/>
        <v/>
      </c>
      <c r="Q381" s="118" t="str">
        <f t="shared" si="79"/>
        <v/>
      </c>
      <c r="R381" s="118" t="str">
        <f t="shared" si="79"/>
        <v/>
      </c>
      <c r="S381" s="116"/>
      <c r="T381" s="156"/>
      <c r="U381" s="120" t="s">
        <v>271</v>
      </c>
    </row>
    <row r="382" spans="2:21" ht="27.75" customHeight="1">
      <c r="B382" s="156"/>
      <c r="C382" s="224" t="s">
        <v>159</v>
      </c>
      <c r="D382" s="174"/>
      <c r="E382" s="174"/>
      <c r="F382" s="174"/>
      <c r="G382" s="225"/>
      <c r="H382" s="145" t="str">
        <f t="shared" ref="H382:R382" si="80">IF(OR(H378=0,H381=""),"",ROUND(H381/H378*100,1))</f>
        <v/>
      </c>
      <c r="I382" s="145" t="str">
        <f t="shared" si="80"/>
        <v/>
      </c>
      <c r="J382" s="145" t="str">
        <f t="shared" si="80"/>
        <v/>
      </c>
      <c r="K382" s="145" t="str">
        <f t="shared" si="80"/>
        <v/>
      </c>
      <c r="L382" s="145" t="str">
        <f t="shared" si="80"/>
        <v/>
      </c>
      <c r="M382" s="145" t="str">
        <f t="shared" si="80"/>
        <v/>
      </c>
      <c r="N382" s="145" t="str">
        <f t="shared" si="80"/>
        <v/>
      </c>
      <c r="O382" s="145" t="str">
        <f t="shared" si="80"/>
        <v/>
      </c>
      <c r="P382" s="145" t="str">
        <f t="shared" si="80"/>
        <v/>
      </c>
      <c r="Q382" s="145" t="str">
        <f t="shared" si="80"/>
        <v/>
      </c>
      <c r="R382" s="145" t="str">
        <f t="shared" si="80"/>
        <v/>
      </c>
      <c r="S382" s="95"/>
      <c r="T382" s="156"/>
      <c r="U382" s="120" t="s">
        <v>271</v>
      </c>
    </row>
    <row r="383" spans="2:21" ht="27.75" customHeight="1">
      <c r="B383" s="156"/>
      <c r="C383" s="176" t="s">
        <v>28</v>
      </c>
      <c r="D383" s="177"/>
      <c r="E383" s="177"/>
      <c r="F383" s="177"/>
      <c r="G383" s="227"/>
      <c r="H383" s="119" t="str">
        <f>IF(COUNT(H382)=0,"",IF(H379="",H382,ROUND((H381+H379)/(H378-H379)*100,1)))</f>
        <v/>
      </c>
      <c r="I383" s="119" t="str">
        <f>IF(COUNT(I382)=0,"",IF(I379="",I382,ROUND((I381+I379)/(I378-I379)*100,1)))</f>
        <v/>
      </c>
      <c r="J383" s="119" t="str">
        <f t="shared" ref="J383" si="81">IF(COUNT(J382)=0,"",IF(J379="",J382,ROUND((J381+J379)/(J378-J379)*100,1)))</f>
        <v/>
      </c>
      <c r="K383" s="119" t="str">
        <f t="shared" ref="K383" si="82">IF(COUNT(K382)=0,"",IF(K379="",K382,ROUND((K381+K379)/(K378-K379)*100,1)))</f>
        <v/>
      </c>
      <c r="L383" s="119" t="str">
        <f t="shared" ref="L383" si="83">IF(COUNT(L382)=0,"",IF(L379="",L382,ROUND((L381+L379)/(L378-L379)*100,1)))</f>
        <v/>
      </c>
      <c r="M383" s="119" t="str">
        <f t="shared" ref="M383" si="84">IF(COUNT(M382)=0,"",IF(M379="",M382,ROUND((M381+M379)/(M378-M379)*100,1)))</f>
        <v/>
      </c>
      <c r="N383" s="119" t="str">
        <f t="shared" ref="N383" si="85">IF(COUNT(N382)=0,"",IF(N379="",N382,ROUND((N381+N379)/(N378-N379)*100,1)))</f>
        <v/>
      </c>
      <c r="O383" s="119" t="str">
        <f t="shared" ref="O383" si="86">IF(COUNT(O382)=0,"",IF(O379="",O382,ROUND((O381+O379)/(O378-O379)*100,1)))</f>
        <v/>
      </c>
      <c r="P383" s="119" t="str">
        <f t="shared" ref="P383" si="87">IF(COUNT(P382)=0,"",IF(P379="",P382,ROUND((P381+P379)/(P378-P379)*100,1)))</f>
        <v/>
      </c>
      <c r="Q383" s="119" t="str">
        <f t="shared" ref="Q383" si="88">IF(COUNT(Q382)=0,"",IF(Q379="",Q382,ROUND((Q381+Q379)/(Q378-Q379)*100,1)))</f>
        <v/>
      </c>
      <c r="R383" s="119" t="str">
        <f t="shared" ref="R383" si="89">IF(COUNT(R382)=0,"",IF(R379="",R382,ROUND((R381+R379)/(R378-R379)*100,1)))</f>
        <v/>
      </c>
      <c r="S383" s="96"/>
      <c r="T383" s="156"/>
      <c r="U383" s="120" t="s">
        <v>271</v>
      </c>
    </row>
    <row r="384" spans="2:21" ht="27.75" customHeight="1">
      <c r="B384" s="156"/>
      <c r="C384" s="168" t="s">
        <v>160</v>
      </c>
      <c r="D384" s="171"/>
      <c r="E384" s="171"/>
      <c r="F384" s="171"/>
      <c r="G384" s="172"/>
      <c r="H384" s="113"/>
      <c r="I384" s="113"/>
      <c r="J384" s="113"/>
      <c r="K384" s="113"/>
      <c r="L384" s="113"/>
      <c r="M384" s="113"/>
      <c r="N384" s="113"/>
      <c r="O384" s="113"/>
      <c r="P384" s="113"/>
      <c r="Q384" s="113"/>
      <c r="R384" s="113"/>
      <c r="S384" s="91"/>
      <c r="T384" s="156"/>
    </row>
    <row r="385" spans="2:21" ht="27.75" customHeight="1">
      <c r="B385" s="156"/>
      <c r="C385" s="168" t="s">
        <v>161</v>
      </c>
      <c r="D385" s="171"/>
      <c r="E385" s="171"/>
      <c r="F385" s="171"/>
      <c r="G385" s="172"/>
      <c r="H385" s="114"/>
      <c r="I385" s="114"/>
      <c r="J385" s="114"/>
      <c r="K385" s="114"/>
      <c r="L385" s="114"/>
      <c r="M385" s="114"/>
      <c r="N385" s="114"/>
      <c r="O385" s="114"/>
      <c r="P385" s="114"/>
      <c r="Q385" s="114"/>
      <c r="R385" s="114"/>
      <c r="S385" s="92"/>
      <c r="T385" s="156"/>
    </row>
    <row r="386" spans="2:21" ht="27.75" customHeight="1">
      <c r="B386" s="156"/>
      <c r="C386" s="262" t="s">
        <v>177</v>
      </c>
      <c r="D386" s="263"/>
      <c r="E386" s="264"/>
      <c r="F386" s="179" t="s">
        <v>162</v>
      </c>
      <c r="G386" s="180"/>
      <c r="H386" s="115" t="str">
        <f>IF(COUNT(H387:H388)=0,"",SUM(H387:H388))</f>
        <v/>
      </c>
      <c r="I386" s="115" t="str">
        <f>IF(COUNT(I387:I388)=0,"",SUM(I387:I388))</f>
        <v/>
      </c>
      <c r="J386" s="271"/>
      <c r="K386" s="272"/>
      <c r="L386" s="273"/>
      <c r="M386" s="115" t="str">
        <f>IF(COUNT(M387:M388)=0,"",SUM(M387:M388))</f>
        <v/>
      </c>
      <c r="N386" s="271"/>
      <c r="O386" s="272"/>
      <c r="P386" s="272"/>
      <c r="Q386" s="273"/>
      <c r="R386" s="115" t="str">
        <f>IF(COUNT(R387:R388)=0,"",SUM(R387:R388))</f>
        <v/>
      </c>
      <c r="S386" s="94"/>
      <c r="T386" s="156"/>
      <c r="U386" s="120" t="s">
        <v>271</v>
      </c>
    </row>
    <row r="387" spans="2:21" ht="27.75" customHeight="1">
      <c r="B387" s="156"/>
      <c r="C387" s="265"/>
      <c r="D387" s="266"/>
      <c r="E387" s="267"/>
      <c r="F387" s="179"/>
      <c r="G387" s="181" t="s">
        <v>163</v>
      </c>
      <c r="H387" s="184"/>
      <c r="I387" s="184"/>
      <c r="J387" s="274"/>
      <c r="K387" s="275"/>
      <c r="L387" s="276"/>
      <c r="M387" s="184"/>
      <c r="N387" s="274"/>
      <c r="O387" s="275"/>
      <c r="P387" s="275"/>
      <c r="Q387" s="276"/>
      <c r="R387" s="184"/>
      <c r="S387" s="90"/>
      <c r="T387" s="156"/>
    </row>
    <row r="388" spans="2:21" ht="27.75" customHeight="1">
      <c r="B388" s="156"/>
      <c r="C388" s="265"/>
      <c r="D388" s="266"/>
      <c r="E388" s="267"/>
      <c r="F388" s="226"/>
      <c r="G388" s="181" t="s">
        <v>164</v>
      </c>
      <c r="H388" s="184"/>
      <c r="I388" s="184"/>
      <c r="J388" s="274"/>
      <c r="K388" s="275"/>
      <c r="L388" s="276"/>
      <c r="M388" s="184"/>
      <c r="N388" s="274"/>
      <c r="O388" s="275"/>
      <c r="P388" s="275"/>
      <c r="Q388" s="276"/>
      <c r="R388" s="184"/>
      <c r="S388" s="90"/>
      <c r="T388" s="156"/>
    </row>
    <row r="389" spans="2:21" ht="27.75" customHeight="1">
      <c r="B389" s="156"/>
      <c r="C389" s="265"/>
      <c r="D389" s="266"/>
      <c r="E389" s="267"/>
      <c r="F389" s="179" t="s">
        <v>165</v>
      </c>
      <c r="G389" s="180"/>
      <c r="H389" s="115" t="str">
        <f>IF(COUNT(H390:H395)=0,"",SUM(H390:H395))</f>
        <v/>
      </c>
      <c r="I389" s="115" t="str">
        <f>IF(COUNT(I390:I395)=0,"",SUM(I390:I395))</f>
        <v/>
      </c>
      <c r="J389" s="274"/>
      <c r="K389" s="275"/>
      <c r="L389" s="276"/>
      <c r="M389" s="115" t="str">
        <f>IF(COUNT(M390:M395)=0,"",SUM(M390:M395))</f>
        <v/>
      </c>
      <c r="N389" s="274"/>
      <c r="O389" s="275"/>
      <c r="P389" s="275"/>
      <c r="Q389" s="276"/>
      <c r="R389" s="115" t="str">
        <f>IF(COUNT(R390:R395)=0,"",SUM(R390:R395))</f>
        <v/>
      </c>
      <c r="S389" s="94"/>
      <c r="T389" s="156"/>
      <c r="U389" s="120" t="s">
        <v>271</v>
      </c>
    </row>
    <row r="390" spans="2:21" ht="27.75" customHeight="1">
      <c r="B390" s="156"/>
      <c r="C390" s="265"/>
      <c r="D390" s="266"/>
      <c r="E390" s="267"/>
      <c r="F390" s="179"/>
      <c r="G390" s="181" t="s">
        <v>166</v>
      </c>
      <c r="H390" s="184"/>
      <c r="I390" s="184"/>
      <c r="J390" s="274"/>
      <c r="K390" s="275"/>
      <c r="L390" s="276"/>
      <c r="M390" s="184"/>
      <c r="N390" s="274"/>
      <c r="O390" s="275"/>
      <c r="P390" s="275"/>
      <c r="Q390" s="276"/>
      <c r="R390" s="184"/>
      <c r="S390" s="90"/>
      <c r="T390" s="156"/>
    </row>
    <row r="391" spans="2:21" ht="27.75" customHeight="1">
      <c r="B391" s="156"/>
      <c r="C391" s="265"/>
      <c r="D391" s="266"/>
      <c r="E391" s="267"/>
      <c r="F391" s="179"/>
      <c r="G391" s="181" t="s">
        <v>167</v>
      </c>
      <c r="H391" s="184"/>
      <c r="I391" s="184"/>
      <c r="J391" s="274"/>
      <c r="K391" s="275"/>
      <c r="L391" s="276"/>
      <c r="M391" s="184"/>
      <c r="N391" s="274"/>
      <c r="O391" s="275"/>
      <c r="P391" s="275"/>
      <c r="Q391" s="276"/>
      <c r="R391" s="184"/>
      <c r="S391" s="90"/>
      <c r="T391" s="156"/>
    </row>
    <row r="392" spans="2:21" ht="27.75" customHeight="1">
      <c r="B392" s="156"/>
      <c r="C392" s="265"/>
      <c r="D392" s="266"/>
      <c r="E392" s="267"/>
      <c r="F392" s="179"/>
      <c r="G392" s="181" t="s">
        <v>168</v>
      </c>
      <c r="H392" s="184"/>
      <c r="I392" s="184"/>
      <c r="J392" s="274"/>
      <c r="K392" s="275"/>
      <c r="L392" s="276"/>
      <c r="M392" s="184"/>
      <c r="N392" s="274"/>
      <c r="O392" s="275"/>
      <c r="P392" s="275"/>
      <c r="Q392" s="276"/>
      <c r="R392" s="184"/>
      <c r="S392" s="90"/>
      <c r="T392" s="156"/>
    </row>
    <row r="393" spans="2:21" ht="27.75" customHeight="1">
      <c r="B393" s="156"/>
      <c r="C393" s="265"/>
      <c r="D393" s="266"/>
      <c r="E393" s="267"/>
      <c r="F393" s="179"/>
      <c r="G393" s="181" t="s">
        <v>169</v>
      </c>
      <c r="H393" s="184"/>
      <c r="I393" s="184"/>
      <c r="J393" s="274"/>
      <c r="K393" s="275"/>
      <c r="L393" s="276"/>
      <c r="M393" s="184"/>
      <c r="N393" s="274"/>
      <c r="O393" s="275"/>
      <c r="P393" s="275"/>
      <c r="Q393" s="276"/>
      <c r="R393" s="184"/>
      <c r="S393" s="90"/>
      <c r="T393" s="156"/>
    </row>
    <row r="394" spans="2:21" ht="27.75" customHeight="1">
      <c r="B394" s="156"/>
      <c r="C394" s="265"/>
      <c r="D394" s="266"/>
      <c r="E394" s="267"/>
      <c r="F394" s="179"/>
      <c r="G394" s="181" t="s">
        <v>2</v>
      </c>
      <c r="H394" s="184"/>
      <c r="I394" s="184"/>
      <c r="J394" s="274"/>
      <c r="K394" s="275"/>
      <c r="L394" s="276"/>
      <c r="M394" s="184"/>
      <c r="N394" s="274"/>
      <c r="O394" s="275"/>
      <c r="P394" s="275"/>
      <c r="Q394" s="276"/>
      <c r="R394" s="184"/>
      <c r="S394" s="90"/>
      <c r="T394" s="156"/>
    </row>
    <row r="395" spans="2:21" ht="27.75" customHeight="1">
      <c r="B395" s="156"/>
      <c r="C395" s="265"/>
      <c r="D395" s="266"/>
      <c r="E395" s="267"/>
      <c r="F395" s="179"/>
      <c r="G395" s="181" t="s">
        <v>29</v>
      </c>
      <c r="H395" s="184"/>
      <c r="I395" s="184"/>
      <c r="J395" s="274"/>
      <c r="K395" s="275"/>
      <c r="L395" s="276"/>
      <c r="M395" s="184"/>
      <c r="N395" s="274"/>
      <c r="O395" s="275"/>
      <c r="P395" s="275"/>
      <c r="Q395" s="276"/>
      <c r="R395" s="184"/>
      <c r="S395" s="90"/>
      <c r="T395" s="156"/>
    </row>
    <row r="396" spans="2:21" ht="27.75" customHeight="1">
      <c r="B396" s="156"/>
      <c r="C396" s="265"/>
      <c r="D396" s="266"/>
      <c r="E396" s="267"/>
      <c r="F396" s="168" t="s">
        <v>226</v>
      </c>
      <c r="G396" s="227"/>
      <c r="H396" s="184"/>
      <c r="I396" s="184"/>
      <c r="J396" s="274"/>
      <c r="K396" s="275"/>
      <c r="L396" s="276"/>
      <c r="M396" s="184"/>
      <c r="N396" s="274"/>
      <c r="O396" s="275"/>
      <c r="P396" s="275"/>
      <c r="Q396" s="276"/>
      <c r="R396" s="184"/>
      <c r="S396" s="90"/>
      <c r="T396" s="156"/>
    </row>
    <row r="397" spans="2:21" ht="27.75" customHeight="1">
      <c r="B397" s="156"/>
      <c r="C397" s="265"/>
      <c r="D397" s="266"/>
      <c r="E397" s="267"/>
      <c r="F397" s="179" t="s">
        <v>170</v>
      </c>
      <c r="G397" s="180"/>
      <c r="H397" s="115" t="str">
        <f>IF(COUNT(H398:H402)=0,"",SUM(H398:H402))</f>
        <v/>
      </c>
      <c r="I397" s="115" t="str">
        <f>IF(COUNT(I398:I402)=0,"",SUM(I398:I402))</f>
        <v/>
      </c>
      <c r="J397" s="274"/>
      <c r="K397" s="275"/>
      <c r="L397" s="276"/>
      <c r="M397" s="115" t="str">
        <f>IF(COUNT(M398:M402)=0,"",SUM(M398:M402))</f>
        <v/>
      </c>
      <c r="N397" s="274"/>
      <c r="O397" s="275"/>
      <c r="P397" s="275"/>
      <c r="Q397" s="276"/>
      <c r="R397" s="115" t="str">
        <f>IF(COUNT(R398:R402)=0,"",SUM(R398:R402))</f>
        <v/>
      </c>
      <c r="S397" s="94"/>
      <c r="T397" s="156"/>
      <c r="U397" s="120" t="s">
        <v>271</v>
      </c>
    </row>
    <row r="398" spans="2:21" ht="27.75" customHeight="1">
      <c r="B398" s="156"/>
      <c r="C398" s="265"/>
      <c r="D398" s="266"/>
      <c r="E398" s="267"/>
      <c r="F398" s="179"/>
      <c r="G398" s="181" t="s">
        <v>171</v>
      </c>
      <c r="H398" s="184"/>
      <c r="I398" s="184"/>
      <c r="J398" s="274"/>
      <c r="K398" s="275"/>
      <c r="L398" s="276"/>
      <c r="M398" s="184"/>
      <c r="N398" s="274"/>
      <c r="O398" s="275"/>
      <c r="P398" s="275"/>
      <c r="Q398" s="276"/>
      <c r="R398" s="184"/>
      <c r="S398" s="90"/>
      <c r="T398" s="156"/>
    </row>
    <row r="399" spans="2:21" ht="27.75" customHeight="1">
      <c r="B399" s="156"/>
      <c r="C399" s="265"/>
      <c r="D399" s="266"/>
      <c r="E399" s="267"/>
      <c r="F399" s="179"/>
      <c r="G399" s="181" t="s">
        <v>172</v>
      </c>
      <c r="H399" s="184"/>
      <c r="I399" s="184"/>
      <c r="J399" s="274"/>
      <c r="K399" s="275"/>
      <c r="L399" s="276"/>
      <c r="M399" s="184"/>
      <c r="N399" s="274"/>
      <c r="O399" s="275"/>
      <c r="P399" s="275"/>
      <c r="Q399" s="276"/>
      <c r="R399" s="184"/>
      <c r="S399" s="90"/>
      <c r="T399" s="156"/>
    </row>
    <row r="400" spans="2:21" ht="27.75" customHeight="1">
      <c r="B400" s="156"/>
      <c r="C400" s="265"/>
      <c r="D400" s="266"/>
      <c r="E400" s="267"/>
      <c r="F400" s="179"/>
      <c r="G400" s="181" t="s">
        <v>173</v>
      </c>
      <c r="H400" s="184"/>
      <c r="I400" s="184"/>
      <c r="J400" s="274"/>
      <c r="K400" s="275"/>
      <c r="L400" s="276"/>
      <c r="M400" s="184"/>
      <c r="N400" s="274"/>
      <c r="O400" s="275"/>
      <c r="P400" s="275"/>
      <c r="Q400" s="276"/>
      <c r="R400" s="184"/>
      <c r="S400" s="90"/>
      <c r="T400" s="156"/>
    </row>
    <row r="401" spans="2:21" ht="27.75" customHeight="1">
      <c r="B401" s="156"/>
      <c r="C401" s="265"/>
      <c r="D401" s="266"/>
      <c r="E401" s="267"/>
      <c r="F401" s="179"/>
      <c r="G401" s="181" t="s">
        <v>30</v>
      </c>
      <c r="H401" s="184"/>
      <c r="I401" s="184"/>
      <c r="J401" s="274"/>
      <c r="K401" s="275"/>
      <c r="L401" s="276"/>
      <c r="M401" s="184"/>
      <c r="N401" s="274"/>
      <c r="O401" s="275"/>
      <c r="P401" s="275"/>
      <c r="Q401" s="276"/>
      <c r="R401" s="184"/>
      <c r="S401" s="90"/>
      <c r="T401" s="156"/>
    </row>
    <row r="402" spans="2:21" ht="27.75" customHeight="1">
      <c r="B402" s="156"/>
      <c r="C402" s="265"/>
      <c r="D402" s="266"/>
      <c r="E402" s="267"/>
      <c r="F402" s="179"/>
      <c r="G402" s="181" t="s">
        <v>174</v>
      </c>
      <c r="H402" s="184"/>
      <c r="I402" s="184"/>
      <c r="J402" s="274"/>
      <c r="K402" s="275"/>
      <c r="L402" s="276"/>
      <c r="M402" s="184"/>
      <c r="N402" s="274"/>
      <c r="O402" s="275"/>
      <c r="P402" s="275"/>
      <c r="Q402" s="276"/>
      <c r="R402" s="184"/>
      <c r="S402" s="90"/>
      <c r="T402" s="156"/>
    </row>
    <row r="403" spans="2:21" ht="27.75" customHeight="1">
      <c r="B403" s="156"/>
      <c r="C403" s="265"/>
      <c r="D403" s="266"/>
      <c r="E403" s="267"/>
      <c r="F403" s="168" t="s">
        <v>175</v>
      </c>
      <c r="G403" s="172"/>
      <c r="H403" s="184"/>
      <c r="I403" s="184"/>
      <c r="J403" s="274"/>
      <c r="K403" s="275"/>
      <c r="L403" s="276"/>
      <c r="M403" s="184"/>
      <c r="N403" s="274"/>
      <c r="O403" s="275"/>
      <c r="P403" s="275"/>
      <c r="Q403" s="276"/>
      <c r="R403" s="184"/>
      <c r="S403" s="90"/>
      <c r="T403" s="156"/>
    </row>
    <row r="404" spans="2:21" ht="27.75" customHeight="1">
      <c r="B404" s="156"/>
      <c r="C404" s="268"/>
      <c r="D404" s="269"/>
      <c r="E404" s="270"/>
      <c r="F404" s="168" t="s">
        <v>176</v>
      </c>
      <c r="G404" s="172"/>
      <c r="H404" s="115" t="str">
        <f>IF(COUNT(H386,H389,H396,H397,H403)=0,"",SUM(H386,H389,H396,H397,H403))</f>
        <v/>
      </c>
      <c r="I404" s="115" t="str">
        <f>IF(COUNT(I386,I389,I396,I397,I403)=0,"",SUM(I386,I389,I396,I397,I403))</f>
        <v/>
      </c>
      <c r="J404" s="277"/>
      <c r="K404" s="278"/>
      <c r="L404" s="279"/>
      <c r="M404" s="115" t="str">
        <f>IF(COUNT(M386,M389,M396,M397,M403)=0,"",SUM(M386,M389,M396,M397,M403))</f>
        <v/>
      </c>
      <c r="N404" s="277"/>
      <c r="O404" s="278"/>
      <c r="P404" s="278"/>
      <c r="Q404" s="279"/>
      <c r="R404" s="115" t="str">
        <f>IF(COUNT(R386,R389,R396,R397,R403)=0,"",SUM(R386,R389,R396,R397,R403))</f>
        <v/>
      </c>
      <c r="S404" s="94"/>
      <c r="T404" s="156"/>
      <c r="U404" s="120" t="s">
        <v>271</v>
      </c>
    </row>
    <row r="405" spans="2:21" ht="18" customHeight="1">
      <c r="B405" s="156"/>
      <c r="C405" s="183" t="s">
        <v>179</v>
      </c>
      <c r="D405" s="156"/>
      <c r="E405" s="156"/>
      <c r="F405" s="156"/>
      <c r="G405" s="156"/>
      <c r="H405" s="156"/>
      <c r="I405" s="156"/>
      <c r="J405" s="156"/>
      <c r="K405" s="156"/>
      <c r="L405" s="156"/>
      <c r="M405" s="156"/>
      <c r="N405" s="156"/>
      <c r="O405" s="156"/>
      <c r="P405" s="156"/>
      <c r="Q405" s="156"/>
      <c r="R405" s="156"/>
      <c r="S405" s="156"/>
      <c r="T405" s="156"/>
    </row>
    <row r="406" spans="2:21" ht="18" customHeight="1">
      <c r="B406" s="156"/>
      <c r="C406" s="14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156"/>
      <c r="T406" s="156"/>
    </row>
    <row r="407" spans="2:21" ht="18" customHeight="1">
      <c r="B407" s="156"/>
      <c r="C407" s="14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156"/>
      <c r="T407" s="156"/>
    </row>
    <row r="408" spans="2:21" ht="18" customHeight="1">
      <c r="B408" s="156"/>
      <c r="C408" s="14"/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156"/>
      <c r="T408" s="156"/>
    </row>
    <row r="409" spans="2:21" ht="18" customHeight="1">
      <c r="B409" s="156"/>
      <c r="C409" s="14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156"/>
      <c r="T409" s="156"/>
    </row>
    <row r="410" spans="2:21" ht="18" customHeight="1">
      <c r="B410" s="156"/>
      <c r="C410" s="14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156"/>
      <c r="T410" s="156"/>
    </row>
    <row r="411" spans="2:21" ht="18" customHeight="1">
      <c r="B411" s="156"/>
      <c r="C411" s="14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156"/>
      <c r="T411" s="156"/>
    </row>
    <row r="412" spans="2:21" ht="18" customHeight="1">
      <c r="B412" s="156"/>
      <c r="C412" s="14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156"/>
      <c r="T412" s="156"/>
    </row>
    <row r="413" spans="2:21" ht="18" customHeight="1">
      <c r="B413" s="156"/>
      <c r="C413" s="14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156"/>
      <c r="T413" s="156"/>
    </row>
    <row r="414" spans="2:21" ht="18" customHeight="1">
      <c r="B414" s="156"/>
      <c r="C414" s="14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156"/>
      <c r="T414" s="156"/>
    </row>
    <row r="415" spans="2:21" ht="18" customHeight="1">
      <c r="B415" s="156"/>
      <c r="C415" s="156"/>
      <c r="D415" s="156"/>
      <c r="E415" s="156"/>
      <c r="F415" s="156"/>
      <c r="G415" s="156"/>
      <c r="H415" s="156"/>
      <c r="I415" s="156"/>
      <c r="J415" s="156"/>
      <c r="K415" s="156"/>
      <c r="L415" s="156"/>
      <c r="M415" s="156"/>
      <c r="N415" s="156"/>
      <c r="O415" s="156"/>
      <c r="P415" s="156"/>
      <c r="Q415" s="156"/>
      <c r="R415" s="156"/>
      <c r="S415" s="156"/>
      <c r="T415" s="156"/>
    </row>
    <row r="416" spans="2:21" ht="27.75" customHeight="1">
      <c r="B416" s="156"/>
      <c r="C416" s="156" t="s">
        <v>19</v>
      </c>
      <c r="D416" s="156"/>
      <c r="E416" s="156"/>
      <c r="F416" s="156"/>
      <c r="G416" s="156"/>
      <c r="H416" s="156"/>
      <c r="I416" s="156"/>
      <c r="J416" s="156"/>
      <c r="K416" s="156"/>
      <c r="L416" s="156"/>
      <c r="M416" s="156"/>
      <c r="N416" s="156"/>
      <c r="O416" s="156"/>
      <c r="P416" s="156"/>
      <c r="Q416" s="156"/>
      <c r="R416" s="156"/>
      <c r="S416" s="156"/>
      <c r="T416" s="156"/>
    </row>
    <row r="417" spans="2:21" ht="27.75" customHeight="1">
      <c r="B417" s="156"/>
      <c r="C417" s="156" t="s">
        <v>20</v>
      </c>
      <c r="D417" s="156"/>
      <c r="E417" s="156"/>
      <c r="F417" s="156"/>
      <c r="G417" s="156"/>
      <c r="H417" s="156"/>
      <c r="I417" s="156"/>
      <c r="J417" s="156"/>
      <c r="K417" s="156"/>
      <c r="L417" s="156"/>
      <c r="M417" s="156"/>
      <c r="N417" s="156"/>
      <c r="O417" s="156"/>
      <c r="P417" s="156"/>
      <c r="Q417" s="156"/>
      <c r="R417" s="156"/>
      <c r="S417" s="156"/>
      <c r="T417" s="156"/>
    </row>
    <row r="418" spans="2:21" ht="27.75" customHeight="1">
      <c r="B418" s="156"/>
      <c r="C418" s="159" t="s">
        <v>21</v>
      </c>
      <c r="D418" s="160"/>
      <c r="E418" s="160"/>
      <c r="F418" s="160"/>
      <c r="G418" s="160"/>
      <c r="H418" s="160"/>
      <c r="I418" s="160"/>
      <c r="J418" s="160"/>
      <c r="K418" s="160"/>
      <c r="L418" s="156"/>
      <c r="M418" s="156"/>
      <c r="N418" s="156"/>
      <c r="O418" s="156"/>
      <c r="P418" s="156"/>
      <c r="Q418" s="156"/>
      <c r="R418" s="156"/>
      <c r="S418" s="156"/>
      <c r="T418" s="156"/>
    </row>
    <row r="419" spans="2:21" ht="27.75" customHeight="1">
      <c r="B419" s="156"/>
      <c r="C419" s="161" t="s">
        <v>22</v>
      </c>
      <c r="D419" s="156"/>
      <c r="E419" s="156"/>
      <c r="F419" s="162" t="s">
        <v>240</v>
      </c>
      <c r="G419" s="156" t="str">
        <f>'様式第32第8表(自社)_受電'!F363</f>
        <v>（自社断面：○月○時）</v>
      </c>
      <c r="H419" s="156"/>
      <c r="I419" s="156"/>
      <c r="J419" s="156"/>
      <c r="K419" s="156"/>
      <c r="L419" s="156"/>
      <c r="M419" s="156"/>
      <c r="N419" s="156"/>
      <c r="O419" s="156"/>
      <c r="P419" s="156"/>
      <c r="Q419" s="156"/>
      <c r="R419" s="163" t="s">
        <v>23</v>
      </c>
      <c r="S419" s="163"/>
      <c r="T419" s="156"/>
    </row>
    <row r="420" spans="2:21" ht="27.75" customHeight="1">
      <c r="B420" s="156"/>
      <c r="C420" s="240" t="s">
        <v>319</v>
      </c>
      <c r="D420" s="241"/>
      <c r="E420" s="241"/>
      <c r="F420" s="241"/>
      <c r="G420" s="242"/>
      <c r="H420" s="164">
        <f>DATE(様式一覧!$D$3-1,1,1)</f>
        <v>42005</v>
      </c>
      <c r="I420" s="164">
        <f>DATE(様式一覧!$D$3,1,1)</f>
        <v>42370</v>
      </c>
      <c r="J420" s="164">
        <f>DATE(様式一覧!$D$3+1,1,1)</f>
        <v>42736</v>
      </c>
      <c r="K420" s="164">
        <f>DATE(様式一覧!$D$3+2,1,1)</f>
        <v>43101</v>
      </c>
      <c r="L420" s="164">
        <f>DATE(様式一覧!$D$3+3,1,1)</f>
        <v>43466</v>
      </c>
      <c r="M420" s="164">
        <f>DATE(様式一覧!$D$3+4,1,1)</f>
        <v>43831</v>
      </c>
      <c r="N420" s="164">
        <f>DATE(様式一覧!$D$3+5,1,1)</f>
        <v>44197</v>
      </c>
      <c r="O420" s="164">
        <f>DATE(様式一覧!$D$3+6,1,1)</f>
        <v>44562</v>
      </c>
      <c r="P420" s="164">
        <f>DATE(様式一覧!$D$3+7,1,1)</f>
        <v>44927</v>
      </c>
      <c r="Q420" s="164">
        <f>DATE(様式一覧!$D$3+8,1,1)</f>
        <v>45292</v>
      </c>
      <c r="R420" s="164">
        <f>DATE(様式一覧!$D$3+9,1,1)</f>
        <v>45658</v>
      </c>
      <c r="S420" s="165"/>
      <c r="T420" s="156"/>
    </row>
    <row r="421" spans="2:21" ht="27.75" customHeight="1">
      <c r="B421" s="156"/>
      <c r="C421" s="243"/>
      <c r="D421" s="244"/>
      <c r="E421" s="244"/>
      <c r="F421" s="244"/>
      <c r="G421" s="245"/>
      <c r="H421" s="166" t="s">
        <v>24</v>
      </c>
      <c r="I421" s="166"/>
      <c r="J421" s="166"/>
      <c r="K421" s="166"/>
      <c r="L421" s="166"/>
      <c r="M421" s="166"/>
      <c r="N421" s="166"/>
      <c r="O421" s="166"/>
      <c r="P421" s="166"/>
      <c r="Q421" s="166"/>
      <c r="R421" s="166"/>
      <c r="S421" s="167"/>
      <c r="T421" s="156"/>
    </row>
    <row r="422" spans="2:21" ht="27.75" customHeight="1">
      <c r="B422" s="156"/>
      <c r="C422" s="252" t="s">
        <v>0</v>
      </c>
      <c r="D422" s="259" t="s">
        <v>25</v>
      </c>
      <c r="E422" s="168" t="s">
        <v>146</v>
      </c>
      <c r="F422" s="169"/>
      <c r="G422" s="170"/>
      <c r="H422" s="184"/>
      <c r="I422" s="184"/>
      <c r="J422" s="184"/>
      <c r="K422" s="184"/>
      <c r="L422" s="184"/>
      <c r="M422" s="184"/>
      <c r="N422" s="184"/>
      <c r="O422" s="184"/>
      <c r="P422" s="184"/>
      <c r="Q422" s="184"/>
      <c r="R422" s="184"/>
      <c r="S422" s="90"/>
      <c r="T422" s="156"/>
      <c r="U422" s="120"/>
    </row>
    <row r="423" spans="2:21" ht="27.75" customHeight="1">
      <c r="B423" s="156"/>
      <c r="C423" s="253"/>
      <c r="D423" s="260"/>
      <c r="E423" s="168" t="s">
        <v>145</v>
      </c>
      <c r="F423" s="169"/>
      <c r="G423" s="170"/>
      <c r="H423" s="184"/>
      <c r="I423" s="184"/>
      <c r="J423" s="184"/>
      <c r="K423" s="184"/>
      <c r="L423" s="184"/>
      <c r="M423" s="184"/>
      <c r="N423" s="184"/>
      <c r="O423" s="184"/>
      <c r="P423" s="184"/>
      <c r="Q423" s="184"/>
      <c r="R423" s="184"/>
      <c r="S423" s="90"/>
      <c r="T423" s="156"/>
      <c r="U423" s="120"/>
    </row>
    <row r="424" spans="2:21" ht="27.75" customHeight="1">
      <c r="B424" s="156"/>
      <c r="C424" s="253"/>
      <c r="D424" s="260"/>
      <c r="E424" s="168" t="s">
        <v>144</v>
      </c>
      <c r="F424" s="169"/>
      <c r="G424" s="170"/>
      <c r="H424" s="184"/>
      <c r="I424" s="184"/>
      <c r="J424" s="184"/>
      <c r="K424" s="184"/>
      <c r="L424" s="184"/>
      <c r="M424" s="184"/>
      <c r="N424" s="184"/>
      <c r="O424" s="184"/>
      <c r="P424" s="184"/>
      <c r="Q424" s="184"/>
      <c r="R424" s="184"/>
      <c r="S424" s="90"/>
      <c r="T424" s="156"/>
      <c r="U424" s="120"/>
    </row>
    <row r="425" spans="2:21" ht="27.75" customHeight="1">
      <c r="B425" s="156"/>
      <c r="C425" s="253"/>
      <c r="D425" s="260"/>
      <c r="E425" s="168" t="s">
        <v>143</v>
      </c>
      <c r="F425" s="169"/>
      <c r="G425" s="170"/>
      <c r="H425" s="184"/>
      <c r="I425" s="184"/>
      <c r="J425" s="184"/>
      <c r="K425" s="184"/>
      <c r="L425" s="184"/>
      <c r="M425" s="184"/>
      <c r="N425" s="184"/>
      <c r="O425" s="184"/>
      <c r="P425" s="184"/>
      <c r="Q425" s="184"/>
      <c r="R425" s="184"/>
      <c r="S425" s="90"/>
      <c r="T425" s="156"/>
      <c r="U425" s="120"/>
    </row>
    <row r="426" spans="2:21" ht="27.75" customHeight="1">
      <c r="B426" s="156"/>
      <c r="C426" s="253"/>
      <c r="D426" s="261"/>
      <c r="E426" s="168" t="s">
        <v>147</v>
      </c>
      <c r="F426" s="169"/>
      <c r="G426" s="170"/>
      <c r="H426" s="112" t="str">
        <f>IF(COUNT(H422:H425)=0,"",SUM(H422:H425))</f>
        <v/>
      </c>
      <c r="I426" s="112" t="str">
        <f t="shared" ref="I426:R426" si="90">IF(COUNT(I422:I425)=0,"",SUM(I422:I425))</f>
        <v/>
      </c>
      <c r="J426" s="112" t="str">
        <f t="shared" si="90"/>
        <v/>
      </c>
      <c r="K426" s="112" t="str">
        <f t="shared" si="90"/>
        <v/>
      </c>
      <c r="L426" s="112" t="str">
        <f t="shared" si="90"/>
        <v/>
      </c>
      <c r="M426" s="112" t="str">
        <f t="shared" si="90"/>
        <v/>
      </c>
      <c r="N426" s="112" t="str">
        <f t="shared" si="90"/>
        <v/>
      </c>
      <c r="O426" s="112" t="str">
        <f t="shared" si="90"/>
        <v/>
      </c>
      <c r="P426" s="112" t="str">
        <f t="shared" si="90"/>
        <v/>
      </c>
      <c r="Q426" s="112" t="str">
        <f t="shared" si="90"/>
        <v/>
      </c>
      <c r="R426" s="112" t="str">
        <f t="shared" si="90"/>
        <v/>
      </c>
      <c r="S426" s="91"/>
      <c r="T426" s="156"/>
      <c r="U426" s="120" t="s">
        <v>271</v>
      </c>
    </row>
    <row r="427" spans="2:21" ht="27.75" customHeight="1">
      <c r="B427" s="156"/>
      <c r="C427" s="253"/>
      <c r="D427" s="252" t="s">
        <v>1</v>
      </c>
      <c r="E427" s="168" t="s">
        <v>148</v>
      </c>
      <c r="F427" s="171"/>
      <c r="G427" s="172"/>
      <c r="H427" s="184"/>
      <c r="I427" s="112" t="str">
        <f>IF(COUNT('様式第32第8表(自社)_送電'!H372)=0,'様式第32第8表(自社)_受電'!H372,IF(COUNT('様式第32第8表(自社)_受電'!H372)=0,-'様式第32第8表(自社)_送電'!H372,'様式第32第8表(自社)_受電'!H372-'様式第32第8表(自社)_送電'!H372))</f>
        <v/>
      </c>
      <c r="J427" s="112" t="str">
        <f>IF(COUNT('様式第32第8表(自社)_送電'!I372)=0,'様式第32第8表(自社)_受電'!I372,IF(COUNT('様式第32第8表(自社)_受電'!I372)=0,-'様式第32第8表(自社)_送電'!I372,'様式第32第8表(自社)_受電'!I372-'様式第32第8表(自社)_送電'!I372))</f>
        <v/>
      </c>
      <c r="K427" s="112" t="str">
        <f>IF(COUNT('様式第32第8表(自社)_送電'!J372)=0,'様式第32第8表(自社)_受電'!J372,IF(COUNT('様式第32第8表(自社)_受電'!J372)=0,-'様式第32第8表(自社)_送電'!J372,'様式第32第8表(自社)_受電'!J372-'様式第32第8表(自社)_送電'!J372))</f>
        <v/>
      </c>
      <c r="L427" s="112" t="str">
        <f>IF(COUNT('様式第32第8表(自社)_送電'!K372)=0,'様式第32第8表(自社)_受電'!K372,IF(COUNT('様式第32第8表(自社)_受電'!K372)=0,-'様式第32第8表(自社)_送電'!K372,'様式第32第8表(自社)_受電'!K372-'様式第32第8表(自社)_送電'!K372))</f>
        <v/>
      </c>
      <c r="M427" s="112" t="str">
        <f>IF(COUNT('様式第32第8表(自社)_送電'!L372)=0,'様式第32第8表(自社)_受電'!L372,IF(COUNT('様式第32第8表(自社)_受電'!L372)=0,-'様式第32第8表(自社)_送電'!L372,'様式第32第8表(自社)_受電'!L372-'様式第32第8表(自社)_送電'!L372))</f>
        <v/>
      </c>
      <c r="N427" s="112" t="str">
        <f>IF(COUNT('様式第32第8表(自社)_送電'!M372)=0,'様式第32第8表(自社)_受電'!M372,IF(COUNT('様式第32第8表(自社)_受電'!M372)=0,-'様式第32第8表(自社)_送電'!M372,'様式第32第8表(自社)_受電'!M372-'様式第32第8表(自社)_送電'!M372))</f>
        <v/>
      </c>
      <c r="O427" s="112" t="str">
        <f>IF(COUNT('様式第32第8表(自社)_送電'!N372)=0,'様式第32第8表(自社)_受電'!N372,IF(COUNT('様式第32第8表(自社)_受電'!N372)=0,-'様式第32第8表(自社)_送電'!N372,'様式第32第8表(自社)_受電'!N372-'様式第32第8表(自社)_送電'!N372))</f>
        <v/>
      </c>
      <c r="P427" s="112" t="str">
        <f>IF(COUNT('様式第32第8表(自社)_送電'!O372)=0,'様式第32第8表(自社)_受電'!O372,IF(COUNT('様式第32第8表(自社)_受電'!O372)=0,-'様式第32第8表(自社)_送電'!O372,'様式第32第8表(自社)_受電'!O372-'様式第32第8表(自社)_送電'!O372))</f>
        <v/>
      </c>
      <c r="Q427" s="112" t="str">
        <f>IF(COUNT('様式第32第8表(自社)_送電'!P372)=0,'様式第32第8表(自社)_受電'!P372,IF(COUNT('様式第32第8表(自社)_受電'!P372)=0,-'様式第32第8表(自社)_送電'!P372,'様式第32第8表(自社)_受電'!P372-'様式第32第8表(自社)_送電'!P372))</f>
        <v/>
      </c>
      <c r="R427" s="112" t="str">
        <f>IF(COUNT('様式第32第8表(自社)_送電'!Q372)=0,'様式第32第8表(自社)_受電'!Q372,IF(COUNT('様式第32第8表(自社)_受電'!Q372)=0,-'様式第32第8表(自社)_送電'!Q372,'様式第32第8表(自社)_受電'!Q372-'様式第32第8表(自社)_送電'!Q372))</f>
        <v/>
      </c>
      <c r="S427" s="90"/>
      <c r="T427" s="156"/>
      <c r="U427" s="120" t="s">
        <v>318</v>
      </c>
    </row>
    <row r="428" spans="2:21" ht="27.75" customHeight="1">
      <c r="B428" s="156"/>
      <c r="C428" s="253"/>
      <c r="D428" s="253"/>
      <c r="E428" s="168" t="s">
        <v>150</v>
      </c>
      <c r="F428" s="171"/>
      <c r="G428" s="172"/>
      <c r="H428" s="184"/>
      <c r="I428" s="112" t="str">
        <f>IF(COUNT('様式第32第8表(自社)_送電'!H380)=0,'様式第32第8表(自社)_受電'!H380,IF(COUNT('様式第32第8表(自社)_受電'!H380)=0,-'様式第32第8表(自社)_送電'!H380,'様式第32第8表(自社)_受電'!H380-'様式第32第8表(自社)_送電'!H380))</f>
        <v/>
      </c>
      <c r="J428" s="112" t="str">
        <f>IF(COUNT('様式第32第8表(自社)_送電'!I380)=0,'様式第32第8表(自社)_受電'!I380,IF(COUNT('様式第32第8表(自社)_受電'!I380)=0,-'様式第32第8表(自社)_送電'!I380,'様式第32第8表(自社)_受電'!I380-'様式第32第8表(自社)_送電'!I380))</f>
        <v/>
      </c>
      <c r="K428" s="112" t="str">
        <f>IF(COUNT('様式第32第8表(自社)_送電'!J380)=0,'様式第32第8表(自社)_受電'!J380,IF(COUNT('様式第32第8表(自社)_受電'!J380)=0,-'様式第32第8表(自社)_送電'!J380,'様式第32第8表(自社)_受電'!J380-'様式第32第8表(自社)_送電'!J380))</f>
        <v/>
      </c>
      <c r="L428" s="112" t="str">
        <f>IF(COUNT('様式第32第8表(自社)_送電'!K380)=0,'様式第32第8表(自社)_受電'!K380,IF(COUNT('様式第32第8表(自社)_受電'!K380)=0,-'様式第32第8表(自社)_送電'!K380,'様式第32第8表(自社)_受電'!K380-'様式第32第8表(自社)_送電'!K380))</f>
        <v/>
      </c>
      <c r="M428" s="112" t="str">
        <f>IF(COUNT('様式第32第8表(自社)_送電'!L380)=0,'様式第32第8表(自社)_受電'!L380,IF(COUNT('様式第32第8表(自社)_受電'!L380)=0,-'様式第32第8表(自社)_送電'!L380,'様式第32第8表(自社)_受電'!L380-'様式第32第8表(自社)_送電'!L380))</f>
        <v/>
      </c>
      <c r="N428" s="112" t="str">
        <f>IF(COUNT('様式第32第8表(自社)_送電'!M380)=0,'様式第32第8表(自社)_受電'!M380,IF(COUNT('様式第32第8表(自社)_受電'!M380)=0,-'様式第32第8表(自社)_送電'!M380,'様式第32第8表(自社)_受電'!M380-'様式第32第8表(自社)_送電'!M380))</f>
        <v/>
      </c>
      <c r="O428" s="112" t="str">
        <f>IF(COUNT('様式第32第8表(自社)_送電'!N380)=0,'様式第32第8表(自社)_受電'!N380,IF(COUNT('様式第32第8表(自社)_受電'!N380)=0,-'様式第32第8表(自社)_送電'!N380,'様式第32第8表(自社)_受電'!N380-'様式第32第8表(自社)_送電'!N380))</f>
        <v/>
      </c>
      <c r="P428" s="112" t="str">
        <f>IF(COUNT('様式第32第8表(自社)_送電'!O380)=0,'様式第32第8表(自社)_受電'!O380,IF(COUNT('様式第32第8表(自社)_受電'!O380)=0,-'様式第32第8表(自社)_送電'!O380,'様式第32第8表(自社)_受電'!O380-'様式第32第8表(自社)_送電'!O380))</f>
        <v/>
      </c>
      <c r="Q428" s="112" t="str">
        <f>IF(COUNT('様式第32第8表(自社)_送電'!P380)=0,'様式第32第8表(自社)_受電'!P380,IF(COUNT('様式第32第8表(自社)_受電'!P380)=0,-'様式第32第8表(自社)_送電'!P380,'様式第32第8表(自社)_受電'!P380-'様式第32第8表(自社)_送電'!P380))</f>
        <v/>
      </c>
      <c r="R428" s="112" t="str">
        <f>IF(COUNT('様式第32第8表(自社)_送電'!Q380)=0,'様式第32第8表(自社)_受電'!Q380,IF(COUNT('様式第32第8表(自社)_受電'!Q380)=0,-'様式第32第8表(自社)_送電'!Q380,'様式第32第8表(自社)_受電'!Q380-'様式第32第8表(自社)_送電'!Q380))</f>
        <v/>
      </c>
      <c r="S428" s="90"/>
      <c r="T428" s="156"/>
      <c r="U428" s="120" t="s">
        <v>318</v>
      </c>
    </row>
    <row r="429" spans="2:21" ht="27.75" customHeight="1">
      <c r="B429" s="156"/>
      <c r="C429" s="253"/>
      <c r="D429" s="253"/>
      <c r="E429" s="168" t="s">
        <v>149</v>
      </c>
      <c r="F429" s="171"/>
      <c r="G429" s="172"/>
      <c r="H429" s="184"/>
      <c r="I429" s="112" t="str">
        <f>IF(COUNT('様式第32第8表(自社)_送電'!H388)=0,'様式第32第8表(自社)_受電'!H388,IF(COUNT('様式第32第8表(自社)_受電'!H388)=0,-'様式第32第8表(自社)_送電'!H388,'様式第32第8表(自社)_受電'!H388-'様式第32第8表(自社)_送電'!H388))</f>
        <v/>
      </c>
      <c r="J429" s="112" t="str">
        <f>IF(COUNT('様式第32第8表(自社)_送電'!I388)=0,'様式第32第8表(自社)_受電'!I388,IF(COUNT('様式第32第8表(自社)_受電'!I388)=0,-'様式第32第8表(自社)_送電'!I388,'様式第32第8表(自社)_受電'!I388-'様式第32第8表(自社)_送電'!I388))</f>
        <v/>
      </c>
      <c r="K429" s="112" t="str">
        <f>IF(COUNT('様式第32第8表(自社)_送電'!J388)=0,'様式第32第8表(自社)_受電'!J388,IF(COUNT('様式第32第8表(自社)_受電'!J388)=0,-'様式第32第8表(自社)_送電'!J388,'様式第32第8表(自社)_受電'!J388-'様式第32第8表(自社)_送電'!J388))</f>
        <v/>
      </c>
      <c r="L429" s="112" t="str">
        <f>IF(COUNT('様式第32第8表(自社)_送電'!K388)=0,'様式第32第8表(自社)_受電'!K388,IF(COUNT('様式第32第8表(自社)_受電'!K388)=0,-'様式第32第8表(自社)_送電'!K388,'様式第32第8表(自社)_受電'!K388-'様式第32第8表(自社)_送電'!K388))</f>
        <v/>
      </c>
      <c r="M429" s="112" t="str">
        <f>IF(COUNT('様式第32第8表(自社)_送電'!L388)=0,'様式第32第8表(自社)_受電'!L388,IF(COUNT('様式第32第8表(自社)_受電'!L388)=0,-'様式第32第8表(自社)_送電'!L388,'様式第32第8表(自社)_受電'!L388-'様式第32第8表(自社)_送電'!L388))</f>
        <v/>
      </c>
      <c r="N429" s="112" t="str">
        <f>IF(COUNT('様式第32第8表(自社)_送電'!M388)=0,'様式第32第8表(自社)_受電'!M388,IF(COUNT('様式第32第8表(自社)_受電'!M388)=0,-'様式第32第8表(自社)_送電'!M388,'様式第32第8表(自社)_受電'!M388-'様式第32第8表(自社)_送電'!M388))</f>
        <v/>
      </c>
      <c r="O429" s="112" t="str">
        <f>IF(COUNT('様式第32第8表(自社)_送電'!N388)=0,'様式第32第8表(自社)_受電'!N388,IF(COUNT('様式第32第8表(自社)_受電'!N388)=0,-'様式第32第8表(自社)_送電'!N388,'様式第32第8表(自社)_受電'!N388-'様式第32第8表(自社)_送電'!N388))</f>
        <v/>
      </c>
      <c r="P429" s="112" t="str">
        <f>IF(COUNT('様式第32第8表(自社)_送電'!O388)=0,'様式第32第8表(自社)_受電'!O388,IF(COUNT('様式第32第8表(自社)_受電'!O388)=0,-'様式第32第8表(自社)_送電'!O388,'様式第32第8表(自社)_受電'!O388-'様式第32第8表(自社)_送電'!O388))</f>
        <v/>
      </c>
      <c r="Q429" s="112" t="str">
        <f>IF(COUNT('様式第32第8表(自社)_送電'!P388)=0,'様式第32第8表(自社)_受電'!P388,IF(COUNT('様式第32第8表(自社)_受電'!P388)=0,-'様式第32第8表(自社)_送電'!P388,'様式第32第8表(自社)_受電'!P388-'様式第32第8表(自社)_送電'!P388))</f>
        <v/>
      </c>
      <c r="R429" s="112" t="str">
        <f>IF(COUNT('様式第32第8表(自社)_送電'!Q388)=0,'様式第32第8表(自社)_受電'!Q388,IF(COUNT('様式第32第8表(自社)_受電'!Q388)=0,-'様式第32第8表(自社)_送電'!Q388,'様式第32第8表(自社)_受電'!Q388-'様式第32第8表(自社)_送電'!Q388))</f>
        <v/>
      </c>
      <c r="S429" s="90"/>
      <c r="T429" s="156"/>
      <c r="U429" s="120" t="s">
        <v>318</v>
      </c>
    </row>
    <row r="430" spans="2:21" ht="27.75" customHeight="1">
      <c r="B430" s="156"/>
      <c r="C430" s="253"/>
      <c r="D430" s="253"/>
      <c r="E430" s="255" t="s">
        <v>151</v>
      </c>
      <c r="F430" s="256"/>
      <c r="G430" s="172" t="s">
        <v>152</v>
      </c>
      <c r="H430" s="184"/>
      <c r="I430" s="112"/>
      <c r="J430" s="112"/>
      <c r="K430" s="112"/>
      <c r="L430" s="112"/>
      <c r="M430" s="112"/>
      <c r="N430" s="112"/>
      <c r="O430" s="112"/>
      <c r="P430" s="112"/>
      <c r="Q430" s="112"/>
      <c r="R430" s="112"/>
      <c r="S430" s="90"/>
      <c r="T430" s="156"/>
    </row>
    <row r="431" spans="2:21" ht="27.75" customHeight="1">
      <c r="B431" s="156"/>
      <c r="C431" s="253"/>
      <c r="D431" s="254"/>
      <c r="E431" s="257"/>
      <c r="F431" s="258"/>
      <c r="G431" s="172" t="s">
        <v>151</v>
      </c>
      <c r="H431" s="184"/>
      <c r="I431" s="112" t="str">
        <f>IF(COUNT('様式第32第8表(自社)_送電'!H396)=0,'様式第32第8表(自社)_受電'!H396,IF(COUNT('様式第32第8表(自社)_受電'!H396)=0,-'様式第32第8表(自社)_送電'!H396,'様式第32第8表(自社)_受電'!H396-'様式第32第8表(自社)_送電'!H396))</f>
        <v/>
      </c>
      <c r="J431" s="112" t="str">
        <f>IF(COUNT('様式第32第8表(自社)_送電'!I396)=0,'様式第32第8表(自社)_受電'!I396,IF(COUNT('様式第32第8表(自社)_受電'!I396)=0,-'様式第32第8表(自社)_送電'!I396,'様式第32第8表(自社)_受電'!I396-'様式第32第8表(自社)_送電'!I396))</f>
        <v/>
      </c>
      <c r="K431" s="112" t="str">
        <f>IF(COUNT('様式第32第8表(自社)_送電'!J396)=0,'様式第32第8表(自社)_受電'!J396,IF(COUNT('様式第32第8表(自社)_受電'!J396)=0,-'様式第32第8表(自社)_送電'!J396,'様式第32第8表(自社)_受電'!J396-'様式第32第8表(自社)_送電'!J396))</f>
        <v/>
      </c>
      <c r="L431" s="112" t="str">
        <f>IF(COUNT('様式第32第8表(自社)_送電'!K396)=0,'様式第32第8表(自社)_受電'!K396,IF(COUNT('様式第32第8表(自社)_受電'!K396)=0,-'様式第32第8表(自社)_送電'!K396,'様式第32第8表(自社)_受電'!K396-'様式第32第8表(自社)_送電'!K396))</f>
        <v/>
      </c>
      <c r="M431" s="112" t="str">
        <f>IF(COUNT('様式第32第8表(自社)_送電'!L396)=0,'様式第32第8表(自社)_受電'!L396,IF(COUNT('様式第32第8表(自社)_受電'!L396)=0,-'様式第32第8表(自社)_送電'!L396,'様式第32第8表(自社)_受電'!L396-'様式第32第8表(自社)_送電'!L396))</f>
        <v/>
      </c>
      <c r="N431" s="112" t="str">
        <f>IF(COUNT('様式第32第8表(自社)_送電'!M396)=0,'様式第32第8表(自社)_受電'!M396,IF(COUNT('様式第32第8表(自社)_受電'!M396)=0,-'様式第32第8表(自社)_送電'!M396,'様式第32第8表(自社)_受電'!M396-'様式第32第8表(自社)_送電'!M396))</f>
        <v/>
      </c>
      <c r="O431" s="112" t="str">
        <f>IF(COUNT('様式第32第8表(自社)_送電'!N396)=0,'様式第32第8表(自社)_受電'!N396,IF(COUNT('様式第32第8表(自社)_受電'!N396)=0,-'様式第32第8表(自社)_送電'!N396,'様式第32第8表(自社)_受電'!N396-'様式第32第8表(自社)_送電'!N396))</f>
        <v/>
      </c>
      <c r="P431" s="112" t="str">
        <f>IF(COUNT('様式第32第8表(自社)_送電'!O396)=0,'様式第32第8表(自社)_受電'!O396,IF(COUNT('様式第32第8表(自社)_受電'!O396)=0,-'様式第32第8表(自社)_送電'!O396,'様式第32第8表(自社)_受電'!O396-'様式第32第8表(自社)_送電'!O396))</f>
        <v/>
      </c>
      <c r="Q431" s="112" t="str">
        <f>IF(COUNT('様式第32第8表(自社)_送電'!P396)=0,'様式第32第8表(自社)_受電'!P396,IF(COUNT('様式第32第8表(自社)_受電'!P396)=0,-'様式第32第8表(自社)_送電'!P396,'様式第32第8表(自社)_受電'!P396-'様式第32第8表(自社)_送電'!P396))</f>
        <v/>
      </c>
      <c r="R431" s="112" t="str">
        <f>IF(COUNT('様式第32第8表(自社)_送電'!Q396)=0,'様式第32第8表(自社)_受電'!Q396,IF(COUNT('様式第32第8表(自社)_受電'!Q396)=0,-'様式第32第8表(自社)_送電'!Q396,'様式第32第8表(自社)_受電'!Q396-'様式第32第8表(自社)_送電'!Q396))</f>
        <v/>
      </c>
      <c r="S431" s="90"/>
      <c r="T431" s="156"/>
      <c r="U431" s="120" t="s">
        <v>318</v>
      </c>
    </row>
    <row r="432" spans="2:21" ht="27.75" customHeight="1">
      <c r="B432" s="156"/>
      <c r="C432" s="253"/>
      <c r="D432" s="168" t="s">
        <v>153</v>
      </c>
      <c r="E432" s="171"/>
      <c r="F432" s="171"/>
      <c r="G432" s="172"/>
      <c r="H432" s="112"/>
      <c r="I432" s="112" t="str">
        <f>IF(COUNT(I437)=0,"",IF(I437-SUM(I426:I431)&gt;0,I437-SUM(I426:I431),""))</f>
        <v/>
      </c>
      <c r="J432" s="112" t="str">
        <f>IF(J437-SUM(J426:J431)&gt;0,J437-SUM(J426:J431),"")</f>
        <v/>
      </c>
      <c r="K432" s="112" t="str">
        <f t="shared" ref="K432:R432" si="91">IF(K437-SUM(K426:K431)&gt;0,K437-SUM(K426:K431),"")</f>
        <v/>
      </c>
      <c r="L432" s="112" t="str">
        <f t="shared" si="91"/>
        <v/>
      </c>
      <c r="M432" s="112" t="str">
        <f t="shared" si="91"/>
        <v/>
      </c>
      <c r="N432" s="112" t="str">
        <f t="shared" si="91"/>
        <v/>
      </c>
      <c r="O432" s="112" t="str">
        <f t="shared" si="91"/>
        <v/>
      </c>
      <c r="P432" s="112" t="str">
        <f t="shared" si="91"/>
        <v/>
      </c>
      <c r="Q432" s="112" t="str">
        <f t="shared" si="91"/>
        <v/>
      </c>
      <c r="R432" s="112" t="str">
        <f t="shared" si="91"/>
        <v/>
      </c>
      <c r="S432" s="90"/>
      <c r="T432" s="156"/>
      <c r="U432" s="120" t="s">
        <v>318</v>
      </c>
    </row>
    <row r="433" spans="2:21" ht="27.75" customHeight="1">
      <c r="B433" s="156"/>
      <c r="C433" s="253"/>
      <c r="D433" s="168" t="s">
        <v>147</v>
      </c>
      <c r="E433" s="171"/>
      <c r="F433" s="171"/>
      <c r="G433" s="171"/>
      <c r="H433" s="143" t="str">
        <f>IF(COUNT(H426:H432)=0,"",SUM(H426:H432))</f>
        <v/>
      </c>
      <c r="I433" s="143" t="str">
        <f t="shared" ref="I433:R433" si="92">IF(COUNT(I426:I432)=0,"",SUM(I426:I432))</f>
        <v/>
      </c>
      <c r="J433" s="143" t="str">
        <f t="shared" si="92"/>
        <v/>
      </c>
      <c r="K433" s="143" t="str">
        <f t="shared" si="92"/>
        <v/>
      </c>
      <c r="L433" s="143" t="str">
        <f t="shared" si="92"/>
        <v/>
      </c>
      <c r="M433" s="143" t="str">
        <f t="shared" si="92"/>
        <v/>
      </c>
      <c r="N433" s="143" t="str">
        <f t="shared" si="92"/>
        <v/>
      </c>
      <c r="O433" s="143" t="str">
        <f t="shared" si="92"/>
        <v/>
      </c>
      <c r="P433" s="143" t="str">
        <f t="shared" si="92"/>
        <v/>
      </c>
      <c r="Q433" s="143" t="str">
        <f t="shared" si="92"/>
        <v/>
      </c>
      <c r="R433" s="143" t="str">
        <f t="shared" si="92"/>
        <v/>
      </c>
      <c r="S433" s="116"/>
      <c r="T433" s="156"/>
      <c r="U433" s="120" t="s">
        <v>271</v>
      </c>
    </row>
    <row r="434" spans="2:21" ht="27.75" customHeight="1">
      <c r="B434" s="156"/>
      <c r="C434" s="253"/>
      <c r="D434" s="168" t="s">
        <v>154</v>
      </c>
      <c r="E434" s="171"/>
      <c r="F434" s="171"/>
      <c r="G434" s="172"/>
      <c r="H434" s="112"/>
      <c r="I434" s="112"/>
      <c r="J434" s="112"/>
      <c r="K434" s="112"/>
      <c r="L434" s="112"/>
      <c r="M434" s="112"/>
      <c r="N434" s="112"/>
      <c r="O434" s="112"/>
      <c r="P434" s="112"/>
      <c r="Q434" s="112"/>
      <c r="R434" s="112"/>
      <c r="S434" s="91"/>
      <c r="T434" s="156"/>
    </row>
    <row r="435" spans="2:21" ht="27.75" customHeight="1">
      <c r="B435" s="156"/>
      <c r="C435" s="253"/>
      <c r="D435" s="168" t="s">
        <v>155</v>
      </c>
      <c r="E435" s="171"/>
      <c r="F435" s="171"/>
      <c r="G435" s="172"/>
      <c r="H435" s="143"/>
      <c r="I435" s="143"/>
      <c r="J435" s="143"/>
      <c r="K435" s="143"/>
      <c r="L435" s="143"/>
      <c r="M435" s="143"/>
      <c r="N435" s="143"/>
      <c r="O435" s="143"/>
      <c r="P435" s="143"/>
      <c r="Q435" s="143"/>
      <c r="R435" s="143"/>
      <c r="S435" s="91"/>
      <c r="T435" s="156"/>
      <c r="U435" s="120"/>
    </row>
    <row r="436" spans="2:21" ht="27.75" customHeight="1">
      <c r="B436" s="156"/>
      <c r="C436" s="254"/>
      <c r="D436" s="224" t="s">
        <v>156</v>
      </c>
      <c r="E436" s="174"/>
      <c r="F436" s="174"/>
      <c r="G436" s="225"/>
      <c r="H436" s="184"/>
      <c r="I436" s="184"/>
      <c r="J436" s="184"/>
      <c r="K436" s="184"/>
      <c r="L436" s="184"/>
      <c r="M436" s="184"/>
      <c r="N436" s="184"/>
      <c r="O436" s="184"/>
      <c r="P436" s="184"/>
      <c r="Q436" s="184"/>
      <c r="R436" s="184"/>
      <c r="S436" s="91"/>
      <c r="T436" s="156"/>
      <c r="U436" s="120"/>
    </row>
    <row r="437" spans="2:21" ht="27.75" customHeight="1">
      <c r="B437" s="156"/>
      <c r="C437" s="168" t="s">
        <v>157</v>
      </c>
      <c r="D437" s="171"/>
      <c r="E437" s="171"/>
      <c r="F437" s="171"/>
      <c r="G437" s="172"/>
      <c r="H437" s="237"/>
      <c r="I437" s="237"/>
      <c r="J437" s="237"/>
      <c r="K437" s="237"/>
      <c r="L437" s="237"/>
      <c r="M437" s="237"/>
      <c r="N437" s="237"/>
      <c r="O437" s="237"/>
      <c r="P437" s="237"/>
      <c r="Q437" s="237"/>
      <c r="R437" s="237"/>
      <c r="S437" s="90"/>
      <c r="T437" s="156"/>
      <c r="U437" s="120"/>
    </row>
    <row r="438" spans="2:21" ht="27.75" customHeight="1">
      <c r="B438" s="156"/>
      <c r="C438" s="246" t="s">
        <v>27</v>
      </c>
      <c r="D438" s="247"/>
      <c r="E438" s="247"/>
      <c r="F438" s="248"/>
      <c r="G438" s="172" t="s">
        <v>149</v>
      </c>
      <c r="H438" s="184"/>
      <c r="I438" s="184"/>
      <c r="J438" s="184"/>
      <c r="K438" s="184"/>
      <c r="L438" s="184"/>
      <c r="M438" s="184"/>
      <c r="N438" s="184"/>
      <c r="O438" s="184"/>
      <c r="P438" s="184"/>
      <c r="Q438" s="184"/>
      <c r="R438" s="184"/>
      <c r="S438" s="90"/>
      <c r="T438" s="156"/>
      <c r="U438" s="120"/>
    </row>
    <row r="439" spans="2:21" ht="27.75" customHeight="1">
      <c r="B439" s="156"/>
      <c r="C439" s="249"/>
      <c r="D439" s="250"/>
      <c r="E439" s="250"/>
      <c r="F439" s="251"/>
      <c r="G439" s="172" t="s">
        <v>150</v>
      </c>
      <c r="H439" s="112"/>
      <c r="I439" s="112"/>
      <c r="J439" s="112"/>
      <c r="K439" s="112"/>
      <c r="L439" s="112"/>
      <c r="M439" s="112"/>
      <c r="N439" s="112"/>
      <c r="O439" s="112"/>
      <c r="P439" s="112"/>
      <c r="Q439" s="112"/>
      <c r="R439" s="112"/>
      <c r="S439" s="90"/>
      <c r="T439" s="156"/>
    </row>
    <row r="440" spans="2:21" ht="27.75" customHeight="1">
      <c r="B440" s="156"/>
      <c r="C440" s="168" t="s">
        <v>158</v>
      </c>
      <c r="D440" s="171"/>
      <c r="E440" s="171"/>
      <c r="F440" s="171"/>
      <c r="G440" s="171"/>
      <c r="H440" s="118" t="str">
        <f t="shared" ref="H440:R440" si="93">IF(COUNT(H437)=0,"",H433-H437)</f>
        <v/>
      </c>
      <c r="I440" s="118" t="str">
        <f t="shared" si="93"/>
        <v/>
      </c>
      <c r="J440" s="118" t="str">
        <f t="shared" si="93"/>
        <v/>
      </c>
      <c r="K440" s="118" t="str">
        <f t="shared" si="93"/>
        <v/>
      </c>
      <c r="L440" s="118" t="str">
        <f t="shared" si="93"/>
        <v/>
      </c>
      <c r="M440" s="118" t="str">
        <f t="shared" si="93"/>
        <v/>
      </c>
      <c r="N440" s="118" t="str">
        <f t="shared" si="93"/>
        <v/>
      </c>
      <c r="O440" s="118" t="str">
        <f t="shared" si="93"/>
        <v/>
      </c>
      <c r="P440" s="118" t="str">
        <f t="shared" si="93"/>
        <v/>
      </c>
      <c r="Q440" s="118" t="str">
        <f t="shared" si="93"/>
        <v/>
      </c>
      <c r="R440" s="118" t="str">
        <f t="shared" si="93"/>
        <v/>
      </c>
      <c r="S440" s="116"/>
      <c r="T440" s="156"/>
      <c r="U440" s="120" t="s">
        <v>271</v>
      </c>
    </row>
    <row r="441" spans="2:21" ht="27.75" customHeight="1">
      <c r="B441" s="156"/>
      <c r="C441" s="224" t="s">
        <v>159</v>
      </c>
      <c r="D441" s="174"/>
      <c r="E441" s="174"/>
      <c r="F441" s="174"/>
      <c r="G441" s="225"/>
      <c r="H441" s="145" t="str">
        <f t="shared" ref="H441:R441" si="94">IF(OR(H437=0,H440=""),"",ROUND(H440/H437*100,1))</f>
        <v/>
      </c>
      <c r="I441" s="145" t="str">
        <f t="shared" si="94"/>
        <v/>
      </c>
      <c r="J441" s="145" t="str">
        <f t="shared" si="94"/>
        <v/>
      </c>
      <c r="K441" s="145" t="str">
        <f t="shared" si="94"/>
        <v/>
      </c>
      <c r="L441" s="145" t="str">
        <f t="shared" si="94"/>
        <v/>
      </c>
      <c r="M441" s="145" t="str">
        <f t="shared" si="94"/>
        <v/>
      </c>
      <c r="N441" s="145" t="str">
        <f t="shared" si="94"/>
        <v/>
      </c>
      <c r="O441" s="145" t="str">
        <f t="shared" si="94"/>
        <v/>
      </c>
      <c r="P441" s="145" t="str">
        <f t="shared" si="94"/>
        <v/>
      </c>
      <c r="Q441" s="145" t="str">
        <f t="shared" si="94"/>
        <v/>
      </c>
      <c r="R441" s="145" t="str">
        <f t="shared" si="94"/>
        <v/>
      </c>
      <c r="S441" s="95"/>
      <c r="T441" s="156"/>
      <c r="U441" s="120" t="s">
        <v>271</v>
      </c>
    </row>
    <row r="442" spans="2:21" ht="27.75" customHeight="1">
      <c r="B442" s="156"/>
      <c r="C442" s="176" t="s">
        <v>28</v>
      </c>
      <c r="D442" s="177"/>
      <c r="E442" s="177"/>
      <c r="F442" s="177"/>
      <c r="G442" s="227"/>
      <c r="H442" s="119" t="str">
        <f>IF(COUNT(H441)=0,"",IF(H438="",H441,ROUND((H440+H438)/(H437-H438)*100,1)))</f>
        <v/>
      </c>
      <c r="I442" s="119" t="str">
        <f>IF(COUNT(I441)=0,"",IF(I438="",I441,ROUND((I440+I438)/(I437-I438)*100,1)))</f>
        <v/>
      </c>
      <c r="J442" s="119" t="str">
        <f t="shared" ref="J442" si="95">IF(COUNT(J441)=0,"",IF(J438="",J441,ROUND((J440+J438)/(J437-J438)*100,1)))</f>
        <v/>
      </c>
      <c r="K442" s="119" t="str">
        <f t="shared" ref="K442" si="96">IF(COUNT(K441)=0,"",IF(K438="",K441,ROUND((K440+K438)/(K437-K438)*100,1)))</f>
        <v/>
      </c>
      <c r="L442" s="119" t="str">
        <f t="shared" ref="L442" si="97">IF(COUNT(L441)=0,"",IF(L438="",L441,ROUND((L440+L438)/(L437-L438)*100,1)))</f>
        <v/>
      </c>
      <c r="M442" s="119" t="str">
        <f t="shared" ref="M442" si="98">IF(COUNT(M441)=0,"",IF(M438="",M441,ROUND((M440+M438)/(M437-M438)*100,1)))</f>
        <v/>
      </c>
      <c r="N442" s="119" t="str">
        <f t="shared" ref="N442" si="99">IF(COUNT(N441)=0,"",IF(N438="",N441,ROUND((N440+N438)/(N437-N438)*100,1)))</f>
        <v/>
      </c>
      <c r="O442" s="119" t="str">
        <f t="shared" ref="O442" si="100">IF(COUNT(O441)=0,"",IF(O438="",O441,ROUND((O440+O438)/(O437-O438)*100,1)))</f>
        <v/>
      </c>
      <c r="P442" s="119" t="str">
        <f t="shared" ref="P442" si="101">IF(COUNT(P441)=0,"",IF(P438="",P441,ROUND((P440+P438)/(P437-P438)*100,1)))</f>
        <v/>
      </c>
      <c r="Q442" s="119" t="str">
        <f t="shared" ref="Q442" si="102">IF(COUNT(Q441)=0,"",IF(Q438="",Q441,ROUND((Q440+Q438)/(Q437-Q438)*100,1)))</f>
        <v/>
      </c>
      <c r="R442" s="119" t="str">
        <f t="shared" ref="R442" si="103">IF(COUNT(R441)=0,"",IF(R438="",R441,ROUND((R440+R438)/(R437-R438)*100,1)))</f>
        <v/>
      </c>
      <c r="S442" s="96"/>
      <c r="T442" s="156"/>
      <c r="U442" s="120" t="s">
        <v>271</v>
      </c>
    </row>
    <row r="443" spans="2:21" ht="27.75" customHeight="1">
      <c r="B443" s="156"/>
      <c r="C443" s="168" t="s">
        <v>160</v>
      </c>
      <c r="D443" s="171"/>
      <c r="E443" s="171"/>
      <c r="F443" s="171"/>
      <c r="G443" s="172"/>
      <c r="H443" s="113"/>
      <c r="I443" s="113"/>
      <c r="J443" s="113"/>
      <c r="K443" s="113"/>
      <c r="L443" s="113"/>
      <c r="M443" s="113"/>
      <c r="N443" s="113"/>
      <c r="O443" s="113"/>
      <c r="P443" s="113"/>
      <c r="Q443" s="113"/>
      <c r="R443" s="113"/>
      <c r="S443" s="91"/>
      <c r="T443" s="156"/>
    </row>
    <row r="444" spans="2:21" ht="27.75" customHeight="1">
      <c r="B444" s="156"/>
      <c r="C444" s="168" t="s">
        <v>161</v>
      </c>
      <c r="D444" s="171"/>
      <c r="E444" s="171"/>
      <c r="F444" s="171"/>
      <c r="G444" s="172"/>
      <c r="H444" s="114"/>
      <c r="I444" s="114"/>
      <c r="J444" s="114"/>
      <c r="K444" s="114"/>
      <c r="L444" s="114"/>
      <c r="M444" s="114"/>
      <c r="N444" s="114"/>
      <c r="O444" s="114"/>
      <c r="P444" s="114"/>
      <c r="Q444" s="114"/>
      <c r="R444" s="114"/>
      <c r="S444" s="92"/>
      <c r="T444" s="156"/>
    </row>
    <row r="445" spans="2:21" ht="27.75" customHeight="1">
      <c r="B445" s="156"/>
      <c r="C445" s="262" t="s">
        <v>177</v>
      </c>
      <c r="D445" s="263"/>
      <c r="E445" s="264"/>
      <c r="F445" s="179" t="s">
        <v>162</v>
      </c>
      <c r="G445" s="180"/>
      <c r="H445" s="115" t="str">
        <f>IF(COUNT(H446:H447)=0,"",SUM(H446:H447))</f>
        <v/>
      </c>
      <c r="I445" s="115" t="str">
        <f>IF(COUNT(I446:I447)=0,"",SUM(I446:I447))</f>
        <v/>
      </c>
      <c r="J445" s="271"/>
      <c r="K445" s="272"/>
      <c r="L445" s="273"/>
      <c r="M445" s="115" t="str">
        <f>IF(COUNT(M446:M447)=0,"",SUM(M446:M447))</f>
        <v/>
      </c>
      <c r="N445" s="271"/>
      <c r="O445" s="272"/>
      <c r="P445" s="272"/>
      <c r="Q445" s="273"/>
      <c r="R445" s="115" t="str">
        <f>IF(COUNT(R446:R447)=0,"",SUM(R446:R447))</f>
        <v/>
      </c>
      <c r="S445" s="94"/>
      <c r="T445" s="156"/>
      <c r="U445" s="120" t="s">
        <v>271</v>
      </c>
    </row>
    <row r="446" spans="2:21" ht="27.75" customHeight="1">
      <c r="B446" s="156"/>
      <c r="C446" s="265"/>
      <c r="D446" s="266"/>
      <c r="E446" s="267"/>
      <c r="F446" s="179"/>
      <c r="G446" s="181" t="s">
        <v>163</v>
      </c>
      <c r="H446" s="184"/>
      <c r="I446" s="184"/>
      <c r="J446" s="274"/>
      <c r="K446" s="275"/>
      <c r="L446" s="276"/>
      <c r="M446" s="184"/>
      <c r="N446" s="274"/>
      <c r="O446" s="275"/>
      <c r="P446" s="275"/>
      <c r="Q446" s="276"/>
      <c r="R446" s="184"/>
      <c r="S446" s="90"/>
      <c r="T446" s="156"/>
    </row>
    <row r="447" spans="2:21" ht="27.75" customHeight="1">
      <c r="B447" s="156"/>
      <c r="C447" s="265"/>
      <c r="D447" s="266"/>
      <c r="E447" s="267"/>
      <c r="F447" s="226"/>
      <c r="G447" s="181" t="s">
        <v>164</v>
      </c>
      <c r="H447" s="184"/>
      <c r="I447" s="184"/>
      <c r="J447" s="274"/>
      <c r="K447" s="275"/>
      <c r="L447" s="276"/>
      <c r="M447" s="184"/>
      <c r="N447" s="274"/>
      <c r="O447" s="275"/>
      <c r="P447" s="275"/>
      <c r="Q447" s="276"/>
      <c r="R447" s="184"/>
      <c r="S447" s="90"/>
      <c r="T447" s="156"/>
    </row>
    <row r="448" spans="2:21" ht="27.75" customHeight="1">
      <c r="B448" s="156"/>
      <c r="C448" s="265"/>
      <c r="D448" s="266"/>
      <c r="E448" s="267"/>
      <c r="F448" s="179" t="s">
        <v>165</v>
      </c>
      <c r="G448" s="180"/>
      <c r="H448" s="115" t="str">
        <f>IF(COUNT(H449:H454)=0,"",SUM(H449:H454))</f>
        <v/>
      </c>
      <c r="I448" s="115" t="str">
        <f>IF(COUNT(I449:I454)=0,"",SUM(I449:I454))</f>
        <v/>
      </c>
      <c r="J448" s="274"/>
      <c r="K448" s="275"/>
      <c r="L448" s="276"/>
      <c r="M448" s="115" t="str">
        <f>IF(COUNT(M449:M454)=0,"",SUM(M449:M454))</f>
        <v/>
      </c>
      <c r="N448" s="274"/>
      <c r="O448" s="275"/>
      <c r="P448" s="275"/>
      <c r="Q448" s="276"/>
      <c r="R448" s="115" t="str">
        <f>IF(COUNT(R449:R454)=0,"",SUM(R449:R454))</f>
        <v/>
      </c>
      <c r="S448" s="94"/>
      <c r="T448" s="156"/>
      <c r="U448" s="120" t="s">
        <v>271</v>
      </c>
    </row>
    <row r="449" spans="2:21" ht="27.75" customHeight="1">
      <c r="B449" s="156"/>
      <c r="C449" s="265"/>
      <c r="D449" s="266"/>
      <c r="E449" s="267"/>
      <c r="F449" s="179"/>
      <c r="G449" s="181" t="s">
        <v>166</v>
      </c>
      <c r="H449" s="184"/>
      <c r="I449" s="184"/>
      <c r="J449" s="274"/>
      <c r="K449" s="275"/>
      <c r="L449" s="276"/>
      <c r="M449" s="184"/>
      <c r="N449" s="274"/>
      <c r="O449" s="275"/>
      <c r="P449" s="275"/>
      <c r="Q449" s="276"/>
      <c r="R449" s="184"/>
      <c r="S449" s="90"/>
      <c r="T449" s="156"/>
    </row>
    <row r="450" spans="2:21" ht="27.75" customHeight="1">
      <c r="B450" s="156"/>
      <c r="C450" s="265"/>
      <c r="D450" s="266"/>
      <c r="E450" s="267"/>
      <c r="F450" s="179"/>
      <c r="G450" s="181" t="s">
        <v>167</v>
      </c>
      <c r="H450" s="184"/>
      <c r="I450" s="184"/>
      <c r="J450" s="274"/>
      <c r="K450" s="275"/>
      <c r="L450" s="276"/>
      <c r="M450" s="184"/>
      <c r="N450" s="274"/>
      <c r="O450" s="275"/>
      <c r="P450" s="275"/>
      <c r="Q450" s="276"/>
      <c r="R450" s="184"/>
      <c r="S450" s="90"/>
      <c r="T450" s="156"/>
    </row>
    <row r="451" spans="2:21" ht="27.75" customHeight="1">
      <c r="B451" s="156"/>
      <c r="C451" s="265"/>
      <c r="D451" s="266"/>
      <c r="E451" s="267"/>
      <c r="F451" s="179"/>
      <c r="G451" s="181" t="s">
        <v>168</v>
      </c>
      <c r="H451" s="184"/>
      <c r="I451" s="184"/>
      <c r="J451" s="274"/>
      <c r="K451" s="275"/>
      <c r="L451" s="276"/>
      <c r="M451" s="184"/>
      <c r="N451" s="274"/>
      <c r="O451" s="275"/>
      <c r="P451" s="275"/>
      <c r="Q451" s="276"/>
      <c r="R451" s="184"/>
      <c r="S451" s="90"/>
      <c r="T451" s="156"/>
    </row>
    <row r="452" spans="2:21" ht="27.75" customHeight="1">
      <c r="B452" s="156"/>
      <c r="C452" s="265"/>
      <c r="D452" s="266"/>
      <c r="E452" s="267"/>
      <c r="F452" s="179"/>
      <c r="G452" s="181" t="s">
        <v>169</v>
      </c>
      <c r="H452" s="184"/>
      <c r="I452" s="184"/>
      <c r="J452" s="274"/>
      <c r="K452" s="275"/>
      <c r="L452" s="276"/>
      <c r="M452" s="184"/>
      <c r="N452" s="274"/>
      <c r="O452" s="275"/>
      <c r="P452" s="275"/>
      <c r="Q452" s="276"/>
      <c r="R452" s="184"/>
      <c r="S452" s="90"/>
      <c r="T452" s="156"/>
    </row>
    <row r="453" spans="2:21" ht="27.75" customHeight="1">
      <c r="B453" s="156"/>
      <c r="C453" s="265"/>
      <c r="D453" s="266"/>
      <c r="E453" s="267"/>
      <c r="F453" s="179"/>
      <c r="G453" s="181" t="s">
        <v>2</v>
      </c>
      <c r="H453" s="184"/>
      <c r="I453" s="184"/>
      <c r="J453" s="274"/>
      <c r="K453" s="275"/>
      <c r="L453" s="276"/>
      <c r="M453" s="184"/>
      <c r="N453" s="274"/>
      <c r="O453" s="275"/>
      <c r="P453" s="275"/>
      <c r="Q453" s="276"/>
      <c r="R453" s="184"/>
      <c r="S453" s="90"/>
      <c r="T453" s="156"/>
    </row>
    <row r="454" spans="2:21" ht="27.75" customHeight="1">
      <c r="B454" s="156"/>
      <c r="C454" s="265"/>
      <c r="D454" s="266"/>
      <c r="E454" s="267"/>
      <c r="F454" s="179"/>
      <c r="G454" s="181" t="s">
        <v>29</v>
      </c>
      <c r="H454" s="184"/>
      <c r="I454" s="184"/>
      <c r="J454" s="274"/>
      <c r="K454" s="275"/>
      <c r="L454" s="276"/>
      <c r="M454" s="184"/>
      <c r="N454" s="274"/>
      <c r="O454" s="275"/>
      <c r="P454" s="275"/>
      <c r="Q454" s="276"/>
      <c r="R454" s="184"/>
      <c r="S454" s="90"/>
      <c r="T454" s="156"/>
    </row>
    <row r="455" spans="2:21" ht="27.75" customHeight="1">
      <c r="B455" s="156"/>
      <c r="C455" s="265"/>
      <c r="D455" s="266"/>
      <c r="E455" s="267"/>
      <c r="F455" s="168" t="s">
        <v>226</v>
      </c>
      <c r="G455" s="227"/>
      <c r="H455" s="184"/>
      <c r="I455" s="184"/>
      <c r="J455" s="274"/>
      <c r="K455" s="275"/>
      <c r="L455" s="276"/>
      <c r="M455" s="184"/>
      <c r="N455" s="274"/>
      <c r="O455" s="275"/>
      <c r="P455" s="275"/>
      <c r="Q455" s="276"/>
      <c r="R455" s="184"/>
      <c r="S455" s="90"/>
      <c r="T455" s="156"/>
    </row>
    <row r="456" spans="2:21" ht="27.75" customHeight="1">
      <c r="B456" s="156"/>
      <c r="C456" s="265"/>
      <c r="D456" s="266"/>
      <c r="E456" s="267"/>
      <c r="F456" s="179" t="s">
        <v>170</v>
      </c>
      <c r="G456" s="180"/>
      <c r="H456" s="115" t="str">
        <f>IF(COUNT(H457:H461)=0,"",SUM(H457:H461))</f>
        <v/>
      </c>
      <c r="I456" s="115" t="str">
        <f>IF(COUNT(I457:I461)=0,"",SUM(I457:I461))</f>
        <v/>
      </c>
      <c r="J456" s="274"/>
      <c r="K456" s="275"/>
      <c r="L456" s="276"/>
      <c r="M456" s="115" t="str">
        <f>IF(COUNT(M457:M461)=0,"",SUM(M457:M461))</f>
        <v/>
      </c>
      <c r="N456" s="274"/>
      <c r="O456" s="275"/>
      <c r="P456" s="275"/>
      <c r="Q456" s="276"/>
      <c r="R456" s="115" t="str">
        <f>IF(COUNT(R457:R461)=0,"",SUM(R457:R461))</f>
        <v/>
      </c>
      <c r="S456" s="94"/>
      <c r="T456" s="156"/>
      <c r="U456" s="120" t="s">
        <v>271</v>
      </c>
    </row>
    <row r="457" spans="2:21" ht="27.75" customHeight="1">
      <c r="B457" s="156"/>
      <c r="C457" s="265"/>
      <c r="D457" s="266"/>
      <c r="E457" s="267"/>
      <c r="F457" s="179"/>
      <c r="G457" s="181" t="s">
        <v>171</v>
      </c>
      <c r="H457" s="184"/>
      <c r="I457" s="184"/>
      <c r="J457" s="274"/>
      <c r="K457" s="275"/>
      <c r="L457" s="276"/>
      <c r="M457" s="184"/>
      <c r="N457" s="274"/>
      <c r="O457" s="275"/>
      <c r="P457" s="275"/>
      <c r="Q457" s="276"/>
      <c r="R457" s="184"/>
      <c r="S457" s="90"/>
      <c r="T457" s="156"/>
    </row>
    <row r="458" spans="2:21" ht="27.75" customHeight="1">
      <c r="B458" s="156"/>
      <c r="C458" s="265"/>
      <c r="D458" s="266"/>
      <c r="E458" s="267"/>
      <c r="F458" s="179"/>
      <c r="G458" s="181" t="s">
        <v>172</v>
      </c>
      <c r="H458" s="184"/>
      <c r="I458" s="184"/>
      <c r="J458" s="274"/>
      <c r="K458" s="275"/>
      <c r="L458" s="276"/>
      <c r="M458" s="184"/>
      <c r="N458" s="274"/>
      <c r="O458" s="275"/>
      <c r="P458" s="275"/>
      <c r="Q458" s="276"/>
      <c r="R458" s="184"/>
      <c r="S458" s="90"/>
      <c r="T458" s="156"/>
    </row>
    <row r="459" spans="2:21" ht="27.75" customHeight="1">
      <c r="B459" s="156"/>
      <c r="C459" s="265"/>
      <c r="D459" s="266"/>
      <c r="E459" s="267"/>
      <c r="F459" s="179"/>
      <c r="G459" s="181" t="s">
        <v>173</v>
      </c>
      <c r="H459" s="184"/>
      <c r="I459" s="184"/>
      <c r="J459" s="274"/>
      <c r="K459" s="275"/>
      <c r="L459" s="276"/>
      <c r="M459" s="184"/>
      <c r="N459" s="274"/>
      <c r="O459" s="275"/>
      <c r="P459" s="275"/>
      <c r="Q459" s="276"/>
      <c r="R459" s="184"/>
      <c r="S459" s="90"/>
      <c r="T459" s="156"/>
    </row>
    <row r="460" spans="2:21" ht="27.75" customHeight="1">
      <c r="B460" s="156"/>
      <c r="C460" s="265"/>
      <c r="D460" s="266"/>
      <c r="E460" s="267"/>
      <c r="F460" s="179"/>
      <c r="G460" s="181" t="s">
        <v>30</v>
      </c>
      <c r="H460" s="184"/>
      <c r="I460" s="184"/>
      <c r="J460" s="274"/>
      <c r="K460" s="275"/>
      <c r="L460" s="276"/>
      <c r="M460" s="184"/>
      <c r="N460" s="274"/>
      <c r="O460" s="275"/>
      <c r="P460" s="275"/>
      <c r="Q460" s="276"/>
      <c r="R460" s="184"/>
      <c r="S460" s="90"/>
      <c r="T460" s="156"/>
    </row>
    <row r="461" spans="2:21" ht="27.75" customHeight="1">
      <c r="B461" s="156"/>
      <c r="C461" s="265"/>
      <c r="D461" s="266"/>
      <c r="E461" s="267"/>
      <c r="F461" s="179"/>
      <c r="G461" s="181" t="s">
        <v>174</v>
      </c>
      <c r="H461" s="184"/>
      <c r="I461" s="184"/>
      <c r="J461" s="274"/>
      <c r="K461" s="275"/>
      <c r="L461" s="276"/>
      <c r="M461" s="184"/>
      <c r="N461" s="274"/>
      <c r="O461" s="275"/>
      <c r="P461" s="275"/>
      <c r="Q461" s="276"/>
      <c r="R461" s="184"/>
      <c r="S461" s="90"/>
      <c r="T461" s="156"/>
    </row>
    <row r="462" spans="2:21" ht="27.75" customHeight="1">
      <c r="B462" s="156"/>
      <c r="C462" s="265"/>
      <c r="D462" s="266"/>
      <c r="E462" s="267"/>
      <c r="F462" s="168" t="s">
        <v>175</v>
      </c>
      <c r="G462" s="172"/>
      <c r="H462" s="184"/>
      <c r="I462" s="184"/>
      <c r="J462" s="274"/>
      <c r="K462" s="275"/>
      <c r="L462" s="276"/>
      <c r="M462" s="184"/>
      <c r="N462" s="274"/>
      <c r="O462" s="275"/>
      <c r="P462" s="275"/>
      <c r="Q462" s="276"/>
      <c r="R462" s="184"/>
      <c r="S462" s="90"/>
      <c r="T462" s="156"/>
    </row>
    <row r="463" spans="2:21" ht="27.75" customHeight="1">
      <c r="B463" s="156"/>
      <c r="C463" s="268"/>
      <c r="D463" s="269"/>
      <c r="E463" s="270"/>
      <c r="F463" s="168" t="s">
        <v>176</v>
      </c>
      <c r="G463" s="172"/>
      <c r="H463" s="115" t="str">
        <f>IF(COUNT(H445,H448,H455,H456,H462)=0,"",SUM(H445,H448,H455,H456,H462))</f>
        <v/>
      </c>
      <c r="I463" s="115" t="str">
        <f>IF(COUNT(I445,I448,I455,I456,I462)=0,"",SUM(I445,I448,I455,I456,I462))</f>
        <v/>
      </c>
      <c r="J463" s="277"/>
      <c r="K463" s="278"/>
      <c r="L463" s="279"/>
      <c r="M463" s="115" t="str">
        <f>IF(COUNT(M445,M448,M455,M456,M462)=0,"",SUM(M445,M448,M455,M456,M462))</f>
        <v/>
      </c>
      <c r="N463" s="277"/>
      <c r="O463" s="278"/>
      <c r="P463" s="278"/>
      <c r="Q463" s="279"/>
      <c r="R463" s="115" t="str">
        <f>IF(COUNT(R445,R448,R455,R456,R462)=0,"",SUM(R445,R448,R455,R456,R462))</f>
        <v/>
      </c>
      <c r="S463" s="94"/>
      <c r="T463" s="156"/>
      <c r="U463" s="120" t="s">
        <v>271</v>
      </c>
    </row>
    <row r="464" spans="2:21" ht="18" customHeight="1">
      <c r="B464" s="156"/>
      <c r="C464" s="183" t="s">
        <v>178</v>
      </c>
      <c r="D464" s="156"/>
      <c r="E464" s="156"/>
      <c r="F464" s="156"/>
      <c r="G464" s="156"/>
      <c r="H464" s="156"/>
      <c r="I464" s="156"/>
      <c r="J464" s="156"/>
      <c r="K464" s="156"/>
      <c r="L464" s="156"/>
      <c r="M464" s="156"/>
      <c r="N464" s="156"/>
      <c r="O464" s="156"/>
      <c r="P464" s="156"/>
      <c r="Q464" s="156"/>
      <c r="R464" s="156"/>
      <c r="S464" s="156"/>
      <c r="T464" s="156"/>
    </row>
    <row r="465" spans="2:20" ht="18" customHeight="1">
      <c r="B465" s="156"/>
      <c r="C465" s="14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156"/>
      <c r="T465" s="156"/>
    </row>
    <row r="466" spans="2:20" ht="18" customHeight="1">
      <c r="B466" s="156"/>
      <c r="C466" s="14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156"/>
      <c r="T466" s="156"/>
    </row>
    <row r="467" spans="2:20" ht="18" customHeight="1">
      <c r="B467" s="156"/>
      <c r="C467" s="14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156"/>
      <c r="T467" s="156"/>
    </row>
    <row r="468" spans="2:20" ht="18" customHeight="1">
      <c r="B468" s="156"/>
      <c r="C468" s="14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156"/>
      <c r="T468" s="156"/>
    </row>
    <row r="469" spans="2:20" ht="18" customHeight="1">
      <c r="B469" s="156"/>
      <c r="C469" s="14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156"/>
      <c r="T469" s="156"/>
    </row>
    <row r="470" spans="2:20" ht="18" customHeight="1">
      <c r="B470" s="156"/>
      <c r="C470" s="14"/>
      <c r="D470" s="7"/>
      <c r="E470" s="7"/>
      <c r="F470" s="7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156"/>
      <c r="T470" s="156"/>
    </row>
    <row r="471" spans="2:20" ht="18" customHeight="1">
      <c r="B471" s="156"/>
      <c r="C471" s="14"/>
      <c r="D471" s="7"/>
      <c r="E471" s="7"/>
      <c r="F471" s="7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156"/>
      <c r="T471" s="156"/>
    </row>
    <row r="472" spans="2:20" ht="18" customHeight="1">
      <c r="B472" s="156"/>
      <c r="C472" s="14"/>
      <c r="D472" s="7"/>
      <c r="E472" s="7"/>
      <c r="F472" s="7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156"/>
      <c r="T472" s="156"/>
    </row>
    <row r="473" spans="2:20" ht="18" customHeight="1">
      <c r="B473" s="156"/>
      <c r="C473" s="14"/>
      <c r="D473" s="7"/>
      <c r="E473" s="7"/>
      <c r="F473" s="7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156"/>
      <c r="T473" s="156"/>
    </row>
    <row r="474" spans="2:20" ht="18" customHeight="1">
      <c r="B474" s="156"/>
      <c r="C474" s="156"/>
      <c r="D474" s="156"/>
      <c r="E474" s="156"/>
      <c r="F474" s="156"/>
      <c r="G474" s="156"/>
      <c r="H474" s="156"/>
      <c r="I474" s="156"/>
      <c r="J474" s="156"/>
      <c r="K474" s="156"/>
      <c r="L474" s="156"/>
      <c r="M474" s="156"/>
      <c r="N474" s="156"/>
      <c r="O474" s="156"/>
      <c r="P474" s="156"/>
      <c r="Q474" s="156"/>
      <c r="R474" s="156"/>
      <c r="S474" s="156"/>
      <c r="T474" s="156"/>
    </row>
    <row r="475" spans="2:20" ht="27.75" customHeight="1">
      <c r="B475" s="156"/>
      <c r="C475" s="156" t="s">
        <v>19</v>
      </c>
      <c r="D475" s="156"/>
      <c r="E475" s="156"/>
      <c r="F475" s="156"/>
      <c r="G475" s="156"/>
      <c r="H475" s="156"/>
      <c r="I475" s="156"/>
      <c r="J475" s="156"/>
      <c r="K475" s="156"/>
      <c r="L475" s="156"/>
      <c r="M475" s="156"/>
      <c r="N475" s="156"/>
      <c r="O475" s="156"/>
      <c r="P475" s="156"/>
      <c r="Q475" s="156"/>
      <c r="R475" s="156"/>
      <c r="S475" s="156"/>
      <c r="T475" s="156"/>
    </row>
    <row r="476" spans="2:20" ht="27.75" customHeight="1">
      <c r="B476" s="156"/>
      <c r="C476" s="156" t="s">
        <v>20</v>
      </c>
      <c r="D476" s="156"/>
      <c r="E476" s="156"/>
      <c r="F476" s="156"/>
      <c r="G476" s="156"/>
      <c r="H476" s="156"/>
      <c r="I476" s="156"/>
      <c r="J476" s="156"/>
      <c r="K476" s="156"/>
      <c r="L476" s="156"/>
      <c r="M476" s="156"/>
      <c r="N476" s="156"/>
      <c r="O476" s="156"/>
      <c r="P476" s="156"/>
      <c r="Q476" s="156"/>
      <c r="R476" s="156"/>
      <c r="S476" s="156"/>
      <c r="T476" s="156"/>
    </row>
    <row r="477" spans="2:20" ht="27.75" customHeight="1">
      <c r="B477" s="156"/>
      <c r="C477" s="159" t="s">
        <v>21</v>
      </c>
      <c r="D477" s="160"/>
      <c r="E477" s="160"/>
      <c r="F477" s="160"/>
      <c r="G477" s="160"/>
      <c r="H477" s="160"/>
      <c r="I477" s="160"/>
      <c r="J477" s="160"/>
      <c r="K477" s="160"/>
      <c r="L477" s="156"/>
      <c r="M477" s="156"/>
      <c r="N477" s="156"/>
      <c r="O477" s="156"/>
      <c r="P477" s="156"/>
      <c r="Q477" s="156"/>
      <c r="R477" s="156"/>
      <c r="S477" s="156"/>
      <c r="T477" s="156"/>
    </row>
    <row r="478" spans="2:20" ht="27.75" customHeight="1">
      <c r="B478" s="156"/>
      <c r="C478" s="161" t="s">
        <v>22</v>
      </c>
      <c r="D478" s="156"/>
      <c r="E478" s="156"/>
      <c r="F478" s="162" t="s">
        <v>241</v>
      </c>
      <c r="G478" s="156" t="str">
        <f>'様式第32第8表(自社)_受電'!F414</f>
        <v>（自社断面：○月○時）</v>
      </c>
      <c r="H478" s="156"/>
      <c r="I478" s="156"/>
      <c r="J478" s="156"/>
      <c r="K478" s="156"/>
      <c r="L478" s="156"/>
      <c r="M478" s="156"/>
      <c r="N478" s="156"/>
      <c r="O478" s="156"/>
      <c r="P478" s="156"/>
      <c r="Q478" s="156"/>
      <c r="R478" s="163" t="s">
        <v>269</v>
      </c>
      <c r="S478" s="163"/>
      <c r="T478" s="156"/>
    </row>
    <row r="479" spans="2:20" ht="27.75" customHeight="1">
      <c r="B479" s="156"/>
      <c r="C479" s="240" t="s">
        <v>319</v>
      </c>
      <c r="D479" s="241"/>
      <c r="E479" s="241"/>
      <c r="F479" s="241"/>
      <c r="G479" s="242"/>
      <c r="H479" s="164">
        <f>DATE(様式一覧!$D$3-1,1,1)</f>
        <v>42005</v>
      </c>
      <c r="I479" s="164">
        <f>DATE(様式一覧!$D$3,1,1)</f>
        <v>42370</v>
      </c>
      <c r="J479" s="164">
        <f>DATE(様式一覧!$D$3+1,1,1)</f>
        <v>42736</v>
      </c>
      <c r="K479" s="164">
        <f>DATE(様式一覧!$D$3+2,1,1)</f>
        <v>43101</v>
      </c>
      <c r="L479" s="164">
        <f>DATE(様式一覧!$D$3+3,1,1)</f>
        <v>43466</v>
      </c>
      <c r="M479" s="164">
        <f>DATE(様式一覧!$D$3+4,1,1)</f>
        <v>43831</v>
      </c>
      <c r="N479" s="164">
        <f>DATE(様式一覧!$D$3+5,1,1)</f>
        <v>44197</v>
      </c>
      <c r="O479" s="164">
        <f>DATE(様式一覧!$D$3+6,1,1)</f>
        <v>44562</v>
      </c>
      <c r="P479" s="164">
        <f>DATE(様式一覧!$D$3+7,1,1)</f>
        <v>44927</v>
      </c>
      <c r="Q479" s="164">
        <f>DATE(様式一覧!$D$3+8,1,1)</f>
        <v>45292</v>
      </c>
      <c r="R479" s="164">
        <f>DATE(様式一覧!$D$3+9,1,1)</f>
        <v>45658</v>
      </c>
      <c r="S479" s="165"/>
      <c r="T479" s="156"/>
    </row>
    <row r="480" spans="2:20" ht="27.75" customHeight="1">
      <c r="B480" s="156"/>
      <c r="C480" s="243"/>
      <c r="D480" s="244"/>
      <c r="E480" s="244"/>
      <c r="F480" s="244"/>
      <c r="G480" s="245"/>
      <c r="H480" s="166" t="s">
        <v>24</v>
      </c>
      <c r="I480" s="166"/>
      <c r="J480" s="166"/>
      <c r="K480" s="166"/>
      <c r="L480" s="166"/>
      <c r="M480" s="166"/>
      <c r="N480" s="166"/>
      <c r="O480" s="166"/>
      <c r="P480" s="166"/>
      <c r="Q480" s="166"/>
      <c r="R480" s="166"/>
      <c r="S480" s="167"/>
      <c r="T480" s="156"/>
    </row>
    <row r="481" spans="2:21" ht="27.75" customHeight="1">
      <c r="B481" s="156"/>
      <c r="C481" s="252" t="s">
        <v>0</v>
      </c>
      <c r="D481" s="259" t="s">
        <v>25</v>
      </c>
      <c r="E481" s="168" t="s">
        <v>146</v>
      </c>
      <c r="F481" s="169"/>
      <c r="G481" s="170"/>
      <c r="H481" s="184"/>
      <c r="I481" s="184"/>
      <c r="J481" s="184"/>
      <c r="K481" s="184"/>
      <c r="L481" s="184"/>
      <c r="M481" s="184"/>
      <c r="N481" s="184"/>
      <c r="O481" s="184"/>
      <c r="P481" s="184"/>
      <c r="Q481" s="184"/>
      <c r="R481" s="184"/>
      <c r="S481" s="90"/>
      <c r="T481" s="156"/>
      <c r="U481" s="120"/>
    </row>
    <row r="482" spans="2:21" ht="27.75" customHeight="1">
      <c r="B482" s="156"/>
      <c r="C482" s="253"/>
      <c r="D482" s="260"/>
      <c r="E482" s="168" t="s">
        <v>145</v>
      </c>
      <c r="F482" s="169"/>
      <c r="G482" s="170"/>
      <c r="H482" s="184"/>
      <c r="I482" s="184"/>
      <c r="J482" s="184"/>
      <c r="K482" s="184"/>
      <c r="L482" s="184"/>
      <c r="M482" s="184"/>
      <c r="N482" s="184"/>
      <c r="O482" s="184"/>
      <c r="P482" s="184"/>
      <c r="Q482" s="184"/>
      <c r="R482" s="184"/>
      <c r="S482" s="90"/>
      <c r="T482" s="156"/>
      <c r="U482" s="120"/>
    </row>
    <row r="483" spans="2:21" ht="27.75" customHeight="1">
      <c r="B483" s="156"/>
      <c r="C483" s="253"/>
      <c r="D483" s="260"/>
      <c r="E483" s="168" t="s">
        <v>144</v>
      </c>
      <c r="F483" s="169"/>
      <c r="G483" s="170"/>
      <c r="H483" s="184"/>
      <c r="I483" s="184"/>
      <c r="J483" s="184"/>
      <c r="K483" s="184"/>
      <c r="L483" s="184"/>
      <c r="M483" s="184"/>
      <c r="N483" s="184"/>
      <c r="O483" s="184"/>
      <c r="P483" s="184"/>
      <c r="Q483" s="184"/>
      <c r="R483" s="184"/>
      <c r="S483" s="90"/>
      <c r="T483" s="156"/>
      <c r="U483" s="120"/>
    </row>
    <row r="484" spans="2:21" ht="27.75" customHeight="1">
      <c r="B484" s="156"/>
      <c r="C484" s="253"/>
      <c r="D484" s="260"/>
      <c r="E484" s="168" t="s">
        <v>143</v>
      </c>
      <c r="F484" s="169"/>
      <c r="G484" s="170"/>
      <c r="H484" s="184"/>
      <c r="I484" s="184"/>
      <c r="J484" s="184"/>
      <c r="K484" s="184"/>
      <c r="L484" s="184"/>
      <c r="M484" s="184"/>
      <c r="N484" s="184"/>
      <c r="O484" s="184"/>
      <c r="P484" s="184"/>
      <c r="Q484" s="184"/>
      <c r="R484" s="184"/>
      <c r="S484" s="90"/>
      <c r="T484" s="156"/>
      <c r="U484" s="120"/>
    </row>
    <row r="485" spans="2:21" ht="27.75" customHeight="1">
      <c r="B485" s="156"/>
      <c r="C485" s="253"/>
      <c r="D485" s="261"/>
      <c r="E485" s="168" t="s">
        <v>147</v>
      </c>
      <c r="F485" s="169"/>
      <c r="G485" s="170"/>
      <c r="H485" s="112" t="str">
        <f>IF(COUNT(H481:H484)=0,"",SUM(H481:H484))</f>
        <v/>
      </c>
      <c r="I485" s="112" t="str">
        <f t="shared" ref="I485:R485" si="104">IF(COUNT(I481:I484)=0,"",SUM(I481:I484))</f>
        <v/>
      </c>
      <c r="J485" s="112" t="str">
        <f t="shared" si="104"/>
        <v/>
      </c>
      <c r="K485" s="112" t="str">
        <f t="shared" si="104"/>
        <v/>
      </c>
      <c r="L485" s="112" t="str">
        <f t="shared" si="104"/>
        <v/>
      </c>
      <c r="M485" s="112" t="str">
        <f t="shared" si="104"/>
        <v/>
      </c>
      <c r="N485" s="112" t="str">
        <f t="shared" si="104"/>
        <v/>
      </c>
      <c r="O485" s="112" t="str">
        <f t="shared" si="104"/>
        <v/>
      </c>
      <c r="P485" s="112" t="str">
        <f t="shared" si="104"/>
        <v/>
      </c>
      <c r="Q485" s="112" t="str">
        <f t="shared" si="104"/>
        <v/>
      </c>
      <c r="R485" s="112" t="str">
        <f t="shared" si="104"/>
        <v/>
      </c>
      <c r="S485" s="91"/>
      <c r="T485" s="156"/>
      <c r="U485" s="120" t="s">
        <v>271</v>
      </c>
    </row>
    <row r="486" spans="2:21" ht="27.75" customHeight="1">
      <c r="B486" s="156"/>
      <c r="C486" s="253"/>
      <c r="D486" s="252" t="s">
        <v>1</v>
      </c>
      <c r="E486" s="168" t="s">
        <v>148</v>
      </c>
      <c r="F486" s="171"/>
      <c r="G486" s="172"/>
      <c r="H486" s="184"/>
      <c r="I486" s="112" t="str">
        <f>IF(COUNT('様式第32第8表(自社)_送電'!H423)=0,'様式第32第8表(自社)_受電'!H423,IF(COUNT('様式第32第8表(自社)_受電'!H423)=0,-'様式第32第8表(自社)_送電'!H423,'様式第32第8表(自社)_受電'!H423-'様式第32第8表(自社)_送電'!H423))</f>
        <v/>
      </c>
      <c r="J486" s="112" t="str">
        <f>IF(COUNT('様式第32第8表(自社)_送電'!I423)=0,'様式第32第8表(自社)_受電'!I423,IF(COUNT('様式第32第8表(自社)_受電'!I423)=0,-'様式第32第8表(自社)_送電'!I423,'様式第32第8表(自社)_受電'!I423-'様式第32第8表(自社)_送電'!I423))</f>
        <v/>
      </c>
      <c r="K486" s="112" t="str">
        <f>IF(COUNT('様式第32第8表(自社)_送電'!J423)=0,'様式第32第8表(自社)_受電'!J423,IF(COUNT('様式第32第8表(自社)_受電'!J423)=0,-'様式第32第8表(自社)_送電'!J423,'様式第32第8表(自社)_受電'!J423-'様式第32第8表(自社)_送電'!J423))</f>
        <v/>
      </c>
      <c r="L486" s="112" t="str">
        <f>IF(COUNT('様式第32第8表(自社)_送電'!K423)=0,'様式第32第8表(自社)_受電'!K423,IF(COUNT('様式第32第8表(自社)_受電'!K423)=0,-'様式第32第8表(自社)_送電'!K423,'様式第32第8表(自社)_受電'!K423-'様式第32第8表(自社)_送電'!K423))</f>
        <v/>
      </c>
      <c r="M486" s="112" t="str">
        <f>IF(COUNT('様式第32第8表(自社)_送電'!L423)=0,'様式第32第8表(自社)_受電'!L423,IF(COUNT('様式第32第8表(自社)_受電'!L423)=0,-'様式第32第8表(自社)_送電'!L423,'様式第32第8表(自社)_受電'!L423-'様式第32第8表(自社)_送電'!L423))</f>
        <v/>
      </c>
      <c r="N486" s="112" t="str">
        <f>IF(COUNT('様式第32第8表(自社)_送電'!M423)=0,'様式第32第8表(自社)_受電'!M423,IF(COUNT('様式第32第8表(自社)_受電'!M423)=0,-'様式第32第8表(自社)_送電'!M423,'様式第32第8表(自社)_受電'!M423-'様式第32第8表(自社)_送電'!M423))</f>
        <v/>
      </c>
      <c r="O486" s="112" t="str">
        <f>IF(COUNT('様式第32第8表(自社)_送電'!N423)=0,'様式第32第8表(自社)_受電'!N423,IF(COUNT('様式第32第8表(自社)_受電'!N423)=0,-'様式第32第8表(自社)_送電'!N423,'様式第32第8表(自社)_受電'!N423-'様式第32第8表(自社)_送電'!N423))</f>
        <v/>
      </c>
      <c r="P486" s="112" t="str">
        <f>IF(COUNT('様式第32第8表(自社)_送電'!O423)=0,'様式第32第8表(自社)_受電'!O423,IF(COUNT('様式第32第8表(自社)_受電'!O423)=0,-'様式第32第8表(自社)_送電'!O423,'様式第32第8表(自社)_受電'!O423-'様式第32第8表(自社)_送電'!O423))</f>
        <v/>
      </c>
      <c r="Q486" s="112" t="str">
        <f>IF(COUNT('様式第32第8表(自社)_送電'!P423)=0,'様式第32第8表(自社)_受電'!P423,IF(COUNT('様式第32第8表(自社)_受電'!P423)=0,-'様式第32第8表(自社)_送電'!P423,'様式第32第8表(自社)_受電'!P423-'様式第32第8表(自社)_送電'!P423))</f>
        <v/>
      </c>
      <c r="R486" s="112" t="str">
        <f>IF(COUNT('様式第32第8表(自社)_送電'!Q423)=0,'様式第32第8表(自社)_受電'!Q423,IF(COUNT('様式第32第8表(自社)_受電'!Q423)=0,-'様式第32第8表(自社)_送電'!Q423,'様式第32第8表(自社)_受電'!Q423-'様式第32第8表(自社)_送電'!Q423))</f>
        <v/>
      </c>
      <c r="S486" s="90"/>
      <c r="T486" s="156"/>
      <c r="U486" s="120" t="s">
        <v>318</v>
      </c>
    </row>
    <row r="487" spans="2:21" ht="27.75" customHeight="1">
      <c r="B487" s="156"/>
      <c r="C487" s="253"/>
      <c r="D487" s="253"/>
      <c r="E487" s="168" t="s">
        <v>150</v>
      </c>
      <c r="F487" s="171"/>
      <c r="G487" s="172"/>
      <c r="H487" s="184"/>
      <c r="I487" s="112" t="str">
        <f>IF(COUNT('様式第32第8表(自社)_送電'!H431)=0,'様式第32第8表(自社)_受電'!H431,IF(COUNT('様式第32第8表(自社)_受電'!H431)=0,-'様式第32第8表(自社)_送電'!H431,'様式第32第8表(自社)_受電'!H431-'様式第32第8表(自社)_送電'!H431))</f>
        <v/>
      </c>
      <c r="J487" s="112" t="str">
        <f>IF(COUNT('様式第32第8表(自社)_送電'!I431)=0,'様式第32第8表(自社)_受電'!I431,IF(COUNT('様式第32第8表(自社)_受電'!I431)=0,-'様式第32第8表(自社)_送電'!I431,'様式第32第8表(自社)_受電'!I431-'様式第32第8表(自社)_送電'!I431))</f>
        <v/>
      </c>
      <c r="K487" s="112" t="str">
        <f>IF(COUNT('様式第32第8表(自社)_送電'!J431)=0,'様式第32第8表(自社)_受電'!J431,IF(COUNT('様式第32第8表(自社)_受電'!J431)=0,-'様式第32第8表(自社)_送電'!J431,'様式第32第8表(自社)_受電'!J431-'様式第32第8表(自社)_送電'!J431))</f>
        <v/>
      </c>
      <c r="L487" s="112" t="str">
        <f>IF(COUNT('様式第32第8表(自社)_送電'!K431)=0,'様式第32第8表(自社)_受電'!K431,IF(COUNT('様式第32第8表(自社)_受電'!K431)=0,-'様式第32第8表(自社)_送電'!K431,'様式第32第8表(自社)_受電'!K431-'様式第32第8表(自社)_送電'!K431))</f>
        <v/>
      </c>
      <c r="M487" s="112" t="str">
        <f>IF(COUNT('様式第32第8表(自社)_送電'!L431)=0,'様式第32第8表(自社)_受電'!L431,IF(COUNT('様式第32第8表(自社)_受電'!L431)=0,-'様式第32第8表(自社)_送電'!L431,'様式第32第8表(自社)_受電'!L431-'様式第32第8表(自社)_送電'!L431))</f>
        <v/>
      </c>
      <c r="N487" s="112" t="str">
        <f>IF(COUNT('様式第32第8表(自社)_送電'!M431)=0,'様式第32第8表(自社)_受電'!M431,IF(COUNT('様式第32第8表(自社)_受電'!M431)=0,-'様式第32第8表(自社)_送電'!M431,'様式第32第8表(自社)_受電'!M431-'様式第32第8表(自社)_送電'!M431))</f>
        <v/>
      </c>
      <c r="O487" s="112" t="str">
        <f>IF(COUNT('様式第32第8表(自社)_送電'!N431)=0,'様式第32第8表(自社)_受電'!N431,IF(COUNT('様式第32第8表(自社)_受電'!N431)=0,-'様式第32第8表(自社)_送電'!N431,'様式第32第8表(自社)_受電'!N431-'様式第32第8表(自社)_送電'!N431))</f>
        <v/>
      </c>
      <c r="P487" s="112" t="str">
        <f>IF(COUNT('様式第32第8表(自社)_送電'!O431)=0,'様式第32第8表(自社)_受電'!O431,IF(COUNT('様式第32第8表(自社)_受電'!O431)=0,-'様式第32第8表(自社)_送電'!O431,'様式第32第8表(自社)_受電'!O431-'様式第32第8表(自社)_送電'!O431))</f>
        <v/>
      </c>
      <c r="Q487" s="112" t="str">
        <f>IF(COUNT('様式第32第8表(自社)_送電'!P431)=0,'様式第32第8表(自社)_受電'!P431,IF(COUNT('様式第32第8表(自社)_受電'!P431)=0,-'様式第32第8表(自社)_送電'!P431,'様式第32第8表(自社)_受電'!P431-'様式第32第8表(自社)_送電'!P431))</f>
        <v/>
      </c>
      <c r="R487" s="112" t="str">
        <f>IF(COUNT('様式第32第8表(自社)_送電'!Q431)=0,'様式第32第8表(自社)_受電'!Q431,IF(COUNT('様式第32第8表(自社)_受電'!Q431)=0,-'様式第32第8表(自社)_送電'!Q431,'様式第32第8表(自社)_受電'!Q431-'様式第32第8表(自社)_送電'!Q431))</f>
        <v/>
      </c>
      <c r="S487" s="90"/>
      <c r="T487" s="156"/>
      <c r="U487" s="120" t="s">
        <v>318</v>
      </c>
    </row>
    <row r="488" spans="2:21" ht="27.75" customHeight="1">
      <c r="B488" s="156"/>
      <c r="C488" s="253"/>
      <c r="D488" s="253"/>
      <c r="E488" s="168" t="s">
        <v>149</v>
      </c>
      <c r="F488" s="171"/>
      <c r="G488" s="172"/>
      <c r="H488" s="184"/>
      <c r="I488" s="112" t="str">
        <f>IF(COUNT('様式第32第8表(自社)_送電'!H439)=0,'様式第32第8表(自社)_受電'!H439,IF(COUNT('様式第32第8表(自社)_受電'!H439)=0,-'様式第32第8表(自社)_送電'!H439,'様式第32第8表(自社)_受電'!H439-'様式第32第8表(自社)_送電'!H439))</f>
        <v/>
      </c>
      <c r="J488" s="112" t="str">
        <f>IF(COUNT('様式第32第8表(自社)_送電'!I439)=0,'様式第32第8表(自社)_受電'!I439,IF(COUNT('様式第32第8表(自社)_受電'!I439)=0,-'様式第32第8表(自社)_送電'!I439,'様式第32第8表(自社)_受電'!I439-'様式第32第8表(自社)_送電'!I439))</f>
        <v/>
      </c>
      <c r="K488" s="112" t="str">
        <f>IF(COUNT('様式第32第8表(自社)_送電'!J439)=0,'様式第32第8表(自社)_受電'!J439,IF(COUNT('様式第32第8表(自社)_受電'!J439)=0,-'様式第32第8表(自社)_送電'!J439,'様式第32第8表(自社)_受電'!J439-'様式第32第8表(自社)_送電'!J439))</f>
        <v/>
      </c>
      <c r="L488" s="112" t="str">
        <f>IF(COUNT('様式第32第8表(自社)_送電'!K439)=0,'様式第32第8表(自社)_受電'!K439,IF(COUNT('様式第32第8表(自社)_受電'!K439)=0,-'様式第32第8表(自社)_送電'!K439,'様式第32第8表(自社)_受電'!K439-'様式第32第8表(自社)_送電'!K439))</f>
        <v/>
      </c>
      <c r="M488" s="112" t="str">
        <f>IF(COUNT('様式第32第8表(自社)_送電'!L439)=0,'様式第32第8表(自社)_受電'!L439,IF(COUNT('様式第32第8表(自社)_受電'!L439)=0,-'様式第32第8表(自社)_送電'!L439,'様式第32第8表(自社)_受電'!L439-'様式第32第8表(自社)_送電'!L439))</f>
        <v/>
      </c>
      <c r="N488" s="112" t="str">
        <f>IF(COUNT('様式第32第8表(自社)_送電'!M439)=0,'様式第32第8表(自社)_受電'!M439,IF(COUNT('様式第32第8表(自社)_受電'!M439)=0,-'様式第32第8表(自社)_送電'!M439,'様式第32第8表(自社)_受電'!M439-'様式第32第8表(自社)_送電'!M439))</f>
        <v/>
      </c>
      <c r="O488" s="112" t="str">
        <f>IF(COUNT('様式第32第8表(自社)_送電'!N439)=0,'様式第32第8表(自社)_受電'!N439,IF(COUNT('様式第32第8表(自社)_受電'!N439)=0,-'様式第32第8表(自社)_送電'!N439,'様式第32第8表(自社)_受電'!N439-'様式第32第8表(自社)_送電'!N439))</f>
        <v/>
      </c>
      <c r="P488" s="112" t="str">
        <f>IF(COUNT('様式第32第8表(自社)_送電'!O439)=0,'様式第32第8表(自社)_受電'!O439,IF(COUNT('様式第32第8表(自社)_受電'!O439)=0,-'様式第32第8表(自社)_送電'!O439,'様式第32第8表(自社)_受電'!O439-'様式第32第8表(自社)_送電'!O439))</f>
        <v/>
      </c>
      <c r="Q488" s="112" t="str">
        <f>IF(COUNT('様式第32第8表(自社)_送電'!P439)=0,'様式第32第8表(自社)_受電'!P439,IF(COUNT('様式第32第8表(自社)_受電'!P439)=0,-'様式第32第8表(自社)_送電'!P439,'様式第32第8表(自社)_受電'!P439-'様式第32第8表(自社)_送電'!P439))</f>
        <v/>
      </c>
      <c r="R488" s="112" t="str">
        <f>IF(COUNT('様式第32第8表(自社)_送電'!Q439)=0,'様式第32第8表(自社)_受電'!Q439,IF(COUNT('様式第32第8表(自社)_受電'!Q439)=0,-'様式第32第8表(自社)_送電'!Q439,'様式第32第8表(自社)_受電'!Q439-'様式第32第8表(自社)_送電'!Q439))</f>
        <v/>
      </c>
      <c r="S488" s="90"/>
      <c r="T488" s="156"/>
      <c r="U488" s="120" t="s">
        <v>318</v>
      </c>
    </row>
    <row r="489" spans="2:21" ht="27.75" customHeight="1">
      <c r="B489" s="156"/>
      <c r="C489" s="253"/>
      <c r="D489" s="253"/>
      <c r="E489" s="255" t="s">
        <v>151</v>
      </c>
      <c r="F489" s="256"/>
      <c r="G489" s="172" t="s">
        <v>152</v>
      </c>
      <c r="H489" s="184"/>
      <c r="I489" s="112"/>
      <c r="J489" s="112"/>
      <c r="K489" s="112"/>
      <c r="L489" s="112"/>
      <c r="M489" s="112"/>
      <c r="N489" s="112"/>
      <c r="O489" s="112"/>
      <c r="P489" s="112"/>
      <c r="Q489" s="112"/>
      <c r="R489" s="112"/>
      <c r="S489" s="90"/>
      <c r="T489" s="156"/>
    </row>
    <row r="490" spans="2:21" ht="27.75" customHeight="1">
      <c r="B490" s="156"/>
      <c r="C490" s="253"/>
      <c r="D490" s="254"/>
      <c r="E490" s="257"/>
      <c r="F490" s="258"/>
      <c r="G490" s="172" t="s">
        <v>151</v>
      </c>
      <c r="H490" s="184"/>
      <c r="I490" s="112" t="str">
        <f>IF(COUNT('様式第32第8表(自社)_送電'!H447)=0,'様式第32第8表(自社)_受電'!H447,IF(COUNT('様式第32第8表(自社)_受電'!H447)=0,-'様式第32第8表(自社)_送電'!H447,'様式第32第8表(自社)_受電'!H447-'様式第32第8表(自社)_送電'!H447))</f>
        <v/>
      </c>
      <c r="J490" s="112" t="str">
        <f>IF(COUNT('様式第32第8表(自社)_送電'!I447)=0,'様式第32第8表(自社)_受電'!I447,IF(COUNT('様式第32第8表(自社)_受電'!I447)=0,-'様式第32第8表(自社)_送電'!I447,'様式第32第8表(自社)_受電'!I447-'様式第32第8表(自社)_送電'!I447))</f>
        <v/>
      </c>
      <c r="K490" s="112" t="str">
        <f>IF(COUNT('様式第32第8表(自社)_送電'!J447)=0,'様式第32第8表(自社)_受電'!J447,IF(COUNT('様式第32第8表(自社)_受電'!J447)=0,-'様式第32第8表(自社)_送電'!J447,'様式第32第8表(自社)_受電'!J447-'様式第32第8表(自社)_送電'!J447))</f>
        <v/>
      </c>
      <c r="L490" s="112" t="str">
        <f>IF(COUNT('様式第32第8表(自社)_送電'!K447)=0,'様式第32第8表(自社)_受電'!K447,IF(COUNT('様式第32第8表(自社)_受電'!K447)=0,-'様式第32第8表(自社)_送電'!K447,'様式第32第8表(自社)_受電'!K447-'様式第32第8表(自社)_送電'!K447))</f>
        <v/>
      </c>
      <c r="M490" s="112" t="str">
        <f>IF(COUNT('様式第32第8表(自社)_送電'!L447)=0,'様式第32第8表(自社)_受電'!L447,IF(COUNT('様式第32第8表(自社)_受電'!L447)=0,-'様式第32第8表(自社)_送電'!L447,'様式第32第8表(自社)_受電'!L447-'様式第32第8表(自社)_送電'!L447))</f>
        <v/>
      </c>
      <c r="N490" s="112" t="str">
        <f>IF(COUNT('様式第32第8表(自社)_送電'!M447)=0,'様式第32第8表(自社)_受電'!M447,IF(COUNT('様式第32第8表(自社)_受電'!M447)=0,-'様式第32第8表(自社)_送電'!M447,'様式第32第8表(自社)_受電'!M447-'様式第32第8表(自社)_送電'!M447))</f>
        <v/>
      </c>
      <c r="O490" s="112" t="str">
        <f>IF(COUNT('様式第32第8表(自社)_送電'!N447)=0,'様式第32第8表(自社)_受電'!N447,IF(COUNT('様式第32第8表(自社)_受電'!N447)=0,-'様式第32第8表(自社)_送電'!N447,'様式第32第8表(自社)_受電'!N447-'様式第32第8表(自社)_送電'!N447))</f>
        <v/>
      </c>
      <c r="P490" s="112" t="str">
        <f>IF(COUNT('様式第32第8表(自社)_送電'!O447)=0,'様式第32第8表(自社)_受電'!O447,IF(COUNT('様式第32第8表(自社)_受電'!O447)=0,-'様式第32第8表(自社)_送電'!O447,'様式第32第8表(自社)_受電'!O447-'様式第32第8表(自社)_送電'!O447))</f>
        <v/>
      </c>
      <c r="Q490" s="112" t="str">
        <f>IF(COUNT('様式第32第8表(自社)_送電'!P447)=0,'様式第32第8表(自社)_受電'!P447,IF(COUNT('様式第32第8表(自社)_受電'!P447)=0,-'様式第32第8表(自社)_送電'!P447,'様式第32第8表(自社)_受電'!P447-'様式第32第8表(自社)_送電'!P447))</f>
        <v/>
      </c>
      <c r="R490" s="112" t="str">
        <f>IF(COUNT('様式第32第8表(自社)_送電'!Q447)=0,'様式第32第8表(自社)_受電'!Q447,IF(COUNT('様式第32第8表(自社)_受電'!Q447)=0,-'様式第32第8表(自社)_送電'!Q447,'様式第32第8表(自社)_受電'!Q447-'様式第32第8表(自社)_送電'!Q447))</f>
        <v/>
      </c>
      <c r="S490" s="90"/>
      <c r="T490" s="156"/>
      <c r="U490" s="120" t="s">
        <v>318</v>
      </c>
    </row>
    <row r="491" spans="2:21" ht="27.75" customHeight="1">
      <c r="B491" s="156"/>
      <c r="C491" s="253"/>
      <c r="D491" s="168" t="s">
        <v>153</v>
      </c>
      <c r="E491" s="171"/>
      <c r="F491" s="171"/>
      <c r="G491" s="172"/>
      <c r="H491" s="112"/>
      <c r="I491" s="112" t="str">
        <f>IF(COUNT(I496)=0,"",IF(I496-SUM(I485:I490)&gt;0,I496-SUM(I485:I490),""))</f>
        <v/>
      </c>
      <c r="J491" s="112" t="str">
        <f>IF(J496-SUM(J485:J490)&gt;0,J496-SUM(J485:J490),"")</f>
        <v/>
      </c>
      <c r="K491" s="112" t="str">
        <f t="shared" ref="K491:R491" si="105">IF(K496-SUM(K485:K490)&gt;0,K496-SUM(K485:K490),"")</f>
        <v/>
      </c>
      <c r="L491" s="112" t="str">
        <f t="shared" si="105"/>
        <v/>
      </c>
      <c r="M491" s="112" t="str">
        <f t="shared" si="105"/>
        <v/>
      </c>
      <c r="N491" s="112" t="str">
        <f t="shared" si="105"/>
        <v/>
      </c>
      <c r="O491" s="112" t="str">
        <f t="shared" si="105"/>
        <v/>
      </c>
      <c r="P491" s="112" t="str">
        <f t="shared" si="105"/>
        <v/>
      </c>
      <c r="Q491" s="112" t="str">
        <f t="shared" si="105"/>
        <v/>
      </c>
      <c r="R491" s="112" t="str">
        <f t="shared" si="105"/>
        <v/>
      </c>
      <c r="S491" s="90"/>
      <c r="T491" s="156"/>
      <c r="U491" s="120" t="s">
        <v>318</v>
      </c>
    </row>
    <row r="492" spans="2:21" ht="27.75" customHeight="1">
      <c r="B492" s="156"/>
      <c r="C492" s="253"/>
      <c r="D492" s="168" t="s">
        <v>147</v>
      </c>
      <c r="E492" s="171"/>
      <c r="F492" s="171"/>
      <c r="G492" s="171"/>
      <c r="H492" s="143" t="str">
        <f>IF(COUNT(H485:H491)=0,"",SUM(H485:H491))</f>
        <v/>
      </c>
      <c r="I492" s="143" t="str">
        <f t="shared" ref="I492:R492" si="106">IF(COUNT(I485:I491)=0,"",SUM(I485:I491))</f>
        <v/>
      </c>
      <c r="J492" s="143" t="str">
        <f t="shared" si="106"/>
        <v/>
      </c>
      <c r="K492" s="143" t="str">
        <f t="shared" si="106"/>
        <v/>
      </c>
      <c r="L492" s="143" t="str">
        <f t="shared" si="106"/>
        <v/>
      </c>
      <c r="M492" s="143" t="str">
        <f t="shared" si="106"/>
        <v/>
      </c>
      <c r="N492" s="143" t="str">
        <f t="shared" si="106"/>
        <v/>
      </c>
      <c r="O492" s="143" t="str">
        <f t="shared" si="106"/>
        <v/>
      </c>
      <c r="P492" s="143" t="str">
        <f t="shared" si="106"/>
        <v/>
      </c>
      <c r="Q492" s="143" t="str">
        <f t="shared" si="106"/>
        <v/>
      </c>
      <c r="R492" s="143" t="str">
        <f t="shared" si="106"/>
        <v/>
      </c>
      <c r="S492" s="116"/>
      <c r="T492" s="156"/>
      <c r="U492" s="120" t="s">
        <v>271</v>
      </c>
    </row>
    <row r="493" spans="2:21" ht="27.75" customHeight="1">
      <c r="B493" s="156"/>
      <c r="C493" s="253"/>
      <c r="D493" s="168" t="s">
        <v>154</v>
      </c>
      <c r="E493" s="171"/>
      <c r="F493" s="171"/>
      <c r="G493" s="172"/>
      <c r="H493" s="112"/>
      <c r="I493" s="112"/>
      <c r="J493" s="112"/>
      <c r="K493" s="112"/>
      <c r="L493" s="112"/>
      <c r="M493" s="112"/>
      <c r="N493" s="112"/>
      <c r="O493" s="112"/>
      <c r="P493" s="112"/>
      <c r="Q493" s="112"/>
      <c r="R493" s="112"/>
      <c r="S493" s="91"/>
      <c r="T493" s="156"/>
    </row>
    <row r="494" spans="2:21" ht="27.75" customHeight="1">
      <c r="B494" s="156"/>
      <c r="C494" s="253"/>
      <c r="D494" s="168" t="s">
        <v>155</v>
      </c>
      <c r="E494" s="171"/>
      <c r="F494" s="171"/>
      <c r="G494" s="172"/>
      <c r="H494" s="143"/>
      <c r="I494" s="143"/>
      <c r="J494" s="143"/>
      <c r="K494" s="143"/>
      <c r="L494" s="143"/>
      <c r="M494" s="143"/>
      <c r="N494" s="143"/>
      <c r="O494" s="143"/>
      <c r="P494" s="143"/>
      <c r="Q494" s="143"/>
      <c r="R494" s="143"/>
      <c r="S494" s="91"/>
      <c r="T494" s="156"/>
      <c r="U494" s="120"/>
    </row>
    <row r="495" spans="2:21" ht="27.75" customHeight="1">
      <c r="B495" s="156"/>
      <c r="C495" s="254"/>
      <c r="D495" s="224" t="s">
        <v>156</v>
      </c>
      <c r="E495" s="174"/>
      <c r="F495" s="174"/>
      <c r="G495" s="225"/>
      <c r="H495" s="184"/>
      <c r="I495" s="184"/>
      <c r="J495" s="184"/>
      <c r="K495" s="184"/>
      <c r="L495" s="184"/>
      <c r="M495" s="184"/>
      <c r="N495" s="184"/>
      <c r="O495" s="184"/>
      <c r="P495" s="184"/>
      <c r="Q495" s="184"/>
      <c r="R495" s="184"/>
      <c r="S495" s="91"/>
      <c r="T495" s="156"/>
      <c r="U495" s="120"/>
    </row>
    <row r="496" spans="2:21" ht="27.75" customHeight="1">
      <c r="B496" s="156"/>
      <c r="C496" s="168" t="s">
        <v>157</v>
      </c>
      <c r="D496" s="171"/>
      <c r="E496" s="171"/>
      <c r="F496" s="171"/>
      <c r="G496" s="172"/>
      <c r="H496" s="237"/>
      <c r="I496" s="237"/>
      <c r="J496" s="237"/>
      <c r="K496" s="237"/>
      <c r="L496" s="237"/>
      <c r="M496" s="237"/>
      <c r="N496" s="237"/>
      <c r="O496" s="237"/>
      <c r="P496" s="237"/>
      <c r="Q496" s="237"/>
      <c r="R496" s="237"/>
      <c r="S496" s="90"/>
      <c r="T496" s="156"/>
      <c r="U496" s="120"/>
    </row>
    <row r="497" spans="2:21" ht="27.75" customHeight="1">
      <c r="B497" s="156"/>
      <c r="C497" s="246" t="s">
        <v>27</v>
      </c>
      <c r="D497" s="247"/>
      <c r="E497" s="247"/>
      <c r="F497" s="248"/>
      <c r="G497" s="172" t="s">
        <v>149</v>
      </c>
      <c r="H497" s="184"/>
      <c r="I497" s="184"/>
      <c r="J497" s="184"/>
      <c r="K497" s="184"/>
      <c r="L497" s="184"/>
      <c r="M497" s="184"/>
      <c r="N497" s="184"/>
      <c r="O497" s="184"/>
      <c r="P497" s="184"/>
      <c r="Q497" s="184"/>
      <c r="R497" s="184"/>
      <c r="S497" s="90"/>
      <c r="T497" s="156"/>
      <c r="U497" s="120"/>
    </row>
    <row r="498" spans="2:21" ht="27.75" customHeight="1">
      <c r="B498" s="156"/>
      <c r="C498" s="249"/>
      <c r="D498" s="250"/>
      <c r="E498" s="250"/>
      <c r="F498" s="251"/>
      <c r="G498" s="172" t="s">
        <v>150</v>
      </c>
      <c r="H498" s="112"/>
      <c r="I498" s="112"/>
      <c r="J498" s="112"/>
      <c r="K498" s="112"/>
      <c r="L498" s="112"/>
      <c r="M498" s="112"/>
      <c r="N498" s="112"/>
      <c r="O498" s="112"/>
      <c r="P498" s="112"/>
      <c r="Q498" s="112"/>
      <c r="R498" s="112"/>
      <c r="S498" s="90"/>
      <c r="T498" s="156"/>
    </row>
    <row r="499" spans="2:21" ht="27.75" customHeight="1">
      <c r="B499" s="156"/>
      <c r="C499" s="168" t="s">
        <v>158</v>
      </c>
      <c r="D499" s="171"/>
      <c r="E499" s="171"/>
      <c r="F499" s="171"/>
      <c r="G499" s="171"/>
      <c r="H499" s="118" t="str">
        <f t="shared" ref="H499:R499" si="107">IF(COUNT(H496)=0,"",H492-H496)</f>
        <v/>
      </c>
      <c r="I499" s="118" t="str">
        <f t="shared" si="107"/>
        <v/>
      </c>
      <c r="J499" s="118" t="str">
        <f t="shared" si="107"/>
        <v/>
      </c>
      <c r="K499" s="118" t="str">
        <f t="shared" si="107"/>
        <v/>
      </c>
      <c r="L499" s="118" t="str">
        <f t="shared" si="107"/>
        <v/>
      </c>
      <c r="M499" s="118" t="str">
        <f t="shared" si="107"/>
        <v/>
      </c>
      <c r="N499" s="118" t="str">
        <f t="shared" si="107"/>
        <v/>
      </c>
      <c r="O499" s="118" t="str">
        <f t="shared" si="107"/>
        <v/>
      </c>
      <c r="P499" s="118" t="str">
        <f t="shared" si="107"/>
        <v/>
      </c>
      <c r="Q499" s="118" t="str">
        <f t="shared" si="107"/>
        <v/>
      </c>
      <c r="R499" s="118" t="str">
        <f t="shared" si="107"/>
        <v/>
      </c>
      <c r="S499" s="116"/>
      <c r="T499" s="156"/>
      <c r="U499" s="120" t="s">
        <v>271</v>
      </c>
    </row>
    <row r="500" spans="2:21" ht="27.75" customHeight="1">
      <c r="B500" s="156"/>
      <c r="C500" s="224" t="s">
        <v>159</v>
      </c>
      <c r="D500" s="174"/>
      <c r="E500" s="174"/>
      <c r="F500" s="174"/>
      <c r="G500" s="225"/>
      <c r="H500" s="145" t="str">
        <f t="shared" ref="H500:R500" si="108">IF(OR(H496=0,H499=""),"",ROUND(H499/H496*100,1))</f>
        <v/>
      </c>
      <c r="I500" s="145" t="str">
        <f t="shared" si="108"/>
        <v/>
      </c>
      <c r="J500" s="145" t="str">
        <f t="shared" si="108"/>
        <v/>
      </c>
      <c r="K500" s="145" t="str">
        <f t="shared" si="108"/>
        <v/>
      </c>
      <c r="L500" s="145" t="str">
        <f t="shared" si="108"/>
        <v/>
      </c>
      <c r="M500" s="145" t="str">
        <f t="shared" si="108"/>
        <v/>
      </c>
      <c r="N500" s="145" t="str">
        <f t="shared" si="108"/>
        <v/>
      </c>
      <c r="O500" s="145" t="str">
        <f t="shared" si="108"/>
        <v/>
      </c>
      <c r="P500" s="145" t="str">
        <f t="shared" si="108"/>
        <v/>
      </c>
      <c r="Q500" s="145" t="str">
        <f t="shared" si="108"/>
        <v/>
      </c>
      <c r="R500" s="145" t="str">
        <f t="shared" si="108"/>
        <v/>
      </c>
      <c r="S500" s="95"/>
      <c r="T500" s="156"/>
      <c r="U500" s="120" t="s">
        <v>271</v>
      </c>
    </row>
    <row r="501" spans="2:21" ht="27.75" customHeight="1">
      <c r="B501" s="156"/>
      <c r="C501" s="176" t="s">
        <v>28</v>
      </c>
      <c r="D501" s="177"/>
      <c r="E501" s="177"/>
      <c r="F501" s="177"/>
      <c r="G501" s="227"/>
      <c r="H501" s="119" t="str">
        <f>IF(COUNT(H500)=0,"",IF(H497="",H500,ROUND((H499+H497)/(H496-H497)*100,1)))</f>
        <v/>
      </c>
      <c r="I501" s="119" t="str">
        <f>IF(COUNT(I500)=0,"",IF(I497="",I500,ROUND((I499+I497)/(I496-I497)*100,1)))</f>
        <v/>
      </c>
      <c r="J501" s="119" t="str">
        <f t="shared" ref="J501" si="109">IF(COUNT(J500)=0,"",IF(J497="",J500,ROUND((J499+J497)/(J496-J497)*100,1)))</f>
        <v/>
      </c>
      <c r="K501" s="119" t="str">
        <f t="shared" ref="K501" si="110">IF(COUNT(K500)=0,"",IF(K497="",K500,ROUND((K499+K497)/(K496-K497)*100,1)))</f>
        <v/>
      </c>
      <c r="L501" s="119" t="str">
        <f t="shared" ref="L501" si="111">IF(COUNT(L500)=0,"",IF(L497="",L500,ROUND((L499+L497)/(L496-L497)*100,1)))</f>
        <v/>
      </c>
      <c r="M501" s="119" t="str">
        <f t="shared" ref="M501" si="112">IF(COUNT(M500)=0,"",IF(M497="",M500,ROUND((M499+M497)/(M496-M497)*100,1)))</f>
        <v/>
      </c>
      <c r="N501" s="119" t="str">
        <f t="shared" ref="N501" si="113">IF(COUNT(N500)=0,"",IF(N497="",N500,ROUND((N499+N497)/(N496-N497)*100,1)))</f>
        <v/>
      </c>
      <c r="O501" s="119" t="str">
        <f t="shared" ref="O501" si="114">IF(COUNT(O500)=0,"",IF(O497="",O500,ROUND((O499+O497)/(O496-O497)*100,1)))</f>
        <v/>
      </c>
      <c r="P501" s="119" t="str">
        <f t="shared" ref="P501" si="115">IF(COUNT(P500)=0,"",IF(P497="",P500,ROUND((P499+P497)/(P496-P497)*100,1)))</f>
        <v/>
      </c>
      <c r="Q501" s="119" t="str">
        <f t="shared" ref="Q501" si="116">IF(COUNT(Q500)=0,"",IF(Q497="",Q500,ROUND((Q499+Q497)/(Q496-Q497)*100,1)))</f>
        <v/>
      </c>
      <c r="R501" s="119" t="str">
        <f t="shared" ref="R501" si="117">IF(COUNT(R500)=0,"",IF(R497="",R500,ROUND((R499+R497)/(R496-R497)*100,1)))</f>
        <v/>
      </c>
      <c r="S501" s="96"/>
      <c r="T501" s="156"/>
      <c r="U501" s="120" t="s">
        <v>271</v>
      </c>
    </row>
    <row r="502" spans="2:21" ht="27.75" customHeight="1">
      <c r="B502" s="156"/>
      <c r="C502" s="168" t="s">
        <v>160</v>
      </c>
      <c r="D502" s="171"/>
      <c r="E502" s="171"/>
      <c r="F502" s="171"/>
      <c r="G502" s="172"/>
      <c r="H502" s="113"/>
      <c r="I502" s="113"/>
      <c r="J502" s="113"/>
      <c r="K502" s="113"/>
      <c r="L502" s="113"/>
      <c r="M502" s="113"/>
      <c r="N502" s="113"/>
      <c r="O502" s="113"/>
      <c r="P502" s="113"/>
      <c r="Q502" s="113"/>
      <c r="R502" s="113"/>
      <c r="S502" s="91"/>
      <c r="T502" s="156"/>
    </row>
    <row r="503" spans="2:21" ht="27.75" customHeight="1">
      <c r="B503" s="156"/>
      <c r="C503" s="168" t="s">
        <v>161</v>
      </c>
      <c r="D503" s="171"/>
      <c r="E503" s="171"/>
      <c r="F503" s="171"/>
      <c r="G503" s="172"/>
      <c r="H503" s="114"/>
      <c r="I503" s="114"/>
      <c r="J503" s="114"/>
      <c r="K503" s="114"/>
      <c r="L503" s="114"/>
      <c r="M503" s="114"/>
      <c r="N503" s="114"/>
      <c r="O503" s="114"/>
      <c r="P503" s="114"/>
      <c r="Q503" s="114"/>
      <c r="R503" s="114"/>
      <c r="S503" s="92"/>
      <c r="T503" s="156"/>
    </row>
    <row r="504" spans="2:21" ht="27.75" customHeight="1">
      <c r="B504" s="156"/>
      <c r="C504" s="262" t="s">
        <v>177</v>
      </c>
      <c r="D504" s="263"/>
      <c r="E504" s="264"/>
      <c r="F504" s="179" t="s">
        <v>162</v>
      </c>
      <c r="G504" s="180"/>
      <c r="H504" s="115" t="str">
        <f>IF(COUNT(H505:H506)=0,"",SUM(H505:H506))</f>
        <v/>
      </c>
      <c r="I504" s="115" t="str">
        <f>IF(COUNT(I505:I506)=0,"",SUM(I505:I506))</f>
        <v/>
      </c>
      <c r="J504" s="271"/>
      <c r="K504" s="272"/>
      <c r="L504" s="273"/>
      <c r="M504" s="115" t="str">
        <f>IF(COUNT(M505:M506)=0,"",SUM(M505:M506))</f>
        <v/>
      </c>
      <c r="N504" s="271"/>
      <c r="O504" s="272"/>
      <c r="P504" s="272"/>
      <c r="Q504" s="273"/>
      <c r="R504" s="115" t="str">
        <f>IF(COUNT(R505:R506)=0,"",SUM(R505:R506))</f>
        <v/>
      </c>
      <c r="S504" s="94"/>
      <c r="T504" s="156"/>
      <c r="U504" s="120" t="s">
        <v>271</v>
      </c>
    </row>
    <row r="505" spans="2:21" ht="27.75" customHeight="1">
      <c r="B505" s="156"/>
      <c r="C505" s="265"/>
      <c r="D505" s="266"/>
      <c r="E505" s="267"/>
      <c r="F505" s="179"/>
      <c r="G505" s="181" t="s">
        <v>163</v>
      </c>
      <c r="H505" s="184"/>
      <c r="I505" s="184"/>
      <c r="J505" s="274"/>
      <c r="K505" s="275"/>
      <c r="L505" s="276"/>
      <c r="M505" s="184"/>
      <c r="N505" s="274"/>
      <c r="O505" s="275"/>
      <c r="P505" s="275"/>
      <c r="Q505" s="276"/>
      <c r="R505" s="184"/>
      <c r="S505" s="90"/>
      <c r="T505" s="156"/>
    </row>
    <row r="506" spans="2:21" ht="27.75" customHeight="1">
      <c r="B506" s="156"/>
      <c r="C506" s="265"/>
      <c r="D506" s="266"/>
      <c r="E506" s="267"/>
      <c r="F506" s="226"/>
      <c r="G506" s="181" t="s">
        <v>164</v>
      </c>
      <c r="H506" s="184"/>
      <c r="I506" s="184"/>
      <c r="J506" s="274"/>
      <c r="K506" s="275"/>
      <c r="L506" s="276"/>
      <c r="M506" s="184"/>
      <c r="N506" s="274"/>
      <c r="O506" s="275"/>
      <c r="P506" s="275"/>
      <c r="Q506" s="276"/>
      <c r="R506" s="184"/>
      <c r="S506" s="90"/>
      <c r="T506" s="156"/>
    </row>
    <row r="507" spans="2:21" ht="27.75" customHeight="1">
      <c r="B507" s="156"/>
      <c r="C507" s="265"/>
      <c r="D507" s="266"/>
      <c r="E507" s="267"/>
      <c r="F507" s="179" t="s">
        <v>165</v>
      </c>
      <c r="G507" s="180"/>
      <c r="H507" s="115" t="str">
        <f>IF(COUNT(H508:H513)=0,"",SUM(H508:H513))</f>
        <v/>
      </c>
      <c r="I507" s="115" t="str">
        <f>IF(COUNT(I508:I513)=0,"",SUM(I508:I513))</f>
        <v/>
      </c>
      <c r="J507" s="274"/>
      <c r="K507" s="275"/>
      <c r="L507" s="276"/>
      <c r="M507" s="115" t="str">
        <f>IF(COUNT(M508:M513)=0,"",SUM(M508:M513))</f>
        <v/>
      </c>
      <c r="N507" s="274"/>
      <c r="O507" s="275"/>
      <c r="P507" s="275"/>
      <c r="Q507" s="276"/>
      <c r="R507" s="115" t="str">
        <f>IF(COUNT(R508:R513)=0,"",SUM(R508:R513))</f>
        <v/>
      </c>
      <c r="S507" s="94"/>
      <c r="T507" s="156"/>
      <c r="U507" s="120" t="s">
        <v>271</v>
      </c>
    </row>
    <row r="508" spans="2:21" ht="27.75" customHeight="1">
      <c r="B508" s="156"/>
      <c r="C508" s="265"/>
      <c r="D508" s="266"/>
      <c r="E508" s="267"/>
      <c r="F508" s="179"/>
      <c r="G508" s="181" t="s">
        <v>166</v>
      </c>
      <c r="H508" s="184"/>
      <c r="I508" s="184"/>
      <c r="J508" s="274"/>
      <c r="K508" s="275"/>
      <c r="L508" s="276"/>
      <c r="M508" s="184"/>
      <c r="N508" s="274"/>
      <c r="O508" s="275"/>
      <c r="P508" s="275"/>
      <c r="Q508" s="276"/>
      <c r="R508" s="184"/>
      <c r="S508" s="90"/>
      <c r="T508" s="156"/>
    </row>
    <row r="509" spans="2:21" ht="27.75" customHeight="1">
      <c r="B509" s="156"/>
      <c r="C509" s="265"/>
      <c r="D509" s="266"/>
      <c r="E509" s="267"/>
      <c r="F509" s="179"/>
      <c r="G509" s="181" t="s">
        <v>167</v>
      </c>
      <c r="H509" s="184"/>
      <c r="I509" s="184"/>
      <c r="J509" s="274"/>
      <c r="K509" s="275"/>
      <c r="L509" s="276"/>
      <c r="M509" s="184"/>
      <c r="N509" s="274"/>
      <c r="O509" s="275"/>
      <c r="P509" s="275"/>
      <c r="Q509" s="276"/>
      <c r="R509" s="184"/>
      <c r="S509" s="90"/>
      <c r="T509" s="156"/>
    </row>
    <row r="510" spans="2:21" ht="27.75" customHeight="1">
      <c r="B510" s="156"/>
      <c r="C510" s="265"/>
      <c r="D510" s="266"/>
      <c r="E510" s="267"/>
      <c r="F510" s="179"/>
      <c r="G510" s="181" t="s">
        <v>168</v>
      </c>
      <c r="H510" s="184"/>
      <c r="I510" s="184"/>
      <c r="J510" s="274"/>
      <c r="K510" s="275"/>
      <c r="L510" s="276"/>
      <c r="M510" s="184"/>
      <c r="N510" s="274"/>
      <c r="O510" s="275"/>
      <c r="P510" s="275"/>
      <c r="Q510" s="276"/>
      <c r="R510" s="184"/>
      <c r="S510" s="90"/>
      <c r="T510" s="156"/>
    </row>
    <row r="511" spans="2:21" ht="27.75" customHeight="1">
      <c r="B511" s="156"/>
      <c r="C511" s="265"/>
      <c r="D511" s="266"/>
      <c r="E511" s="267"/>
      <c r="F511" s="179"/>
      <c r="G511" s="181" t="s">
        <v>169</v>
      </c>
      <c r="H511" s="184"/>
      <c r="I511" s="184"/>
      <c r="J511" s="274"/>
      <c r="K511" s="275"/>
      <c r="L511" s="276"/>
      <c r="M511" s="184"/>
      <c r="N511" s="274"/>
      <c r="O511" s="275"/>
      <c r="P511" s="275"/>
      <c r="Q511" s="276"/>
      <c r="R511" s="184"/>
      <c r="S511" s="90"/>
      <c r="T511" s="156"/>
    </row>
    <row r="512" spans="2:21" ht="27.75" customHeight="1">
      <c r="B512" s="156"/>
      <c r="C512" s="265"/>
      <c r="D512" s="266"/>
      <c r="E512" s="267"/>
      <c r="F512" s="179"/>
      <c r="G512" s="181" t="s">
        <v>2</v>
      </c>
      <c r="H512" s="184"/>
      <c r="I512" s="184"/>
      <c r="J512" s="274"/>
      <c r="K512" s="275"/>
      <c r="L512" s="276"/>
      <c r="M512" s="184"/>
      <c r="N512" s="274"/>
      <c r="O512" s="275"/>
      <c r="P512" s="275"/>
      <c r="Q512" s="276"/>
      <c r="R512" s="184"/>
      <c r="S512" s="90"/>
      <c r="T512" s="156"/>
    </row>
    <row r="513" spans="2:21" ht="27.75" customHeight="1">
      <c r="B513" s="156"/>
      <c r="C513" s="265"/>
      <c r="D513" s="266"/>
      <c r="E513" s="267"/>
      <c r="F513" s="179"/>
      <c r="G513" s="181" t="s">
        <v>29</v>
      </c>
      <c r="H513" s="184"/>
      <c r="I513" s="184"/>
      <c r="J513" s="274"/>
      <c r="K513" s="275"/>
      <c r="L513" s="276"/>
      <c r="M513" s="184"/>
      <c r="N513" s="274"/>
      <c r="O513" s="275"/>
      <c r="P513" s="275"/>
      <c r="Q513" s="276"/>
      <c r="R513" s="184"/>
      <c r="S513" s="90"/>
      <c r="T513" s="156"/>
    </row>
    <row r="514" spans="2:21" ht="27.75" customHeight="1">
      <c r="B514" s="156"/>
      <c r="C514" s="265"/>
      <c r="D514" s="266"/>
      <c r="E514" s="267"/>
      <c r="F514" s="168" t="s">
        <v>226</v>
      </c>
      <c r="G514" s="227"/>
      <c r="H514" s="184"/>
      <c r="I514" s="184"/>
      <c r="J514" s="274"/>
      <c r="K514" s="275"/>
      <c r="L514" s="276"/>
      <c r="M514" s="184"/>
      <c r="N514" s="274"/>
      <c r="O514" s="275"/>
      <c r="P514" s="275"/>
      <c r="Q514" s="276"/>
      <c r="R514" s="184"/>
      <c r="S514" s="90"/>
      <c r="T514" s="156"/>
    </row>
    <row r="515" spans="2:21" ht="27.75" customHeight="1">
      <c r="B515" s="156"/>
      <c r="C515" s="265"/>
      <c r="D515" s="266"/>
      <c r="E515" s="267"/>
      <c r="F515" s="179" t="s">
        <v>170</v>
      </c>
      <c r="G515" s="180"/>
      <c r="H515" s="115" t="str">
        <f>IF(COUNT(H516:H520)=0,"",SUM(H516:H520))</f>
        <v/>
      </c>
      <c r="I515" s="115" t="str">
        <f>IF(COUNT(I516:I520)=0,"",SUM(I516:I520))</f>
        <v/>
      </c>
      <c r="J515" s="274"/>
      <c r="K515" s="275"/>
      <c r="L515" s="276"/>
      <c r="M515" s="115" t="str">
        <f>IF(COUNT(M516:M520)=0,"",SUM(M516:M520))</f>
        <v/>
      </c>
      <c r="N515" s="274"/>
      <c r="O515" s="275"/>
      <c r="P515" s="275"/>
      <c r="Q515" s="276"/>
      <c r="R515" s="115" t="str">
        <f>IF(COUNT(R516:R520)=0,"",SUM(R516:R520))</f>
        <v/>
      </c>
      <c r="S515" s="94"/>
      <c r="T515" s="156"/>
      <c r="U515" s="120" t="s">
        <v>271</v>
      </c>
    </row>
    <row r="516" spans="2:21" ht="27.75" customHeight="1">
      <c r="B516" s="156"/>
      <c r="C516" s="265"/>
      <c r="D516" s="266"/>
      <c r="E516" s="267"/>
      <c r="F516" s="179"/>
      <c r="G516" s="181" t="s">
        <v>171</v>
      </c>
      <c r="H516" s="184"/>
      <c r="I516" s="184"/>
      <c r="J516" s="274"/>
      <c r="K516" s="275"/>
      <c r="L516" s="276"/>
      <c r="M516" s="184"/>
      <c r="N516" s="274"/>
      <c r="O516" s="275"/>
      <c r="P516" s="275"/>
      <c r="Q516" s="276"/>
      <c r="R516" s="184"/>
      <c r="S516" s="90"/>
      <c r="T516" s="156"/>
    </row>
    <row r="517" spans="2:21" ht="27.75" customHeight="1">
      <c r="B517" s="156"/>
      <c r="C517" s="265"/>
      <c r="D517" s="266"/>
      <c r="E517" s="267"/>
      <c r="F517" s="179"/>
      <c r="G517" s="181" t="s">
        <v>172</v>
      </c>
      <c r="H517" s="184"/>
      <c r="I517" s="184"/>
      <c r="J517" s="274"/>
      <c r="K517" s="275"/>
      <c r="L517" s="276"/>
      <c r="M517" s="184"/>
      <c r="N517" s="274"/>
      <c r="O517" s="275"/>
      <c r="P517" s="275"/>
      <c r="Q517" s="276"/>
      <c r="R517" s="184"/>
      <c r="S517" s="90"/>
      <c r="T517" s="156"/>
    </row>
    <row r="518" spans="2:21" ht="27.75" customHeight="1">
      <c r="B518" s="156"/>
      <c r="C518" s="265"/>
      <c r="D518" s="266"/>
      <c r="E518" s="267"/>
      <c r="F518" s="179"/>
      <c r="G518" s="181" t="s">
        <v>173</v>
      </c>
      <c r="H518" s="184"/>
      <c r="I518" s="184"/>
      <c r="J518" s="274"/>
      <c r="K518" s="275"/>
      <c r="L518" s="276"/>
      <c r="M518" s="184"/>
      <c r="N518" s="274"/>
      <c r="O518" s="275"/>
      <c r="P518" s="275"/>
      <c r="Q518" s="276"/>
      <c r="R518" s="184"/>
      <c r="S518" s="90"/>
      <c r="T518" s="156"/>
    </row>
    <row r="519" spans="2:21" ht="27.75" customHeight="1">
      <c r="B519" s="156"/>
      <c r="C519" s="265"/>
      <c r="D519" s="266"/>
      <c r="E519" s="267"/>
      <c r="F519" s="179"/>
      <c r="G519" s="181" t="s">
        <v>30</v>
      </c>
      <c r="H519" s="184"/>
      <c r="I519" s="184"/>
      <c r="J519" s="274"/>
      <c r="K519" s="275"/>
      <c r="L519" s="276"/>
      <c r="M519" s="184"/>
      <c r="N519" s="274"/>
      <c r="O519" s="275"/>
      <c r="P519" s="275"/>
      <c r="Q519" s="276"/>
      <c r="R519" s="184"/>
      <c r="S519" s="90"/>
      <c r="T519" s="156"/>
    </row>
    <row r="520" spans="2:21" ht="27.75" customHeight="1">
      <c r="B520" s="156"/>
      <c r="C520" s="265"/>
      <c r="D520" s="266"/>
      <c r="E520" s="267"/>
      <c r="F520" s="179"/>
      <c r="G520" s="181" t="s">
        <v>174</v>
      </c>
      <c r="H520" s="184"/>
      <c r="I520" s="184"/>
      <c r="J520" s="274"/>
      <c r="K520" s="275"/>
      <c r="L520" s="276"/>
      <c r="M520" s="184"/>
      <c r="N520" s="274"/>
      <c r="O520" s="275"/>
      <c r="P520" s="275"/>
      <c r="Q520" s="276"/>
      <c r="R520" s="184"/>
      <c r="S520" s="90"/>
      <c r="T520" s="156"/>
    </row>
    <row r="521" spans="2:21" ht="27.75" customHeight="1">
      <c r="B521" s="156"/>
      <c r="C521" s="265"/>
      <c r="D521" s="266"/>
      <c r="E521" s="267"/>
      <c r="F521" s="168" t="s">
        <v>175</v>
      </c>
      <c r="G521" s="172"/>
      <c r="H521" s="184"/>
      <c r="I521" s="184"/>
      <c r="J521" s="274"/>
      <c r="K521" s="275"/>
      <c r="L521" s="276"/>
      <c r="M521" s="184"/>
      <c r="N521" s="274"/>
      <c r="O521" s="275"/>
      <c r="P521" s="275"/>
      <c r="Q521" s="276"/>
      <c r="R521" s="184"/>
      <c r="S521" s="90"/>
      <c r="T521" s="156"/>
    </row>
    <row r="522" spans="2:21" ht="27.75" customHeight="1">
      <c r="B522" s="156"/>
      <c r="C522" s="268"/>
      <c r="D522" s="269"/>
      <c r="E522" s="270"/>
      <c r="F522" s="168" t="s">
        <v>176</v>
      </c>
      <c r="G522" s="172"/>
      <c r="H522" s="115" t="str">
        <f>IF(COUNT(H504,H507,H514,H515,H521)=0,"",SUM(H504,H507,H514,H515,H521))</f>
        <v/>
      </c>
      <c r="I522" s="115" t="str">
        <f>IF(COUNT(I504,I507,I514,I515,I521)=0,"",SUM(I504,I507,I514,I515,I521))</f>
        <v/>
      </c>
      <c r="J522" s="277"/>
      <c r="K522" s="278"/>
      <c r="L522" s="279"/>
      <c r="M522" s="115" t="str">
        <f>IF(COUNT(M504,M507,M514,M515,M521)=0,"",SUM(M504,M507,M514,M515,M521))</f>
        <v/>
      </c>
      <c r="N522" s="277"/>
      <c r="O522" s="278"/>
      <c r="P522" s="278"/>
      <c r="Q522" s="279"/>
      <c r="R522" s="115" t="str">
        <f>IF(COUNT(R504,R507,R514,R515,R521)=0,"",SUM(R504,R507,R514,R515,R521))</f>
        <v/>
      </c>
      <c r="S522" s="94"/>
      <c r="T522" s="156"/>
      <c r="U522" s="120" t="s">
        <v>271</v>
      </c>
    </row>
    <row r="523" spans="2:21" ht="18" customHeight="1">
      <c r="B523" s="156"/>
      <c r="C523" s="183" t="s">
        <v>178</v>
      </c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56"/>
    </row>
    <row r="524" spans="2:21" ht="18" customHeight="1">
      <c r="B524" s="156"/>
      <c r="C524" s="14"/>
      <c r="D524" s="7"/>
      <c r="E524" s="7"/>
      <c r="F524" s="7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156"/>
      <c r="T524" s="156"/>
    </row>
    <row r="525" spans="2:21" ht="18" customHeight="1">
      <c r="B525" s="156"/>
      <c r="C525" s="14"/>
      <c r="D525" s="7"/>
      <c r="E525" s="7"/>
      <c r="F525" s="7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156"/>
      <c r="T525" s="156"/>
    </row>
    <row r="526" spans="2:21" ht="18" customHeight="1">
      <c r="B526" s="156"/>
      <c r="C526" s="14"/>
      <c r="D526" s="7"/>
      <c r="E526" s="7"/>
      <c r="F526" s="7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156"/>
      <c r="T526" s="156"/>
    </row>
    <row r="527" spans="2:21" ht="18" customHeight="1">
      <c r="B527" s="156"/>
      <c r="C527" s="14"/>
      <c r="D527" s="7"/>
      <c r="E527" s="7"/>
      <c r="F527" s="7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156"/>
      <c r="T527" s="156"/>
    </row>
    <row r="528" spans="2:21" ht="18" customHeight="1">
      <c r="B528" s="156"/>
      <c r="C528" s="14"/>
      <c r="D528" s="7"/>
      <c r="E528" s="7"/>
      <c r="F528" s="7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156"/>
      <c r="T528" s="156"/>
    </row>
    <row r="529" spans="2:21" ht="18" customHeight="1">
      <c r="B529" s="156"/>
      <c r="C529" s="14"/>
      <c r="D529" s="7"/>
      <c r="E529" s="7"/>
      <c r="F529" s="7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156"/>
      <c r="T529" s="156"/>
    </row>
    <row r="530" spans="2:21" ht="18" customHeight="1">
      <c r="B530" s="156"/>
      <c r="C530" s="14"/>
      <c r="D530" s="7"/>
      <c r="E530" s="7"/>
      <c r="F530" s="7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156"/>
      <c r="T530" s="156"/>
    </row>
    <row r="531" spans="2:21" ht="18" customHeight="1">
      <c r="B531" s="156"/>
      <c r="C531" s="14"/>
      <c r="D531" s="7"/>
      <c r="E531" s="7"/>
      <c r="F531" s="7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156"/>
      <c r="T531" s="156"/>
    </row>
    <row r="532" spans="2:21" ht="18" customHeight="1">
      <c r="B532" s="156"/>
      <c r="C532" s="14"/>
      <c r="D532" s="7"/>
      <c r="E532" s="7"/>
      <c r="F532" s="7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156"/>
      <c r="T532" s="156"/>
    </row>
    <row r="533" spans="2:21" ht="18" customHeight="1">
      <c r="B533" s="156"/>
      <c r="C533" s="156"/>
      <c r="D533" s="156"/>
      <c r="E533" s="156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</row>
    <row r="534" spans="2:21" ht="27.75" customHeight="1">
      <c r="B534" s="156"/>
      <c r="C534" s="156" t="s">
        <v>19</v>
      </c>
      <c r="D534" s="156"/>
      <c r="E534" s="156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</row>
    <row r="535" spans="2:21" ht="27.75" customHeight="1">
      <c r="B535" s="156"/>
      <c r="C535" s="156" t="s">
        <v>20</v>
      </c>
      <c r="D535" s="156"/>
      <c r="E535" s="156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</row>
    <row r="536" spans="2:21" ht="27.75" customHeight="1">
      <c r="B536" s="156"/>
      <c r="C536" s="159" t="s">
        <v>21</v>
      </c>
      <c r="D536" s="160"/>
      <c r="E536" s="160"/>
      <c r="F536" s="160"/>
      <c r="G536" s="160"/>
      <c r="H536" s="160"/>
      <c r="I536" s="160"/>
      <c r="J536" s="160"/>
      <c r="K536" s="160"/>
      <c r="L536" s="156"/>
      <c r="M536" s="156"/>
      <c r="N536" s="156"/>
      <c r="O536" s="156"/>
      <c r="P536" s="156"/>
      <c r="Q536" s="156"/>
      <c r="R536" s="156"/>
      <c r="S536" s="156"/>
      <c r="T536" s="156"/>
    </row>
    <row r="537" spans="2:21" ht="27.75" customHeight="1">
      <c r="B537" s="156"/>
      <c r="C537" s="161" t="s">
        <v>22</v>
      </c>
      <c r="D537" s="156"/>
      <c r="E537" s="156"/>
      <c r="F537" s="162" t="s">
        <v>242</v>
      </c>
      <c r="G537" s="156" t="str">
        <f>'様式第32第8表(自社)_受電'!F465</f>
        <v>（自社断面：○月○時）</v>
      </c>
      <c r="H537" s="156"/>
      <c r="I537" s="156"/>
      <c r="J537" s="156"/>
      <c r="K537" s="156"/>
      <c r="L537" s="156"/>
      <c r="M537" s="156"/>
      <c r="N537" s="156"/>
      <c r="O537" s="156"/>
      <c r="P537" s="156"/>
      <c r="Q537" s="156"/>
      <c r="R537" s="163" t="s">
        <v>23</v>
      </c>
      <c r="S537" s="163"/>
      <c r="T537" s="156"/>
    </row>
    <row r="538" spans="2:21" ht="27.75" customHeight="1">
      <c r="B538" s="156"/>
      <c r="C538" s="240" t="s">
        <v>319</v>
      </c>
      <c r="D538" s="241"/>
      <c r="E538" s="241"/>
      <c r="F538" s="241"/>
      <c r="G538" s="242"/>
      <c r="H538" s="164">
        <f>DATE(様式一覧!$D$3-1,1,1)</f>
        <v>42005</v>
      </c>
      <c r="I538" s="164">
        <f>DATE(様式一覧!$D$3,1,1)</f>
        <v>42370</v>
      </c>
      <c r="J538" s="164">
        <f>DATE(様式一覧!$D$3+1,1,1)</f>
        <v>42736</v>
      </c>
      <c r="K538" s="164">
        <f>DATE(様式一覧!$D$3+2,1,1)</f>
        <v>43101</v>
      </c>
      <c r="L538" s="164">
        <f>DATE(様式一覧!$D$3+3,1,1)</f>
        <v>43466</v>
      </c>
      <c r="M538" s="164">
        <f>DATE(様式一覧!$D$3+4,1,1)</f>
        <v>43831</v>
      </c>
      <c r="N538" s="164">
        <f>DATE(様式一覧!$D$3+5,1,1)</f>
        <v>44197</v>
      </c>
      <c r="O538" s="164">
        <f>DATE(様式一覧!$D$3+6,1,1)</f>
        <v>44562</v>
      </c>
      <c r="P538" s="164">
        <f>DATE(様式一覧!$D$3+7,1,1)</f>
        <v>44927</v>
      </c>
      <c r="Q538" s="164">
        <f>DATE(様式一覧!$D$3+8,1,1)</f>
        <v>45292</v>
      </c>
      <c r="R538" s="164">
        <f>DATE(様式一覧!$D$3+9,1,1)</f>
        <v>45658</v>
      </c>
      <c r="S538" s="165"/>
      <c r="T538" s="156"/>
    </row>
    <row r="539" spans="2:21" ht="27.75" customHeight="1">
      <c r="B539" s="156"/>
      <c r="C539" s="243"/>
      <c r="D539" s="244"/>
      <c r="E539" s="244"/>
      <c r="F539" s="244"/>
      <c r="G539" s="245"/>
      <c r="H539" s="166" t="s">
        <v>24</v>
      </c>
      <c r="I539" s="166"/>
      <c r="J539" s="166"/>
      <c r="K539" s="166"/>
      <c r="L539" s="166"/>
      <c r="M539" s="166"/>
      <c r="N539" s="166"/>
      <c r="O539" s="166"/>
      <c r="P539" s="166"/>
      <c r="Q539" s="166"/>
      <c r="R539" s="166"/>
      <c r="S539" s="167"/>
      <c r="T539" s="156"/>
    </row>
    <row r="540" spans="2:21" ht="27.75" customHeight="1">
      <c r="B540" s="156"/>
      <c r="C540" s="252" t="s">
        <v>0</v>
      </c>
      <c r="D540" s="259" t="s">
        <v>25</v>
      </c>
      <c r="E540" s="168" t="s">
        <v>146</v>
      </c>
      <c r="F540" s="169"/>
      <c r="G540" s="170"/>
      <c r="H540" s="184"/>
      <c r="I540" s="184"/>
      <c r="J540" s="184"/>
      <c r="K540" s="184"/>
      <c r="L540" s="184"/>
      <c r="M540" s="184"/>
      <c r="N540" s="184"/>
      <c r="O540" s="184"/>
      <c r="P540" s="184"/>
      <c r="Q540" s="184"/>
      <c r="R540" s="184"/>
      <c r="S540" s="90"/>
      <c r="T540" s="156"/>
      <c r="U540" s="120"/>
    </row>
    <row r="541" spans="2:21" ht="27.75" customHeight="1">
      <c r="B541" s="156"/>
      <c r="C541" s="253"/>
      <c r="D541" s="260"/>
      <c r="E541" s="168" t="s">
        <v>145</v>
      </c>
      <c r="F541" s="169"/>
      <c r="G541" s="170"/>
      <c r="H541" s="184"/>
      <c r="I541" s="184"/>
      <c r="J541" s="184"/>
      <c r="K541" s="184"/>
      <c r="L541" s="184"/>
      <c r="M541" s="184"/>
      <c r="N541" s="184"/>
      <c r="O541" s="184"/>
      <c r="P541" s="184"/>
      <c r="Q541" s="184"/>
      <c r="R541" s="184"/>
      <c r="S541" s="90"/>
      <c r="T541" s="156"/>
      <c r="U541" s="120"/>
    </row>
    <row r="542" spans="2:21" ht="27.75" customHeight="1">
      <c r="B542" s="156"/>
      <c r="C542" s="253"/>
      <c r="D542" s="260"/>
      <c r="E542" s="168" t="s">
        <v>144</v>
      </c>
      <c r="F542" s="169"/>
      <c r="G542" s="170"/>
      <c r="H542" s="184"/>
      <c r="I542" s="184"/>
      <c r="J542" s="184"/>
      <c r="K542" s="184"/>
      <c r="L542" s="184"/>
      <c r="M542" s="184"/>
      <c r="N542" s="184"/>
      <c r="O542" s="184"/>
      <c r="P542" s="184"/>
      <c r="Q542" s="184"/>
      <c r="R542" s="184"/>
      <c r="S542" s="90"/>
      <c r="T542" s="156"/>
      <c r="U542" s="120"/>
    </row>
    <row r="543" spans="2:21" ht="27.75" customHeight="1">
      <c r="B543" s="156"/>
      <c r="C543" s="253"/>
      <c r="D543" s="260"/>
      <c r="E543" s="168" t="s">
        <v>143</v>
      </c>
      <c r="F543" s="169"/>
      <c r="G543" s="170"/>
      <c r="H543" s="184"/>
      <c r="I543" s="184"/>
      <c r="J543" s="184"/>
      <c r="K543" s="184"/>
      <c r="L543" s="184"/>
      <c r="M543" s="184"/>
      <c r="N543" s="184"/>
      <c r="O543" s="184"/>
      <c r="P543" s="184"/>
      <c r="Q543" s="184"/>
      <c r="R543" s="184"/>
      <c r="S543" s="90"/>
      <c r="T543" s="156"/>
      <c r="U543" s="120"/>
    </row>
    <row r="544" spans="2:21" ht="27.75" customHeight="1">
      <c r="B544" s="156"/>
      <c r="C544" s="253"/>
      <c r="D544" s="261"/>
      <c r="E544" s="168" t="s">
        <v>147</v>
      </c>
      <c r="F544" s="169"/>
      <c r="G544" s="170"/>
      <c r="H544" s="112" t="str">
        <f>IF(COUNT(H540:H543)=0,"",SUM(H540:H543))</f>
        <v/>
      </c>
      <c r="I544" s="112" t="str">
        <f t="shared" ref="I544:R544" si="118">IF(COUNT(I540:I543)=0,"",SUM(I540:I543))</f>
        <v/>
      </c>
      <c r="J544" s="112" t="str">
        <f t="shared" si="118"/>
        <v/>
      </c>
      <c r="K544" s="112" t="str">
        <f t="shared" si="118"/>
        <v/>
      </c>
      <c r="L544" s="112" t="str">
        <f t="shared" si="118"/>
        <v/>
      </c>
      <c r="M544" s="112" t="str">
        <f t="shared" si="118"/>
        <v/>
      </c>
      <c r="N544" s="112" t="str">
        <f t="shared" si="118"/>
        <v/>
      </c>
      <c r="O544" s="112" t="str">
        <f t="shared" si="118"/>
        <v/>
      </c>
      <c r="P544" s="112" t="str">
        <f t="shared" si="118"/>
        <v/>
      </c>
      <c r="Q544" s="112" t="str">
        <f t="shared" si="118"/>
        <v/>
      </c>
      <c r="R544" s="112" t="str">
        <f t="shared" si="118"/>
        <v/>
      </c>
      <c r="S544" s="91"/>
      <c r="T544" s="156"/>
      <c r="U544" s="120" t="s">
        <v>271</v>
      </c>
    </row>
    <row r="545" spans="2:21" ht="27.75" customHeight="1">
      <c r="B545" s="156"/>
      <c r="C545" s="253"/>
      <c r="D545" s="252" t="s">
        <v>1</v>
      </c>
      <c r="E545" s="168" t="s">
        <v>148</v>
      </c>
      <c r="F545" s="171"/>
      <c r="G545" s="172"/>
      <c r="H545" s="184"/>
      <c r="I545" s="112" t="str">
        <f>IF(COUNT('様式第32第8表(自社)_送電'!H474)=0,'様式第32第8表(自社)_受電'!H474,IF(COUNT('様式第32第8表(自社)_受電'!H474)=0,-'様式第32第8表(自社)_送電'!H474,'様式第32第8表(自社)_受電'!H474-'様式第32第8表(自社)_送電'!H474))</f>
        <v/>
      </c>
      <c r="J545" s="112" t="str">
        <f>IF(COUNT('様式第32第8表(自社)_送電'!I474)=0,'様式第32第8表(自社)_受電'!I474,IF(COUNT('様式第32第8表(自社)_受電'!I474)=0,-'様式第32第8表(自社)_送電'!I474,'様式第32第8表(自社)_受電'!I474-'様式第32第8表(自社)_送電'!I474))</f>
        <v/>
      </c>
      <c r="K545" s="112" t="str">
        <f>IF(COUNT('様式第32第8表(自社)_送電'!J474)=0,'様式第32第8表(自社)_受電'!J474,IF(COUNT('様式第32第8表(自社)_受電'!J474)=0,-'様式第32第8表(自社)_送電'!J474,'様式第32第8表(自社)_受電'!J474-'様式第32第8表(自社)_送電'!J474))</f>
        <v/>
      </c>
      <c r="L545" s="112" t="str">
        <f>IF(COUNT('様式第32第8表(自社)_送電'!K474)=0,'様式第32第8表(自社)_受電'!K474,IF(COUNT('様式第32第8表(自社)_受電'!K474)=0,-'様式第32第8表(自社)_送電'!K474,'様式第32第8表(自社)_受電'!K474-'様式第32第8表(自社)_送電'!K474))</f>
        <v/>
      </c>
      <c r="M545" s="112" t="str">
        <f>IF(COUNT('様式第32第8表(自社)_送電'!L474)=0,'様式第32第8表(自社)_受電'!L474,IF(COUNT('様式第32第8表(自社)_受電'!L474)=0,-'様式第32第8表(自社)_送電'!L474,'様式第32第8表(自社)_受電'!L474-'様式第32第8表(自社)_送電'!L474))</f>
        <v/>
      </c>
      <c r="N545" s="112" t="str">
        <f>IF(COUNT('様式第32第8表(自社)_送電'!M474)=0,'様式第32第8表(自社)_受電'!M474,IF(COUNT('様式第32第8表(自社)_受電'!M474)=0,-'様式第32第8表(自社)_送電'!M474,'様式第32第8表(自社)_受電'!M474-'様式第32第8表(自社)_送電'!M474))</f>
        <v/>
      </c>
      <c r="O545" s="112" t="str">
        <f>IF(COUNT('様式第32第8表(自社)_送電'!N474)=0,'様式第32第8表(自社)_受電'!N474,IF(COUNT('様式第32第8表(自社)_受電'!N474)=0,-'様式第32第8表(自社)_送電'!N474,'様式第32第8表(自社)_受電'!N474-'様式第32第8表(自社)_送電'!N474))</f>
        <v/>
      </c>
      <c r="P545" s="112" t="str">
        <f>IF(COUNT('様式第32第8表(自社)_送電'!O474)=0,'様式第32第8表(自社)_受電'!O474,IF(COUNT('様式第32第8表(自社)_受電'!O474)=0,-'様式第32第8表(自社)_送電'!O474,'様式第32第8表(自社)_受電'!O474-'様式第32第8表(自社)_送電'!O474))</f>
        <v/>
      </c>
      <c r="Q545" s="112" t="str">
        <f>IF(COUNT('様式第32第8表(自社)_送電'!P474)=0,'様式第32第8表(自社)_受電'!P474,IF(COUNT('様式第32第8表(自社)_受電'!P474)=0,-'様式第32第8表(自社)_送電'!P474,'様式第32第8表(自社)_受電'!P474-'様式第32第8表(自社)_送電'!P474))</f>
        <v/>
      </c>
      <c r="R545" s="112" t="str">
        <f>IF(COUNT('様式第32第8表(自社)_送電'!Q474)=0,'様式第32第8表(自社)_受電'!Q474,IF(COUNT('様式第32第8表(自社)_受電'!Q474)=0,-'様式第32第8表(自社)_送電'!Q474,'様式第32第8表(自社)_受電'!Q474-'様式第32第8表(自社)_送電'!Q474))</f>
        <v/>
      </c>
      <c r="S545" s="90"/>
      <c r="T545" s="156"/>
      <c r="U545" s="120" t="s">
        <v>318</v>
      </c>
    </row>
    <row r="546" spans="2:21" ht="27.75" customHeight="1">
      <c r="B546" s="156"/>
      <c r="C546" s="253"/>
      <c r="D546" s="253"/>
      <c r="E546" s="168" t="s">
        <v>150</v>
      </c>
      <c r="F546" s="171"/>
      <c r="G546" s="172"/>
      <c r="H546" s="184"/>
      <c r="I546" s="112" t="str">
        <f>IF(COUNT('様式第32第8表(自社)_送電'!H482)=0,'様式第32第8表(自社)_受電'!H482,IF(COUNT('様式第32第8表(自社)_受電'!H482)=0,-'様式第32第8表(自社)_送電'!H482,'様式第32第8表(自社)_受電'!H482-'様式第32第8表(自社)_送電'!H482))</f>
        <v/>
      </c>
      <c r="J546" s="112" t="str">
        <f>IF(COUNT('様式第32第8表(自社)_送電'!I482)=0,'様式第32第8表(自社)_受電'!I482,IF(COUNT('様式第32第8表(自社)_受電'!I482)=0,-'様式第32第8表(自社)_送電'!I482,'様式第32第8表(自社)_受電'!I482-'様式第32第8表(自社)_送電'!I482))</f>
        <v/>
      </c>
      <c r="K546" s="112" t="str">
        <f>IF(COUNT('様式第32第8表(自社)_送電'!J482)=0,'様式第32第8表(自社)_受電'!J482,IF(COUNT('様式第32第8表(自社)_受電'!J482)=0,-'様式第32第8表(自社)_送電'!J482,'様式第32第8表(自社)_受電'!J482-'様式第32第8表(自社)_送電'!J482))</f>
        <v/>
      </c>
      <c r="L546" s="112" t="str">
        <f>IF(COUNT('様式第32第8表(自社)_送電'!K482)=0,'様式第32第8表(自社)_受電'!K482,IF(COUNT('様式第32第8表(自社)_受電'!K482)=0,-'様式第32第8表(自社)_送電'!K482,'様式第32第8表(自社)_受電'!K482-'様式第32第8表(自社)_送電'!K482))</f>
        <v/>
      </c>
      <c r="M546" s="112" t="str">
        <f>IF(COUNT('様式第32第8表(自社)_送電'!L482)=0,'様式第32第8表(自社)_受電'!L482,IF(COUNT('様式第32第8表(自社)_受電'!L482)=0,-'様式第32第8表(自社)_送電'!L482,'様式第32第8表(自社)_受電'!L482-'様式第32第8表(自社)_送電'!L482))</f>
        <v/>
      </c>
      <c r="N546" s="112" t="str">
        <f>IF(COUNT('様式第32第8表(自社)_送電'!M482)=0,'様式第32第8表(自社)_受電'!M482,IF(COUNT('様式第32第8表(自社)_受電'!M482)=0,-'様式第32第8表(自社)_送電'!M482,'様式第32第8表(自社)_受電'!M482-'様式第32第8表(自社)_送電'!M482))</f>
        <v/>
      </c>
      <c r="O546" s="112" t="str">
        <f>IF(COUNT('様式第32第8表(自社)_送電'!N482)=0,'様式第32第8表(自社)_受電'!N482,IF(COUNT('様式第32第8表(自社)_受電'!N482)=0,-'様式第32第8表(自社)_送電'!N482,'様式第32第8表(自社)_受電'!N482-'様式第32第8表(自社)_送電'!N482))</f>
        <v/>
      </c>
      <c r="P546" s="112" t="str">
        <f>IF(COUNT('様式第32第8表(自社)_送電'!O482)=0,'様式第32第8表(自社)_受電'!O482,IF(COUNT('様式第32第8表(自社)_受電'!O482)=0,-'様式第32第8表(自社)_送電'!O482,'様式第32第8表(自社)_受電'!O482-'様式第32第8表(自社)_送電'!O482))</f>
        <v/>
      </c>
      <c r="Q546" s="112" t="str">
        <f>IF(COUNT('様式第32第8表(自社)_送電'!P482)=0,'様式第32第8表(自社)_受電'!P482,IF(COUNT('様式第32第8表(自社)_受電'!P482)=0,-'様式第32第8表(自社)_送電'!P482,'様式第32第8表(自社)_受電'!P482-'様式第32第8表(自社)_送電'!P482))</f>
        <v/>
      </c>
      <c r="R546" s="112" t="str">
        <f>IF(COUNT('様式第32第8表(自社)_送電'!Q482)=0,'様式第32第8表(自社)_受電'!Q482,IF(COUNT('様式第32第8表(自社)_受電'!Q482)=0,-'様式第32第8表(自社)_送電'!Q482,'様式第32第8表(自社)_受電'!Q482-'様式第32第8表(自社)_送電'!Q482))</f>
        <v/>
      </c>
      <c r="S546" s="90"/>
      <c r="T546" s="156"/>
      <c r="U546" s="120" t="s">
        <v>318</v>
      </c>
    </row>
    <row r="547" spans="2:21" ht="27.75" customHeight="1">
      <c r="B547" s="156"/>
      <c r="C547" s="253"/>
      <c r="D547" s="253"/>
      <c r="E547" s="168" t="s">
        <v>149</v>
      </c>
      <c r="F547" s="171"/>
      <c r="G547" s="172"/>
      <c r="H547" s="184"/>
      <c r="I547" s="112" t="str">
        <f>IF(COUNT('様式第32第8表(自社)_送電'!H490)=0,'様式第32第8表(自社)_受電'!H490,IF(COUNT('様式第32第8表(自社)_受電'!H490)=0,-'様式第32第8表(自社)_送電'!H490,'様式第32第8表(自社)_受電'!H490-'様式第32第8表(自社)_送電'!H490))</f>
        <v/>
      </c>
      <c r="J547" s="112" t="str">
        <f>IF(COUNT('様式第32第8表(自社)_送電'!I490)=0,'様式第32第8表(自社)_受電'!I490,IF(COUNT('様式第32第8表(自社)_受電'!I490)=0,-'様式第32第8表(自社)_送電'!I490,'様式第32第8表(自社)_受電'!I490-'様式第32第8表(自社)_送電'!I490))</f>
        <v/>
      </c>
      <c r="K547" s="112" t="str">
        <f>IF(COUNT('様式第32第8表(自社)_送電'!J490)=0,'様式第32第8表(自社)_受電'!J490,IF(COUNT('様式第32第8表(自社)_受電'!J490)=0,-'様式第32第8表(自社)_送電'!J490,'様式第32第8表(自社)_受電'!J490-'様式第32第8表(自社)_送電'!J490))</f>
        <v/>
      </c>
      <c r="L547" s="112" t="str">
        <f>IF(COUNT('様式第32第8表(自社)_送電'!K490)=0,'様式第32第8表(自社)_受電'!K490,IF(COUNT('様式第32第8表(自社)_受電'!K490)=0,-'様式第32第8表(自社)_送電'!K490,'様式第32第8表(自社)_受電'!K490-'様式第32第8表(自社)_送電'!K490))</f>
        <v/>
      </c>
      <c r="M547" s="112" t="str">
        <f>IF(COUNT('様式第32第8表(自社)_送電'!L490)=0,'様式第32第8表(自社)_受電'!L490,IF(COUNT('様式第32第8表(自社)_受電'!L490)=0,-'様式第32第8表(自社)_送電'!L490,'様式第32第8表(自社)_受電'!L490-'様式第32第8表(自社)_送電'!L490))</f>
        <v/>
      </c>
      <c r="N547" s="112" t="str">
        <f>IF(COUNT('様式第32第8表(自社)_送電'!M490)=0,'様式第32第8表(自社)_受電'!M490,IF(COUNT('様式第32第8表(自社)_受電'!M490)=0,-'様式第32第8表(自社)_送電'!M490,'様式第32第8表(自社)_受電'!M490-'様式第32第8表(自社)_送電'!M490))</f>
        <v/>
      </c>
      <c r="O547" s="112" t="str">
        <f>IF(COUNT('様式第32第8表(自社)_送電'!N490)=0,'様式第32第8表(自社)_受電'!N490,IF(COUNT('様式第32第8表(自社)_受電'!N490)=0,-'様式第32第8表(自社)_送電'!N490,'様式第32第8表(自社)_受電'!N490-'様式第32第8表(自社)_送電'!N490))</f>
        <v/>
      </c>
      <c r="P547" s="112" t="str">
        <f>IF(COUNT('様式第32第8表(自社)_送電'!O490)=0,'様式第32第8表(自社)_受電'!O490,IF(COUNT('様式第32第8表(自社)_受電'!O490)=0,-'様式第32第8表(自社)_送電'!O490,'様式第32第8表(自社)_受電'!O490-'様式第32第8表(自社)_送電'!O490))</f>
        <v/>
      </c>
      <c r="Q547" s="112" t="str">
        <f>IF(COUNT('様式第32第8表(自社)_送電'!P490)=0,'様式第32第8表(自社)_受電'!P490,IF(COUNT('様式第32第8表(自社)_受電'!P490)=0,-'様式第32第8表(自社)_送電'!P490,'様式第32第8表(自社)_受電'!P490-'様式第32第8表(自社)_送電'!P490))</f>
        <v/>
      </c>
      <c r="R547" s="112" t="str">
        <f>IF(COUNT('様式第32第8表(自社)_送電'!Q490)=0,'様式第32第8表(自社)_受電'!Q490,IF(COUNT('様式第32第8表(自社)_受電'!Q490)=0,-'様式第32第8表(自社)_送電'!Q490,'様式第32第8表(自社)_受電'!Q490-'様式第32第8表(自社)_送電'!Q490))</f>
        <v/>
      </c>
      <c r="S547" s="90"/>
      <c r="T547" s="156"/>
      <c r="U547" s="120" t="s">
        <v>318</v>
      </c>
    </row>
    <row r="548" spans="2:21" ht="27.75" customHeight="1">
      <c r="B548" s="156"/>
      <c r="C548" s="253"/>
      <c r="D548" s="253"/>
      <c r="E548" s="255" t="s">
        <v>151</v>
      </c>
      <c r="F548" s="256"/>
      <c r="G548" s="172" t="s">
        <v>152</v>
      </c>
      <c r="H548" s="184"/>
      <c r="I548" s="112"/>
      <c r="J548" s="112"/>
      <c r="K548" s="112"/>
      <c r="L548" s="112"/>
      <c r="M548" s="112"/>
      <c r="N548" s="112"/>
      <c r="O548" s="112"/>
      <c r="P548" s="112"/>
      <c r="Q548" s="112"/>
      <c r="R548" s="112"/>
      <c r="S548" s="90"/>
      <c r="T548" s="156"/>
    </row>
    <row r="549" spans="2:21" ht="27.75" customHeight="1">
      <c r="B549" s="156"/>
      <c r="C549" s="253"/>
      <c r="D549" s="254"/>
      <c r="E549" s="257"/>
      <c r="F549" s="258"/>
      <c r="G549" s="172" t="s">
        <v>151</v>
      </c>
      <c r="H549" s="184"/>
      <c r="I549" s="112" t="str">
        <f>IF(COUNT('様式第32第8表(自社)_送電'!H498)=0,'様式第32第8表(自社)_受電'!H498,IF(COUNT('様式第32第8表(自社)_受電'!H498)=0,-'様式第32第8表(自社)_送電'!H498,'様式第32第8表(自社)_受電'!H498-'様式第32第8表(自社)_送電'!H498))</f>
        <v/>
      </c>
      <c r="J549" s="112" t="str">
        <f>IF(COUNT('様式第32第8表(自社)_送電'!I498)=0,'様式第32第8表(自社)_受電'!I498,IF(COUNT('様式第32第8表(自社)_受電'!I498)=0,-'様式第32第8表(自社)_送電'!I498,'様式第32第8表(自社)_受電'!I498-'様式第32第8表(自社)_送電'!I498))</f>
        <v/>
      </c>
      <c r="K549" s="112" t="str">
        <f>IF(COUNT('様式第32第8表(自社)_送電'!J498)=0,'様式第32第8表(自社)_受電'!J498,IF(COUNT('様式第32第8表(自社)_受電'!J498)=0,-'様式第32第8表(自社)_送電'!J498,'様式第32第8表(自社)_受電'!J498-'様式第32第8表(自社)_送電'!J498))</f>
        <v/>
      </c>
      <c r="L549" s="112" t="str">
        <f>IF(COUNT('様式第32第8表(自社)_送電'!K498)=0,'様式第32第8表(自社)_受電'!K498,IF(COUNT('様式第32第8表(自社)_受電'!K498)=0,-'様式第32第8表(自社)_送電'!K498,'様式第32第8表(自社)_受電'!K498-'様式第32第8表(自社)_送電'!K498))</f>
        <v/>
      </c>
      <c r="M549" s="112" t="str">
        <f>IF(COUNT('様式第32第8表(自社)_送電'!L498)=0,'様式第32第8表(自社)_受電'!L498,IF(COUNT('様式第32第8表(自社)_受電'!L498)=0,-'様式第32第8表(自社)_送電'!L498,'様式第32第8表(自社)_受電'!L498-'様式第32第8表(自社)_送電'!L498))</f>
        <v/>
      </c>
      <c r="N549" s="112" t="str">
        <f>IF(COUNT('様式第32第8表(自社)_送電'!M498)=0,'様式第32第8表(自社)_受電'!M498,IF(COUNT('様式第32第8表(自社)_受電'!M498)=0,-'様式第32第8表(自社)_送電'!M498,'様式第32第8表(自社)_受電'!M498-'様式第32第8表(自社)_送電'!M498))</f>
        <v/>
      </c>
      <c r="O549" s="112" t="str">
        <f>IF(COUNT('様式第32第8表(自社)_送電'!N498)=0,'様式第32第8表(自社)_受電'!N498,IF(COUNT('様式第32第8表(自社)_受電'!N498)=0,-'様式第32第8表(自社)_送電'!N498,'様式第32第8表(自社)_受電'!N498-'様式第32第8表(自社)_送電'!N498))</f>
        <v/>
      </c>
      <c r="P549" s="112" t="str">
        <f>IF(COUNT('様式第32第8表(自社)_送電'!O498)=0,'様式第32第8表(自社)_受電'!O498,IF(COUNT('様式第32第8表(自社)_受電'!O498)=0,-'様式第32第8表(自社)_送電'!O498,'様式第32第8表(自社)_受電'!O498-'様式第32第8表(自社)_送電'!O498))</f>
        <v/>
      </c>
      <c r="Q549" s="112" t="str">
        <f>IF(COUNT('様式第32第8表(自社)_送電'!P498)=0,'様式第32第8表(自社)_受電'!P498,IF(COUNT('様式第32第8表(自社)_受電'!P498)=0,-'様式第32第8表(自社)_送電'!P498,'様式第32第8表(自社)_受電'!P498-'様式第32第8表(自社)_送電'!P498))</f>
        <v/>
      </c>
      <c r="R549" s="112" t="str">
        <f>IF(COUNT('様式第32第8表(自社)_送電'!Q498)=0,'様式第32第8表(自社)_受電'!Q498,IF(COUNT('様式第32第8表(自社)_受電'!Q498)=0,-'様式第32第8表(自社)_送電'!Q498,'様式第32第8表(自社)_受電'!Q498-'様式第32第8表(自社)_送電'!Q498))</f>
        <v/>
      </c>
      <c r="S549" s="90"/>
      <c r="T549" s="156"/>
      <c r="U549" s="120" t="s">
        <v>318</v>
      </c>
    </row>
    <row r="550" spans="2:21" ht="27.75" customHeight="1">
      <c r="B550" s="156"/>
      <c r="C550" s="253"/>
      <c r="D550" s="168" t="s">
        <v>153</v>
      </c>
      <c r="E550" s="171"/>
      <c r="F550" s="171"/>
      <c r="G550" s="172"/>
      <c r="H550" s="112"/>
      <c r="I550" s="112" t="str">
        <f>IF(COUNT(I555)=0,"",IF(I555-SUM(I544:I549)&gt;0,I555-SUM(I544:I549),""))</f>
        <v/>
      </c>
      <c r="J550" s="112" t="str">
        <f>IF(J555-SUM(J544:J549)&gt;0,J555-SUM(J544:J549),"")</f>
        <v/>
      </c>
      <c r="K550" s="112" t="str">
        <f t="shared" ref="K550:R550" si="119">IF(K555-SUM(K544:K549)&gt;0,K555-SUM(K544:K549),"")</f>
        <v/>
      </c>
      <c r="L550" s="112" t="str">
        <f t="shared" si="119"/>
        <v/>
      </c>
      <c r="M550" s="112" t="str">
        <f t="shared" si="119"/>
        <v/>
      </c>
      <c r="N550" s="112" t="str">
        <f t="shared" si="119"/>
        <v/>
      </c>
      <c r="O550" s="112" t="str">
        <f t="shared" si="119"/>
        <v/>
      </c>
      <c r="P550" s="112" t="str">
        <f t="shared" si="119"/>
        <v/>
      </c>
      <c r="Q550" s="112" t="str">
        <f t="shared" si="119"/>
        <v/>
      </c>
      <c r="R550" s="112" t="str">
        <f t="shared" si="119"/>
        <v/>
      </c>
      <c r="S550" s="90"/>
      <c r="T550" s="156"/>
      <c r="U550" s="120" t="s">
        <v>318</v>
      </c>
    </row>
    <row r="551" spans="2:21" ht="27.75" customHeight="1">
      <c r="B551" s="156"/>
      <c r="C551" s="253"/>
      <c r="D551" s="168" t="s">
        <v>147</v>
      </c>
      <c r="E551" s="171"/>
      <c r="F551" s="171"/>
      <c r="G551" s="171"/>
      <c r="H551" s="143" t="str">
        <f>IF(COUNT(H544:H550)=0,"",SUM(H544:H550))</f>
        <v/>
      </c>
      <c r="I551" s="143" t="str">
        <f t="shared" ref="I551:R551" si="120">IF(COUNT(I544:I550)=0,"",SUM(I544:I550))</f>
        <v/>
      </c>
      <c r="J551" s="143" t="str">
        <f t="shared" si="120"/>
        <v/>
      </c>
      <c r="K551" s="143" t="str">
        <f t="shared" si="120"/>
        <v/>
      </c>
      <c r="L551" s="143" t="str">
        <f t="shared" si="120"/>
        <v/>
      </c>
      <c r="M551" s="143" t="str">
        <f t="shared" si="120"/>
        <v/>
      </c>
      <c r="N551" s="143" t="str">
        <f t="shared" si="120"/>
        <v/>
      </c>
      <c r="O551" s="143" t="str">
        <f t="shared" si="120"/>
        <v/>
      </c>
      <c r="P551" s="143" t="str">
        <f t="shared" si="120"/>
        <v/>
      </c>
      <c r="Q551" s="143" t="str">
        <f t="shared" si="120"/>
        <v/>
      </c>
      <c r="R551" s="143" t="str">
        <f t="shared" si="120"/>
        <v/>
      </c>
      <c r="S551" s="116"/>
      <c r="T551" s="156"/>
      <c r="U551" s="120" t="s">
        <v>271</v>
      </c>
    </row>
    <row r="552" spans="2:21" ht="27.75" customHeight="1">
      <c r="B552" s="156"/>
      <c r="C552" s="253"/>
      <c r="D552" s="168" t="s">
        <v>154</v>
      </c>
      <c r="E552" s="171"/>
      <c r="F552" s="171"/>
      <c r="G552" s="172"/>
      <c r="H552" s="112"/>
      <c r="I552" s="112"/>
      <c r="J552" s="112"/>
      <c r="K552" s="112"/>
      <c r="L552" s="112"/>
      <c r="M552" s="112"/>
      <c r="N552" s="112"/>
      <c r="O552" s="112"/>
      <c r="P552" s="112"/>
      <c r="Q552" s="112"/>
      <c r="R552" s="112"/>
      <c r="S552" s="91"/>
      <c r="T552" s="156"/>
    </row>
    <row r="553" spans="2:21" ht="27.75" customHeight="1">
      <c r="B553" s="156"/>
      <c r="C553" s="253"/>
      <c r="D553" s="168" t="s">
        <v>155</v>
      </c>
      <c r="E553" s="171"/>
      <c r="F553" s="171"/>
      <c r="G553" s="172"/>
      <c r="H553" s="143"/>
      <c r="I553" s="143"/>
      <c r="J553" s="143"/>
      <c r="K553" s="143"/>
      <c r="L553" s="143"/>
      <c r="M553" s="143"/>
      <c r="N553" s="143"/>
      <c r="O553" s="143"/>
      <c r="P553" s="143"/>
      <c r="Q553" s="143"/>
      <c r="R553" s="143"/>
      <c r="S553" s="91"/>
      <c r="T553" s="156"/>
      <c r="U553" s="120"/>
    </row>
    <row r="554" spans="2:21" ht="27.75" customHeight="1">
      <c r="B554" s="156"/>
      <c r="C554" s="254"/>
      <c r="D554" s="224" t="s">
        <v>156</v>
      </c>
      <c r="E554" s="174"/>
      <c r="F554" s="174"/>
      <c r="G554" s="225"/>
      <c r="H554" s="184"/>
      <c r="I554" s="184"/>
      <c r="J554" s="184"/>
      <c r="K554" s="184"/>
      <c r="L554" s="184"/>
      <c r="M554" s="184"/>
      <c r="N554" s="184"/>
      <c r="O554" s="184"/>
      <c r="P554" s="184"/>
      <c r="Q554" s="184"/>
      <c r="R554" s="184"/>
      <c r="S554" s="91"/>
      <c r="T554" s="156"/>
      <c r="U554" s="120"/>
    </row>
    <row r="555" spans="2:21" ht="27.75" customHeight="1">
      <c r="B555" s="156"/>
      <c r="C555" s="168" t="s">
        <v>157</v>
      </c>
      <c r="D555" s="171"/>
      <c r="E555" s="171"/>
      <c r="F555" s="171"/>
      <c r="G555" s="172"/>
      <c r="H555" s="237"/>
      <c r="I555" s="237"/>
      <c r="J555" s="237"/>
      <c r="K555" s="237"/>
      <c r="L555" s="237"/>
      <c r="M555" s="237"/>
      <c r="N555" s="237"/>
      <c r="O555" s="237"/>
      <c r="P555" s="237"/>
      <c r="Q555" s="237"/>
      <c r="R555" s="237"/>
      <c r="S555" s="90"/>
      <c r="T555" s="156"/>
      <c r="U555" s="120"/>
    </row>
    <row r="556" spans="2:21" ht="27.75" customHeight="1">
      <c r="B556" s="156"/>
      <c r="C556" s="246" t="s">
        <v>27</v>
      </c>
      <c r="D556" s="247"/>
      <c r="E556" s="247"/>
      <c r="F556" s="248"/>
      <c r="G556" s="172" t="s">
        <v>149</v>
      </c>
      <c r="H556" s="184"/>
      <c r="I556" s="184"/>
      <c r="J556" s="184"/>
      <c r="K556" s="184"/>
      <c r="L556" s="184"/>
      <c r="M556" s="184"/>
      <c r="N556" s="184"/>
      <c r="O556" s="184"/>
      <c r="P556" s="184"/>
      <c r="Q556" s="184"/>
      <c r="R556" s="184"/>
      <c r="S556" s="90"/>
      <c r="T556" s="156"/>
      <c r="U556" s="120"/>
    </row>
    <row r="557" spans="2:21" ht="27.75" customHeight="1">
      <c r="B557" s="156"/>
      <c r="C557" s="249"/>
      <c r="D557" s="250"/>
      <c r="E557" s="250"/>
      <c r="F557" s="251"/>
      <c r="G557" s="172" t="s">
        <v>150</v>
      </c>
      <c r="H557" s="112"/>
      <c r="I557" s="112"/>
      <c r="J557" s="112"/>
      <c r="K557" s="112"/>
      <c r="L557" s="112"/>
      <c r="M557" s="112"/>
      <c r="N557" s="112"/>
      <c r="O557" s="112"/>
      <c r="P557" s="112"/>
      <c r="Q557" s="112"/>
      <c r="R557" s="112"/>
      <c r="S557" s="90"/>
      <c r="T557" s="156"/>
    </row>
    <row r="558" spans="2:21" ht="27.75" customHeight="1">
      <c r="B558" s="156"/>
      <c r="C558" s="168" t="s">
        <v>158</v>
      </c>
      <c r="D558" s="171"/>
      <c r="E558" s="171"/>
      <c r="F558" s="171"/>
      <c r="G558" s="171"/>
      <c r="H558" s="118" t="str">
        <f t="shared" ref="H558:R558" si="121">IF(COUNT(H555)=0,"",H551-H555)</f>
        <v/>
      </c>
      <c r="I558" s="118" t="str">
        <f t="shared" si="121"/>
        <v/>
      </c>
      <c r="J558" s="118" t="str">
        <f t="shared" si="121"/>
        <v/>
      </c>
      <c r="K558" s="118" t="str">
        <f t="shared" si="121"/>
        <v/>
      </c>
      <c r="L558" s="118" t="str">
        <f t="shared" si="121"/>
        <v/>
      </c>
      <c r="M558" s="118" t="str">
        <f t="shared" si="121"/>
        <v/>
      </c>
      <c r="N558" s="118" t="str">
        <f t="shared" si="121"/>
        <v/>
      </c>
      <c r="O558" s="118" t="str">
        <f t="shared" si="121"/>
        <v/>
      </c>
      <c r="P558" s="118" t="str">
        <f t="shared" si="121"/>
        <v/>
      </c>
      <c r="Q558" s="118" t="str">
        <f t="shared" si="121"/>
        <v/>
      </c>
      <c r="R558" s="118" t="str">
        <f t="shared" si="121"/>
        <v/>
      </c>
      <c r="S558" s="116"/>
      <c r="T558" s="156"/>
      <c r="U558" s="120" t="s">
        <v>271</v>
      </c>
    </row>
    <row r="559" spans="2:21" ht="27.75" customHeight="1">
      <c r="B559" s="156"/>
      <c r="C559" s="224" t="s">
        <v>159</v>
      </c>
      <c r="D559" s="174"/>
      <c r="E559" s="174"/>
      <c r="F559" s="174"/>
      <c r="G559" s="225"/>
      <c r="H559" s="145" t="str">
        <f t="shared" ref="H559:R559" si="122">IF(OR(H555=0,H558=""),"",ROUND(H558/H555*100,1))</f>
        <v/>
      </c>
      <c r="I559" s="145" t="str">
        <f t="shared" si="122"/>
        <v/>
      </c>
      <c r="J559" s="145" t="str">
        <f t="shared" si="122"/>
        <v/>
      </c>
      <c r="K559" s="145" t="str">
        <f t="shared" si="122"/>
        <v/>
      </c>
      <c r="L559" s="145" t="str">
        <f t="shared" si="122"/>
        <v/>
      </c>
      <c r="M559" s="145" t="str">
        <f t="shared" si="122"/>
        <v/>
      </c>
      <c r="N559" s="145" t="str">
        <f t="shared" si="122"/>
        <v/>
      </c>
      <c r="O559" s="145" t="str">
        <f t="shared" si="122"/>
        <v/>
      </c>
      <c r="P559" s="145" t="str">
        <f t="shared" si="122"/>
        <v/>
      </c>
      <c r="Q559" s="145" t="str">
        <f t="shared" si="122"/>
        <v/>
      </c>
      <c r="R559" s="145" t="str">
        <f t="shared" si="122"/>
        <v/>
      </c>
      <c r="S559" s="95"/>
      <c r="T559" s="156"/>
      <c r="U559" s="120" t="s">
        <v>271</v>
      </c>
    </row>
    <row r="560" spans="2:21" ht="27.75" customHeight="1">
      <c r="B560" s="156"/>
      <c r="C560" s="176" t="s">
        <v>28</v>
      </c>
      <c r="D560" s="177"/>
      <c r="E560" s="177"/>
      <c r="F560" s="177"/>
      <c r="G560" s="227"/>
      <c r="H560" s="119" t="str">
        <f>IF(COUNT(H559)=0,"",IF(H556="",H559,ROUND((H558+H556)/(H555-H556)*100,1)))</f>
        <v/>
      </c>
      <c r="I560" s="119" t="str">
        <f>IF(COUNT(I559)=0,"",IF(I556="",I559,ROUND((I558+I556)/(I555-I556)*100,1)))</f>
        <v/>
      </c>
      <c r="J560" s="119" t="str">
        <f t="shared" ref="J560" si="123">IF(COUNT(J559)=0,"",IF(J556="",J559,ROUND((J558+J556)/(J555-J556)*100,1)))</f>
        <v/>
      </c>
      <c r="K560" s="119" t="str">
        <f t="shared" ref="K560" si="124">IF(COUNT(K559)=0,"",IF(K556="",K559,ROUND((K558+K556)/(K555-K556)*100,1)))</f>
        <v/>
      </c>
      <c r="L560" s="119" t="str">
        <f t="shared" ref="L560" si="125">IF(COUNT(L559)=0,"",IF(L556="",L559,ROUND((L558+L556)/(L555-L556)*100,1)))</f>
        <v/>
      </c>
      <c r="M560" s="119" t="str">
        <f t="shared" ref="M560" si="126">IF(COUNT(M559)=0,"",IF(M556="",M559,ROUND((M558+M556)/(M555-M556)*100,1)))</f>
        <v/>
      </c>
      <c r="N560" s="119" t="str">
        <f t="shared" ref="N560" si="127">IF(COUNT(N559)=0,"",IF(N556="",N559,ROUND((N558+N556)/(N555-N556)*100,1)))</f>
        <v/>
      </c>
      <c r="O560" s="119" t="str">
        <f t="shared" ref="O560" si="128">IF(COUNT(O559)=0,"",IF(O556="",O559,ROUND((O558+O556)/(O555-O556)*100,1)))</f>
        <v/>
      </c>
      <c r="P560" s="119" t="str">
        <f t="shared" ref="P560" si="129">IF(COUNT(P559)=0,"",IF(P556="",P559,ROUND((P558+P556)/(P555-P556)*100,1)))</f>
        <v/>
      </c>
      <c r="Q560" s="119" t="str">
        <f t="shared" ref="Q560" si="130">IF(COUNT(Q559)=0,"",IF(Q556="",Q559,ROUND((Q558+Q556)/(Q555-Q556)*100,1)))</f>
        <v/>
      </c>
      <c r="R560" s="119" t="str">
        <f t="shared" ref="R560" si="131">IF(COUNT(R559)=0,"",IF(R556="",R559,ROUND((R558+R556)/(R555-R556)*100,1)))</f>
        <v/>
      </c>
      <c r="S560" s="96"/>
      <c r="T560" s="156"/>
      <c r="U560" s="120" t="s">
        <v>271</v>
      </c>
    </row>
    <row r="561" spans="2:21" ht="27.75" customHeight="1">
      <c r="B561" s="156"/>
      <c r="C561" s="168" t="s">
        <v>160</v>
      </c>
      <c r="D561" s="171"/>
      <c r="E561" s="171"/>
      <c r="F561" s="171"/>
      <c r="G561" s="172"/>
      <c r="H561" s="113"/>
      <c r="I561" s="113"/>
      <c r="J561" s="113"/>
      <c r="K561" s="113"/>
      <c r="L561" s="113"/>
      <c r="M561" s="113"/>
      <c r="N561" s="113"/>
      <c r="O561" s="113"/>
      <c r="P561" s="113"/>
      <c r="Q561" s="113"/>
      <c r="R561" s="113"/>
      <c r="S561" s="91"/>
      <c r="T561" s="156"/>
    </row>
    <row r="562" spans="2:21" ht="27.75" customHeight="1">
      <c r="B562" s="156"/>
      <c r="C562" s="168" t="s">
        <v>161</v>
      </c>
      <c r="D562" s="171"/>
      <c r="E562" s="171"/>
      <c r="F562" s="171"/>
      <c r="G562" s="172"/>
      <c r="H562" s="114"/>
      <c r="I562" s="114"/>
      <c r="J562" s="114"/>
      <c r="K562" s="114"/>
      <c r="L562" s="114"/>
      <c r="M562" s="114"/>
      <c r="N562" s="114"/>
      <c r="O562" s="114"/>
      <c r="P562" s="114"/>
      <c r="Q562" s="114"/>
      <c r="R562" s="114"/>
      <c r="S562" s="92"/>
      <c r="T562" s="156"/>
    </row>
    <row r="563" spans="2:21" ht="27.75" customHeight="1">
      <c r="B563" s="156"/>
      <c r="C563" s="262" t="s">
        <v>177</v>
      </c>
      <c r="D563" s="263"/>
      <c r="E563" s="264"/>
      <c r="F563" s="179" t="s">
        <v>162</v>
      </c>
      <c r="G563" s="180"/>
      <c r="H563" s="115" t="str">
        <f>IF(COUNT(H564:H565)=0,"",SUM(H564:H565))</f>
        <v/>
      </c>
      <c r="I563" s="115" t="str">
        <f>IF(COUNT(I564:I565)=0,"",SUM(I564:I565))</f>
        <v/>
      </c>
      <c r="J563" s="271"/>
      <c r="K563" s="272"/>
      <c r="L563" s="273"/>
      <c r="M563" s="115" t="str">
        <f>IF(COUNT(M564:M565)=0,"",SUM(M564:M565))</f>
        <v/>
      </c>
      <c r="N563" s="271"/>
      <c r="O563" s="272"/>
      <c r="P563" s="272"/>
      <c r="Q563" s="273"/>
      <c r="R563" s="115" t="str">
        <f>IF(COUNT(R564:R565)=0,"",SUM(R564:R565))</f>
        <v/>
      </c>
      <c r="S563" s="94"/>
      <c r="T563" s="156"/>
      <c r="U563" s="120" t="s">
        <v>271</v>
      </c>
    </row>
    <row r="564" spans="2:21" ht="27.75" customHeight="1">
      <c r="B564" s="156"/>
      <c r="C564" s="265"/>
      <c r="D564" s="266"/>
      <c r="E564" s="267"/>
      <c r="F564" s="179"/>
      <c r="G564" s="181" t="s">
        <v>163</v>
      </c>
      <c r="H564" s="184"/>
      <c r="I564" s="184"/>
      <c r="J564" s="274"/>
      <c r="K564" s="275"/>
      <c r="L564" s="276"/>
      <c r="M564" s="184"/>
      <c r="N564" s="274"/>
      <c r="O564" s="275"/>
      <c r="P564" s="275"/>
      <c r="Q564" s="276"/>
      <c r="R564" s="184"/>
      <c r="S564" s="90"/>
      <c r="T564" s="156"/>
    </row>
    <row r="565" spans="2:21" ht="27.75" customHeight="1">
      <c r="B565" s="156"/>
      <c r="C565" s="265"/>
      <c r="D565" s="266"/>
      <c r="E565" s="267"/>
      <c r="F565" s="226"/>
      <c r="G565" s="181" t="s">
        <v>164</v>
      </c>
      <c r="H565" s="184"/>
      <c r="I565" s="184"/>
      <c r="J565" s="274"/>
      <c r="K565" s="275"/>
      <c r="L565" s="276"/>
      <c r="M565" s="184"/>
      <c r="N565" s="274"/>
      <c r="O565" s="275"/>
      <c r="P565" s="275"/>
      <c r="Q565" s="276"/>
      <c r="R565" s="184"/>
      <c r="S565" s="90"/>
      <c r="T565" s="156"/>
    </row>
    <row r="566" spans="2:21" ht="27.75" customHeight="1">
      <c r="B566" s="156"/>
      <c r="C566" s="265"/>
      <c r="D566" s="266"/>
      <c r="E566" s="267"/>
      <c r="F566" s="179" t="s">
        <v>165</v>
      </c>
      <c r="G566" s="180"/>
      <c r="H566" s="115" t="str">
        <f>IF(COUNT(H567:H572)=0,"",SUM(H567:H572))</f>
        <v/>
      </c>
      <c r="I566" s="115" t="str">
        <f>IF(COUNT(I567:I572)=0,"",SUM(I567:I572))</f>
        <v/>
      </c>
      <c r="J566" s="274"/>
      <c r="K566" s="275"/>
      <c r="L566" s="276"/>
      <c r="M566" s="115" t="str">
        <f>IF(COUNT(M567:M572)=0,"",SUM(M567:M572))</f>
        <v/>
      </c>
      <c r="N566" s="274"/>
      <c r="O566" s="275"/>
      <c r="P566" s="275"/>
      <c r="Q566" s="276"/>
      <c r="R566" s="115" t="str">
        <f>IF(COUNT(R567:R572)=0,"",SUM(R567:R572))</f>
        <v/>
      </c>
      <c r="S566" s="94"/>
      <c r="T566" s="156"/>
      <c r="U566" s="120" t="s">
        <v>271</v>
      </c>
    </row>
    <row r="567" spans="2:21" ht="27.75" customHeight="1">
      <c r="B567" s="156"/>
      <c r="C567" s="265"/>
      <c r="D567" s="266"/>
      <c r="E567" s="267"/>
      <c r="F567" s="179"/>
      <c r="G567" s="181" t="s">
        <v>166</v>
      </c>
      <c r="H567" s="184"/>
      <c r="I567" s="184"/>
      <c r="J567" s="274"/>
      <c r="K567" s="275"/>
      <c r="L567" s="276"/>
      <c r="M567" s="184"/>
      <c r="N567" s="274"/>
      <c r="O567" s="275"/>
      <c r="P567" s="275"/>
      <c r="Q567" s="276"/>
      <c r="R567" s="184"/>
      <c r="S567" s="90"/>
      <c r="T567" s="156"/>
    </row>
    <row r="568" spans="2:21" ht="27.75" customHeight="1">
      <c r="B568" s="156"/>
      <c r="C568" s="265"/>
      <c r="D568" s="266"/>
      <c r="E568" s="267"/>
      <c r="F568" s="179"/>
      <c r="G568" s="181" t="s">
        <v>167</v>
      </c>
      <c r="H568" s="184"/>
      <c r="I568" s="184"/>
      <c r="J568" s="274"/>
      <c r="K568" s="275"/>
      <c r="L568" s="276"/>
      <c r="M568" s="184"/>
      <c r="N568" s="274"/>
      <c r="O568" s="275"/>
      <c r="P568" s="275"/>
      <c r="Q568" s="276"/>
      <c r="R568" s="184"/>
      <c r="S568" s="90"/>
      <c r="T568" s="156"/>
    </row>
    <row r="569" spans="2:21" ht="27.75" customHeight="1">
      <c r="B569" s="156"/>
      <c r="C569" s="265"/>
      <c r="D569" s="266"/>
      <c r="E569" s="267"/>
      <c r="F569" s="179"/>
      <c r="G569" s="181" t="s">
        <v>168</v>
      </c>
      <c r="H569" s="184"/>
      <c r="I569" s="184"/>
      <c r="J569" s="274"/>
      <c r="K569" s="275"/>
      <c r="L569" s="276"/>
      <c r="M569" s="184"/>
      <c r="N569" s="274"/>
      <c r="O569" s="275"/>
      <c r="P569" s="275"/>
      <c r="Q569" s="276"/>
      <c r="R569" s="184"/>
      <c r="S569" s="90"/>
      <c r="T569" s="156"/>
    </row>
    <row r="570" spans="2:21" ht="27.75" customHeight="1">
      <c r="B570" s="156"/>
      <c r="C570" s="265"/>
      <c r="D570" s="266"/>
      <c r="E570" s="267"/>
      <c r="F570" s="179"/>
      <c r="G570" s="181" t="s">
        <v>169</v>
      </c>
      <c r="H570" s="184"/>
      <c r="I570" s="184"/>
      <c r="J570" s="274"/>
      <c r="K570" s="275"/>
      <c r="L570" s="276"/>
      <c r="M570" s="184"/>
      <c r="N570" s="274"/>
      <c r="O570" s="275"/>
      <c r="P570" s="275"/>
      <c r="Q570" s="276"/>
      <c r="R570" s="184"/>
      <c r="S570" s="90"/>
      <c r="T570" s="156"/>
    </row>
    <row r="571" spans="2:21" ht="27.75" customHeight="1">
      <c r="B571" s="156"/>
      <c r="C571" s="265"/>
      <c r="D571" s="266"/>
      <c r="E571" s="267"/>
      <c r="F571" s="179"/>
      <c r="G571" s="181" t="s">
        <v>2</v>
      </c>
      <c r="H571" s="184"/>
      <c r="I571" s="184"/>
      <c r="J571" s="274"/>
      <c r="K571" s="275"/>
      <c r="L571" s="276"/>
      <c r="M571" s="184"/>
      <c r="N571" s="274"/>
      <c r="O571" s="275"/>
      <c r="P571" s="275"/>
      <c r="Q571" s="276"/>
      <c r="R571" s="184"/>
      <c r="S571" s="90"/>
      <c r="T571" s="156"/>
    </row>
    <row r="572" spans="2:21" ht="27.75" customHeight="1">
      <c r="B572" s="156"/>
      <c r="C572" s="265"/>
      <c r="D572" s="266"/>
      <c r="E572" s="267"/>
      <c r="F572" s="179"/>
      <c r="G572" s="181" t="s">
        <v>29</v>
      </c>
      <c r="H572" s="184"/>
      <c r="I572" s="184"/>
      <c r="J572" s="274"/>
      <c r="K572" s="275"/>
      <c r="L572" s="276"/>
      <c r="M572" s="184"/>
      <c r="N572" s="274"/>
      <c r="O572" s="275"/>
      <c r="P572" s="275"/>
      <c r="Q572" s="276"/>
      <c r="R572" s="184"/>
      <c r="S572" s="90"/>
      <c r="T572" s="156"/>
    </row>
    <row r="573" spans="2:21" ht="27.75" customHeight="1">
      <c r="B573" s="156"/>
      <c r="C573" s="265"/>
      <c r="D573" s="266"/>
      <c r="E573" s="267"/>
      <c r="F573" s="168" t="s">
        <v>226</v>
      </c>
      <c r="G573" s="227"/>
      <c r="H573" s="184"/>
      <c r="I573" s="184"/>
      <c r="J573" s="274"/>
      <c r="K573" s="275"/>
      <c r="L573" s="276"/>
      <c r="M573" s="184"/>
      <c r="N573" s="274"/>
      <c r="O573" s="275"/>
      <c r="P573" s="275"/>
      <c r="Q573" s="276"/>
      <c r="R573" s="184"/>
      <c r="S573" s="90"/>
      <c r="T573" s="156"/>
    </row>
    <row r="574" spans="2:21" ht="27.75" customHeight="1">
      <c r="B574" s="156"/>
      <c r="C574" s="265"/>
      <c r="D574" s="266"/>
      <c r="E574" s="267"/>
      <c r="F574" s="179" t="s">
        <v>170</v>
      </c>
      <c r="G574" s="180"/>
      <c r="H574" s="115" t="str">
        <f>IF(COUNT(H575:H579)=0,"",SUM(H575:H579))</f>
        <v/>
      </c>
      <c r="I574" s="115" t="str">
        <f>IF(COUNT(I575:I579)=0,"",SUM(I575:I579))</f>
        <v/>
      </c>
      <c r="J574" s="274"/>
      <c r="K574" s="275"/>
      <c r="L574" s="276"/>
      <c r="M574" s="115" t="str">
        <f>IF(COUNT(M575:M579)=0,"",SUM(M575:M579))</f>
        <v/>
      </c>
      <c r="N574" s="274"/>
      <c r="O574" s="275"/>
      <c r="P574" s="275"/>
      <c r="Q574" s="276"/>
      <c r="R574" s="115" t="str">
        <f>IF(COUNT(R575:R579)=0,"",SUM(R575:R579))</f>
        <v/>
      </c>
      <c r="S574" s="94"/>
      <c r="T574" s="156"/>
      <c r="U574" s="120" t="s">
        <v>271</v>
      </c>
    </row>
    <row r="575" spans="2:21" ht="27.75" customHeight="1">
      <c r="B575" s="156"/>
      <c r="C575" s="265"/>
      <c r="D575" s="266"/>
      <c r="E575" s="267"/>
      <c r="F575" s="179"/>
      <c r="G575" s="181" t="s">
        <v>171</v>
      </c>
      <c r="H575" s="184"/>
      <c r="I575" s="184"/>
      <c r="J575" s="274"/>
      <c r="K575" s="275"/>
      <c r="L575" s="276"/>
      <c r="M575" s="184"/>
      <c r="N575" s="274"/>
      <c r="O575" s="275"/>
      <c r="P575" s="275"/>
      <c r="Q575" s="276"/>
      <c r="R575" s="184"/>
      <c r="S575" s="90"/>
      <c r="T575" s="156"/>
    </row>
    <row r="576" spans="2:21" ht="27.75" customHeight="1">
      <c r="B576" s="156"/>
      <c r="C576" s="265"/>
      <c r="D576" s="266"/>
      <c r="E576" s="267"/>
      <c r="F576" s="179"/>
      <c r="G576" s="181" t="s">
        <v>172</v>
      </c>
      <c r="H576" s="184"/>
      <c r="I576" s="184"/>
      <c r="J576" s="274"/>
      <c r="K576" s="275"/>
      <c r="L576" s="276"/>
      <c r="M576" s="184"/>
      <c r="N576" s="274"/>
      <c r="O576" s="275"/>
      <c r="P576" s="275"/>
      <c r="Q576" s="276"/>
      <c r="R576" s="184"/>
      <c r="S576" s="90"/>
      <c r="T576" s="156"/>
    </row>
    <row r="577" spans="2:21" ht="27.75" customHeight="1">
      <c r="B577" s="156"/>
      <c r="C577" s="265"/>
      <c r="D577" s="266"/>
      <c r="E577" s="267"/>
      <c r="F577" s="179"/>
      <c r="G577" s="181" t="s">
        <v>173</v>
      </c>
      <c r="H577" s="184"/>
      <c r="I577" s="184"/>
      <c r="J577" s="274"/>
      <c r="K577" s="275"/>
      <c r="L577" s="276"/>
      <c r="M577" s="184"/>
      <c r="N577" s="274"/>
      <c r="O577" s="275"/>
      <c r="P577" s="275"/>
      <c r="Q577" s="276"/>
      <c r="R577" s="184"/>
      <c r="S577" s="90"/>
      <c r="T577" s="156"/>
    </row>
    <row r="578" spans="2:21" ht="27.75" customHeight="1">
      <c r="B578" s="156"/>
      <c r="C578" s="265"/>
      <c r="D578" s="266"/>
      <c r="E578" s="267"/>
      <c r="F578" s="179"/>
      <c r="G578" s="181" t="s">
        <v>30</v>
      </c>
      <c r="H578" s="184"/>
      <c r="I578" s="184"/>
      <c r="J578" s="274"/>
      <c r="K578" s="275"/>
      <c r="L578" s="276"/>
      <c r="M578" s="184"/>
      <c r="N578" s="274"/>
      <c r="O578" s="275"/>
      <c r="P578" s="275"/>
      <c r="Q578" s="276"/>
      <c r="R578" s="184"/>
      <c r="S578" s="90"/>
      <c r="T578" s="156"/>
    </row>
    <row r="579" spans="2:21" ht="27.75" customHeight="1">
      <c r="B579" s="156"/>
      <c r="C579" s="265"/>
      <c r="D579" s="266"/>
      <c r="E579" s="267"/>
      <c r="F579" s="179"/>
      <c r="G579" s="181" t="s">
        <v>174</v>
      </c>
      <c r="H579" s="184"/>
      <c r="I579" s="184"/>
      <c r="J579" s="274"/>
      <c r="K579" s="275"/>
      <c r="L579" s="276"/>
      <c r="M579" s="184"/>
      <c r="N579" s="274"/>
      <c r="O579" s="275"/>
      <c r="P579" s="275"/>
      <c r="Q579" s="276"/>
      <c r="R579" s="184"/>
      <c r="S579" s="90"/>
      <c r="T579" s="156"/>
    </row>
    <row r="580" spans="2:21" ht="27.75" customHeight="1">
      <c r="B580" s="156"/>
      <c r="C580" s="265"/>
      <c r="D580" s="266"/>
      <c r="E580" s="267"/>
      <c r="F580" s="168" t="s">
        <v>175</v>
      </c>
      <c r="G580" s="172"/>
      <c r="H580" s="184"/>
      <c r="I580" s="184"/>
      <c r="J580" s="274"/>
      <c r="K580" s="275"/>
      <c r="L580" s="276"/>
      <c r="M580" s="184"/>
      <c r="N580" s="274"/>
      <c r="O580" s="275"/>
      <c r="P580" s="275"/>
      <c r="Q580" s="276"/>
      <c r="R580" s="184"/>
      <c r="S580" s="90"/>
      <c r="T580" s="156"/>
    </row>
    <row r="581" spans="2:21" ht="27.75" customHeight="1">
      <c r="B581" s="156"/>
      <c r="C581" s="268"/>
      <c r="D581" s="269"/>
      <c r="E581" s="270"/>
      <c r="F581" s="168" t="s">
        <v>176</v>
      </c>
      <c r="G581" s="172"/>
      <c r="H581" s="115" t="str">
        <f>IF(COUNT(H563,H566,H573,H574,H580)=0,"",SUM(H563,H566,H573,H574,H580))</f>
        <v/>
      </c>
      <c r="I581" s="115" t="str">
        <f>IF(COUNT(I563,I566,I573,I574,I580)=0,"",SUM(I563,I566,I573,I574,I580))</f>
        <v/>
      </c>
      <c r="J581" s="277"/>
      <c r="K581" s="278"/>
      <c r="L581" s="279"/>
      <c r="M581" s="115" t="str">
        <f>IF(COUNT(M563,M566,M573,M574,M580)=0,"",SUM(M563,M566,M573,M574,M580))</f>
        <v/>
      </c>
      <c r="N581" s="277"/>
      <c r="O581" s="278"/>
      <c r="P581" s="278"/>
      <c r="Q581" s="279"/>
      <c r="R581" s="115" t="str">
        <f>IF(COUNT(R563,R566,R573,R574,R580)=0,"",SUM(R563,R566,R573,R574,R580))</f>
        <v/>
      </c>
      <c r="S581" s="94"/>
      <c r="T581" s="156"/>
      <c r="U581" s="120" t="s">
        <v>271</v>
      </c>
    </row>
    <row r="582" spans="2:21" ht="18" customHeight="1">
      <c r="B582" s="156"/>
      <c r="C582" s="183" t="s">
        <v>178</v>
      </c>
      <c r="D582" s="156"/>
      <c r="E582" s="156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</row>
    <row r="583" spans="2:21" ht="18" customHeight="1">
      <c r="B583" s="156"/>
      <c r="C583" s="14"/>
      <c r="D583" s="7"/>
      <c r="E583" s="7"/>
      <c r="F583" s="7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156"/>
      <c r="T583" s="156"/>
    </row>
    <row r="584" spans="2:21" ht="18" customHeight="1">
      <c r="B584" s="156"/>
      <c r="C584" s="14"/>
      <c r="D584" s="7"/>
      <c r="E584" s="7"/>
      <c r="F584" s="7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156"/>
      <c r="T584" s="156"/>
    </row>
    <row r="585" spans="2:21" ht="18" customHeight="1">
      <c r="B585" s="156"/>
      <c r="C585" s="14"/>
      <c r="D585" s="7"/>
      <c r="E585" s="7"/>
      <c r="F585" s="7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156"/>
      <c r="T585" s="156"/>
    </row>
    <row r="586" spans="2:21" ht="18" customHeight="1">
      <c r="B586" s="156"/>
      <c r="C586" s="14"/>
      <c r="D586" s="7"/>
      <c r="E586" s="7"/>
      <c r="F586" s="7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156"/>
      <c r="T586" s="156"/>
    </row>
    <row r="587" spans="2:21" ht="18" customHeight="1">
      <c r="B587" s="156"/>
      <c r="C587" s="14"/>
      <c r="D587" s="7"/>
      <c r="E587" s="7"/>
      <c r="F587" s="7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156"/>
      <c r="T587" s="156"/>
    </row>
    <row r="588" spans="2:21" ht="18" customHeight="1">
      <c r="B588" s="156"/>
      <c r="C588" s="14"/>
      <c r="D588" s="7"/>
      <c r="E588" s="7"/>
      <c r="F588" s="7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156"/>
      <c r="T588" s="156"/>
    </row>
    <row r="589" spans="2:21" ht="19.5" customHeight="1">
      <c r="B589" s="156"/>
      <c r="C589" s="14"/>
      <c r="D589" s="7"/>
      <c r="E589" s="7"/>
      <c r="F589" s="7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156"/>
      <c r="T589" s="156"/>
    </row>
    <row r="590" spans="2:21" ht="18" customHeight="1">
      <c r="B590" s="156"/>
      <c r="C590" s="14"/>
      <c r="D590" s="7"/>
      <c r="E590" s="7"/>
      <c r="F590" s="7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156"/>
      <c r="T590" s="156"/>
    </row>
    <row r="591" spans="2:21" ht="18" customHeight="1">
      <c r="B591" s="156"/>
      <c r="C591" s="14"/>
      <c r="D591" s="7"/>
      <c r="E591" s="7"/>
      <c r="F591" s="7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156"/>
      <c r="T591" s="156"/>
    </row>
    <row r="592" spans="2:21" ht="18" customHeight="1">
      <c r="B592" s="156"/>
      <c r="C592" s="156"/>
      <c r="D592" s="156"/>
      <c r="E592" s="156"/>
      <c r="F592" s="156"/>
      <c r="G592" s="156"/>
      <c r="H592" s="156"/>
      <c r="I592" s="156"/>
      <c r="J592" s="156"/>
      <c r="K592" s="156"/>
      <c r="L592" s="156"/>
      <c r="M592" s="156"/>
      <c r="N592" s="156"/>
      <c r="O592" s="156"/>
      <c r="P592" s="156"/>
      <c r="Q592" s="156"/>
      <c r="R592" s="156"/>
      <c r="S592" s="156"/>
      <c r="T592" s="156"/>
    </row>
  </sheetData>
  <sheetProtection algorithmName="SHA-512" hashValue="aJMqJbIvTuHElhATQFEPMIRDN5W5i3cRQUUwlzmelCsjOZ/1UZbp/VuZrlsmA5RdRJf2yl8scCPxqbxIR44a5g==" saltValue="tkaczBBUpJMvUUwyzefBpQ==" spinCount="100000" sheet="1" objects="1" scenarios="1"/>
  <mergeCells count="90">
    <mergeCell ref="C7:G8"/>
    <mergeCell ref="C9:C23"/>
    <mergeCell ref="D9:D13"/>
    <mergeCell ref="D14:D18"/>
    <mergeCell ref="E17:F18"/>
    <mergeCell ref="N32:Q50"/>
    <mergeCell ref="C66:G67"/>
    <mergeCell ref="C68:C82"/>
    <mergeCell ref="D68:D72"/>
    <mergeCell ref="D73:D77"/>
    <mergeCell ref="E76:F77"/>
    <mergeCell ref="C25:F26"/>
    <mergeCell ref="C32:E50"/>
    <mergeCell ref="C84:F85"/>
    <mergeCell ref="C91:E109"/>
    <mergeCell ref="J32:L50"/>
    <mergeCell ref="J91:L109"/>
    <mergeCell ref="N91:Q109"/>
    <mergeCell ref="C125:G126"/>
    <mergeCell ref="J150:L168"/>
    <mergeCell ref="N150:Q168"/>
    <mergeCell ref="C127:C141"/>
    <mergeCell ref="D127:D131"/>
    <mergeCell ref="D132:D136"/>
    <mergeCell ref="E135:F136"/>
    <mergeCell ref="C143:F144"/>
    <mergeCell ref="C150:E168"/>
    <mergeCell ref="C202:F203"/>
    <mergeCell ref="C209:E227"/>
    <mergeCell ref="C184:G185"/>
    <mergeCell ref="C186:C200"/>
    <mergeCell ref="D186:D190"/>
    <mergeCell ref="D191:D195"/>
    <mergeCell ref="E194:F195"/>
    <mergeCell ref="J209:L227"/>
    <mergeCell ref="N209:Q227"/>
    <mergeCell ref="C243:G244"/>
    <mergeCell ref="J268:L286"/>
    <mergeCell ref="N268:Q286"/>
    <mergeCell ref="C245:C259"/>
    <mergeCell ref="D245:D249"/>
    <mergeCell ref="D250:D254"/>
    <mergeCell ref="E253:F254"/>
    <mergeCell ref="C261:F262"/>
    <mergeCell ref="C268:E286"/>
    <mergeCell ref="C320:F321"/>
    <mergeCell ref="C327:E345"/>
    <mergeCell ref="C302:G303"/>
    <mergeCell ref="C304:C318"/>
    <mergeCell ref="D304:D308"/>
    <mergeCell ref="D309:D313"/>
    <mergeCell ref="E312:F313"/>
    <mergeCell ref="J327:L345"/>
    <mergeCell ref="N327:Q345"/>
    <mergeCell ref="C361:G362"/>
    <mergeCell ref="J386:L404"/>
    <mergeCell ref="N386:Q404"/>
    <mergeCell ref="C363:C377"/>
    <mergeCell ref="D363:D367"/>
    <mergeCell ref="D368:D372"/>
    <mergeCell ref="E371:F372"/>
    <mergeCell ref="C481:C495"/>
    <mergeCell ref="D481:D485"/>
    <mergeCell ref="D486:D490"/>
    <mergeCell ref="E489:F490"/>
    <mergeCell ref="C379:F380"/>
    <mergeCell ref="C386:E404"/>
    <mergeCell ref="C438:F439"/>
    <mergeCell ref="C445:E463"/>
    <mergeCell ref="C420:G421"/>
    <mergeCell ref="C422:C436"/>
    <mergeCell ref="D422:D426"/>
    <mergeCell ref="D427:D431"/>
    <mergeCell ref="E430:F431"/>
    <mergeCell ref="J445:L463"/>
    <mergeCell ref="N445:Q463"/>
    <mergeCell ref="C479:G480"/>
    <mergeCell ref="C556:F557"/>
    <mergeCell ref="C563:E581"/>
    <mergeCell ref="J563:L581"/>
    <mergeCell ref="N563:Q581"/>
    <mergeCell ref="C497:F498"/>
    <mergeCell ref="C504:E522"/>
    <mergeCell ref="J504:L522"/>
    <mergeCell ref="N504:Q522"/>
    <mergeCell ref="C538:G539"/>
    <mergeCell ref="C540:C554"/>
    <mergeCell ref="D540:D544"/>
    <mergeCell ref="D545:D549"/>
    <mergeCell ref="E548:F549"/>
  </mergeCells>
  <phoneticPr fontId="11"/>
  <conditionalFormatting sqref="H9:R12">
    <cfRule type="expression" dxfId="5930" priority="159">
      <formula>H9&lt;0</formula>
    </cfRule>
  </conditionalFormatting>
  <conditionalFormatting sqref="H14:H18">
    <cfRule type="expression" dxfId="5929" priority="158">
      <formula>H14&lt;0</formula>
    </cfRule>
  </conditionalFormatting>
  <conditionalFormatting sqref="H23:R25">
    <cfRule type="expression" dxfId="5928" priority="157">
      <formula>H23&lt;0</formula>
    </cfRule>
  </conditionalFormatting>
  <conditionalFormatting sqref="H33:H34">
    <cfRule type="expression" dxfId="5927" priority="156">
      <formula>H33&lt;0</formula>
    </cfRule>
  </conditionalFormatting>
  <conditionalFormatting sqref="H36:H42">
    <cfRule type="expression" dxfId="5926" priority="155">
      <formula>H36&lt;0</formula>
    </cfRule>
  </conditionalFormatting>
  <conditionalFormatting sqref="H44:H49">
    <cfRule type="expression" dxfId="5925" priority="154">
      <formula>H44&lt;0</formula>
    </cfRule>
  </conditionalFormatting>
  <conditionalFormatting sqref="I33:I34">
    <cfRule type="expression" dxfId="5924" priority="153">
      <formula>I33&lt;0</formula>
    </cfRule>
  </conditionalFormatting>
  <conditionalFormatting sqref="I36:I42">
    <cfRule type="expression" dxfId="5923" priority="152">
      <formula>I36&lt;0</formula>
    </cfRule>
  </conditionalFormatting>
  <conditionalFormatting sqref="I44:I49">
    <cfRule type="expression" dxfId="5922" priority="151">
      <formula>I44&lt;0</formula>
    </cfRule>
  </conditionalFormatting>
  <conditionalFormatting sqref="M33:M34">
    <cfRule type="expression" dxfId="5921" priority="150">
      <formula>M33&lt;0</formula>
    </cfRule>
  </conditionalFormatting>
  <conditionalFormatting sqref="M36:M42">
    <cfRule type="expression" dxfId="5920" priority="149">
      <formula>M36&lt;0</formula>
    </cfRule>
  </conditionalFormatting>
  <conditionalFormatting sqref="M44:M49">
    <cfRule type="expression" dxfId="5919" priority="148">
      <formula>M44&lt;0</formula>
    </cfRule>
  </conditionalFormatting>
  <conditionalFormatting sqref="R33:R34">
    <cfRule type="expression" dxfId="5918" priority="147">
      <formula>R33&lt;0</formula>
    </cfRule>
  </conditionalFormatting>
  <conditionalFormatting sqref="R36:R42">
    <cfRule type="expression" dxfId="5917" priority="146">
      <formula>R36&lt;0</formula>
    </cfRule>
  </conditionalFormatting>
  <conditionalFormatting sqref="R44:R49">
    <cfRule type="expression" dxfId="5916" priority="145">
      <formula>R44&lt;0</formula>
    </cfRule>
  </conditionalFormatting>
  <conditionalFormatting sqref="H92:H93">
    <cfRule type="expression" dxfId="5915" priority="144">
      <formula>H92&lt;0</formula>
    </cfRule>
  </conditionalFormatting>
  <conditionalFormatting sqref="H95:H101">
    <cfRule type="expression" dxfId="5914" priority="143">
      <formula>H95&lt;0</formula>
    </cfRule>
  </conditionalFormatting>
  <conditionalFormatting sqref="H103:H108">
    <cfRule type="expression" dxfId="5913" priority="142">
      <formula>H103&lt;0</formula>
    </cfRule>
  </conditionalFormatting>
  <conditionalFormatting sqref="I92:I93">
    <cfRule type="expression" dxfId="5912" priority="141">
      <formula>I92&lt;0</formula>
    </cfRule>
  </conditionalFormatting>
  <conditionalFormatting sqref="I95:I101">
    <cfRule type="expression" dxfId="5911" priority="140">
      <formula>I95&lt;0</formula>
    </cfRule>
  </conditionalFormatting>
  <conditionalFormatting sqref="I103:I108">
    <cfRule type="expression" dxfId="5910" priority="139">
      <formula>I103&lt;0</formula>
    </cfRule>
  </conditionalFormatting>
  <conditionalFormatting sqref="M92:M93">
    <cfRule type="expression" dxfId="5909" priority="138">
      <formula>M92&lt;0</formula>
    </cfRule>
  </conditionalFormatting>
  <conditionalFormatting sqref="M95:M101">
    <cfRule type="expression" dxfId="5908" priority="137">
      <formula>M95&lt;0</formula>
    </cfRule>
  </conditionalFormatting>
  <conditionalFormatting sqref="M103:M108">
    <cfRule type="expression" dxfId="5907" priority="136">
      <formula>M103&lt;0</formula>
    </cfRule>
  </conditionalFormatting>
  <conditionalFormatting sqref="R92:R93">
    <cfRule type="expression" dxfId="5906" priority="135">
      <formula>R92&lt;0</formula>
    </cfRule>
  </conditionalFormatting>
  <conditionalFormatting sqref="R95:R101">
    <cfRule type="expression" dxfId="5905" priority="134">
      <formula>R95&lt;0</formula>
    </cfRule>
  </conditionalFormatting>
  <conditionalFormatting sqref="R103:R108">
    <cfRule type="expression" dxfId="5904" priority="133">
      <formula>R103&lt;0</formula>
    </cfRule>
  </conditionalFormatting>
  <conditionalFormatting sqref="H151:H152">
    <cfRule type="expression" dxfId="5903" priority="132">
      <formula>H151&lt;0</formula>
    </cfRule>
  </conditionalFormatting>
  <conditionalFormatting sqref="H154:H160">
    <cfRule type="expression" dxfId="5902" priority="131">
      <formula>H154&lt;0</formula>
    </cfRule>
  </conditionalFormatting>
  <conditionalFormatting sqref="H162:H167">
    <cfRule type="expression" dxfId="5901" priority="130">
      <formula>H162&lt;0</formula>
    </cfRule>
  </conditionalFormatting>
  <conditionalFormatting sqref="I151:I152">
    <cfRule type="expression" dxfId="5900" priority="129">
      <formula>I151&lt;0</formula>
    </cfRule>
  </conditionalFormatting>
  <conditionalFormatting sqref="I154:I160">
    <cfRule type="expression" dxfId="5899" priority="128">
      <formula>I154&lt;0</formula>
    </cfRule>
  </conditionalFormatting>
  <conditionalFormatting sqref="I162:I167">
    <cfRule type="expression" dxfId="5898" priority="127">
      <formula>I162&lt;0</formula>
    </cfRule>
  </conditionalFormatting>
  <conditionalFormatting sqref="M151:M152">
    <cfRule type="expression" dxfId="5897" priority="126">
      <formula>M151&lt;0</formula>
    </cfRule>
  </conditionalFormatting>
  <conditionalFormatting sqref="M154:M160">
    <cfRule type="expression" dxfId="5896" priority="125">
      <formula>M154&lt;0</formula>
    </cfRule>
  </conditionalFormatting>
  <conditionalFormatting sqref="M162:M167">
    <cfRule type="expression" dxfId="5895" priority="124">
      <formula>M162&lt;0</formula>
    </cfRule>
  </conditionalFormatting>
  <conditionalFormatting sqref="R151:R152">
    <cfRule type="expression" dxfId="5894" priority="123">
      <formula>R151&lt;0</formula>
    </cfRule>
  </conditionalFormatting>
  <conditionalFormatting sqref="R154:R160">
    <cfRule type="expression" dxfId="5893" priority="122">
      <formula>R154&lt;0</formula>
    </cfRule>
  </conditionalFormatting>
  <conditionalFormatting sqref="R162:R167">
    <cfRule type="expression" dxfId="5892" priority="121">
      <formula>R162&lt;0</formula>
    </cfRule>
  </conditionalFormatting>
  <conditionalFormatting sqref="H210:H211">
    <cfRule type="expression" dxfId="5891" priority="120">
      <formula>H210&lt;0</formula>
    </cfRule>
  </conditionalFormatting>
  <conditionalFormatting sqref="H213:H219">
    <cfRule type="expression" dxfId="5890" priority="119">
      <formula>H213&lt;0</formula>
    </cfRule>
  </conditionalFormatting>
  <conditionalFormatting sqref="H221:H226">
    <cfRule type="expression" dxfId="5889" priority="118">
      <formula>H221&lt;0</formula>
    </cfRule>
  </conditionalFormatting>
  <conditionalFormatting sqref="I210:I211">
    <cfRule type="expression" dxfId="5888" priority="117">
      <formula>I210&lt;0</formula>
    </cfRule>
  </conditionalFormatting>
  <conditionalFormatting sqref="I213:I219">
    <cfRule type="expression" dxfId="5887" priority="116">
      <formula>I213&lt;0</formula>
    </cfRule>
  </conditionalFormatting>
  <conditionalFormatting sqref="I221:I226">
    <cfRule type="expression" dxfId="5886" priority="115">
      <formula>I221&lt;0</formula>
    </cfRule>
  </conditionalFormatting>
  <conditionalFormatting sqref="M210:M211">
    <cfRule type="expression" dxfId="5885" priority="114">
      <formula>M210&lt;0</formula>
    </cfRule>
  </conditionalFormatting>
  <conditionalFormatting sqref="M213:M219">
    <cfRule type="expression" dxfId="5884" priority="113">
      <formula>M213&lt;0</formula>
    </cfRule>
  </conditionalFormatting>
  <conditionalFormatting sqref="M221:M226">
    <cfRule type="expression" dxfId="5883" priority="112">
      <formula>M221&lt;0</formula>
    </cfRule>
  </conditionalFormatting>
  <conditionalFormatting sqref="R210:R211">
    <cfRule type="expression" dxfId="5882" priority="111">
      <formula>R210&lt;0</formula>
    </cfRule>
  </conditionalFormatting>
  <conditionalFormatting sqref="R213:R219">
    <cfRule type="expression" dxfId="5881" priority="110">
      <formula>R213&lt;0</formula>
    </cfRule>
  </conditionalFormatting>
  <conditionalFormatting sqref="R221:R226">
    <cfRule type="expression" dxfId="5880" priority="109">
      <formula>R221&lt;0</formula>
    </cfRule>
  </conditionalFormatting>
  <conditionalFormatting sqref="H269:H270">
    <cfRule type="expression" dxfId="5879" priority="108">
      <formula>H269&lt;0</formula>
    </cfRule>
  </conditionalFormatting>
  <conditionalFormatting sqref="H272:H278">
    <cfRule type="expression" dxfId="5878" priority="107">
      <formula>H272&lt;0</formula>
    </cfRule>
  </conditionalFormatting>
  <conditionalFormatting sqref="H280:H285">
    <cfRule type="expression" dxfId="5877" priority="106">
      <formula>H280&lt;0</formula>
    </cfRule>
  </conditionalFormatting>
  <conditionalFormatting sqref="I269:I270">
    <cfRule type="expression" dxfId="5876" priority="105">
      <formula>I269&lt;0</formula>
    </cfRule>
  </conditionalFormatting>
  <conditionalFormatting sqref="I272:I278">
    <cfRule type="expression" dxfId="5875" priority="104">
      <formula>I272&lt;0</formula>
    </cfRule>
  </conditionalFormatting>
  <conditionalFormatting sqref="I280:I285">
    <cfRule type="expression" dxfId="5874" priority="103">
      <formula>I280&lt;0</formula>
    </cfRule>
  </conditionalFormatting>
  <conditionalFormatting sqref="M269:M270">
    <cfRule type="expression" dxfId="5873" priority="102">
      <formula>M269&lt;0</formula>
    </cfRule>
  </conditionalFormatting>
  <conditionalFormatting sqref="M272:M278">
    <cfRule type="expression" dxfId="5872" priority="101">
      <formula>M272&lt;0</formula>
    </cfRule>
  </conditionalFormatting>
  <conditionalFormatting sqref="M280:M285">
    <cfRule type="expression" dxfId="5871" priority="100">
      <formula>M280&lt;0</formula>
    </cfRule>
  </conditionalFormatting>
  <conditionalFormatting sqref="R269:R270">
    <cfRule type="expression" dxfId="5870" priority="99">
      <formula>R269&lt;0</formula>
    </cfRule>
  </conditionalFormatting>
  <conditionalFormatting sqref="R272:R278">
    <cfRule type="expression" dxfId="5869" priority="98">
      <formula>R272&lt;0</formula>
    </cfRule>
  </conditionalFormatting>
  <conditionalFormatting sqref="R280:R285">
    <cfRule type="expression" dxfId="5868" priority="97">
      <formula>R280&lt;0</formula>
    </cfRule>
  </conditionalFormatting>
  <conditionalFormatting sqref="H328:H329">
    <cfRule type="expression" dxfId="5867" priority="96">
      <formula>H328&lt;0</formula>
    </cfRule>
  </conditionalFormatting>
  <conditionalFormatting sqref="H331:H337">
    <cfRule type="expression" dxfId="5866" priority="95">
      <formula>H331&lt;0</formula>
    </cfRule>
  </conditionalFormatting>
  <conditionalFormatting sqref="H339:H344">
    <cfRule type="expression" dxfId="5865" priority="94">
      <formula>H339&lt;0</formula>
    </cfRule>
  </conditionalFormatting>
  <conditionalFormatting sqref="I328:I329">
    <cfRule type="expression" dxfId="5864" priority="93">
      <formula>I328&lt;0</formula>
    </cfRule>
  </conditionalFormatting>
  <conditionalFormatting sqref="I331:I337">
    <cfRule type="expression" dxfId="5863" priority="92">
      <formula>I331&lt;0</formula>
    </cfRule>
  </conditionalFormatting>
  <conditionalFormatting sqref="I339:I344">
    <cfRule type="expression" dxfId="5862" priority="91">
      <formula>I339&lt;0</formula>
    </cfRule>
  </conditionalFormatting>
  <conditionalFormatting sqref="M328:M329">
    <cfRule type="expression" dxfId="5861" priority="90">
      <formula>M328&lt;0</formula>
    </cfRule>
  </conditionalFormatting>
  <conditionalFormatting sqref="M331:M337">
    <cfRule type="expression" dxfId="5860" priority="89">
      <formula>M331&lt;0</formula>
    </cfRule>
  </conditionalFormatting>
  <conditionalFormatting sqref="M339:M344">
    <cfRule type="expression" dxfId="5859" priority="88">
      <formula>M339&lt;0</formula>
    </cfRule>
  </conditionalFormatting>
  <conditionalFormatting sqref="R328:R329">
    <cfRule type="expression" dxfId="5858" priority="87">
      <formula>R328&lt;0</formula>
    </cfRule>
  </conditionalFormatting>
  <conditionalFormatting sqref="R331:R337">
    <cfRule type="expression" dxfId="5857" priority="86">
      <formula>R331&lt;0</formula>
    </cfRule>
  </conditionalFormatting>
  <conditionalFormatting sqref="R339:R344">
    <cfRule type="expression" dxfId="5856" priority="85">
      <formula>R339&lt;0</formula>
    </cfRule>
  </conditionalFormatting>
  <conditionalFormatting sqref="H387:H388">
    <cfRule type="expression" dxfId="5855" priority="84">
      <formula>H387&lt;0</formula>
    </cfRule>
  </conditionalFormatting>
  <conditionalFormatting sqref="H390:H396">
    <cfRule type="expression" dxfId="5854" priority="83">
      <formula>H390&lt;0</formula>
    </cfRule>
  </conditionalFormatting>
  <conditionalFormatting sqref="H398:H403">
    <cfRule type="expression" dxfId="5853" priority="82">
      <formula>H398&lt;0</formula>
    </cfRule>
  </conditionalFormatting>
  <conditionalFormatting sqref="I387:I388">
    <cfRule type="expression" dxfId="5852" priority="81">
      <formula>I387&lt;0</formula>
    </cfRule>
  </conditionalFormatting>
  <conditionalFormatting sqref="I390:I396">
    <cfRule type="expression" dxfId="5851" priority="80">
      <formula>I390&lt;0</formula>
    </cfRule>
  </conditionalFormatting>
  <conditionalFormatting sqref="I398:I403">
    <cfRule type="expression" dxfId="5850" priority="79">
      <formula>I398&lt;0</formula>
    </cfRule>
  </conditionalFormatting>
  <conditionalFormatting sqref="M387:M388">
    <cfRule type="expression" dxfId="5849" priority="78">
      <formula>M387&lt;0</formula>
    </cfRule>
  </conditionalFormatting>
  <conditionalFormatting sqref="M390:M396">
    <cfRule type="expression" dxfId="5848" priority="77">
      <formula>M390&lt;0</formula>
    </cfRule>
  </conditionalFormatting>
  <conditionalFormatting sqref="M398:M403">
    <cfRule type="expression" dxfId="5847" priority="76">
      <formula>M398&lt;0</formula>
    </cfRule>
  </conditionalFormatting>
  <conditionalFormatting sqref="R387:R388">
    <cfRule type="expression" dxfId="5846" priority="75">
      <formula>R387&lt;0</formula>
    </cfRule>
  </conditionalFormatting>
  <conditionalFormatting sqref="R390:R396">
    <cfRule type="expression" dxfId="5845" priority="74">
      <formula>R390&lt;0</formula>
    </cfRule>
  </conditionalFormatting>
  <conditionalFormatting sqref="R398:R403">
    <cfRule type="expression" dxfId="5844" priority="73">
      <formula>R398&lt;0</formula>
    </cfRule>
  </conditionalFormatting>
  <conditionalFormatting sqref="H446:H447">
    <cfRule type="expression" dxfId="5843" priority="72">
      <formula>H446&lt;0</formula>
    </cfRule>
  </conditionalFormatting>
  <conditionalFormatting sqref="H449:H455">
    <cfRule type="expression" dxfId="5842" priority="71">
      <formula>H449&lt;0</formula>
    </cfRule>
  </conditionalFormatting>
  <conditionalFormatting sqref="H457:H462">
    <cfRule type="expression" dxfId="5841" priority="70">
      <formula>H457&lt;0</formula>
    </cfRule>
  </conditionalFormatting>
  <conditionalFormatting sqref="I446:I447">
    <cfRule type="expression" dxfId="5840" priority="69">
      <formula>I446&lt;0</formula>
    </cfRule>
  </conditionalFormatting>
  <conditionalFormatting sqref="I449:I455">
    <cfRule type="expression" dxfId="5839" priority="68">
      <formula>I449&lt;0</formula>
    </cfRule>
  </conditionalFormatting>
  <conditionalFormatting sqref="I457:I462">
    <cfRule type="expression" dxfId="5838" priority="67">
      <formula>I457&lt;0</formula>
    </cfRule>
  </conditionalFormatting>
  <conditionalFormatting sqref="M446:M447">
    <cfRule type="expression" dxfId="5837" priority="66">
      <formula>M446&lt;0</formula>
    </cfRule>
  </conditionalFormatting>
  <conditionalFormatting sqref="M449:M455">
    <cfRule type="expression" dxfId="5836" priority="65">
      <formula>M449&lt;0</formula>
    </cfRule>
  </conditionalFormatting>
  <conditionalFormatting sqref="M457:M462">
    <cfRule type="expression" dxfId="5835" priority="64">
      <formula>M457&lt;0</formula>
    </cfRule>
  </conditionalFormatting>
  <conditionalFormatting sqref="R446:R447">
    <cfRule type="expression" dxfId="5834" priority="63">
      <formula>R446&lt;0</formula>
    </cfRule>
  </conditionalFormatting>
  <conditionalFormatting sqref="R449:R455">
    <cfRule type="expression" dxfId="5833" priority="62">
      <formula>R449&lt;0</formula>
    </cfRule>
  </conditionalFormatting>
  <conditionalFormatting sqref="R457:R462">
    <cfRule type="expression" dxfId="5832" priority="61">
      <formula>R457&lt;0</formula>
    </cfRule>
  </conditionalFormatting>
  <conditionalFormatting sqref="H505:H506">
    <cfRule type="expression" dxfId="5831" priority="60">
      <formula>H505&lt;0</formula>
    </cfRule>
  </conditionalFormatting>
  <conditionalFormatting sqref="H508:H514">
    <cfRule type="expression" dxfId="5830" priority="59">
      <formula>H508&lt;0</formula>
    </cfRule>
  </conditionalFormatting>
  <conditionalFormatting sqref="H516:H521">
    <cfRule type="expression" dxfId="5829" priority="58">
      <formula>H516&lt;0</formula>
    </cfRule>
  </conditionalFormatting>
  <conditionalFormatting sqref="I505:I506">
    <cfRule type="expression" dxfId="5828" priority="57">
      <formula>I505&lt;0</formula>
    </cfRule>
  </conditionalFormatting>
  <conditionalFormatting sqref="I508:I514">
    <cfRule type="expression" dxfId="5827" priority="56">
      <formula>I508&lt;0</formula>
    </cfRule>
  </conditionalFormatting>
  <conditionalFormatting sqref="I516:I521">
    <cfRule type="expression" dxfId="5826" priority="55">
      <formula>I516&lt;0</formula>
    </cfRule>
  </conditionalFormatting>
  <conditionalFormatting sqref="M505:M506">
    <cfRule type="expression" dxfId="5825" priority="54">
      <formula>M505&lt;0</formula>
    </cfRule>
  </conditionalFormatting>
  <conditionalFormatting sqref="M508:M514">
    <cfRule type="expression" dxfId="5824" priority="53">
      <formula>M508&lt;0</formula>
    </cfRule>
  </conditionalFormatting>
  <conditionalFormatting sqref="M516:M521">
    <cfRule type="expression" dxfId="5823" priority="52">
      <formula>M516&lt;0</formula>
    </cfRule>
  </conditionalFormatting>
  <conditionalFormatting sqref="R505:R506">
    <cfRule type="expression" dxfId="5822" priority="51">
      <formula>R505&lt;0</formula>
    </cfRule>
  </conditionalFormatting>
  <conditionalFormatting sqref="R508:R514">
    <cfRule type="expression" dxfId="5821" priority="50">
      <formula>R508&lt;0</formula>
    </cfRule>
  </conditionalFormatting>
  <conditionalFormatting sqref="R516:R521">
    <cfRule type="expression" dxfId="5820" priority="49">
      <formula>R516&lt;0</formula>
    </cfRule>
  </conditionalFormatting>
  <conditionalFormatting sqref="H564:H565">
    <cfRule type="expression" dxfId="5819" priority="48">
      <formula>H564&lt;0</formula>
    </cfRule>
  </conditionalFormatting>
  <conditionalFormatting sqref="H567:H573">
    <cfRule type="expression" dxfId="5818" priority="47">
      <formula>H567&lt;0</formula>
    </cfRule>
  </conditionalFormatting>
  <conditionalFormatting sqref="H575:H580">
    <cfRule type="expression" dxfId="5817" priority="46">
      <formula>H575&lt;0</formula>
    </cfRule>
  </conditionalFormatting>
  <conditionalFormatting sqref="I564:I565">
    <cfRule type="expression" dxfId="5816" priority="45">
      <formula>I564&lt;0</formula>
    </cfRule>
  </conditionalFormatting>
  <conditionalFormatting sqref="I567:I573">
    <cfRule type="expression" dxfId="5815" priority="44">
      <formula>I567&lt;0</formula>
    </cfRule>
  </conditionalFormatting>
  <conditionalFormatting sqref="I575:I580">
    <cfRule type="expression" dxfId="5814" priority="43">
      <formula>I575&lt;0</formula>
    </cfRule>
  </conditionalFormatting>
  <conditionalFormatting sqref="M564:M565">
    <cfRule type="expression" dxfId="5813" priority="42">
      <formula>M564&lt;0</formula>
    </cfRule>
  </conditionalFormatting>
  <conditionalFormatting sqref="M567:M573">
    <cfRule type="expression" dxfId="5812" priority="41">
      <formula>M567&lt;0</formula>
    </cfRule>
  </conditionalFormatting>
  <conditionalFormatting sqref="M575:M580">
    <cfRule type="expression" dxfId="5811" priority="40">
      <formula>M575&lt;0</formula>
    </cfRule>
  </conditionalFormatting>
  <conditionalFormatting sqref="R564:R565">
    <cfRule type="expression" dxfId="5810" priority="39">
      <formula>R564&lt;0</formula>
    </cfRule>
  </conditionalFormatting>
  <conditionalFormatting sqref="R567:R573">
    <cfRule type="expression" dxfId="5809" priority="38">
      <formula>R567&lt;0</formula>
    </cfRule>
  </conditionalFormatting>
  <conditionalFormatting sqref="R575:R580">
    <cfRule type="expression" dxfId="5808" priority="37">
      <formula>R575&lt;0</formula>
    </cfRule>
  </conditionalFormatting>
  <conditionalFormatting sqref="H68:R71">
    <cfRule type="expression" dxfId="5807" priority="36">
      <formula>H68&lt;0</formula>
    </cfRule>
  </conditionalFormatting>
  <conditionalFormatting sqref="H127:R130">
    <cfRule type="expression" dxfId="5806" priority="35">
      <formula>H127&lt;0</formula>
    </cfRule>
  </conditionalFormatting>
  <conditionalFormatting sqref="H186:R189">
    <cfRule type="expression" dxfId="5805" priority="34">
      <formula>H186&lt;0</formula>
    </cfRule>
  </conditionalFormatting>
  <conditionalFormatting sqref="H245:R248">
    <cfRule type="expression" dxfId="5804" priority="33">
      <formula>H245&lt;0</formula>
    </cfRule>
  </conditionalFormatting>
  <conditionalFormatting sqref="H304:R307">
    <cfRule type="expression" dxfId="5803" priority="32">
      <formula>H304&lt;0</formula>
    </cfRule>
  </conditionalFormatting>
  <conditionalFormatting sqref="H363:R366">
    <cfRule type="expression" dxfId="5802" priority="31">
      <formula>H363&lt;0</formula>
    </cfRule>
  </conditionalFormatting>
  <conditionalFormatting sqref="H422:R425">
    <cfRule type="expression" dxfId="5801" priority="30">
      <formula>H422&lt;0</formula>
    </cfRule>
  </conditionalFormatting>
  <conditionalFormatting sqref="H481:R484">
    <cfRule type="expression" dxfId="5800" priority="29">
      <formula>H481&lt;0</formula>
    </cfRule>
  </conditionalFormatting>
  <conditionalFormatting sqref="H540:R543">
    <cfRule type="expression" dxfId="5799" priority="28">
      <formula>H540&lt;0</formula>
    </cfRule>
  </conditionalFormatting>
  <conditionalFormatting sqref="H73:H77">
    <cfRule type="expression" dxfId="5798" priority="27">
      <formula>H73&lt;0</formula>
    </cfRule>
  </conditionalFormatting>
  <conditionalFormatting sqref="H132:H136">
    <cfRule type="expression" dxfId="5797" priority="26">
      <formula>H132&lt;0</formula>
    </cfRule>
  </conditionalFormatting>
  <conditionalFormatting sqref="H191:H195">
    <cfRule type="expression" dxfId="5796" priority="25">
      <formula>H191&lt;0</formula>
    </cfRule>
  </conditionalFormatting>
  <conditionalFormatting sqref="H250:H254">
    <cfRule type="expression" dxfId="5795" priority="24">
      <formula>H250&lt;0</formula>
    </cfRule>
  </conditionalFormatting>
  <conditionalFormatting sqref="H309:H313">
    <cfRule type="expression" dxfId="5794" priority="23">
      <formula>H309&lt;0</formula>
    </cfRule>
  </conditionalFormatting>
  <conditionalFormatting sqref="H368:H372">
    <cfRule type="expression" dxfId="5793" priority="22">
      <formula>H368&lt;0</formula>
    </cfRule>
  </conditionalFormatting>
  <conditionalFormatting sqref="H427:H431">
    <cfRule type="expression" dxfId="5792" priority="21">
      <formula>H427&lt;0</formula>
    </cfRule>
  </conditionalFormatting>
  <conditionalFormatting sqref="H486:H490">
    <cfRule type="expression" dxfId="5791" priority="20">
      <formula>H486&lt;0</formula>
    </cfRule>
  </conditionalFormatting>
  <conditionalFormatting sqref="H545:H549">
    <cfRule type="expression" dxfId="5790" priority="19">
      <formula>H545&lt;0</formula>
    </cfRule>
  </conditionalFormatting>
  <conditionalFormatting sqref="H82:R82 H84:R84">
    <cfRule type="expression" dxfId="5789" priority="18">
      <formula>H82&lt;0</formula>
    </cfRule>
  </conditionalFormatting>
  <conditionalFormatting sqref="H141:R141 H143:R143">
    <cfRule type="expression" dxfId="5788" priority="17">
      <formula>H141&lt;0</formula>
    </cfRule>
  </conditionalFormatting>
  <conditionalFormatting sqref="H200:R200 H202:R202">
    <cfRule type="expression" dxfId="5787" priority="16">
      <formula>H200&lt;0</formula>
    </cfRule>
  </conditionalFormatting>
  <conditionalFormatting sqref="H259:R259 H261:R261">
    <cfRule type="expression" dxfId="5786" priority="15">
      <formula>H259&lt;0</formula>
    </cfRule>
  </conditionalFormatting>
  <conditionalFormatting sqref="H318:R318 H320:R320">
    <cfRule type="expression" dxfId="5785" priority="14">
      <formula>H318&lt;0</formula>
    </cfRule>
  </conditionalFormatting>
  <conditionalFormatting sqref="H377:R377 H379:R379">
    <cfRule type="expression" dxfId="5784" priority="13">
      <formula>H377&lt;0</formula>
    </cfRule>
  </conditionalFormatting>
  <conditionalFormatting sqref="H436:R436 H438:R438">
    <cfRule type="expression" dxfId="5783" priority="12">
      <formula>H436&lt;0</formula>
    </cfRule>
  </conditionalFormatting>
  <conditionalFormatting sqref="H495:R495 H497:R497">
    <cfRule type="expression" dxfId="5782" priority="11">
      <formula>H495&lt;0</formula>
    </cfRule>
  </conditionalFormatting>
  <conditionalFormatting sqref="H554:R554 H556:R556">
    <cfRule type="expression" dxfId="5781" priority="10">
      <formula>H554&lt;0</formula>
    </cfRule>
  </conditionalFormatting>
  <conditionalFormatting sqref="H83:R83">
    <cfRule type="expression" dxfId="5780" priority="9">
      <formula>H83&lt;0</formula>
    </cfRule>
  </conditionalFormatting>
  <conditionalFormatting sqref="H142:R142">
    <cfRule type="expression" dxfId="5779" priority="8">
      <formula>H142&lt;0</formula>
    </cfRule>
  </conditionalFormatting>
  <conditionalFormatting sqref="H201:R201">
    <cfRule type="expression" dxfId="5778" priority="7">
      <formula>H201&lt;0</formula>
    </cfRule>
  </conditionalFormatting>
  <conditionalFormatting sqref="H260:R260">
    <cfRule type="expression" dxfId="5777" priority="6">
      <formula>H260&lt;0</formula>
    </cfRule>
  </conditionalFormatting>
  <conditionalFormatting sqref="H319:R319">
    <cfRule type="expression" dxfId="5776" priority="5">
      <formula>H319&lt;0</formula>
    </cfRule>
  </conditionalFormatting>
  <conditionalFormatting sqref="H378:R378">
    <cfRule type="expression" dxfId="5775" priority="4">
      <formula>H378&lt;0</formula>
    </cfRule>
  </conditionalFormatting>
  <conditionalFormatting sqref="H437:R437">
    <cfRule type="expression" dxfId="5774" priority="3">
      <formula>H437&lt;0</formula>
    </cfRule>
  </conditionalFormatting>
  <conditionalFormatting sqref="H496:R496">
    <cfRule type="expression" dxfId="5773" priority="2">
      <formula>H496&lt;0</formula>
    </cfRule>
  </conditionalFormatting>
  <conditionalFormatting sqref="H555:R555">
    <cfRule type="expression" dxfId="5772" priority="1">
      <formula>H555&lt;0</formula>
    </cfRule>
  </conditionalFormatting>
  <dataValidations count="1">
    <dataValidation type="custom" allowBlank="1" showInputMessage="1" showErrorMessage="1" errorTitle="小数点以下入力エラー" error="小数点以下は３桁までとして下さい。" sqref="H9:R12 H14:H18 H23:R25 H33:I34 H36:I42 H44:I49 M33:M34 M36:M42 M44:M49 R33:R34 R36:R42 R44:R49 H92:I93 H95:I101 H103:I108 M92:M93 M95:M101 M103:M108 R92:R93 R95:R101 R103:R108 H151:I152 H154:I160 H162:I167 M151:M152 M154:M160 M162:M167 R151:R152 R154:R160 R162:R167 H210:I211 H213:I219 H221:I226 M210:M211 M213:M219 M221:M226 R210:R211 R213:R219 R221:R226 H269:I270 H272:I278 H280:I285 M269:M270 M272:M278 M280:M285 R269:R270 R272:R278 R280:R285 H328:I329 H331:I337 H339:I344 M328:M329 M331:M337 M339:M344 R328:R329 R331:R337 R339:R344 H387:I388 H390:I396 H398:I403 M387:M388 M390:M396 M398:M403 R387:R388 R390:R396 R398:R403 H446:I447 H449:I455 H457:I462 M446:M447 M449:M455 M457:M462 R446:R447 R449:R455 R457:R462 H505:I506 H508:I514 H516:I521 M505:M506 M508:M514 M516:M521 R505:R506 R508:R514 R516:R521 H564:I565 H567:I573 H575:I580 M564:M565 M567:M573 M575:M580 R564:R565 R567:R573 R575:R580 H68:R71 H127:R130 H186:R189 H245:R248 H304:R307 H363:R366 H422:R425 H481:R484 H540:R543 H73:H77 H132:H136 H191:H195 H250:H254 H309:H313 H368:H372 H427:H431 H486:H490 H545:H549 H495:R497 H82:R84 H141:R143 H200:R202 H259:R261 H318:R320 H377:R379 H436:R438 H554:R556">
      <formula1>ROUND(H9,3)=H9</formula1>
    </dataValidation>
  </dataValidations>
  <printOptions horizontalCentered="1"/>
  <pageMargins left="0.59055118110236227" right="0.59055118110236227" top="0.78740157480314965" bottom="0.39370078740157483" header="0.19685039370078741" footer="0.19685039370078741"/>
  <pageSetup paperSize="9" scale="53" fitToWidth="2" fitToHeight="11" pageOrder="overThenDown" orientation="portrait" blackAndWhite="1" r:id="rId1"/>
  <headerFooter>
    <oddFooter>&amp;C&amp;"ＭＳ 明朝,標準"&amp;14- &amp;P-2 -</oddFooter>
  </headerFooter>
  <rowBreaks count="10" manualBreakCount="10">
    <brk id="2" max="16383" man="1"/>
    <brk id="61" max="16383" man="1"/>
    <brk id="120" max="16383" man="1"/>
    <brk id="179" max="16383" man="1"/>
    <brk id="238" max="16383" man="1"/>
    <brk id="297" max="16383" man="1"/>
    <brk id="356" max="16383" man="1"/>
    <brk id="415" max="16383" man="1"/>
    <brk id="474" max="16383" man="1"/>
    <brk id="533" max="16383" man="1"/>
  </rowBreaks>
  <colBreaks count="1" manualBreakCount="1">
    <brk id="12" max="1048575" man="1"/>
  </col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KY_3A_0013">
    <tabColor rgb="FF00B050"/>
  </sheetPr>
  <dimension ref="B1:U574"/>
  <sheetViews>
    <sheetView showGridLines="0" view="pageBreakPreview" zoomScale="50" zoomScaleNormal="70" zoomScaleSheetLayoutView="50" workbookViewId="0">
      <selection activeCell="B3" sqref="B3"/>
    </sheetView>
  </sheetViews>
  <sheetFormatPr defaultRowHeight="27.75" customHeight="1"/>
  <cols>
    <col min="1" max="1" width="2.1640625" style="2" customWidth="1"/>
    <col min="2" max="2" width="2.83203125" style="2" customWidth="1"/>
    <col min="3" max="5" width="7.1640625" style="2" customWidth="1"/>
    <col min="6" max="6" width="18.5" style="2" customWidth="1"/>
    <col min="7" max="19" width="27.6640625" style="2" customWidth="1"/>
    <col min="20" max="20" width="2.83203125" style="93" customWidth="1"/>
    <col min="21" max="24" width="16.1640625" style="2" bestFit="1" customWidth="1"/>
    <col min="25" max="25" width="18.6640625" style="2" bestFit="1" customWidth="1"/>
    <col min="26" max="16384" width="9.33203125" style="2"/>
  </cols>
  <sheetData>
    <row r="1" spans="2:21" ht="27.75" customHeight="1">
      <c r="B1" s="1" t="s">
        <v>56</v>
      </c>
      <c r="J1" s="97"/>
      <c r="T1" s="2"/>
    </row>
    <row r="2" spans="2:21" ht="15" customHeight="1">
      <c r="C2" s="1"/>
      <c r="J2" s="15"/>
      <c r="T2" s="2"/>
    </row>
    <row r="3" spans="2:21" ht="27.75" customHeight="1">
      <c r="B3" s="156"/>
      <c r="C3" s="156" t="s">
        <v>19</v>
      </c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17"/>
    </row>
    <row r="4" spans="2:21" ht="27.75" customHeight="1">
      <c r="B4" s="156"/>
      <c r="C4" s="156" t="s">
        <v>61</v>
      </c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  <c r="P4" s="156"/>
      <c r="Q4" s="156"/>
      <c r="R4" s="156"/>
      <c r="S4" s="156"/>
      <c r="T4" s="117"/>
    </row>
    <row r="5" spans="2:21" ht="27.75" customHeight="1">
      <c r="B5" s="156"/>
      <c r="C5" s="159" t="s">
        <v>57</v>
      </c>
      <c r="D5" s="160"/>
      <c r="E5" s="160"/>
      <c r="F5" s="160"/>
      <c r="G5" s="160"/>
      <c r="H5" s="160"/>
      <c r="I5" s="160"/>
      <c r="J5" s="160"/>
      <c r="K5" s="160"/>
      <c r="L5" s="156"/>
      <c r="M5" s="156"/>
      <c r="N5" s="156"/>
      <c r="O5" s="156"/>
      <c r="P5" s="156"/>
      <c r="Q5" s="156"/>
      <c r="R5" s="156"/>
      <c r="S5" s="156"/>
      <c r="T5" s="117"/>
    </row>
    <row r="6" spans="2:21" ht="27.75" customHeight="1">
      <c r="B6" s="156"/>
      <c r="C6" s="161" t="s">
        <v>22</v>
      </c>
      <c r="D6" s="156"/>
      <c r="E6" s="156"/>
      <c r="F6" s="209" t="s">
        <v>278</v>
      </c>
      <c r="G6" s="156"/>
      <c r="H6" s="156"/>
      <c r="I6" s="156"/>
      <c r="J6" s="156"/>
      <c r="K6" s="156"/>
      <c r="L6" s="156"/>
      <c r="M6" s="156"/>
      <c r="N6" s="156"/>
      <c r="O6" s="156"/>
      <c r="P6" s="156"/>
      <c r="Q6" s="156"/>
      <c r="R6" s="163" t="s">
        <v>270</v>
      </c>
      <c r="S6" s="156"/>
      <c r="T6" s="117"/>
    </row>
    <row r="7" spans="2:21" ht="27.75" customHeight="1">
      <c r="B7" s="156"/>
      <c r="C7" s="240" t="s">
        <v>319</v>
      </c>
      <c r="D7" s="241"/>
      <c r="E7" s="241"/>
      <c r="F7" s="241"/>
      <c r="G7" s="242"/>
      <c r="H7" s="164">
        <f>DATE(様式一覧!$D$3-1,1,1)</f>
        <v>42005</v>
      </c>
      <c r="I7" s="164">
        <f>DATE(様式一覧!$D$3,1,1)</f>
        <v>42370</v>
      </c>
      <c r="J7" s="164">
        <f>DATE(様式一覧!$D$3+1,1,1)</f>
        <v>42736</v>
      </c>
      <c r="K7" s="164">
        <f>DATE(様式一覧!$D$3+2,1,1)</f>
        <v>43101</v>
      </c>
      <c r="L7" s="164">
        <f>DATE(様式一覧!$D$3+3,1,1)</f>
        <v>43466</v>
      </c>
      <c r="M7" s="164">
        <f>DATE(様式一覧!$D$3+4,1,1)</f>
        <v>43831</v>
      </c>
      <c r="N7" s="164">
        <f>DATE(様式一覧!$D$3+5,1,1)</f>
        <v>44197</v>
      </c>
      <c r="O7" s="164">
        <f>DATE(様式一覧!$D$3+6,1,1)</f>
        <v>44562</v>
      </c>
      <c r="P7" s="164">
        <f>DATE(様式一覧!$D$3+7,1,1)</f>
        <v>44927</v>
      </c>
      <c r="Q7" s="164">
        <f>DATE(様式一覧!$D$3+8,1,1)</f>
        <v>45292</v>
      </c>
      <c r="R7" s="164">
        <f>DATE(様式一覧!$D$3+9,1,1)</f>
        <v>45658</v>
      </c>
      <c r="S7" s="156"/>
      <c r="T7" s="117"/>
    </row>
    <row r="8" spans="2:21" ht="27.75" customHeight="1">
      <c r="B8" s="156"/>
      <c r="C8" s="243"/>
      <c r="D8" s="244"/>
      <c r="E8" s="244"/>
      <c r="F8" s="244"/>
      <c r="G8" s="245"/>
      <c r="H8" s="166" t="s">
        <v>24</v>
      </c>
      <c r="I8" s="166"/>
      <c r="J8" s="166"/>
      <c r="K8" s="166"/>
      <c r="L8" s="166"/>
      <c r="M8" s="166"/>
      <c r="N8" s="166"/>
      <c r="O8" s="166"/>
      <c r="P8" s="166"/>
      <c r="Q8" s="166"/>
      <c r="R8" s="166"/>
      <c r="S8" s="156"/>
      <c r="T8" s="117"/>
    </row>
    <row r="9" spans="2:21" ht="34.5" customHeight="1">
      <c r="B9" s="156"/>
      <c r="C9" s="252" t="s">
        <v>3</v>
      </c>
      <c r="D9" s="259" t="s">
        <v>25</v>
      </c>
      <c r="E9" s="168" t="s">
        <v>146</v>
      </c>
      <c r="F9" s="169"/>
      <c r="G9" s="170"/>
      <c r="H9" s="112" t="str">
        <f ca="1">IF(COUNT(OFFSET(H9,52,0),OFFSET(H9,104,0),OFFSET(H9,156,0),OFFSET(H9,208,0),OFFSET(H9,260,0),OFFSET(H9,312,0),OFFSET(H9,364,0),OFFSET(H9,416,0),OFFSET(H9,468,0),OFFSET(H9,520,0))=0,"",SUM(OFFSET(H9,52,0),OFFSET(H9,104,0),OFFSET(H9,156,0),OFFSET(H9,208,0),OFFSET(H9,260,0),OFFSET(H9,312,0),OFFSET(H9,364,0),OFFSET(H9,416,0),OFFSET(H9,468,0),OFFSET(H9,520,0)))</f>
        <v/>
      </c>
      <c r="I9" s="112" t="str">
        <f t="shared" ref="I9:R9" ca="1" si="0">IF(COUNT(OFFSET(I9,52,0),OFFSET(I9,104,0),OFFSET(I9,156,0),OFFSET(I9,208,0),OFFSET(I9,260,0),OFFSET(I9,312,0),OFFSET(I9,364,0),OFFSET(I9,416,0),OFFSET(I9,468,0),OFFSET(I9,520,0))=0,"",SUM(OFFSET(I9,52,0),OFFSET(I9,104,0),OFFSET(I9,156,0),OFFSET(I9,208,0),OFFSET(I9,260,0),OFFSET(I9,312,0),OFFSET(I9,364,0),OFFSET(I9,416,0),OFFSET(I9,468,0),OFFSET(I9,520,0)))</f>
        <v/>
      </c>
      <c r="J9" s="112" t="str">
        <f t="shared" ca="1" si="0"/>
        <v/>
      </c>
      <c r="K9" s="112" t="str">
        <f t="shared" ca="1" si="0"/>
        <v/>
      </c>
      <c r="L9" s="112" t="str">
        <f t="shared" ca="1" si="0"/>
        <v/>
      </c>
      <c r="M9" s="112" t="str">
        <f t="shared" ca="1" si="0"/>
        <v/>
      </c>
      <c r="N9" s="112" t="str">
        <f t="shared" ca="1" si="0"/>
        <v/>
      </c>
      <c r="O9" s="112" t="str">
        <f t="shared" ca="1" si="0"/>
        <v/>
      </c>
      <c r="P9" s="112" t="str">
        <f t="shared" ca="1" si="0"/>
        <v/>
      </c>
      <c r="Q9" s="112" t="str">
        <f t="shared" ca="1" si="0"/>
        <v/>
      </c>
      <c r="R9" s="112" t="str">
        <f t="shared" ca="1" si="0"/>
        <v/>
      </c>
      <c r="S9" s="156"/>
      <c r="T9" s="117"/>
      <c r="U9" s="120" t="s">
        <v>271</v>
      </c>
    </row>
    <row r="10" spans="2:21" ht="34.5" customHeight="1">
      <c r="B10" s="156"/>
      <c r="C10" s="253"/>
      <c r="D10" s="260"/>
      <c r="E10" s="168" t="s">
        <v>145</v>
      </c>
      <c r="F10" s="169"/>
      <c r="G10" s="170"/>
      <c r="H10" s="112" t="str">
        <f t="shared" ref="H10:R12" ca="1" si="1">IF(COUNT(OFFSET(H10,52,0),OFFSET(H10,104,0),OFFSET(H10,156,0),OFFSET(H10,208,0),OFFSET(H10,260,0),OFFSET(H10,312,0),OFFSET(H10,364,0),OFFSET(H10,416,0),OFFSET(H10,468,0),OFFSET(H10,520,0))=0,"",SUM(OFFSET(H10,52,0),OFFSET(H10,104,0),OFFSET(H10,156,0),OFFSET(H10,208,0),OFFSET(H10,260,0),OFFSET(H10,312,0),OFFSET(H10,364,0),OFFSET(H10,416,0),OFFSET(H10,468,0),OFFSET(H10,520,0)))</f>
        <v/>
      </c>
      <c r="I10" s="112" t="str">
        <f t="shared" ca="1" si="1"/>
        <v/>
      </c>
      <c r="J10" s="112" t="str">
        <f t="shared" ca="1" si="1"/>
        <v/>
      </c>
      <c r="K10" s="112" t="str">
        <f t="shared" ca="1" si="1"/>
        <v/>
      </c>
      <c r="L10" s="112" t="str">
        <f t="shared" ca="1" si="1"/>
        <v/>
      </c>
      <c r="M10" s="112" t="str">
        <f t="shared" ca="1" si="1"/>
        <v/>
      </c>
      <c r="N10" s="112" t="str">
        <f t="shared" ca="1" si="1"/>
        <v/>
      </c>
      <c r="O10" s="112" t="str">
        <f t="shared" ca="1" si="1"/>
        <v/>
      </c>
      <c r="P10" s="112" t="str">
        <f t="shared" ca="1" si="1"/>
        <v/>
      </c>
      <c r="Q10" s="112" t="str">
        <f t="shared" ca="1" si="1"/>
        <v/>
      </c>
      <c r="R10" s="112" t="str">
        <f t="shared" ca="1" si="1"/>
        <v/>
      </c>
      <c r="S10" s="156"/>
      <c r="T10" s="117"/>
      <c r="U10" s="120" t="s">
        <v>271</v>
      </c>
    </row>
    <row r="11" spans="2:21" ht="34.5" customHeight="1">
      <c r="B11" s="156"/>
      <c r="C11" s="253"/>
      <c r="D11" s="260"/>
      <c r="E11" s="168" t="s">
        <v>144</v>
      </c>
      <c r="F11" s="169"/>
      <c r="G11" s="170"/>
      <c r="H11" s="112" t="str">
        <f t="shared" ca="1" si="1"/>
        <v/>
      </c>
      <c r="I11" s="112" t="str">
        <f t="shared" ca="1" si="1"/>
        <v/>
      </c>
      <c r="J11" s="112" t="str">
        <f t="shared" ca="1" si="1"/>
        <v/>
      </c>
      <c r="K11" s="112" t="str">
        <f t="shared" ca="1" si="1"/>
        <v/>
      </c>
      <c r="L11" s="112" t="str">
        <f t="shared" ca="1" si="1"/>
        <v/>
      </c>
      <c r="M11" s="112" t="str">
        <f t="shared" ca="1" si="1"/>
        <v/>
      </c>
      <c r="N11" s="112" t="str">
        <f t="shared" ca="1" si="1"/>
        <v/>
      </c>
      <c r="O11" s="112" t="str">
        <f t="shared" ca="1" si="1"/>
        <v/>
      </c>
      <c r="P11" s="112" t="str">
        <f t="shared" ca="1" si="1"/>
        <v/>
      </c>
      <c r="Q11" s="112" t="str">
        <f t="shared" ca="1" si="1"/>
        <v/>
      </c>
      <c r="R11" s="112" t="str">
        <f t="shared" ca="1" si="1"/>
        <v/>
      </c>
      <c r="S11" s="156"/>
      <c r="T11" s="117"/>
      <c r="U11" s="120" t="s">
        <v>271</v>
      </c>
    </row>
    <row r="12" spans="2:21" ht="34.5" customHeight="1">
      <c r="B12" s="156"/>
      <c r="C12" s="253"/>
      <c r="D12" s="260"/>
      <c r="E12" s="168" t="s">
        <v>143</v>
      </c>
      <c r="F12" s="169"/>
      <c r="G12" s="170"/>
      <c r="H12" s="112" t="str">
        <f t="shared" ca="1" si="1"/>
        <v/>
      </c>
      <c r="I12" s="112" t="str">
        <f t="shared" ca="1" si="1"/>
        <v/>
      </c>
      <c r="J12" s="112" t="str">
        <f t="shared" ca="1" si="1"/>
        <v/>
      </c>
      <c r="K12" s="112" t="str">
        <f t="shared" ca="1" si="1"/>
        <v/>
      </c>
      <c r="L12" s="112" t="str">
        <f t="shared" ca="1" si="1"/>
        <v/>
      </c>
      <c r="M12" s="112" t="str">
        <f t="shared" ca="1" si="1"/>
        <v/>
      </c>
      <c r="N12" s="112" t="str">
        <f t="shared" ca="1" si="1"/>
        <v/>
      </c>
      <c r="O12" s="112" t="str">
        <f t="shared" ca="1" si="1"/>
        <v/>
      </c>
      <c r="P12" s="112" t="str">
        <f t="shared" ca="1" si="1"/>
        <v/>
      </c>
      <c r="Q12" s="112" t="str">
        <f t="shared" ca="1" si="1"/>
        <v/>
      </c>
      <c r="R12" s="112" t="str">
        <f t="shared" ca="1" si="1"/>
        <v/>
      </c>
      <c r="S12" s="156"/>
      <c r="T12" s="117"/>
      <c r="U12" s="120" t="s">
        <v>271</v>
      </c>
    </row>
    <row r="13" spans="2:21" ht="34.5" customHeight="1">
      <c r="B13" s="156"/>
      <c r="C13" s="253"/>
      <c r="D13" s="261"/>
      <c r="E13" s="168" t="s">
        <v>180</v>
      </c>
      <c r="F13" s="169"/>
      <c r="G13" s="170"/>
      <c r="H13" s="112" t="str">
        <f ca="1">IF(COUNT(H9:H12)=0,"",SUM(,H9:H12))</f>
        <v/>
      </c>
      <c r="I13" s="112" t="str">
        <f t="shared" ref="I13:R13" ca="1" si="2">IF(COUNT(I9:I12)=0,"",SUM(,I9:I12))</f>
        <v/>
      </c>
      <c r="J13" s="112" t="str">
        <f t="shared" ca="1" si="2"/>
        <v/>
      </c>
      <c r="K13" s="112" t="str">
        <f t="shared" ca="1" si="2"/>
        <v/>
      </c>
      <c r="L13" s="112" t="str">
        <f t="shared" ca="1" si="2"/>
        <v/>
      </c>
      <c r="M13" s="112" t="str">
        <f t="shared" ca="1" si="2"/>
        <v/>
      </c>
      <c r="N13" s="112" t="str">
        <f t="shared" ca="1" si="2"/>
        <v/>
      </c>
      <c r="O13" s="112" t="str">
        <f t="shared" ca="1" si="2"/>
        <v/>
      </c>
      <c r="P13" s="112" t="str">
        <f t="shared" ca="1" si="2"/>
        <v/>
      </c>
      <c r="Q13" s="112" t="str">
        <f t="shared" ca="1" si="2"/>
        <v/>
      </c>
      <c r="R13" s="112" t="str">
        <f t="shared" ca="1" si="2"/>
        <v/>
      </c>
      <c r="S13" s="156"/>
      <c r="T13" s="117"/>
      <c r="U13" s="120" t="s">
        <v>271</v>
      </c>
    </row>
    <row r="14" spans="2:21" ht="34.5" customHeight="1">
      <c r="B14" s="156"/>
      <c r="C14" s="253"/>
      <c r="D14" s="252" t="s">
        <v>1</v>
      </c>
      <c r="E14" s="168" t="s">
        <v>148</v>
      </c>
      <c r="F14" s="171"/>
      <c r="G14" s="172"/>
      <c r="H14" s="112" t="str">
        <f t="shared" ref="H14:R20" ca="1" si="3">IF(COUNT(OFFSET(H14,52,0),OFFSET(H14,104,0),OFFSET(H14,156,0),OFFSET(H14,208,0),OFFSET(H14,260,0),OFFSET(H14,312,0),OFFSET(H14,364,0),OFFSET(H14,416,0),OFFSET(H14,468,0),OFFSET(H14,520,0))=0,"",SUM(OFFSET(H14,52,0),OFFSET(H14,104,0),OFFSET(H14,156,0),OFFSET(H14,208,0),OFFSET(H14,260,0),OFFSET(H14,312,0),OFFSET(H14,364,0),OFFSET(H14,416,0),OFFSET(H14,468,0),OFFSET(H14,520,0)))</f>
        <v/>
      </c>
      <c r="I14" s="112" t="str">
        <f t="shared" ca="1" si="3"/>
        <v/>
      </c>
      <c r="J14" s="112" t="str">
        <f t="shared" ca="1" si="3"/>
        <v/>
      </c>
      <c r="K14" s="112" t="str">
        <f t="shared" ca="1" si="3"/>
        <v/>
      </c>
      <c r="L14" s="112" t="str">
        <f t="shared" ca="1" si="3"/>
        <v/>
      </c>
      <c r="M14" s="112" t="str">
        <f t="shared" ca="1" si="3"/>
        <v/>
      </c>
      <c r="N14" s="112" t="str">
        <f t="shared" ca="1" si="3"/>
        <v/>
      </c>
      <c r="O14" s="112" t="str">
        <f t="shared" ca="1" si="3"/>
        <v/>
      </c>
      <c r="P14" s="112" t="str">
        <f t="shared" ca="1" si="3"/>
        <v/>
      </c>
      <c r="Q14" s="112" t="str">
        <f t="shared" ca="1" si="3"/>
        <v/>
      </c>
      <c r="R14" s="112" t="str">
        <f t="shared" ca="1" si="3"/>
        <v/>
      </c>
      <c r="S14" s="156"/>
      <c r="T14" s="117"/>
      <c r="U14" s="120" t="s">
        <v>271</v>
      </c>
    </row>
    <row r="15" spans="2:21" ht="34.5" customHeight="1">
      <c r="B15" s="156"/>
      <c r="C15" s="253"/>
      <c r="D15" s="253"/>
      <c r="E15" s="168" t="s">
        <v>150</v>
      </c>
      <c r="F15" s="171"/>
      <c r="G15" s="172"/>
      <c r="H15" s="112" t="str">
        <f t="shared" ca="1" si="3"/>
        <v/>
      </c>
      <c r="I15" s="112" t="str">
        <f t="shared" ca="1" si="3"/>
        <v/>
      </c>
      <c r="J15" s="112" t="str">
        <f t="shared" ca="1" si="3"/>
        <v/>
      </c>
      <c r="K15" s="112" t="str">
        <f t="shared" ca="1" si="3"/>
        <v/>
      </c>
      <c r="L15" s="112" t="str">
        <f t="shared" ca="1" si="3"/>
        <v/>
      </c>
      <c r="M15" s="112" t="str">
        <f t="shared" ca="1" si="3"/>
        <v/>
      </c>
      <c r="N15" s="112" t="str">
        <f t="shared" ca="1" si="3"/>
        <v/>
      </c>
      <c r="O15" s="112" t="str">
        <f t="shared" ca="1" si="3"/>
        <v/>
      </c>
      <c r="P15" s="112" t="str">
        <f t="shared" ca="1" si="3"/>
        <v/>
      </c>
      <c r="Q15" s="112" t="str">
        <f t="shared" ca="1" si="3"/>
        <v/>
      </c>
      <c r="R15" s="112" t="str">
        <f t="shared" ca="1" si="3"/>
        <v/>
      </c>
      <c r="S15" s="156"/>
      <c r="T15" s="117"/>
      <c r="U15" s="120" t="s">
        <v>271</v>
      </c>
    </row>
    <row r="16" spans="2:21" ht="34.5" customHeight="1">
      <c r="B16" s="156"/>
      <c r="C16" s="253"/>
      <c r="D16" s="253"/>
      <c r="E16" s="168" t="s">
        <v>149</v>
      </c>
      <c r="F16" s="171"/>
      <c r="G16" s="172"/>
      <c r="H16" s="112" t="str">
        <f t="shared" ca="1" si="3"/>
        <v/>
      </c>
      <c r="I16" s="112" t="str">
        <f t="shared" ca="1" si="3"/>
        <v/>
      </c>
      <c r="J16" s="112" t="str">
        <f t="shared" ca="1" si="3"/>
        <v/>
      </c>
      <c r="K16" s="112" t="str">
        <f t="shared" ca="1" si="3"/>
        <v/>
      </c>
      <c r="L16" s="112" t="str">
        <f t="shared" ca="1" si="3"/>
        <v/>
      </c>
      <c r="M16" s="112" t="str">
        <f t="shared" ca="1" si="3"/>
        <v/>
      </c>
      <c r="N16" s="112" t="str">
        <f t="shared" ca="1" si="3"/>
        <v/>
      </c>
      <c r="O16" s="112" t="str">
        <f t="shared" ca="1" si="3"/>
        <v/>
      </c>
      <c r="P16" s="112" t="str">
        <f t="shared" ca="1" si="3"/>
        <v/>
      </c>
      <c r="Q16" s="112" t="str">
        <f t="shared" ca="1" si="3"/>
        <v/>
      </c>
      <c r="R16" s="112" t="str">
        <f t="shared" ca="1" si="3"/>
        <v/>
      </c>
      <c r="S16" s="156"/>
      <c r="T16" s="117"/>
      <c r="U16" s="120" t="s">
        <v>271</v>
      </c>
    </row>
    <row r="17" spans="2:21" ht="34.5" customHeight="1">
      <c r="B17" s="156"/>
      <c r="C17" s="253"/>
      <c r="D17" s="253"/>
      <c r="E17" s="255" t="s">
        <v>151</v>
      </c>
      <c r="F17" s="256"/>
      <c r="G17" s="172" t="s">
        <v>152</v>
      </c>
      <c r="H17" s="112" t="str">
        <f t="shared" ca="1" si="3"/>
        <v/>
      </c>
      <c r="I17" s="112" t="str">
        <f t="shared" ca="1" si="3"/>
        <v/>
      </c>
      <c r="J17" s="112" t="str">
        <f t="shared" ca="1" si="3"/>
        <v/>
      </c>
      <c r="K17" s="112" t="str">
        <f t="shared" ca="1" si="3"/>
        <v/>
      </c>
      <c r="L17" s="112" t="str">
        <f t="shared" ca="1" si="3"/>
        <v/>
      </c>
      <c r="M17" s="112" t="str">
        <f t="shared" ca="1" si="3"/>
        <v/>
      </c>
      <c r="N17" s="112" t="str">
        <f t="shared" ca="1" si="3"/>
        <v/>
      </c>
      <c r="O17" s="112" t="str">
        <f t="shared" ca="1" si="3"/>
        <v/>
      </c>
      <c r="P17" s="112" t="str">
        <f t="shared" ca="1" si="3"/>
        <v/>
      </c>
      <c r="Q17" s="112" t="str">
        <f t="shared" ca="1" si="3"/>
        <v/>
      </c>
      <c r="R17" s="112" t="str">
        <f t="shared" ca="1" si="3"/>
        <v/>
      </c>
      <c r="S17" s="156"/>
      <c r="T17" s="117"/>
      <c r="U17" s="120" t="s">
        <v>271</v>
      </c>
    </row>
    <row r="18" spans="2:21" ht="34.5" customHeight="1">
      <c r="B18" s="156"/>
      <c r="C18" s="253"/>
      <c r="D18" s="254"/>
      <c r="E18" s="257"/>
      <c r="F18" s="258"/>
      <c r="G18" s="172" t="s">
        <v>151</v>
      </c>
      <c r="H18" s="112" t="str">
        <f t="shared" ca="1" si="3"/>
        <v/>
      </c>
      <c r="I18" s="112" t="str">
        <f t="shared" ca="1" si="3"/>
        <v/>
      </c>
      <c r="J18" s="112" t="str">
        <f t="shared" ca="1" si="3"/>
        <v/>
      </c>
      <c r="K18" s="112" t="str">
        <f t="shared" ca="1" si="3"/>
        <v/>
      </c>
      <c r="L18" s="112" t="str">
        <f t="shared" ca="1" si="3"/>
        <v/>
      </c>
      <c r="M18" s="112" t="str">
        <f t="shared" ca="1" si="3"/>
        <v/>
      </c>
      <c r="N18" s="112" t="str">
        <f t="shared" ca="1" si="3"/>
        <v/>
      </c>
      <c r="O18" s="112" t="str">
        <f t="shared" ca="1" si="3"/>
        <v/>
      </c>
      <c r="P18" s="112" t="str">
        <f t="shared" ca="1" si="3"/>
        <v/>
      </c>
      <c r="Q18" s="112" t="str">
        <f t="shared" ca="1" si="3"/>
        <v/>
      </c>
      <c r="R18" s="112" t="str">
        <f t="shared" ca="1" si="3"/>
        <v/>
      </c>
      <c r="S18" s="156"/>
      <c r="T18" s="117"/>
      <c r="U18" s="120" t="s">
        <v>271</v>
      </c>
    </row>
    <row r="19" spans="2:21" ht="34.5" customHeight="1">
      <c r="B19" s="156"/>
      <c r="C19" s="253"/>
      <c r="D19" s="168" t="s">
        <v>153</v>
      </c>
      <c r="E19" s="171"/>
      <c r="F19" s="171"/>
      <c r="G19" s="172"/>
      <c r="H19" s="112" t="str">
        <f t="shared" ca="1" si="3"/>
        <v/>
      </c>
      <c r="I19" s="112" t="str">
        <f t="shared" ca="1" si="3"/>
        <v/>
      </c>
      <c r="J19" s="112" t="str">
        <f t="shared" ca="1" si="3"/>
        <v/>
      </c>
      <c r="K19" s="112" t="str">
        <f t="shared" ca="1" si="3"/>
        <v/>
      </c>
      <c r="L19" s="112" t="str">
        <f t="shared" ca="1" si="3"/>
        <v/>
      </c>
      <c r="M19" s="112" t="str">
        <f t="shared" ca="1" si="3"/>
        <v/>
      </c>
      <c r="N19" s="112" t="str">
        <f t="shared" ca="1" si="3"/>
        <v/>
      </c>
      <c r="O19" s="112" t="str">
        <f t="shared" ca="1" si="3"/>
        <v/>
      </c>
      <c r="P19" s="112" t="str">
        <f t="shared" ca="1" si="3"/>
        <v/>
      </c>
      <c r="Q19" s="112" t="str">
        <f t="shared" ca="1" si="3"/>
        <v/>
      </c>
      <c r="R19" s="112" t="str">
        <f t="shared" ca="1" si="3"/>
        <v/>
      </c>
      <c r="S19" s="156"/>
      <c r="T19" s="117"/>
      <c r="U19" s="120" t="s">
        <v>271</v>
      </c>
    </row>
    <row r="20" spans="2:21" ht="34.5" customHeight="1">
      <c r="B20" s="156"/>
      <c r="C20" s="253"/>
      <c r="D20" s="168" t="s">
        <v>182</v>
      </c>
      <c r="E20" s="169"/>
      <c r="F20" s="169"/>
      <c r="G20" s="170"/>
      <c r="H20" s="112" t="str">
        <f t="shared" ca="1" si="3"/>
        <v/>
      </c>
      <c r="I20" s="112" t="str">
        <f t="shared" ca="1" si="3"/>
        <v/>
      </c>
      <c r="J20" s="112" t="str">
        <f t="shared" ca="1" si="3"/>
        <v/>
      </c>
      <c r="K20" s="112" t="str">
        <f t="shared" ca="1" si="3"/>
        <v/>
      </c>
      <c r="L20" s="112" t="str">
        <f t="shared" ca="1" si="3"/>
        <v/>
      </c>
      <c r="M20" s="112" t="str">
        <f t="shared" ca="1" si="3"/>
        <v/>
      </c>
      <c r="N20" s="112" t="str">
        <f t="shared" ca="1" si="3"/>
        <v/>
      </c>
      <c r="O20" s="112" t="str">
        <f t="shared" ca="1" si="3"/>
        <v/>
      </c>
      <c r="P20" s="112" t="str">
        <f t="shared" ca="1" si="3"/>
        <v/>
      </c>
      <c r="Q20" s="112" t="str">
        <f t="shared" ca="1" si="3"/>
        <v/>
      </c>
      <c r="R20" s="112" t="str">
        <f t="shared" ca="1" si="3"/>
        <v/>
      </c>
      <c r="S20" s="156"/>
      <c r="T20" s="117"/>
      <c r="U20" s="120" t="s">
        <v>271</v>
      </c>
    </row>
    <row r="21" spans="2:21" ht="34.5" customHeight="1">
      <c r="B21" s="156"/>
      <c r="C21" s="253"/>
      <c r="D21" s="168" t="s">
        <v>180</v>
      </c>
      <c r="E21" s="169"/>
      <c r="F21" s="169"/>
      <c r="G21" s="169"/>
      <c r="H21" s="143" t="str">
        <f ca="1">IF(COUNT(H9:H12,H14:H20)=0,"",SUM(H9:H12,H14:H20))</f>
        <v/>
      </c>
      <c r="I21" s="143" t="str">
        <f t="shared" ref="I21:R21" ca="1" si="4">IF(COUNT(I9:I12,I14:I20)=0,"",SUM(I9:I12,I14:I20))</f>
        <v/>
      </c>
      <c r="J21" s="143" t="str">
        <f t="shared" ca="1" si="4"/>
        <v/>
      </c>
      <c r="K21" s="143" t="str">
        <f t="shared" ca="1" si="4"/>
        <v/>
      </c>
      <c r="L21" s="143" t="str">
        <f t="shared" ca="1" si="4"/>
        <v/>
      </c>
      <c r="M21" s="143" t="str">
        <f t="shared" ca="1" si="4"/>
        <v/>
      </c>
      <c r="N21" s="143" t="str">
        <f t="shared" ca="1" si="4"/>
        <v/>
      </c>
      <c r="O21" s="143" t="str">
        <f t="shared" ca="1" si="4"/>
        <v/>
      </c>
      <c r="P21" s="143" t="str">
        <f t="shared" ca="1" si="4"/>
        <v/>
      </c>
      <c r="Q21" s="143" t="str">
        <f t="shared" ca="1" si="4"/>
        <v/>
      </c>
      <c r="R21" s="143" t="str">
        <f t="shared" ca="1" si="4"/>
        <v/>
      </c>
      <c r="S21" s="156"/>
      <c r="T21" s="117"/>
      <c r="U21" s="120" t="s">
        <v>271</v>
      </c>
    </row>
    <row r="22" spans="2:21" ht="34.5" customHeight="1">
      <c r="B22" s="156"/>
      <c r="C22" s="253"/>
      <c r="D22" s="216" t="s">
        <v>183</v>
      </c>
      <c r="E22" s="169"/>
      <c r="F22" s="169"/>
      <c r="G22" s="170"/>
      <c r="H22" s="112"/>
      <c r="I22" s="112"/>
      <c r="J22" s="112"/>
      <c r="K22" s="112"/>
      <c r="L22" s="112"/>
      <c r="M22" s="112"/>
      <c r="N22" s="112"/>
      <c r="O22" s="112"/>
      <c r="P22" s="112"/>
      <c r="Q22" s="112"/>
      <c r="R22" s="112"/>
      <c r="S22" s="156"/>
      <c r="T22" s="117"/>
    </row>
    <row r="23" spans="2:21" ht="34.5" customHeight="1">
      <c r="B23" s="156"/>
      <c r="C23" s="168" t="s">
        <v>181</v>
      </c>
      <c r="D23" s="169"/>
      <c r="E23" s="169"/>
      <c r="F23" s="169"/>
      <c r="G23" s="170"/>
      <c r="H23" s="144" t="str">
        <f t="shared" ref="H23:R23" ca="1" si="5">IF(COUNT(OFFSET(H23,52,0),OFFSET(H23,104,0),OFFSET(H23,156,0),OFFSET(H23,208,0),OFFSET(H23,260,0),OFFSET(H23,312,0),OFFSET(H23,364,0),OFFSET(H23,416,0),OFFSET(H23,468,0),OFFSET(H23,520,0))=0,"",SUM(OFFSET(H23,52,0),OFFSET(H23,104,0),OFFSET(H23,156,0),OFFSET(H23,208,0),OFFSET(H23,260,0),OFFSET(H23,312,0),OFFSET(H23,364,0),OFFSET(H23,416,0),OFFSET(H23,468,0),OFFSET(H23,520,0)))</f>
        <v/>
      </c>
      <c r="I23" s="144" t="str">
        <f t="shared" ca="1" si="5"/>
        <v/>
      </c>
      <c r="J23" s="144" t="str">
        <f t="shared" ca="1" si="5"/>
        <v/>
      </c>
      <c r="K23" s="144" t="str">
        <f t="shared" ca="1" si="5"/>
        <v/>
      </c>
      <c r="L23" s="144" t="str">
        <f t="shared" ca="1" si="5"/>
        <v/>
      </c>
      <c r="M23" s="144" t="str">
        <f t="shared" ca="1" si="5"/>
        <v/>
      </c>
      <c r="N23" s="144" t="str">
        <f t="shared" ca="1" si="5"/>
        <v/>
      </c>
      <c r="O23" s="144" t="str">
        <f t="shared" ca="1" si="5"/>
        <v/>
      </c>
      <c r="P23" s="144" t="str">
        <f t="shared" ca="1" si="5"/>
        <v/>
      </c>
      <c r="Q23" s="144" t="str">
        <f t="shared" ca="1" si="5"/>
        <v/>
      </c>
      <c r="R23" s="144" t="str">
        <f t="shared" ca="1" si="5"/>
        <v/>
      </c>
      <c r="S23" s="156"/>
      <c r="T23" s="117"/>
      <c r="U23" s="120" t="s">
        <v>271</v>
      </c>
    </row>
    <row r="24" spans="2:21" ht="34.5" customHeight="1">
      <c r="B24" s="156"/>
      <c r="C24" s="262" t="s">
        <v>227</v>
      </c>
      <c r="D24" s="280"/>
      <c r="E24" s="281"/>
      <c r="F24" s="179" t="s">
        <v>162</v>
      </c>
      <c r="G24" s="180"/>
      <c r="H24" s="115" t="str">
        <f ca="1">IF(COUNT(H25:H26)=0,"",SUM(H25:H26))</f>
        <v/>
      </c>
      <c r="I24" s="115" t="str">
        <f ca="1">IF(COUNT(I25:I26)=0,"",SUM(I25:I26))</f>
        <v/>
      </c>
      <c r="J24" s="288"/>
      <c r="K24" s="289"/>
      <c r="L24" s="290"/>
      <c r="M24" s="115" t="str">
        <f ca="1">IF(COUNT(M25:M26)=0,"",SUM(M25:M26))</f>
        <v/>
      </c>
      <c r="N24" s="288"/>
      <c r="O24" s="289"/>
      <c r="P24" s="289"/>
      <c r="Q24" s="290"/>
      <c r="R24" s="115" t="str">
        <f ca="1">IF(COUNT(R25:R26)=0,"",SUM(R25:R26))</f>
        <v/>
      </c>
      <c r="S24" s="156"/>
      <c r="T24" s="117"/>
      <c r="U24" s="120" t="s">
        <v>271</v>
      </c>
    </row>
    <row r="25" spans="2:21" ht="34.5" customHeight="1">
      <c r="B25" s="156"/>
      <c r="C25" s="282"/>
      <c r="D25" s="283"/>
      <c r="E25" s="284"/>
      <c r="F25" s="179"/>
      <c r="G25" s="181" t="s">
        <v>163</v>
      </c>
      <c r="H25" s="112" t="str">
        <f t="shared" ref="H25:I26" ca="1" si="6">IF(COUNT(OFFSET(H25,52,0),OFFSET(H25,104,0),OFFSET(H25,156,0),OFFSET(H25,208,0),OFFSET(H25,260,0),OFFSET(H25,312,0),OFFSET(H25,364,0),OFFSET(H25,416,0),OFFSET(H25,468,0),OFFSET(H25,520,0))=0,"",SUM(OFFSET(H25,52,0),OFFSET(H25,104,0),OFFSET(H25,156,0),OFFSET(H25,208,0),OFFSET(H25,260,0),OFFSET(H25,312,0),OFFSET(H25,364,0),OFFSET(H25,416,0),OFFSET(H25,468,0),OFFSET(H25,520,0)))</f>
        <v/>
      </c>
      <c r="I25" s="112" t="str">
        <f t="shared" ca="1" si="6"/>
        <v/>
      </c>
      <c r="J25" s="291"/>
      <c r="K25" s="292"/>
      <c r="L25" s="293"/>
      <c r="M25" s="112" t="str">
        <f t="shared" ref="M25:M26" ca="1" si="7">IF(COUNT(OFFSET(M25,52,0),OFFSET(M25,104,0),OFFSET(M25,156,0),OFFSET(M25,208,0),OFFSET(M25,260,0),OFFSET(M25,312,0),OFFSET(M25,364,0),OFFSET(M25,416,0),OFFSET(M25,468,0),OFFSET(M25,520,0))=0,"",SUM(OFFSET(M25,52,0),OFFSET(M25,104,0),OFFSET(M25,156,0),OFFSET(M25,208,0),OFFSET(M25,260,0),OFFSET(M25,312,0),OFFSET(M25,364,0),OFFSET(M25,416,0),OFFSET(M25,468,0),OFFSET(M25,520,0)))</f>
        <v/>
      </c>
      <c r="N25" s="291"/>
      <c r="O25" s="292"/>
      <c r="P25" s="292"/>
      <c r="Q25" s="293"/>
      <c r="R25" s="112" t="str">
        <f t="shared" ref="R25:R26" ca="1" si="8">IF(COUNT(OFFSET(R25,52,0),OFFSET(R25,104,0),OFFSET(R25,156,0),OFFSET(R25,208,0),OFFSET(R25,260,0),OFFSET(R25,312,0),OFFSET(R25,364,0),OFFSET(R25,416,0),OFFSET(R25,468,0),OFFSET(R25,520,0))=0,"",SUM(OFFSET(R25,52,0),OFFSET(R25,104,0),OFFSET(R25,156,0),OFFSET(R25,208,0),OFFSET(R25,260,0),OFFSET(R25,312,0),OFFSET(R25,364,0),OFFSET(R25,416,0),OFFSET(R25,468,0),OFFSET(R25,520,0)))</f>
        <v/>
      </c>
      <c r="S25" s="156"/>
      <c r="T25" s="117"/>
      <c r="U25" s="120" t="s">
        <v>271</v>
      </c>
    </row>
    <row r="26" spans="2:21" ht="34.5" customHeight="1">
      <c r="B26" s="156"/>
      <c r="C26" s="282"/>
      <c r="D26" s="283"/>
      <c r="E26" s="284"/>
      <c r="F26" s="214"/>
      <c r="G26" s="181" t="s">
        <v>164</v>
      </c>
      <c r="H26" s="112" t="str">
        <f t="shared" ca="1" si="6"/>
        <v/>
      </c>
      <c r="I26" s="112" t="str">
        <f t="shared" ca="1" si="6"/>
        <v/>
      </c>
      <c r="J26" s="291"/>
      <c r="K26" s="292"/>
      <c r="L26" s="293"/>
      <c r="M26" s="112" t="str">
        <f t="shared" ca="1" si="7"/>
        <v/>
      </c>
      <c r="N26" s="291"/>
      <c r="O26" s="292"/>
      <c r="P26" s="292"/>
      <c r="Q26" s="293"/>
      <c r="R26" s="112" t="str">
        <f t="shared" ca="1" si="8"/>
        <v/>
      </c>
      <c r="S26" s="156"/>
      <c r="T26" s="117"/>
      <c r="U26" s="120" t="s">
        <v>271</v>
      </c>
    </row>
    <row r="27" spans="2:21" ht="34.5" customHeight="1">
      <c r="B27" s="156"/>
      <c r="C27" s="282"/>
      <c r="D27" s="283"/>
      <c r="E27" s="284"/>
      <c r="F27" s="179" t="s">
        <v>165</v>
      </c>
      <c r="G27" s="180"/>
      <c r="H27" s="115" t="str">
        <f ca="1">IF(COUNT(H28:H33)=0,"",SUM(H28:H33))</f>
        <v/>
      </c>
      <c r="I27" s="115" t="str">
        <f ca="1">IF(COUNT(I28:I33)=0,"",SUM(I28:I33))</f>
        <v/>
      </c>
      <c r="J27" s="291"/>
      <c r="K27" s="292"/>
      <c r="L27" s="293"/>
      <c r="M27" s="115" t="str">
        <f ca="1">IF(COUNT(M28:M33)=0,"",SUM(M28:M33))</f>
        <v/>
      </c>
      <c r="N27" s="291"/>
      <c r="O27" s="292"/>
      <c r="P27" s="292"/>
      <c r="Q27" s="293"/>
      <c r="R27" s="115" t="str">
        <f ca="1">IF(COUNT(R28:R33)=0,"",SUM(R28:R33))</f>
        <v/>
      </c>
      <c r="S27" s="156"/>
      <c r="T27" s="117"/>
      <c r="U27" s="120" t="s">
        <v>271</v>
      </c>
    </row>
    <row r="28" spans="2:21" ht="34.5" customHeight="1">
      <c r="B28" s="156"/>
      <c r="C28" s="282"/>
      <c r="D28" s="283"/>
      <c r="E28" s="284"/>
      <c r="F28" s="179"/>
      <c r="G28" s="181" t="s">
        <v>166</v>
      </c>
      <c r="H28" s="112" t="str">
        <f t="shared" ref="H28:I34" ca="1" si="9">IF(COUNT(OFFSET(H28,52,0),OFFSET(H28,104,0),OFFSET(H28,156,0),OFFSET(H28,208,0),OFFSET(H28,260,0),OFFSET(H28,312,0),OFFSET(H28,364,0),OFFSET(H28,416,0),OFFSET(H28,468,0),OFFSET(H28,520,0))=0,"",SUM(OFFSET(H28,52,0),OFFSET(H28,104,0),OFFSET(H28,156,0),OFFSET(H28,208,0),OFFSET(H28,260,0),OFFSET(H28,312,0),OFFSET(H28,364,0),OFFSET(H28,416,0),OFFSET(H28,468,0),OFFSET(H28,520,0)))</f>
        <v/>
      </c>
      <c r="I28" s="112" t="str">
        <f t="shared" ca="1" si="9"/>
        <v/>
      </c>
      <c r="J28" s="291"/>
      <c r="K28" s="292"/>
      <c r="L28" s="293"/>
      <c r="M28" s="112" t="str">
        <f t="shared" ref="M28:M34" ca="1" si="10">IF(COUNT(OFFSET(M28,52,0),OFFSET(M28,104,0),OFFSET(M28,156,0),OFFSET(M28,208,0),OFFSET(M28,260,0),OFFSET(M28,312,0),OFFSET(M28,364,0),OFFSET(M28,416,0),OFFSET(M28,468,0),OFFSET(M28,520,0))=0,"",SUM(OFFSET(M28,52,0),OFFSET(M28,104,0),OFFSET(M28,156,0),OFFSET(M28,208,0),OFFSET(M28,260,0),OFFSET(M28,312,0),OFFSET(M28,364,0),OFFSET(M28,416,0),OFFSET(M28,468,0),OFFSET(M28,520,0)))</f>
        <v/>
      </c>
      <c r="N28" s="291"/>
      <c r="O28" s="292"/>
      <c r="P28" s="292"/>
      <c r="Q28" s="293"/>
      <c r="R28" s="112" t="str">
        <f t="shared" ref="R28:R34" ca="1" si="11">IF(COUNT(OFFSET(R28,52,0),OFFSET(R28,104,0),OFFSET(R28,156,0),OFFSET(R28,208,0),OFFSET(R28,260,0),OFFSET(R28,312,0),OFFSET(R28,364,0),OFFSET(R28,416,0),OFFSET(R28,468,0),OFFSET(R28,520,0))=0,"",SUM(OFFSET(R28,52,0),OFFSET(R28,104,0),OFFSET(R28,156,0),OFFSET(R28,208,0),OFFSET(R28,260,0),OFFSET(R28,312,0),OFFSET(R28,364,0),OFFSET(R28,416,0),OFFSET(R28,468,0),OFFSET(R28,520,0)))</f>
        <v/>
      </c>
      <c r="S28" s="156"/>
      <c r="T28" s="117"/>
      <c r="U28" s="120" t="s">
        <v>271</v>
      </c>
    </row>
    <row r="29" spans="2:21" ht="34.5" customHeight="1">
      <c r="B29" s="156"/>
      <c r="C29" s="282"/>
      <c r="D29" s="283"/>
      <c r="E29" s="284"/>
      <c r="F29" s="179"/>
      <c r="G29" s="181" t="s">
        <v>167</v>
      </c>
      <c r="H29" s="112" t="str">
        <f t="shared" ca="1" si="9"/>
        <v/>
      </c>
      <c r="I29" s="112" t="str">
        <f t="shared" ca="1" si="9"/>
        <v/>
      </c>
      <c r="J29" s="291"/>
      <c r="K29" s="292"/>
      <c r="L29" s="293"/>
      <c r="M29" s="112" t="str">
        <f t="shared" ca="1" si="10"/>
        <v/>
      </c>
      <c r="N29" s="291"/>
      <c r="O29" s="292"/>
      <c r="P29" s="292"/>
      <c r="Q29" s="293"/>
      <c r="R29" s="112" t="str">
        <f t="shared" ca="1" si="11"/>
        <v/>
      </c>
      <c r="S29" s="156"/>
      <c r="T29" s="117"/>
      <c r="U29" s="120" t="s">
        <v>271</v>
      </c>
    </row>
    <row r="30" spans="2:21" ht="34.5" customHeight="1">
      <c r="B30" s="156"/>
      <c r="C30" s="282"/>
      <c r="D30" s="283"/>
      <c r="E30" s="284"/>
      <c r="F30" s="179"/>
      <c r="G30" s="181" t="s">
        <v>168</v>
      </c>
      <c r="H30" s="112" t="str">
        <f t="shared" ca="1" si="9"/>
        <v/>
      </c>
      <c r="I30" s="112" t="str">
        <f t="shared" ca="1" si="9"/>
        <v/>
      </c>
      <c r="J30" s="291"/>
      <c r="K30" s="292"/>
      <c r="L30" s="293"/>
      <c r="M30" s="112" t="str">
        <f t="shared" ca="1" si="10"/>
        <v/>
      </c>
      <c r="N30" s="291"/>
      <c r="O30" s="292"/>
      <c r="P30" s="292"/>
      <c r="Q30" s="293"/>
      <c r="R30" s="112" t="str">
        <f t="shared" ca="1" si="11"/>
        <v/>
      </c>
      <c r="S30" s="156"/>
      <c r="T30" s="117"/>
      <c r="U30" s="120" t="s">
        <v>271</v>
      </c>
    </row>
    <row r="31" spans="2:21" ht="34.5" customHeight="1">
      <c r="B31" s="156"/>
      <c r="C31" s="282"/>
      <c r="D31" s="283"/>
      <c r="E31" s="284"/>
      <c r="F31" s="179"/>
      <c r="G31" s="181" t="s">
        <v>169</v>
      </c>
      <c r="H31" s="112" t="str">
        <f t="shared" ca="1" si="9"/>
        <v/>
      </c>
      <c r="I31" s="112" t="str">
        <f t="shared" ca="1" si="9"/>
        <v/>
      </c>
      <c r="J31" s="291"/>
      <c r="K31" s="292"/>
      <c r="L31" s="293"/>
      <c r="M31" s="112" t="str">
        <f t="shared" ca="1" si="10"/>
        <v/>
      </c>
      <c r="N31" s="291"/>
      <c r="O31" s="292"/>
      <c r="P31" s="292"/>
      <c r="Q31" s="293"/>
      <c r="R31" s="112" t="str">
        <f t="shared" ca="1" si="11"/>
        <v/>
      </c>
      <c r="S31" s="156"/>
      <c r="T31" s="117"/>
      <c r="U31" s="120" t="s">
        <v>271</v>
      </c>
    </row>
    <row r="32" spans="2:21" ht="34.5" customHeight="1">
      <c r="B32" s="156"/>
      <c r="C32" s="282"/>
      <c r="D32" s="283"/>
      <c r="E32" s="284"/>
      <c r="F32" s="179"/>
      <c r="G32" s="181" t="s">
        <v>2</v>
      </c>
      <c r="H32" s="112" t="str">
        <f t="shared" ca="1" si="9"/>
        <v/>
      </c>
      <c r="I32" s="112" t="str">
        <f t="shared" ca="1" si="9"/>
        <v/>
      </c>
      <c r="J32" s="291"/>
      <c r="K32" s="292"/>
      <c r="L32" s="293"/>
      <c r="M32" s="112" t="str">
        <f t="shared" ca="1" si="10"/>
        <v/>
      </c>
      <c r="N32" s="291"/>
      <c r="O32" s="292"/>
      <c r="P32" s="292"/>
      <c r="Q32" s="293"/>
      <c r="R32" s="112" t="str">
        <f t="shared" ca="1" si="11"/>
        <v/>
      </c>
      <c r="S32" s="156"/>
      <c r="T32" s="117"/>
      <c r="U32" s="120" t="s">
        <v>271</v>
      </c>
    </row>
    <row r="33" spans="2:21" ht="34.5" customHeight="1">
      <c r="B33" s="156"/>
      <c r="C33" s="282"/>
      <c r="D33" s="283"/>
      <c r="E33" s="284"/>
      <c r="F33" s="179"/>
      <c r="G33" s="181" t="s">
        <v>29</v>
      </c>
      <c r="H33" s="112" t="str">
        <f t="shared" ca="1" si="9"/>
        <v/>
      </c>
      <c r="I33" s="112" t="str">
        <f t="shared" ca="1" si="9"/>
        <v/>
      </c>
      <c r="J33" s="291"/>
      <c r="K33" s="292"/>
      <c r="L33" s="293"/>
      <c r="M33" s="112" t="str">
        <f t="shared" ca="1" si="10"/>
        <v/>
      </c>
      <c r="N33" s="291"/>
      <c r="O33" s="292"/>
      <c r="P33" s="292"/>
      <c r="Q33" s="293"/>
      <c r="R33" s="112" t="str">
        <f t="shared" ca="1" si="11"/>
        <v/>
      </c>
      <c r="S33" s="156"/>
      <c r="T33" s="117"/>
      <c r="U33" s="120" t="s">
        <v>271</v>
      </c>
    </row>
    <row r="34" spans="2:21" ht="34.5" customHeight="1">
      <c r="B34" s="156"/>
      <c r="C34" s="282"/>
      <c r="D34" s="283"/>
      <c r="E34" s="284"/>
      <c r="F34" s="168" t="s">
        <v>226</v>
      </c>
      <c r="G34" s="215"/>
      <c r="H34" s="112" t="str">
        <f t="shared" ca="1" si="9"/>
        <v/>
      </c>
      <c r="I34" s="112" t="str">
        <f t="shared" ca="1" si="9"/>
        <v/>
      </c>
      <c r="J34" s="291"/>
      <c r="K34" s="292"/>
      <c r="L34" s="293"/>
      <c r="M34" s="112" t="str">
        <f t="shared" ca="1" si="10"/>
        <v/>
      </c>
      <c r="N34" s="291"/>
      <c r="O34" s="292"/>
      <c r="P34" s="292"/>
      <c r="Q34" s="293"/>
      <c r="R34" s="112" t="str">
        <f t="shared" ca="1" si="11"/>
        <v/>
      </c>
      <c r="S34" s="156"/>
      <c r="T34" s="117"/>
      <c r="U34" s="120" t="s">
        <v>271</v>
      </c>
    </row>
    <row r="35" spans="2:21" ht="34.5" customHeight="1">
      <c r="B35" s="156"/>
      <c r="C35" s="282"/>
      <c r="D35" s="283"/>
      <c r="E35" s="284"/>
      <c r="F35" s="179" t="s">
        <v>170</v>
      </c>
      <c r="G35" s="180"/>
      <c r="H35" s="115" t="str">
        <f ca="1">IF(COUNT(H36:H40)=0,"",SUM(H36:H40))</f>
        <v/>
      </c>
      <c r="I35" s="115" t="str">
        <f ca="1">IF(COUNT(I36:I40)=0,"",SUM(I36:I40))</f>
        <v/>
      </c>
      <c r="J35" s="291"/>
      <c r="K35" s="292"/>
      <c r="L35" s="293"/>
      <c r="M35" s="115" t="str">
        <f ca="1">IF(COUNT(M36:M40)=0,"",SUM(M36:M40))</f>
        <v/>
      </c>
      <c r="N35" s="291"/>
      <c r="O35" s="292"/>
      <c r="P35" s="292"/>
      <c r="Q35" s="293"/>
      <c r="R35" s="115" t="str">
        <f ca="1">IF(COUNT(R36:R40)=0,"",SUM(R36:R40))</f>
        <v/>
      </c>
      <c r="S35" s="156"/>
      <c r="T35" s="117"/>
      <c r="U35" s="120" t="s">
        <v>271</v>
      </c>
    </row>
    <row r="36" spans="2:21" ht="34.5" customHeight="1">
      <c r="B36" s="156"/>
      <c r="C36" s="282"/>
      <c r="D36" s="283"/>
      <c r="E36" s="284"/>
      <c r="F36" s="179"/>
      <c r="G36" s="181" t="s">
        <v>171</v>
      </c>
      <c r="H36" s="112" t="str">
        <f t="shared" ref="H36:I41" ca="1" si="12">IF(COUNT(OFFSET(H36,52,0),OFFSET(H36,104,0),OFFSET(H36,156,0),OFFSET(H36,208,0),OFFSET(H36,260,0),OFFSET(H36,312,0),OFFSET(H36,364,0),OFFSET(H36,416,0),OFFSET(H36,468,0),OFFSET(H36,520,0))=0,"",SUM(OFFSET(H36,52,0),OFFSET(H36,104,0),OFFSET(H36,156,0),OFFSET(H36,208,0),OFFSET(H36,260,0),OFFSET(H36,312,0),OFFSET(H36,364,0),OFFSET(H36,416,0),OFFSET(H36,468,0),OFFSET(H36,520,0)))</f>
        <v/>
      </c>
      <c r="I36" s="112" t="str">
        <f t="shared" ca="1" si="12"/>
        <v/>
      </c>
      <c r="J36" s="291"/>
      <c r="K36" s="292"/>
      <c r="L36" s="293"/>
      <c r="M36" s="112" t="str">
        <f t="shared" ref="M36:M41" ca="1" si="13">IF(COUNT(OFFSET(M36,52,0),OFFSET(M36,104,0),OFFSET(M36,156,0),OFFSET(M36,208,0),OFFSET(M36,260,0),OFFSET(M36,312,0),OFFSET(M36,364,0),OFFSET(M36,416,0),OFFSET(M36,468,0),OFFSET(M36,520,0))=0,"",SUM(OFFSET(M36,52,0),OFFSET(M36,104,0),OFFSET(M36,156,0),OFFSET(M36,208,0),OFFSET(M36,260,0),OFFSET(M36,312,0),OFFSET(M36,364,0),OFFSET(M36,416,0),OFFSET(M36,468,0),OFFSET(M36,520,0)))</f>
        <v/>
      </c>
      <c r="N36" s="291"/>
      <c r="O36" s="292"/>
      <c r="P36" s="292"/>
      <c r="Q36" s="293"/>
      <c r="R36" s="112" t="str">
        <f t="shared" ref="R36:R41" ca="1" si="14">IF(COUNT(OFFSET(R36,52,0),OFFSET(R36,104,0),OFFSET(R36,156,0),OFFSET(R36,208,0),OFFSET(R36,260,0),OFFSET(R36,312,0),OFFSET(R36,364,0),OFFSET(R36,416,0),OFFSET(R36,468,0),OFFSET(R36,520,0))=0,"",SUM(OFFSET(R36,52,0),OFFSET(R36,104,0),OFFSET(R36,156,0),OFFSET(R36,208,0),OFFSET(R36,260,0),OFFSET(R36,312,0),OFFSET(R36,364,0),OFFSET(R36,416,0),OFFSET(R36,468,0),OFFSET(R36,520,0)))</f>
        <v/>
      </c>
      <c r="S36" s="156"/>
      <c r="T36" s="117"/>
      <c r="U36" s="120" t="s">
        <v>271</v>
      </c>
    </row>
    <row r="37" spans="2:21" ht="34.5" customHeight="1">
      <c r="B37" s="156"/>
      <c r="C37" s="282"/>
      <c r="D37" s="283"/>
      <c r="E37" s="284"/>
      <c r="F37" s="179"/>
      <c r="G37" s="181" t="s">
        <v>172</v>
      </c>
      <c r="H37" s="112" t="str">
        <f t="shared" ca="1" si="12"/>
        <v/>
      </c>
      <c r="I37" s="112" t="str">
        <f t="shared" ca="1" si="12"/>
        <v/>
      </c>
      <c r="J37" s="291"/>
      <c r="K37" s="292"/>
      <c r="L37" s="293"/>
      <c r="M37" s="112" t="str">
        <f t="shared" ca="1" si="13"/>
        <v/>
      </c>
      <c r="N37" s="291"/>
      <c r="O37" s="292"/>
      <c r="P37" s="292"/>
      <c r="Q37" s="293"/>
      <c r="R37" s="112" t="str">
        <f t="shared" ca="1" si="14"/>
        <v/>
      </c>
      <c r="S37" s="156"/>
      <c r="T37" s="117"/>
      <c r="U37" s="120" t="s">
        <v>271</v>
      </c>
    </row>
    <row r="38" spans="2:21" ht="34.5" customHeight="1">
      <c r="B38" s="156"/>
      <c r="C38" s="282"/>
      <c r="D38" s="283"/>
      <c r="E38" s="284"/>
      <c r="F38" s="179"/>
      <c r="G38" s="181" t="s">
        <v>173</v>
      </c>
      <c r="H38" s="112" t="str">
        <f t="shared" ca="1" si="12"/>
        <v/>
      </c>
      <c r="I38" s="112" t="str">
        <f t="shared" ca="1" si="12"/>
        <v/>
      </c>
      <c r="J38" s="291"/>
      <c r="K38" s="292"/>
      <c r="L38" s="293"/>
      <c r="M38" s="112" t="str">
        <f t="shared" ca="1" si="13"/>
        <v/>
      </c>
      <c r="N38" s="291"/>
      <c r="O38" s="292"/>
      <c r="P38" s="292"/>
      <c r="Q38" s="293"/>
      <c r="R38" s="112" t="str">
        <f t="shared" ca="1" si="14"/>
        <v/>
      </c>
      <c r="S38" s="156"/>
      <c r="T38" s="117"/>
      <c r="U38" s="120" t="s">
        <v>271</v>
      </c>
    </row>
    <row r="39" spans="2:21" ht="34.5" customHeight="1">
      <c r="B39" s="156"/>
      <c r="C39" s="282"/>
      <c r="D39" s="283"/>
      <c r="E39" s="284"/>
      <c r="F39" s="179"/>
      <c r="G39" s="181" t="s">
        <v>30</v>
      </c>
      <c r="H39" s="112" t="str">
        <f t="shared" ca="1" si="12"/>
        <v/>
      </c>
      <c r="I39" s="112" t="str">
        <f t="shared" ca="1" si="12"/>
        <v/>
      </c>
      <c r="J39" s="291"/>
      <c r="K39" s="292"/>
      <c r="L39" s="293"/>
      <c r="M39" s="112" t="str">
        <f t="shared" ca="1" si="13"/>
        <v/>
      </c>
      <c r="N39" s="291"/>
      <c r="O39" s="292"/>
      <c r="P39" s="292"/>
      <c r="Q39" s="293"/>
      <c r="R39" s="112" t="str">
        <f t="shared" ca="1" si="14"/>
        <v/>
      </c>
      <c r="S39" s="156"/>
      <c r="T39" s="117"/>
      <c r="U39" s="120" t="s">
        <v>271</v>
      </c>
    </row>
    <row r="40" spans="2:21" ht="34.5" customHeight="1">
      <c r="B40" s="156"/>
      <c r="C40" s="282"/>
      <c r="D40" s="283"/>
      <c r="E40" s="284"/>
      <c r="F40" s="179"/>
      <c r="G40" s="181" t="s">
        <v>174</v>
      </c>
      <c r="H40" s="112" t="str">
        <f t="shared" ca="1" si="12"/>
        <v/>
      </c>
      <c r="I40" s="112" t="str">
        <f t="shared" ca="1" si="12"/>
        <v/>
      </c>
      <c r="J40" s="291"/>
      <c r="K40" s="292"/>
      <c r="L40" s="293"/>
      <c r="M40" s="112" t="str">
        <f t="shared" ca="1" si="13"/>
        <v/>
      </c>
      <c r="N40" s="291"/>
      <c r="O40" s="292"/>
      <c r="P40" s="292"/>
      <c r="Q40" s="293"/>
      <c r="R40" s="112" t="str">
        <f t="shared" ca="1" si="14"/>
        <v/>
      </c>
      <c r="S40" s="156"/>
      <c r="T40" s="117"/>
      <c r="U40" s="120" t="s">
        <v>271</v>
      </c>
    </row>
    <row r="41" spans="2:21" ht="34.5" customHeight="1">
      <c r="B41" s="156"/>
      <c r="C41" s="282"/>
      <c r="D41" s="283"/>
      <c r="E41" s="284"/>
      <c r="F41" s="168" t="s">
        <v>175</v>
      </c>
      <c r="G41" s="172"/>
      <c r="H41" s="112" t="str">
        <f t="shared" ca="1" si="12"/>
        <v/>
      </c>
      <c r="I41" s="112" t="str">
        <f t="shared" ca="1" si="12"/>
        <v/>
      </c>
      <c r="J41" s="291"/>
      <c r="K41" s="292"/>
      <c r="L41" s="293"/>
      <c r="M41" s="112" t="str">
        <f t="shared" ca="1" si="13"/>
        <v/>
      </c>
      <c r="N41" s="291"/>
      <c r="O41" s="292"/>
      <c r="P41" s="292"/>
      <c r="Q41" s="293"/>
      <c r="R41" s="112" t="str">
        <f t="shared" ca="1" si="14"/>
        <v/>
      </c>
      <c r="S41" s="156"/>
      <c r="T41" s="117"/>
      <c r="U41" s="120" t="s">
        <v>271</v>
      </c>
    </row>
    <row r="42" spans="2:21" ht="34.5" customHeight="1">
      <c r="B42" s="156"/>
      <c r="C42" s="285"/>
      <c r="D42" s="286"/>
      <c r="E42" s="287"/>
      <c r="F42" s="168" t="s">
        <v>176</v>
      </c>
      <c r="G42" s="172"/>
      <c r="H42" s="115" t="str">
        <f ca="1">IF(COUNT(H24,H27,H34,H35,H41)=0,"",SUM(H24,H27,H34,H35,H41))</f>
        <v/>
      </c>
      <c r="I42" s="115" t="str">
        <f ca="1">IF(COUNT(I24,I27,I34,I35,I41)=0,"",SUM(I24,I27,I34,I35,I41))</f>
        <v/>
      </c>
      <c r="J42" s="291"/>
      <c r="K42" s="292"/>
      <c r="L42" s="293"/>
      <c r="M42" s="115" t="str">
        <f ca="1">IF(COUNT(M24,M27,M34,M35,M41)=0,"",SUM(M24,M27,M34,M35,M41))</f>
        <v/>
      </c>
      <c r="N42" s="291"/>
      <c r="O42" s="292"/>
      <c r="P42" s="292"/>
      <c r="Q42" s="293"/>
      <c r="R42" s="115" t="str">
        <f ca="1">IF(COUNT(R24,R27,R34,R35,R41)=0,"",SUM(R24,R27,R34,R35,R41))</f>
        <v/>
      </c>
      <c r="S42" s="156"/>
      <c r="T42" s="117"/>
      <c r="U42" s="120" t="s">
        <v>271</v>
      </c>
    </row>
    <row r="43" spans="2:21" ht="34.5" customHeight="1">
      <c r="B43" s="156"/>
      <c r="C43" s="217" t="s">
        <v>184</v>
      </c>
      <c r="D43" s="218"/>
      <c r="E43" s="218"/>
      <c r="F43" s="218"/>
      <c r="G43" s="219"/>
      <c r="H43" s="222"/>
      <c r="I43" s="222"/>
      <c r="J43" s="294"/>
      <c r="K43" s="295"/>
      <c r="L43" s="296"/>
      <c r="M43" s="222"/>
      <c r="N43" s="294"/>
      <c r="O43" s="295"/>
      <c r="P43" s="295"/>
      <c r="Q43" s="296"/>
      <c r="R43" s="222"/>
      <c r="S43" s="156"/>
      <c r="T43" s="117"/>
    </row>
    <row r="44" spans="2:21" ht="18" customHeight="1">
      <c r="B44" s="156"/>
      <c r="C44" s="183" t="s">
        <v>178</v>
      </c>
      <c r="D44" s="156"/>
      <c r="E44" s="156"/>
      <c r="F44" s="156"/>
      <c r="G44" s="156"/>
      <c r="H44" s="156"/>
      <c r="I44" s="156"/>
      <c r="J44" s="156"/>
      <c r="K44" s="156"/>
      <c r="L44" s="156"/>
      <c r="M44" s="156"/>
      <c r="N44" s="156"/>
      <c r="O44" s="156"/>
      <c r="P44" s="156"/>
      <c r="Q44" s="156"/>
      <c r="R44" s="156"/>
      <c r="S44" s="156"/>
      <c r="T44" s="117"/>
    </row>
    <row r="45" spans="2:21" ht="18" customHeight="1">
      <c r="B45" s="156"/>
      <c r="C45" s="14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156"/>
      <c r="T45" s="117"/>
    </row>
    <row r="46" spans="2:21" ht="18" customHeight="1">
      <c r="B46" s="156"/>
      <c r="C46" s="14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156"/>
      <c r="T46" s="117"/>
    </row>
    <row r="47" spans="2:21" ht="18" customHeight="1">
      <c r="B47" s="156"/>
      <c r="C47" s="14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156"/>
      <c r="T47" s="117"/>
    </row>
    <row r="48" spans="2:21" ht="18" customHeight="1">
      <c r="B48" s="156"/>
      <c r="C48" s="14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156"/>
      <c r="T48" s="117"/>
    </row>
    <row r="49" spans="2:21" ht="18" customHeight="1">
      <c r="B49" s="156"/>
      <c r="C49" s="14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156"/>
      <c r="T49" s="117"/>
    </row>
    <row r="50" spans="2:21" ht="18" customHeight="1">
      <c r="B50" s="156"/>
      <c r="C50" s="14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156"/>
      <c r="T50" s="117"/>
    </row>
    <row r="51" spans="2:21" ht="18" customHeight="1">
      <c r="B51" s="156"/>
      <c r="C51" s="14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156"/>
      <c r="T51" s="117"/>
    </row>
    <row r="52" spans="2:21" ht="18" customHeight="1">
      <c r="B52" s="156"/>
      <c r="C52" s="14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156"/>
      <c r="T52" s="117"/>
    </row>
    <row r="53" spans="2:21" ht="18" customHeight="1">
      <c r="B53" s="156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156"/>
      <c r="T53" s="117"/>
    </row>
    <row r="54" spans="2:21" ht="18" customHeight="1">
      <c r="B54" s="156"/>
      <c r="C54" s="156"/>
      <c r="D54" s="156"/>
      <c r="E54" s="156"/>
      <c r="F54" s="156"/>
      <c r="G54" s="156"/>
      <c r="H54" s="156"/>
      <c r="I54" s="156"/>
      <c r="J54" s="156"/>
      <c r="K54" s="156"/>
      <c r="L54" s="156"/>
      <c r="M54" s="156"/>
      <c r="N54" s="156"/>
      <c r="O54" s="156"/>
      <c r="P54" s="156"/>
      <c r="Q54" s="156"/>
      <c r="R54" s="156"/>
      <c r="S54" s="156"/>
      <c r="T54" s="117"/>
    </row>
    <row r="55" spans="2:21" ht="27.75" customHeight="1">
      <c r="B55" s="156"/>
      <c r="C55" s="156" t="s">
        <v>19</v>
      </c>
      <c r="D55" s="156"/>
      <c r="E55" s="156"/>
      <c r="F55" s="156"/>
      <c r="G55" s="156"/>
      <c r="H55" s="156"/>
      <c r="I55" s="156"/>
      <c r="J55" s="156"/>
      <c r="K55" s="156"/>
      <c r="L55" s="156"/>
      <c r="M55" s="156"/>
      <c r="N55" s="156"/>
      <c r="O55" s="156"/>
      <c r="P55" s="156"/>
      <c r="Q55" s="156"/>
      <c r="R55" s="156"/>
      <c r="S55" s="156"/>
      <c r="T55" s="117"/>
    </row>
    <row r="56" spans="2:21" ht="27.75" customHeight="1">
      <c r="B56" s="156"/>
      <c r="C56" s="156" t="s">
        <v>62</v>
      </c>
      <c r="D56" s="156"/>
      <c r="E56" s="156"/>
      <c r="F56" s="156"/>
      <c r="G56" s="156"/>
      <c r="H56" s="156"/>
      <c r="I56" s="156"/>
      <c r="J56" s="156"/>
      <c r="K56" s="156"/>
      <c r="L56" s="156"/>
      <c r="M56" s="156"/>
      <c r="N56" s="156"/>
      <c r="O56" s="156"/>
      <c r="P56" s="156"/>
      <c r="Q56" s="156"/>
      <c r="R56" s="156"/>
      <c r="S56" s="156"/>
      <c r="T56" s="117"/>
    </row>
    <row r="57" spans="2:21" ht="27.75" customHeight="1">
      <c r="B57" s="156"/>
      <c r="C57" s="159" t="s">
        <v>57</v>
      </c>
      <c r="D57" s="160"/>
      <c r="E57" s="160"/>
      <c r="F57" s="160"/>
      <c r="G57" s="160"/>
      <c r="H57" s="160"/>
      <c r="I57" s="160"/>
      <c r="J57" s="160"/>
      <c r="K57" s="160"/>
      <c r="L57" s="156"/>
      <c r="M57" s="156"/>
      <c r="N57" s="156"/>
      <c r="O57" s="156"/>
      <c r="P57" s="156"/>
      <c r="Q57" s="156"/>
      <c r="R57" s="156"/>
      <c r="S57" s="156"/>
      <c r="T57" s="117"/>
    </row>
    <row r="58" spans="2:21" ht="27.75" customHeight="1">
      <c r="B58" s="156"/>
      <c r="C58" s="161" t="s">
        <v>22</v>
      </c>
      <c r="D58" s="156"/>
      <c r="E58" s="156"/>
      <c r="F58" s="209" t="s">
        <v>59</v>
      </c>
      <c r="G58" s="156"/>
      <c r="H58" s="156"/>
      <c r="I58" s="156"/>
      <c r="J58" s="156"/>
      <c r="K58" s="156"/>
      <c r="L58" s="156"/>
      <c r="M58" s="156"/>
      <c r="N58" s="156"/>
      <c r="O58" s="156"/>
      <c r="P58" s="156"/>
      <c r="Q58" s="156"/>
      <c r="R58" s="163" t="s">
        <v>127</v>
      </c>
      <c r="S58" s="156"/>
      <c r="T58" s="117"/>
    </row>
    <row r="59" spans="2:21" ht="27.75" customHeight="1">
      <c r="B59" s="156"/>
      <c r="C59" s="240" t="s">
        <v>319</v>
      </c>
      <c r="D59" s="241"/>
      <c r="E59" s="241"/>
      <c r="F59" s="241"/>
      <c r="G59" s="242"/>
      <c r="H59" s="164">
        <f>$H$7</f>
        <v>42005</v>
      </c>
      <c r="I59" s="164">
        <f>$I$7</f>
        <v>42370</v>
      </c>
      <c r="J59" s="164">
        <f>$J$7</f>
        <v>42736</v>
      </c>
      <c r="K59" s="164">
        <f>$K$7</f>
        <v>43101</v>
      </c>
      <c r="L59" s="164">
        <f>$L$7</f>
        <v>43466</v>
      </c>
      <c r="M59" s="164">
        <f>$M$7</f>
        <v>43831</v>
      </c>
      <c r="N59" s="164">
        <f>$N$7</f>
        <v>44197</v>
      </c>
      <c r="O59" s="164">
        <f>$O$7</f>
        <v>44562</v>
      </c>
      <c r="P59" s="164">
        <f>$P$7</f>
        <v>44927</v>
      </c>
      <c r="Q59" s="164">
        <f>$Q$7</f>
        <v>45292</v>
      </c>
      <c r="R59" s="164">
        <f>$R$7</f>
        <v>45658</v>
      </c>
      <c r="S59" s="156"/>
      <c r="T59" s="117"/>
    </row>
    <row r="60" spans="2:21" ht="27.75" customHeight="1">
      <c r="B60" s="156"/>
      <c r="C60" s="243"/>
      <c r="D60" s="244"/>
      <c r="E60" s="244"/>
      <c r="F60" s="244"/>
      <c r="G60" s="245"/>
      <c r="H60" s="166" t="s">
        <v>24</v>
      </c>
      <c r="I60" s="166"/>
      <c r="J60" s="166"/>
      <c r="K60" s="166"/>
      <c r="L60" s="166"/>
      <c r="M60" s="166"/>
      <c r="N60" s="166"/>
      <c r="O60" s="166"/>
      <c r="P60" s="166"/>
      <c r="Q60" s="166"/>
      <c r="R60" s="166"/>
      <c r="S60" s="156"/>
      <c r="T60" s="117"/>
    </row>
    <row r="61" spans="2:21" ht="34.5" customHeight="1">
      <c r="B61" s="156"/>
      <c r="C61" s="252" t="s">
        <v>3</v>
      </c>
      <c r="D61" s="259" t="s">
        <v>25</v>
      </c>
      <c r="E61" s="168" t="s">
        <v>146</v>
      </c>
      <c r="F61" s="169"/>
      <c r="G61" s="170"/>
      <c r="H61" s="184"/>
      <c r="I61" s="112" t="str">
        <f>IF(COUNT(様式32第4表!V47)=0,"",様式32第4表!V47)</f>
        <v/>
      </c>
      <c r="J61" s="184"/>
      <c r="K61" s="184"/>
      <c r="L61" s="184"/>
      <c r="M61" s="184"/>
      <c r="N61" s="184"/>
      <c r="O61" s="184"/>
      <c r="P61" s="184"/>
      <c r="Q61" s="184"/>
      <c r="R61" s="184"/>
      <c r="S61" s="156"/>
      <c r="T61" s="117"/>
      <c r="U61" s="120" t="s">
        <v>401</v>
      </c>
    </row>
    <row r="62" spans="2:21" ht="34.5" customHeight="1">
      <c r="B62" s="156"/>
      <c r="C62" s="253"/>
      <c r="D62" s="260"/>
      <c r="E62" s="168" t="s">
        <v>145</v>
      </c>
      <c r="F62" s="169"/>
      <c r="G62" s="170"/>
      <c r="H62" s="184"/>
      <c r="I62" s="112" t="str">
        <f>IF(COUNT(様式32第4表!V49)=0,"",様式32第4表!V49)</f>
        <v/>
      </c>
      <c r="J62" s="184"/>
      <c r="K62" s="184"/>
      <c r="L62" s="184"/>
      <c r="M62" s="184"/>
      <c r="N62" s="184"/>
      <c r="O62" s="184"/>
      <c r="P62" s="184"/>
      <c r="Q62" s="184"/>
      <c r="R62" s="184"/>
      <c r="S62" s="156"/>
      <c r="T62" s="117"/>
      <c r="U62" s="120" t="s">
        <v>401</v>
      </c>
    </row>
    <row r="63" spans="2:21" ht="34.5" customHeight="1">
      <c r="B63" s="156"/>
      <c r="C63" s="253"/>
      <c r="D63" s="260"/>
      <c r="E63" s="168" t="s">
        <v>144</v>
      </c>
      <c r="F63" s="169"/>
      <c r="G63" s="170"/>
      <c r="H63" s="184"/>
      <c r="I63" s="112" t="str">
        <f>IF(COUNT(様式32第4表!V51)=0,"",様式32第4表!V51)</f>
        <v/>
      </c>
      <c r="J63" s="184"/>
      <c r="K63" s="184"/>
      <c r="L63" s="184"/>
      <c r="M63" s="184"/>
      <c r="N63" s="184"/>
      <c r="O63" s="184"/>
      <c r="P63" s="184"/>
      <c r="Q63" s="184"/>
      <c r="R63" s="184"/>
      <c r="S63" s="156"/>
      <c r="T63" s="117"/>
      <c r="U63" s="120" t="s">
        <v>401</v>
      </c>
    </row>
    <row r="64" spans="2:21" ht="34.5" customHeight="1">
      <c r="B64" s="156"/>
      <c r="C64" s="253"/>
      <c r="D64" s="260"/>
      <c r="E64" s="168" t="s">
        <v>143</v>
      </c>
      <c r="F64" s="169"/>
      <c r="G64" s="170"/>
      <c r="H64" s="184"/>
      <c r="I64" s="112" t="str">
        <f>IF(COUNT(様式32第4表!V53)=0,"",様式32第4表!V53)</f>
        <v/>
      </c>
      <c r="J64" s="184"/>
      <c r="K64" s="184"/>
      <c r="L64" s="184"/>
      <c r="M64" s="184"/>
      <c r="N64" s="184"/>
      <c r="O64" s="184"/>
      <c r="P64" s="184"/>
      <c r="Q64" s="184"/>
      <c r="R64" s="184"/>
      <c r="S64" s="156"/>
      <c r="T64" s="117"/>
      <c r="U64" s="120" t="s">
        <v>401</v>
      </c>
    </row>
    <row r="65" spans="2:21" ht="34.5" customHeight="1">
      <c r="B65" s="156"/>
      <c r="C65" s="253"/>
      <c r="D65" s="261"/>
      <c r="E65" s="168" t="s">
        <v>180</v>
      </c>
      <c r="F65" s="169"/>
      <c r="G65" s="170"/>
      <c r="H65" s="112" t="str">
        <f>IF(COUNT(H61:H64)=0,"",SUM(H61:H64))</f>
        <v/>
      </c>
      <c r="I65" s="112" t="str">
        <f t="shared" ref="I65:R65" si="15">IF(COUNT(I61:I64)=0,"",SUM(I61:I64))</f>
        <v/>
      </c>
      <c r="J65" s="112" t="str">
        <f t="shared" si="15"/>
        <v/>
      </c>
      <c r="K65" s="112" t="str">
        <f t="shared" si="15"/>
        <v/>
      </c>
      <c r="L65" s="112" t="str">
        <f t="shared" si="15"/>
        <v/>
      </c>
      <c r="M65" s="112" t="str">
        <f t="shared" si="15"/>
        <v/>
      </c>
      <c r="N65" s="112" t="str">
        <f t="shared" si="15"/>
        <v/>
      </c>
      <c r="O65" s="112" t="str">
        <f t="shared" si="15"/>
        <v/>
      </c>
      <c r="P65" s="112" t="str">
        <f t="shared" si="15"/>
        <v/>
      </c>
      <c r="Q65" s="112" t="str">
        <f t="shared" si="15"/>
        <v/>
      </c>
      <c r="R65" s="112" t="str">
        <f t="shared" si="15"/>
        <v/>
      </c>
      <c r="S65" s="156"/>
      <c r="T65" s="117"/>
      <c r="U65" s="120" t="s">
        <v>271</v>
      </c>
    </row>
    <row r="66" spans="2:21" ht="34.5" customHeight="1">
      <c r="B66" s="156"/>
      <c r="C66" s="253"/>
      <c r="D66" s="252" t="s">
        <v>1</v>
      </c>
      <c r="E66" s="168" t="s">
        <v>148</v>
      </c>
      <c r="F66" s="171"/>
      <c r="G66" s="172"/>
      <c r="H66" s="184"/>
      <c r="I66" s="112" t="str">
        <f>IF(COUNT('様式第32第8表(指定１)_送電'!H67)=0,'様式第32第8表(指定１)_受電'!H67,IF(COUNT('様式第32第8表(指定１)_受電'!H67)=0,-'様式第32第8表(指定１)_送電'!H67,'様式第32第8表(指定１)_受電'!H67-'様式第32第8表(指定１)_送電'!H67))</f>
        <v/>
      </c>
      <c r="J66" s="112" t="str">
        <f>IF(COUNT('様式第32第8表(指定１)_送電'!I67)=0,'様式第32第8表(指定１)_受電'!I67,IF(COUNT('様式第32第8表(指定１)_受電'!I67)=0,-'様式第32第8表(指定１)_送電'!I67,'様式第32第8表(指定１)_受電'!I67-'様式第32第8表(指定１)_送電'!I67))</f>
        <v/>
      </c>
      <c r="K66" s="112" t="str">
        <f>IF(COUNT('様式第32第8表(指定１)_送電'!J67)=0,'様式第32第8表(指定１)_受電'!J67,IF(COUNT('様式第32第8表(指定１)_受電'!J67)=0,-'様式第32第8表(指定１)_送電'!J67,'様式第32第8表(指定１)_受電'!J67-'様式第32第8表(指定１)_送電'!J67))</f>
        <v/>
      </c>
      <c r="L66" s="112" t="str">
        <f>IF(COUNT('様式第32第8表(指定１)_送電'!K67)=0,'様式第32第8表(指定１)_受電'!K67,IF(COUNT('様式第32第8表(指定１)_受電'!K67)=0,-'様式第32第8表(指定１)_送電'!K67,'様式第32第8表(指定１)_受電'!K67-'様式第32第8表(指定１)_送電'!K67))</f>
        <v/>
      </c>
      <c r="M66" s="112" t="str">
        <f>IF(COUNT('様式第32第8表(指定１)_送電'!L67)=0,'様式第32第8表(指定１)_受電'!L67,IF(COUNT('様式第32第8表(指定１)_受電'!L67)=0,-'様式第32第8表(指定１)_送電'!L67,'様式第32第8表(指定１)_受電'!L67-'様式第32第8表(指定１)_送電'!L67))</f>
        <v/>
      </c>
      <c r="N66" s="112" t="str">
        <f>IF(COUNT('様式第32第8表(指定１)_送電'!M67)=0,'様式第32第8表(指定１)_受電'!M67,IF(COUNT('様式第32第8表(指定１)_受電'!M67)=0,-'様式第32第8表(指定１)_送電'!M67,'様式第32第8表(指定１)_受電'!M67-'様式第32第8表(指定１)_送電'!M67))</f>
        <v/>
      </c>
      <c r="O66" s="112" t="str">
        <f>IF(COUNT('様式第32第8表(指定１)_送電'!N67)=0,'様式第32第8表(指定１)_受電'!N67,IF(COUNT('様式第32第8表(指定１)_受電'!N67)=0,-'様式第32第8表(指定１)_送電'!N67,'様式第32第8表(指定１)_受電'!N67-'様式第32第8表(指定１)_送電'!N67))</f>
        <v/>
      </c>
      <c r="P66" s="112" t="str">
        <f>IF(COUNT('様式第32第8表(指定１)_送電'!O67)=0,'様式第32第8表(指定１)_受電'!O67,IF(COUNT('様式第32第8表(指定１)_受電'!O67)=0,-'様式第32第8表(指定１)_送電'!O67,'様式第32第8表(指定１)_受電'!O67-'様式第32第8表(指定１)_送電'!O67))</f>
        <v/>
      </c>
      <c r="Q66" s="112" t="str">
        <f>IF(COUNT('様式第32第8表(指定１)_送電'!P67)=0,'様式第32第8表(指定１)_受電'!P67,IF(COUNT('様式第32第8表(指定１)_受電'!P67)=0,-'様式第32第8表(指定１)_送電'!P67,'様式第32第8表(指定１)_受電'!P67-'様式第32第8表(指定１)_送電'!P67))</f>
        <v/>
      </c>
      <c r="R66" s="112" t="str">
        <f>IF(COUNT('様式第32第8表(指定１)_送電'!Q67)=0,'様式第32第8表(指定１)_受電'!Q67,IF(COUNT('様式第32第8表(指定１)_受電'!Q67)=0,-'様式第32第8表(指定１)_送電'!Q67,'様式第32第8表(指定１)_受電'!Q67-'様式第32第8表(指定１)_送電'!Q67))</f>
        <v/>
      </c>
      <c r="S66" s="156"/>
      <c r="T66" s="117"/>
      <c r="U66" s="120" t="s">
        <v>318</v>
      </c>
    </row>
    <row r="67" spans="2:21" ht="34.5" customHeight="1">
      <c r="B67" s="156"/>
      <c r="C67" s="253"/>
      <c r="D67" s="253"/>
      <c r="E67" s="168" t="s">
        <v>150</v>
      </c>
      <c r="F67" s="171"/>
      <c r="G67" s="172"/>
      <c r="H67" s="184"/>
      <c r="I67" s="112" t="str">
        <f>IF(COUNT('様式第32第8表(指定１)_送電'!H75)=0,'様式第32第8表(指定１)_受電'!H75,IF(COUNT('様式第32第8表(指定１)_受電'!H75)=0,-'様式第32第8表(指定１)_送電'!H75,'様式第32第8表(指定１)_受電'!H75-'様式第32第8表(指定１)_送電'!H75))</f>
        <v/>
      </c>
      <c r="J67" s="112" t="str">
        <f>IF(COUNT('様式第32第8表(指定１)_送電'!I75)=0,'様式第32第8表(指定１)_受電'!I75,IF(COUNT('様式第32第8表(指定１)_受電'!I75)=0,-'様式第32第8表(指定１)_送電'!I75,'様式第32第8表(指定１)_受電'!I75-'様式第32第8表(指定１)_送電'!I75))</f>
        <v/>
      </c>
      <c r="K67" s="112" t="str">
        <f>IF(COUNT('様式第32第8表(指定１)_送電'!J75)=0,'様式第32第8表(指定１)_受電'!J75,IF(COUNT('様式第32第8表(指定１)_受電'!J75)=0,-'様式第32第8表(指定１)_送電'!J75,'様式第32第8表(指定１)_受電'!J75-'様式第32第8表(指定１)_送電'!J75))</f>
        <v/>
      </c>
      <c r="L67" s="112" t="str">
        <f>IF(COUNT('様式第32第8表(指定１)_送電'!K75)=0,'様式第32第8表(指定１)_受電'!K75,IF(COUNT('様式第32第8表(指定１)_受電'!K75)=0,-'様式第32第8表(指定１)_送電'!K75,'様式第32第8表(指定１)_受電'!K75-'様式第32第8表(指定１)_送電'!K75))</f>
        <v/>
      </c>
      <c r="M67" s="112" t="str">
        <f>IF(COUNT('様式第32第8表(指定１)_送電'!L75)=0,'様式第32第8表(指定１)_受電'!L75,IF(COUNT('様式第32第8表(指定１)_受電'!L75)=0,-'様式第32第8表(指定１)_送電'!L75,'様式第32第8表(指定１)_受電'!L75-'様式第32第8表(指定１)_送電'!L75))</f>
        <v/>
      </c>
      <c r="N67" s="112" t="str">
        <f>IF(COUNT('様式第32第8表(指定１)_送電'!M75)=0,'様式第32第8表(指定１)_受電'!M75,IF(COUNT('様式第32第8表(指定１)_受電'!M75)=0,-'様式第32第8表(指定１)_送電'!M75,'様式第32第8表(指定１)_受電'!M75-'様式第32第8表(指定１)_送電'!M75))</f>
        <v/>
      </c>
      <c r="O67" s="112" t="str">
        <f>IF(COUNT('様式第32第8表(指定１)_送電'!N75)=0,'様式第32第8表(指定１)_受電'!N75,IF(COUNT('様式第32第8表(指定１)_受電'!N75)=0,-'様式第32第8表(指定１)_送電'!N75,'様式第32第8表(指定１)_受電'!N75-'様式第32第8表(指定１)_送電'!N75))</f>
        <v/>
      </c>
      <c r="P67" s="112" t="str">
        <f>IF(COUNT('様式第32第8表(指定１)_送電'!O75)=0,'様式第32第8表(指定１)_受電'!O75,IF(COUNT('様式第32第8表(指定１)_受電'!O75)=0,-'様式第32第8表(指定１)_送電'!O75,'様式第32第8表(指定１)_受電'!O75-'様式第32第8表(指定１)_送電'!O75))</f>
        <v/>
      </c>
      <c r="Q67" s="112" t="str">
        <f>IF(COUNT('様式第32第8表(指定１)_送電'!P75)=0,'様式第32第8表(指定１)_受電'!P75,IF(COUNT('様式第32第8表(指定１)_受電'!P75)=0,-'様式第32第8表(指定１)_送電'!P75,'様式第32第8表(指定１)_受電'!P75-'様式第32第8表(指定１)_送電'!P75))</f>
        <v/>
      </c>
      <c r="R67" s="112" t="str">
        <f>IF(COUNT('様式第32第8表(指定１)_送電'!Q75)=0,'様式第32第8表(指定１)_受電'!Q75,IF(COUNT('様式第32第8表(指定１)_受電'!Q75)=0,-'様式第32第8表(指定１)_送電'!Q75,'様式第32第8表(指定１)_受電'!Q75-'様式第32第8表(指定１)_送電'!Q75))</f>
        <v/>
      </c>
      <c r="S67" s="156"/>
      <c r="T67" s="117"/>
      <c r="U67" s="120" t="s">
        <v>318</v>
      </c>
    </row>
    <row r="68" spans="2:21" ht="34.5" customHeight="1">
      <c r="B68" s="156"/>
      <c r="C68" s="253"/>
      <c r="D68" s="253"/>
      <c r="E68" s="168" t="s">
        <v>149</v>
      </c>
      <c r="F68" s="171"/>
      <c r="G68" s="172"/>
      <c r="H68" s="184"/>
      <c r="I68" s="112" t="str">
        <f>IF(COUNT('様式第32第8表(指定１)_送電'!H83)=0,'様式第32第8表(指定１)_受電'!H83,IF(COUNT('様式第32第8表(指定１)_受電'!H83)=0,-'様式第32第8表(指定１)_送電'!H83,'様式第32第8表(指定１)_受電'!H83-'様式第32第8表(指定１)_送電'!H83))</f>
        <v/>
      </c>
      <c r="J68" s="112" t="str">
        <f>IF(COUNT('様式第32第8表(指定１)_送電'!I83)=0,'様式第32第8表(指定１)_受電'!I83,IF(COUNT('様式第32第8表(指定１)_受電'!I83)=0,-'様式第32第8表(指定１)_送電'!I83,'様式第32第8表(指定１)_受電'!I83-'様式第32第8表(指定１)_送電'!I83))</f>
        <v/>
      </c>
      <c r="K68" s="112" t="str">
        <f>IF(COUNT('様式第32第8表(指定１)_送電'!J83)=0,'様式第32第8表(指定１)_受電'!J83,IF(COUNT('様式第32第8表(指定１)_受電'!J83)=0,-'様式第32第8表(指定１)_送電'!J83,'様式第32第8表(指定１)_受電'!J83-'様式第32第8表(指定１)_送電'!J83))</f>
        <v/>
      </c>
      <c r="L68" s="112" t="str">
        <f>IF(COUNT('様式第32第8表(指定１)_送電'!K83)=0,'様式第32第8表(指定１)_受電'!K83,IF(COUNT('様式第32第8表(指定１)_受電'!K83)=0,-'様式第32第8表(指定１)_送電'!K83,'様式第32第8表(指定１)_受電'!K83-'様式第32第8表(指定１)_送電'!K83))</f>
        <v/>
      </c>
      <c r="M68" s="112" t="str">
        <f>IF(COUNT('様式第32第8表(指定１)_送電'!L83)=0,'様式第32第8表(指定１)_受電'!L83,IF(COUNT('様式第32第8表(指定１)_受電'!L83)=0,-'様式第32第8表(指定１)_送電'!L83,'様式第32第8表(指定１)_受電'!L83-'様式第32第8表(指定１)_送電'!L83))</f>
        <v/>
      </c>
      <c r="N68" s="112" t="str">
        <f>IF(COUNT('様式第32第8表(指定１)_送電'!M83)=0,'様式第32第8表(指定１)_受電'!M83,IF(COUNT('様式第32第8表(指定１)_受電'!M83)=0,-'様式第32第8表(指定１)_送電'!M83,'様式第32第8表(指定１)_受電'!M83-'様式第32第8表(指定１)_送電'!M83))</f>
        <v/>
      </c>
      <c r="O68" s="112" t="str">
        <f>IF(COUNT('様式第32第8表(指定１)_送電'!N83)=0,'様式第32第8表(指定１)_受電'!N83,IF(COUNT('様式第32第8表(指定１)_受電'!N83)=0,-'様式第32第8表(指定１)_送電'!N83,'様式第32第8表(指定１)_受電'!N83-'様式第32第8表(指定１)_送電'!N83))</f>
        <v/>
      </c>
      <c r="P68" s="112" t="str">
        <f>IF(COUNT('様式第32第8表(指定１)_送電'!O83)=0,'様式第32第8表(指定１)_受電'!O83,IF(COUNT('様式第32第8表(指定１)_受電'!O83)=0,-'様式第32第8表(指定１)_送電'!O83,'様式第32第8表(指定１)_受電'!O83-'様式第32第8表(指定１)_送電'!O83))</f>
        <v/>
      </c>
      <c r="Q68" s="112" t="str">
        <f>IF(COUNT('様式第32第8表(指定１)_送電'!P83)=0,'様式第32第8表(指定１)_受電'!P83,IF(COUNT('様式第32第8表(指定１)_受電'!P83)=0,-'様式第32第8表(指定１)_送電'!P83,'様式第32第8表(指定１)_受電'!P83-'様式第32第8表(指定１)_送電'!P83))</f>
        <v/>
      </c>
      <c r="R68" s="112" t="str">
        <f>IF(COUNT('様式第32第8表(指定１)_送電'!Q83)=0,'様式第32第8表(指定１)_受電'!Q83,IF(COUNT('様式第32第8表(指定１)_受電'!Q83)=0,-'様式第32第8表(指定１)_送電'!Q83,'様式第32第8表(指定１)_受電'!Q83-'様式第32第8表(指定１)_送電'!Q83))</f>
        <v/>
      </c>
      <c r="S68" s="156"/>
      <c r="T68" s="117"/>
      <c r="U68" s="120" t="s">
        <v>318</v>
      </c>
    </row>
    <row r="69" spans="2:21" ht="34.5" customHeight="1">
      <c r="B69" s="156"/>
      <c r="C69" s="253"/>
      <c r="D69" s="253"/>
      <c r="E69" s="255" t="s">
        <v>151</v>
      </c>
      <c r="F69" s="256"/>
      <c r="G69" s="172" t="s">
        <v>152</v>
      </c>
      <c r="H69" s="184"/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56"/>
      <c r="T69" s="117"/>
    </row>
    <row r="70" spans="2:21" ht="34.5" customHeight="1">
      <c r="B70" s="156"/>
      <c r="C70" s="253"/>
      <c r="D70" s="254"/>
      <c r="E70" s="257"/>
      <c r="F70" s="258"/>
      <c r="G70" s="172" t="s">
        <v>151</v>
      </c>
      <c r="H70" s="184"/>
      <c r="I70" s="112" t="str">
        <f>IF(COUNT('様式第32第8表(指定１)_送電'!H91)=0,'様式第32第8表(指定１)_受電'!H91,IF(COUNT('様式第32第8表(指定１)_受電'!H91)=0,-'様式第32第8表(指定１)_送電'!H91,'様式第32第8表(指定１)_受電'!H91-'様式第32第8表(指定１)_送電'!H91))</f>
        <v/>
      </c>
      <c r="J70" s="112" t="str">
        <f>IF(COUNT('様式第32第8表(指定１)_送電'!I91)=0,'様式第32第8表(指定１)_受電'!I91,IF(COUNT('様式第32第8表(指定１)_受電'!I91)=0,-'様式第32第8表(指定１)_送電'!I91,'様式第32第8表(指定１)_受電'!I91-'様式第32第8表(指定１)_送電'!I91))</f>
        <v/>
      </c>
      <c r="K70" s="112" t="str">
        <f>IF(COUNT('様式第32第8表(指定１)_送電'!J91)=0,'様式第32第8表(指定１)_受電'!J91,IF(COUNT('様式第32第8表(指定１)_受電'!J91)=0,-'様式第32第8表(指定１)_送電'!J91,'様式第32第8表(指定１)_受電'!J91-'様式第32第8表(指定１)_送電'!J91))</f>
        <v/>
      </c>
      <c r="L70" s="112" t="str">
        <f>IF(COUNT('様式第32第8表(指定１)_送電'!K91)=0,'様式第32第8表(指定１)_受電'!K91,IF(COUNT('様式第32第8表(指定１)_受電'!K91)=0,-'様式第32第8表(指定１)_送電'!K91,'様式第32第8表(指定１)_受電'!K91-'様式第32第8表(指定１)_送電'!K91))</f>
        <v/>
      </c>
      <c r="M70" s="112" t="str">
        <f>IF(COUNT('様式第32第8表(指定１)_送電'!L91)=0,'様式第32第8表(指定１)_受電'!L91,IF(COUNT('様式第32第8表(指定１)_受電'!L91)=0,-'様式第32第8表(指定１)_送電'!L91,'様式第32第8表(指定１)_受電'!L91-'様式第32第8表(指定１)_送電'!L91))</f>
        <v/>
      </c>
      <c r="N70" s="112" t="str">
        <f>IF(COUNT('様式第32第8表(指定１)_送電'!M91)=0,'様式第32第8表(指定１)_受電'!M91,IF(COUNT('様式第32第8表(指定１)_受電'!M91)=0,-'様式第32第8表(指定１)_送電'!M91,'様式第32第8表(指定１)_受電'!M91-'様式第32第8表(指定１)_送電'!M91))</f>
        <v/>
      </c>
      <c r="O70" s="112" t="str">
        <f>IF(COUNT('様式第32第8表(指定１)_送電'!N91)=0,'様式第32第8表(指定１)_受電'!N91,IF(COUNT('様式第32第8表(指定１)_受電'!N91)=0,-'様式第32第8表(指定１)_送電'!N91,'様式第32第8表(指定１)_受電'!N91-'様式第32第8表(指定１)_送電'!N91))</f>
        <v/>
      </c>
      <c r="P70" s="112" t="str">
        <f>IF(COUNT('様式第32第8表(指定１)_送電'!O91)=0,'様式第32第8表(指定１)_受電'!O91,IF(COUNT('様式第32第8表(指定１)_受電'!O91)=0,-'様式第32第8表(指定１)_送電'!O91,'様式第32第8表(指定１)_受電'!O91-'様式第32第8表(指定１)_送電'!O91))</f>
        <v/>
      </c>
      <c r="Q70" s="112" t="str">
        <f>IF(COUNT('様式第32第8表(指定１)_送電'!P91)=0,'様式第32第8表(指定１)_受電'!P91,IF(COUNT('様式第32第8表(指定１)_受電'!P91)=0,-'様式第32第8表(指定１)_送電'!P91,'様式第32第8表(指定１)_受電'!P91-'様式第32第8表(指定１)_送電'!P91))</f>
        <v/>
      </c>
      <c r="R70" s="112" t="str">
        <f>IF(COUNT('様式第32第8表(指定１)_送電'!Q91)=0,'様式第32第8表(指定１)_受電'!Q91,IF(COUNT('様式第32第8表(指定１)_受電'!Q91)=0,-'様式第32第8表(指定１)_送電'!Q91,'様式第32第8表(指定１)_受電'!Q91-'様式第32第8表(指定１)_送電'!Q91))</f>
        <v/>
      </c>
      <c r="S70" s="156"/>
      <c r="T70" s="117"/>
      <c r="U70" s="120" t="s">
        <v>318</v>
      </c>
    </row>
    <row r="71" spans="2:21" ht="34.5" customHeight="1">
      <c r="B71" s="156"/>
      <c r="C71" s="253"/>
      <c r="D71" s="168" t="s">
        <v>153</v>
      </c>
      <c r="E71" s="171"/>
      <c r="F71" s="171"/>
      <c r="G71" s="172"/>
      <c r="H71" s="112"/>
      <c r="I71" s="112" t="str">
        <f>IF(COUNT(I75)=0,"",IF(I75-SUM(I65:I70)&gt;0,I75-SUM(I65:I70),""))</f>
        <v/>
      </c>
      <c r="J71" s="112" t="str">
        <f t="shared" ref="J71:R71" si="16">IF(J75-SUM(J65:J70)&gt;0,J75-SUM(J65:J70),"")</f>
        <v/>
      </c>
      <c r="K71" s="112" t="str">
        <f t="shared" si="16"/>
        <v/>
      </c>
      <c r="L71" s="112" t="str">
        <f t="shared" si="16"/>
        <v/>
      </c>
      <c r="M71" s="112" t="str">
        <f t="shared" si="16"/>
        <v/>
      </c>
      <c r="N71" s="112" t="str">
        <f t="shared" si="16"/>
        <v/>
      </c>
      <c r="O71" s="112" t="str">
        <f t="shared" si="16"/>
        <v/>
      </c>
      <c r="P71" s="112" t="str">
        <f t="shared" si="16"/>
        <v/>
      </c>
      <c r="Q71" s="112" t="str">
        <f t="shared" si="16"/>
        <v/>
      </c>
      <c r="R71" s="112" t="str">
        <f t="shared" si="16"/>
        <v/>
      </c>
      <c r="S71" s="156"/>
      <c r="T71" s="117"/>
      <c r="U71" s="120" t="s">
        <v>318</v>
      </c>
    </row>
    <row r="72" spans="2:21" ht="34.5" customHeight="1">
      <c r="B72" s="156"/>
      <c r="C72" s="253"/>
      <c r="D72" s="168" t="s">
        <v>182</v>
      </c>
      <c r="E72" s="169"/>
      <c r="F72" s="169"/>
      <c r="G72" s="170"/>
      <c r="H72" s="184"/>
      <c r="I72" s="112" t="str">
        <f>IF(COUNT(様式32第4表!V62)=0,"",様式32第4表!V62)</f>
        <v/>
      </c>
      <c r="J72" s="184"/>
      <c r="K72" s="184"/>
      <c r="L72" s="184"/>
      <c r="M72" s="184"/>
      <c r="N72" s="184"/>
      <c r="O72" s="184"/>
      <c r="P72" s="184"/>
      <c r="Q72" s="184"/>
      <c r="R72" s="184"/>
      <c r="S72" s="156"/>
      <c r="T72" s="117"/>
      <c r="U72" s="120" t="s">
        <v>401</v>
      </c>
    </row>
    <row r="73" spans="2:21" ht="34.5" customHeight="1">
      <c r="B73" s="156"/>
      <c r="C73" s="253"/>
      <c r="D73" s="168" t="s">
        <v>180</v>
      </c>
      <c r="E73" s="169"/>
      <c r="F73" s="169"/>
      <c r="G73" s="169"/>
      <c r="H73" s="143" t="str">
        <f>IF(COUNT(H65:H72)=0,"",SUM(H65:H72))</f>
        <v/>
      </c>
      <c r="I73" s="143" t="str">
        <f t="shared" ref="I73:R73" si="17">IF(COUNT(I65:I72)=0,"",SUM(I65:I72))</f>
        <v/>
      </c>
      <c r="J73" s="143" t="str">
        <f t="shared" si="17"/>
        <v/>
      </c>
      <c r="K73" s="143" t="str">
        <f t="shared" si="17"/>
        <v/>
      </c>
      <c r="L73" s="143" t="str">
        <f t="shared" si="17"/>
        <v/>
      </c>
      <c r="M73" s="143" t="str">
        <f t="shared" si="17"/>
        <v/>
      </c>
      <c r="N73" s="143" t="str">
        <f t="shared" si="17"/>
        <v/>
      </c>
      <c r="O73" s="143" t="str">
        <f t="shared" si="17"/>
        <v/>
      </c>
      <c r="P73" s="143" t="str">
        <f t="shared" si="17"/>
        <v/>
      </c>
      <c r="Q73" s="143" t="str">
        <f t="shared" si="17"/>
        <v/>
      </c>
      <c r="R73" s="143" t="str">
        <f t="shared" si="17"/>
        <v/>
      </c>
      <c r="S73" s="156"/>
      <c r="T73" s="117"/>
      <c r="U73" s="120" t="s">
        <v>271</v>
      </c>
    </row>
    <row r="74" spans="2:21" ht="34.5" customHeight="1">
      <c r="B74" s="156"/>
      <c r="C74" s="253"/>
      <c r="D74" s="216" t="s">
        <v>183</v>
      </c>
      <c r="E74" s="169"/>
      <c r="F74" s="169"/>
      <c r="G74" s="170"/>
      <c r="H74" s="112"/>
      <c r="I74" s="112"/>
      <c r="J74" s="112"/>
      <c r="K74" s="112"/>
      <c r="L74" s="112"/>
      <c r="M74" s="112"/>
      <c r="N74" s="112"/>
      <c r="O74" s="112"/>
      <c r="P74" s="112"/>
      <c r="Q74" s="112"/>
      <c r="R74" s="112"/>
      <c r="S74" s="156"/>
      <c r="T74" s="117"/>
    </row>
    <row r="75" spans="2:21" ht="34.5" customHeight="1">
      <c r="B75" s="156"/>
      <c r="C75" s="168" t="s">
        <v>181</v>
      </c>
      <c r="D75" s="169"/>
      <c r="E75" s="169"/>
      <c r="F75" s="169"/>
      <c r="G75" s="170"/>
      <c r="H75" s="237"/>
      <c r="I75" s="144" t="str">
        <f>IF(COUNT(様式32第4表!V65)=0,"",様式32第4表!V65)</f>
        <v/>
      </c>
      <c r="J75" s="237"/>
      <c r="K75" s="237"/>
      <c r="L75" s="237"/>
      <c r="M75" s="237"/>
      <c r="N75" s="237"/>
      <c r="O75" s="237"/>
      <c r="P75" s="237"/>
      <c r="Q75" s="237"/>
      <c r="R75" s="237"/>
      <c r="S75" s="156"/>
      <c r="T75" s="117"/>
      <c r="U75" s="120" t="s">
        <v>401</v>
      </c>
    </row>
    <row r="76" spans="2:21" ht="34.5" customHeight="1">
      <c r="B76" s="156"/>
      <c r="C76" s="262" t="s">
        <v>227</v>
      </c>
      <c r="D76" s="280"/>
      <c r="E76" s="281"/>
      <c r="F76" s="179" t="s">
        <v>162</v>
      </c>
      <c r="G76" s="180"/>
      <c r="H76" s="115" t="str">
        <f>IF(COUNT(H77:H78)=0,"",SUM(H77:H78))</f>
        <v/>
      </c>
      <c r="I76" s="115" t="str">
        <f>IF(COUNT(I77:I78)=0,"",SUM(I77:I78))</f>
        <v/>
      </c>
      <c r="J76" s="288"/>
      <c r="K76" s="289"/>
      <c r="L76" s="290"/>
      <c r="M76" s="115" t="str">
        <f>IF(COUNT(M77:M78)=0,"",SUM(M77:M78))</f>
        <v/>
      </c>
      <c r="N76" s="288"/>
      <c r="O76" s="289"/>
      <c r="P76" s="289"/>
      <c r="Q76" s="290"/>
      <c r="R76" s="115" t="str">
        <f>IF(COUNT(R77:R78)=0,"",SUM(R77:R78))</f>
        <v/>
      </c>
      <c r="S76" s="156"/>
      <c r="T76" s="117"/>
      <c r="U76" s="120" t="s">
        <v>271</v>
      </c>
    </row>
    <row r="77" spans="2:21" ht="34.5" customHeight="1">
      <c r="B77" s="156"/>
      <c r="C77" s="282"/>
      <c r="D77" s="283"/>
      <c r="E77" s="284"/>
      <c r="F77" s="179"/>
      <c r="G77" s="181" t="s">
        <v>163</v>
      </c>
      <c r="H77" s="184"/>
      <c r="I77" s="184"/>
      <c r="J77" s="291"/>
      <c r="K77" s="292"/>
      <c r="L77" s="293"/>
      <c r="M77" s="184"/>
      <c r="N77" s="291"/>
      <c r="O77" s="292"/>
      <c r="P77" s="292"/>
      <c r="Q77" s="293"/>
      <c r="R77" s="184"/>
      <c r="S77" s="156"/>
      <c r="T77" s="117"/>
    </row>
    <row r="78" spans="2:21" ht="34.5" customHeight="1">
      <c r="B78" s="156"/>
      <c r="C78" s="282"/>
      <c r="D78" s="283"/>
      <c r="E78" s="284"/>
      <c r="F78" s="214"/>
      <c r="G78" s="181" t="s">
        <v>164</v>
      </c>
      <c r="H78" s="184"/>
      <c r="I78" s="184"/>
      <c r="J78" s="291"/>
      <c r="K78" s="292"/>
      <c r="L78" s="293"/>
      <c r="M78" s="184"/>
      <c r="N78" s="291"/>
      <c r="O78" s="292"/>
      <c r="P78" s="292"/>
      <c r="Q78" s="293"/>
      <c r="R78" s="184"/>
      <c r="S78" s="156"/>
      <c r="T78" s="117"/>
    </row>
    <row r="79" spans="2:21" ht="34.5" customHeight="1">
      <c r="B79" s="156"/>
      <c r="C79" s="282"/>
      <c r="D79" s="283"/>
      <c r="E79" s="284"/>
      <c r="F79" s="179" t="s">
        <v>165</v>
      </c>
      <c r="G79" s="180"/>
      <c r="H79" s="115" t="str">
        <f>IF(COUNT(H80:H85)=0,"",SUM(H80:H85))</f>
        <v/>
      </c>
      <c r="I79" s="115" t="str">
        <f>IF(COUNT(I80:I85)=0,"",SUM(I80:I85))</f>
        <v/>
      </c>
      <c r="J79" s="291"/>
      <c r="K79" s="292"/>
      <c r="L79" s="293"/>
      <c r="M79" s="115" t="str">
        <f>IF(COUNT(M80:M85)=0,"",SUM(M80:M85))</f>
        <v/>
      </c>
      <c r="N79" s="291"/>
      <c r="O79" s="292"/>
      <c r="P79" s="292"/>
      <c r="Q79" s="293"/>
      <c r="R79" s="115" t="str">
        <f>IF(COUNT(R80:R85)=0,"",SUM(R80:R85))</f>
        <v/>
      </c>
      <c r="S79" s="156"/>
      <c r="T79" s="117"/>
      <c r="U79" s="120" t="s">
        <v>271</v>
      </c>
    </row>
    <row r="80" spans="2:21" ht="34.5" customHeight="1">
      <c r="B80" s="156"/>
      <c r="C80" s="282"/>
      <c r="D80" s="283"/>
      <c r="E80" s="284"/>
      <c r="F80" s="179"/>
      <c r="G80" s="181" t="s">
        <v>166</v>
      </c>
      <c r="H80" s="184"/>
      <c r="I80" s="184"/>
      <c r="J80" s="291"/>
      <c r="K80" s="292"/>
      <c r="L80" s="293"/>
      <c r="M80" s="184"/>
      <c r="N80" s="291"/>
      <c r="O80" s="292"/>
      <c r="P80" s="292"/>
      <c r="Q80" s="293"/>
      <c r="R80" s="184"/>
      <c r="S80" s="156"/>
      <c r="T80" s="117"/>
    </row>
    <row r="81" spans="2:21" ht="34.5" customHeight="1">
      <c r="B81" s="156"/>
      <c r="C81" s="282"/>
      <c r="D81" s="283"/>
      <c r="E81" s="284"/>
      <c r="F81" s="179"/>
      <c r="G81" s="181" t="s">
        <v>167</v>
      </c>
      <c r="H81" s="184"/>
      <c r="I81" s="184"/>
      <c r="J81" s="291"/>
      <c r="K81" s="292"/>
      <c r="L81" s="293"/>
      <c r="M81" s="184"/>
      <c r="N81" s="291"/>
      <c r="O81" s="292"/>
      <c r="P81" s="292"/>
      <c r="Q81" s="293"/>
      <c r="R81" s="184"/>
      <c r="S81" s="156"/>
      <c r="T81" s="117"/>
    </row>
    <row r="82" spans="2:21" ht="34.5" customHeight="1">
      <c r="B82" s="156"/>
      <c r="C82" s="282"/>
      <c r="D82" s="283"/>
      <c r="E82" s="284"/>
      <c r="F82" s="179"/>
      <c r="G82" s="181" t="s">
        <v>168</v>
      </c>
      <c r="H82" s="184"/>
      <c r="I82" s="184"/>
      <c r="J82" s="291"/>
      <c r="K82" s="292"/>
      <c r="L82" s="293"/>
      <c r="M82" s="184"/>
      <c r="N82" s="291"/>
      <c r="O82" s="292"/>
      <c r="P82" s="292"/>
      <c r="Q82" s="293"/>
      <c r="R82" s="184"/>
      <c r="S82" s="156"/>
      <c r="T82" s="117"/>
    </row>
    <row r="83" spans="2:21" ht="34.5" customHeight="1">
      <c r="B83" s="156"/>
      <c r="C83" s="282"/>
      <c r="D83" s="283"/>
      <c r="E83" s="284"/>
      <c r="F83" s="179"/>
      <c r="G83" s="181" t="s">
        <v>169</v>
      </c>
      <c r="H83" s="184"/>
      <c r="I83" s="184"/>
      <c r="J83" s="291"/>
      <c r="K83" s="292"/>
      <c r="L83" s="293"/>
      <c r="M83" s="184"/>
      <c r="N83" s="291"/>
      <c r="O83" s="292"/>
      <c r="P83" s="292"/>
      <c r="Q83" s="293"/>
      <c r="R83" s="184"/>
      <c r="S83" s="156"/>
      <c r="T83" s="117"/>
    </row>
    <row r="84" spans="2:21" ht="34.5" customHeight="1">
      <c r="B84" s="156"/>
      <c r="C84" s="282"/>
      <c r="D84" s="283"/>
      <c r="E84" s="284"/>
      <c r="F84" s="179"/>
      <c r="G84" s="181" t="s">
        <v>2</v>
      </c>
      <c r="H84" s="184"/>
      <c r="I84" s="184"/>
      <c r="J84" s="291"/>
      <c r="K84" s="292"/>
      <c r="L84" s="293"/>
      <c r="M84" s="184"/>
      <c r="N84" s="291"/>
      <c r="O84" s="292"/>
      <c r="P84" s="292"/>
      <c r="Q84" s="293"/>
      <c r="R84" s="184"/>
      <c r="S84" s="156"/>
      <c r="T84" s="117"/>
    </row>
    <row r="85" spans="2:21" ht="34.5" customHeight="1">
      <c r="B85" s="156"/>
      <c r="C85" s="282"/>
      <c r="D85" s="283"/>
      <c r="E85" s="284"/>
      <c r="F85" s="179"/>
      <c r="G85" s="181" t="s">
        <v>29</v>
      </c>
      <c r="H85" s="184"/>
      <c r="I85" s="184"/>
      <c r="J85" s="291"/>
      <c r="K85" s="292"/>
      <c r="L85" s="293"/>
      <c r="M85" s="184"/>
      <c r="N85" s="291"/>
      <c r="O85" s="292"/>
      <c r="P85" s="292"/>
      <c r="Q85" s="293"/>
      <c r="R85" s="184"/>
      <c r="S85" s="156"/>
      <c r="T85" s="117"/>
    </row>
    <row r="86" spans="2:21" ht="34.5" customHeight="1">
      <c r="B86" s="156"/>
      <c r="C86" s="282"/>
      <c r="D86" s="283"/>
      <c r="E86" s="284"/>
      <c r="F86" s="168" t="s">
        <v>226</v>
      </c>
      <c r="G86" s="215"/>
      <c r="H86" s="184"/>
      <c r="I86" s="184"/>
      <c r="J86" s="291"/>
      <c r="K86" s="292"/>
      <c r="L86" s="293"/>
      <c r="M86" s="184"/>
      <c r="N86" s="291"/>
      <c r="O86" s="292"/>
      <c r="P86" s="292"/>
      <c r="Q86" s="293"/>
      <c r="R86" s="184"/>
      <c r="S86" s="156"/>
      <c r="T86" s="117"/>
    </row>
    <row r="87" spans="2:21" ht="34.5" customHeight="1">
      <c r="B87" s="156"/>
      <c r="C87" s="282"/>
      <c r="D87" s="283"/>
      <c r="E87" s="284"/>
      <c r="F87" s="179" t="s">
        <v>170</v>
      </c>
      <c r="G87" s="180"/>
      <c r="H87" s="115" t="str">
        <f>IF(COUNT(H88:H92)=0,"",SUM(H88:H92))</f>
        <v/>
      </c>
      <c r="I87" s="115" t="str">
        <f>IF(COUNT(I88:I92)=0,"",SUM(I88:I92))</f>
        <v/>
      </c>
      <c r="J87" s="291"/>
      <c r="K87" s="292"/>
      <c r="L87" s="293"/>
      <c r="M87" s="115" t="str">
        <f>IF(COUNT(M88:M92)=0,"",SUM(M88:M92))</f>
        <v/>
      </c>
      <c r="N87" s="291"/>
      <c r="O87" s="292"/>
      <c r="P87" s="292"/>
      <c r="Q87" s="293"/>
      <c r="R87" s="115" t="str">
        <f>IF(COUNT(R88:R92)=0,"",SUM(R88:R92))</f>
        <v/>
      </c>
      <c r="S87" s="156"/>
      <c r="T87" s="117"/>
      <c r="U87" s="120" t="s">
        <v>271</v>
      </c>
    </row>
    <row r="88" spans="2:21" ht="34.5" customHeight="1">
      <c r="B88" s="156"/>
      <c r="C88" s="282"/>
      <c r="D88" s="283"/>
      <c r="E88" s="284"/>
      <c r="F88" s="179"/>
      <c r="G88" s="181" t="s">
        <v>171</v>
      </c>
      <c r="H88" s="184"/>
      <c r="I88" s="184"/>
      <c r="J88" s="291"/>
      <c r="K88" s="292"/>
      <c r="L88" s="293"/>
      <c r="M88" s="184"/>
      <c r="N88" s="291"/>
      <c r="O88" s="292"/>
      <c r="P88" s="292"/>
      <c r="Q88" s="293"/>
      <c r="R88" s="184"/>
      <c r="S88" s="156"/>
      <c r="T88" s="117"/>
    </row>
    <row r="89" spans="2:21" ht="34.5" customHeight="1">
      <c r="B89" s="156"/>
      <c r="C89" s="282"/>
      <c r="D89" s="283"/>
      <c r="E89" s="284"/>
      <c r="F89" s="179"/>
      <c r="G89" s="181" t="s">
        <v>172</v>
      </c>
      <c r="H89" s="184"/>
      <c r="I89" s="184"/>
      <c r="J89" s="291"/>
      <c r="K89" s="292"/>
      <c r="L89" s="293"/>
      <c r="M89" s="184"/>
      <c r="N89" s="291"/>
      <c r="O89" s="292"/>
      <c r="P89" s="292"/>
      <c r="Q89" s="293"/>
      <c r="R89" s="184"/>
      <c r="S89" s="156"/>
      <c r="T89" s="117"/>
    </row>
    <row r="90" spans="2:21" ht="34.5" customHeight="1">
      <c r="B90" s="156"/>
      <c r="C90" s="282"/>
      <c r="D90" s="283"/>
      <c r="E90" s="284"/>
      <c r="F90" s="179"/>
      <c r="G90" s="181" t="s">
        <v>173</v>
      </c>
      <c r="H90" s="184"/>
      <c r="I90" s="184"/>
      <c r="J90" s="291"/>
      <c r="K90" s="292"/>
      <c r="L90" s="293"/>
      <c r="M90" s="184"/>
      <c r="N90" s="291"/>
      <c r="O90" s="292"/>
      <c r="P90" s="292"/>
      <c r="Q90" s="293"/>
      <c r="R90" s="184"/>
      <c r="S90" s="156"/>
      <c r="T90" s="117"/>
    </row>
    <row r="91" spans="2:21" ht="34.5" customHeight="1">
      <c r="B91" s="156"/>
      <c r="C91" s="282"/>
      <c r="D91" s="283"/>
      <c r="E91" s="284"/>
      <c r="F91" s="179"/>
      <c r="G91" s="181" t="s">
        <v>30</v>
      </c>
      <c r="H91" s="184"/>
      <c r="I91" s="184"/>
      <c r="J91" s="291"/>
      <c r="K91" s="292"/>
      <c r="L91" s="293"/>
      <c r="M91" s="184"/>
      <c r="N91" s="291"/>
      <c r="O91" s="292"/>
      <c r="P91" s="292"/>
      <c r="Q91" s="293"/>
      <c r="R91" s="184"/>
      <c r="S91" s="156"/>
      <c r="T91" s="117"/>
    </row>
    <row r="92" spans="2:21" ht="34.5" customHeight="1">
      <c r="B92" s="156"/>
      <c r="C92" s="282"/>
      <c r="D92" s="283"/>
      <c r="E92" s="284"/>
      <c r="F92" s="179"/>
      <c r="G92" s="181" t="s">
        <v>174</v>
      </c>
      <c r="H92" s="184"/>
      <c r="I92" s="184"/>
      <c r="J92" s="291"/>
      <c r="K92" s="292"/>
      <c r="L92" s="293"/>
      <c r="M92" s="184"/>
      <c r="N92" s="291"/>
      <c r="O92" s="292"/>
      <c r="P92" s="292"/>
      <c r="Q92" s="293"/>
      <c r="R92" s="184"/>
      <c r="S92" s="156"/>
      <c r="T92" s="117"/>
    </row>
    <row r="93" spans="2:21" ht="34.5" customHeight="1">
      <c r="B93" s="156"/>
      <c r="C93" s="282"/>
      <c r="D93" s="283"/>
      <c r="E93" s="284"/>
      <c r="F93" s="168" t="s">
        <v>175</v>
      </c>
      <c r="G93" s="172"/>
      <c r="H93" s="184"/>
      <c r="I93" s="184"/>
      <c r="J93" s="291"/>
      <c r="K93" s="292"/>
      <c r="L93" s="293"/>
      <c r="M93" s="184"/>
      <c r="N93" s="291"/>
      <c r="O93" s="292"/>
      <c r="P93" s="292"/>
      <c r="Q93" s="293"/>
      <c r="R93" s="184"/>
      <c r="S93" s="156"/>
      <c r="T93" s="117"/>
    </row>
    <row r="94" spans="2:21" ht="34.5" customHeight="1">
      <c r="B94" s="156"/>
      <c r="C94" s="285"/>
      <c r="D94" s="286"/>
      <c r="E94" s="287"/>
      <c r="F94" s="168" t="s">
        <v>176</v>
      </c>
      <c r="G94" s="172"/>
      <c r="H94" s="115" t="str">
        <f>IF(COUNT(H76,H79,H86,H87,H93)=0,"",SUM(H76,H79,H86,H87,H93))</f>
        <v/>
      </c>
      <c r="I94" s="115" t="str">
        <f>IF(COUNT(I76,I79,I86,I87,I93)=0,"",SUM(I76,I79,I86,I87,I93))</f>
        <v/>
      </c>
      <c r="J94" s="291"/>
      <c r="K94" s="292"/>
      <c r="L94" s="293"/>
      <c r="M94" s="115" t="str">
        <f>IF(COUNT(M76,M79,M86,M87,M93)=0,"",SUM(M76,M79,M86,M87,M93))</f>
        <v/>
      </c>
      <c r="N94" s="291"/>
      <c r="O94" s="292"/>
      <c r="P94" s="292"/>
      <c r="Q94" s="293"/>
      <c r="R94" s="115" t="str">
        <f>IF(COUNT(R76,R79,R86,R87,R93)=0,"",SUM(R76,R79,R86,R87,R93))</f>
        <v/>
      </c>
      <c r="S94" s="156"/>
      <c r="T94" s="117"/>
      <c r="U94" s="120" t="s">
        <v>271</v>
      </c>
    </row>
    <row r="95" spans="2:21" ht="34.5" customHeight="1">
      <c r="B95" s="156"/>
      <c r="C95" s="217" t="s">
        <v>184</v>
      </c>
      <c r="D95" s="218"/>
      <c r="E95" s="218"/>
      <c r="F95" s="218"/>
      <c r="G95" s="219"/>
      <c r="H95" s="140"/>
      <c r="I95" s="140"/>
      <c r="J95" s="294"/>
      <c r="K95" s="295"/>
      <c r="L95" s="296"/>
      <c r="M95" s="141"/>
      <c r="N95" s="294"/>
      <c r="O95" s="295"/>
      <c r="P95" s="295"/>
      <c r="Q95" s="296"/>
      <c r="R95" s="141"/>
      <c r="S95" s="156"/>
      <c r="T95" s="117"/>
    </row>
    <row r="96" spans="2:21" ht="18" customHeight="1">
      <c r="B96" s="156"/>
      <c r="C96" s="183" t="s">
        <v>178</v>
      </c>
      <c r="D96" s="156"/>
      <c r="E96" s="156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17"/>
    </row>
    <row r="97" spans="2:20" ht="18" customHeight="1">
      <c r="B97" s="156"/>
      <c r="C97" s="14"/>
      <c r="D97" s="7"/>
      <c r="E97" s="7"/>
      <c r="F97" s="7"/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156"/>
      <c r="T97" s="117"/>
    </row>
    <row r="98" spans="2:20" ht="18" customHeight="1">
      <c r="B98" s="156"/>
      <c r="C98" s="14"/>
      <c r="D98" s="7"/>
      <c r="E98" s="7"/>
      <c r="F98" s="7"/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156"/>
      <c r="T98" s="117"/>
    </row>
    <row r="99" spans="2:20" ht="18" customHeight="1">
      <c r="B99" s="156"/>
      <c r="C99" s="14"/>
      <c r="D99" s="7"/>
      <c r="E99" s="7"/>
      <c r="F99" s="7"/>
      <c r="G99" s="7"/>
      <c r="H99" s="7"/>
      <c r="I99" s="7"/>
      <c r="J99" s="7"/>
      <c r="K99" s="7"/>
      <c r="L99" s="7"/>
      <c r="M99" s="7"/>
      <c r="N99" s="7"/>
      <c r="O99" s="7"/>
      <c r="P99" s="7"/>
      <c r="Q99" s="7"/>
      <c r="R99" s="7"/>
      <c r="S99" s="156"/>
      <c r="T99" s="117"/>
    </row>
    <row r="100" spans="2:20" ht="18" customHeight="1">
      <c r="B100" s="156"/>
      <c r="C100" s="14"/>
      <c r="D100" s="7"/>
      <c r="E100" s="7"/>
      <c r="F100" s="7"/>
      <c r="G100" s="7"/>
      <c r="H100" s="7"/>
      <c r="I100" s="7"/>
      <c r="J100" s="7"/>
      <c r="K100" s="7"/>
      <c r="L100" s="7"/>
      <c r="M100" s="7"/>
      <c r="N100" s="7"/>
      <c r="O100" s="7"/>
      <c r="P100" s="7"/>
      <c r="Q100" s="7"/>
      <c r="R100" s="7"/>
      <c r="S100" s="156"/>
      <c r="T100" s="117"/>
    </row>
    <row r="101" spans="2:20" ht="18" customHeight="1">
      <c r="B101" s="156"/>
      <c r="C101" s="14"/>
      <c r="D101" s="7"/>
      <c r="E101" s="7"/>
      <c r="F101" s="7"/>
      <c r="G101" s="7"/>
      <c r="H101" s="7"/>
      <c r="I101" s="7"/>
      <c r="J101" s="7"/>
      <c r="K101" s="7"/>
      <c r="L101" s="7"/>
      <c r="M101" s="7"/>
      <c r="N101" s="7"/>
      <c r="O101" s="7"/>
      <c r="P101" s="7"/>
      <c r="Q101" s="7"/>
      <c r="R101" s="7"/>
      <c r="S101" s="156"/>
      <c r="T101" s="117"/>
    </row>
    <row r="102" spans="2:20" ht="18" customHeight="1">
      <c r="B102" s="156"/>
      <c r="C102" s="14"/>
      <c r="D102" s="7"/>
      <c r="E102" s="7"/>
      <c r="F102" s="7"/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156"/>
      <c r="T102" s="117"/>
    </row>
    <row r="103" spans="2:20" ht="18" customHeight="1">
      <c r="B103" s="156"/>
      <c r="C103" s="14"/>
      <c r="D103" s="7"/>
      <c r="E103" s="7"/>
      <c r="F103" s="7"/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156"/>
      <c r="T103" s="117"/>
    </row>
    <row r="104" spans="2:20" ht="18" customHeight="1">
      <c r="B104" s="156"/>
      <c r="C104" s="14"/>
      <c r="D104" s="7"/>
      <c r="E104" s="7"/>
      <c r="F104" s="7"/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156"/>
      <c r="T104" s="117"/>
    </row>
    <row r="105" spans="2:20" ht="18" customHeight="1">
      <c r="B105" s="156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156"/>
      <c r="T105" s="117"/>
    </row>
    <row r="106" spans="2:20" ht="18" customHeight="1">
      <c r="B106" s="156"/>
      <c r="C106" s="156"/>
      <c r="D106" s="156"/>
      <c r="E106" s="156"/>
      <c r="F106" s="156"/>
      <c r="G106" s="156"/>
      <c r="H106" s="156"/>
      <c r="I106" s="156"/>
      <c r="J106" s="156"/>
      <c r="K106" s="156"/>
      <c r="L106" s="156"/>
      <c r="M106" s="156"/>
      <c r="N106" s="156"/>
      <c r="O106" s="156"/>
      <c r="P106" s="156"/>
      <c r="Q106" s="156"/>
      <c r="R106" s="156"/>
      <c r="S106" s="156"/>
      <c r="T106" s="117"/>
    </row>
    <row r="107" spans="2:20" ht="27.75" customHeight="1">
      <c r="B107" s="156"/>
      <c r="C107" s="156" t="s">
        <v>19</v>
      </c>
      <c r="D107" s="156"/>
      <c r="E107" s="156"/>
      <c r="F107" s="156"/>
      <c r="G107" s="156"/>
      <c r="H107" s="156"/>
      <c r="I107" s="156"/>
      <c r="J107" s="156"/>
      <c r="K107" s="156"/>
      <c r="L107" s="156"/>
      <c r="M107" s="156"/>
      <c r="N107" s="156"/>
      <c r="O107" s="156"/>
      <c r="P107" s="156"/>
      <c r="Q107" s="156"/>
      <c r="R107" s="156"/>
      <c r="S107" s="156"/>
      <c r="T107" s="117"/>
    </row>
    <row r="108" spans="2:20" ht="27.75" customHeight="1">
      <c r="B108" s="156"/>
      <c r="C108" s="156" t="s">
        <v>62</v>
      </c>
      <c r="D108" s="156"/>
      <c r="E108" s="156"/>
      <c r="F108" s="156"/>
      <c r="G108" s="156"/>
      <c r="H108" s="156"/>
      <c r="I108" s="156"/>
      <c r="J108" s="156"/>
      <c r="K108" s="156"/>
      <c r="L108" s="156"/>
      <c r="M108" s="156"/>
      <c r="N108" s="156"/>
      <c r="O108" s="156"/>
      <c r="P108" s="156"/>
      <c r="Q108" s="156"/>
      <c r="R108" s="156"/>
      <c r="S108" s="156"/>
      <c r="T108" s="117"/>
    </row>
    <row r="109" spans="2:20" ht="27.75" customHeight="1">
      <c r="B109" s="156"/>
      <c r="C109" s="159" t="s">
        <v>57</v>
      </c>
      <c r="D109" s="160"/>
      <c r="E109" s="160"/>
      <c r="F109" s="160"/>
      <c r="G109" s="160"/>
      <c r="H109" s="160"/>
      <c r="I109" s="160"/>
      <c r="J109" s="160"/>
      <c r="K109" s="160"/>
      <c r="L109" s="156"/>
      <c r="M109" s="156"/>
      <c r="N109" s="156"/>
      <c r="O109" s="156"/>
      <c r="P109" s="156"/>
      <c r="Q109" s="156"/>
      <c r="R109" s="156"/>
      <c r="S109" s="156"/>
      <c r="T109" s="117"/>
    </row>
    <row r="110" spans="2:20" ht="27.75" customHeight="1">
      <c r="B110" s="156"/>
      <c r="C110" s="161" t="s">
        <v>22</v>
      </c>
      <c r="D110" s="156"/>
      <c r="E110" s="156"/>
      <c r="F110" s="209" t="s">
        <v>58</v>
      </c>
      <c r="G110" s="156"/>
      <c r="H110" s="156"/>
      <c r="I110" s="156"/>
      <c r="J110" s="156"/>
      <c r="K110" s="156"/>
      <c r="L110" s="156"/>
      <c r="M110" s="156"/>
      <c r="N110" s="156"/>
      <c r="O110" s="156"/>
      <c r="P110" s="156"/>
      <c r="Q110" s="156"/>
      <c r="R110" s="163" t="s">
        <v>270</v>
      </c>
      <c r="S110" s="156"/>
      <c r="T110" s="117"/>
    </row>
    <row r="111" spans="2:20" ht="27.75" customHeight="1">
      <c r="B111" s="156"/>
      <c r="C111" s="240" t="s">
        <v>319</v>
      </c>
      <c r="D111" s="241"/>
      <c r="E111" s="241"/>
      <c r="F111" s="241"/>
      <c r="G111" s="242"/>
      <c r="H111" s="164">
        <f>$H$7</f>
        <v>42005</v>
      </c>
      <c r="I111" s="164">
        <f>$I$7</f>
        <v>42370</v>
      </c>
      <c r="J111" s="164">
        <f>$J$7</f>
        <v>42736</v>
      </c>
      <c r="K111" s="164">
        <f>$K$7</f>
        <v>43101</v>
      </c>
      <c r="L111" s="164">
        <f>$L$7</f>
        <v>43466</v>
      </c>
      <c r="M111" s="164">
        <f>$M$7</f>
        <v>43831</v>
      </c>
      <c r="N111" s="164">
        <f>$N$7</f>
        <v>44197</v>
      </c>
      <c r="O111" s="164">
        <f>$O$7</f>
        <v>44562</v>
      </c>
      <c r="P111" s="164">
        <f>$P$7</f>
        <v>44927</v>
      </c>
      <c r="Q111" s="164">
        <f>$Q$7</f>
        <v>45292</v>
      </c>
      <c r="R111" s="164">
        <f>$R$7</f>
        <v>45658</v>
      </c>
      <c r="S111" s="156"/>
      <c r="T111" s="117"/>
    </row>
    <row r="112" spans="2:20" ht="27.75" customHeight="1">
      <c r="B112" s="156"/>
      <c r="C112" s="243"/>
      <c r="D112" s="244"/>
      <c r="E112" s="244"/>
      <c r="F112" s="244"/>
      <c r="G112" s="245"/>
      <c r="H112" s="166" t="s">
        <v>24</v>
      </c>
      <c r="I112" s="166"/>
      <c r="J112" s="166"/>
      <c r="K112" s="166"/>
      <c r="L112" s="166"/>
      <c r="M112" s="166"/>
      <c r="N112" s="166"/>
      <c r="O112" s="166"/>
      <c r="P112" s="166"/>
      <c r="Q112" s="166"/>
      <c r="R112" s="166"/>
      <c r="S112" s="156"/>
      <c r="T112" s="117"/>
    </row>
    <row r="113" spans="2:21" ht="34.5" customHeight="1">
      <c r="B113" s="156"/>
      <c r="C113" s="252" t="s">
        <v>3</v>
      </c>
      <c r="D113" s="259" t="s">
        <v>321</v>
      </c>
      <c r="E113" s="168" t="s">
        <v>322</v>
      </c>
      <c r="F113" s="169"/>
      <c r="G113" s="170"/>
      <c r="H113" s="184"/>
      <c r="I113" s="112" t="str">
        <f>IF(COUNT(様式32第4表!V84)=0,"",様式32第4表!V84)</f>
        <v/>
      </c>
      <c r="J113" s="184"/>
      <c r="K113" s="184"/>
      <c r="L113" s="184"/>
      <c r="M113" s="184"/>
      <c r="N113" s="184"/>
      <c r="O113" s="184"/>
      <c r="P113" s="184"/>
      <c r="Q113" s="184"/>
      <c r="R113" s="184"/>
      <c r="S113" s="156"/>
      <c r="T113" s="117"/>
      <c r="U113" s="120" t="s">
        <v>401</v>
      </c>
    </row>
    <row r="114" spans="2:21" ht="34.5" customHeight="1">
      <c r="B114" s="156"/>
      <c r="C114" s="253"/>
      <c r="D114" s="260"/>
      <c r="E114" s="168" t="s">
        <v>323</v>
      </c>
      <c r="F114" s="169"/>
      <c r="G114" s="170"/>
      <c r="H114" s="184"/>
      <c r="I114" s="112" t="str">
        <f>IF(COUNT(様式32第4表!V86)=0,"",様式32第4表!V86)</f>
        <v/>
      </c>
      <c r="J114" s="184"/>
      <c r="K114" s="184"/>
      <c r="L114" s="184"/>
      <c r="M114" s="184"/>
      <c r="N114" s="184"/>
      <c r="O114" s="184"/>
      <c r="P114" s="184"/>
      <c r="Q114" s="184"/>
      <c r="R114" s="184"/>
      <c r="S114" s="156"/>
      <c r="T114" s="117"/>
      <c r="U114" s="120" t="s">
        <v>401</v>
      </c>
    </row>
    <row r="115" spans="2:21" ht="34.5" customHeight="1">
      <c r="B115" s="156"/>
      <c r="C115" s="253"/>
      <c r="D115" s="260"/>
      <c r="E115" s="168" t="s">
        <v>324</v>
      </c>
      <c r="F115" s="169"/>
      <c r="G115" s="170"/>
      <c r="H115" s="184"/>
      <c r="I115" s="112" t="str">
        <f>IF(COUNT(様式32第4表!V88)=0,"",様式32第4表!V88)</f>
        <v/>
      </c>
      <c r="J115" s="184"/>
      <c r="K115" s="184"/>
      <c r="L115" s="184"/>
      <c r="M115" s="184"/>
      <c r="N115" s="184"/>
      <c r="O115" s="184"/>
      <c r="P115" s="184"/>
      <c r="Q115" s="184"/>
      <c r="R115" s="184"/>
      <c r="S115" s="156"/>
      <c r="T115" s="117"/>
      <c r="U115" s="120" t="s">
        <v>401</v>
      </c>
    </row>
    <row r="116" spans="2:21" ht="34.5" customHeight="1">
      <c r="B116" s="156"/>
      <c r="C116" s="253"/>
      <c r="D116" s="260"/>
      <c r="E116" s="168" t="s">
        <v>143</v>
      </c>
      <c r="F116" s="169"/>
      <c r="G116" s="170"/>
      <c r="H116" s="184"/>
      <c r="I116" s="112" t="str">
        <f>IF(COUNT(様式32第4表!V90)=0,"",様式32第4表!V90)</f>
        <v/>
      </c>
      <c r="J116" s="184"/>
      <c r="K116" s="184"/>
      <c r="L116" s="184"/>
      <c r="M116" s="184"/>
      <c r="N116" s="184"/>
      <c r="O116" s="184"/>
      <c r="P116" s="184"/>
      <c r="Q116" s="184"/>
      <c r="R116" s="184"/>
      <c r="S116" s="156"/>
      <c r="T116" s="117"/>
      <c r="U116" s="120" t="s">
        <v>401</v>
      </c>
    </row>
    <row r="117" spans="2:21" ht="34.5" customHeight="1">
      <c r="B117" s="156"/>
      <c r="C117" s="253"/>
      <c r="D117" s="261"/>
      <c r="E117" s="168" t="s">
        <v>325</v>
      </c>
      <c r="F117" s="169"/>
      <c r="G117" s="170"/>
      <c r="H117" s="112" t="str">
        <f>IF(COUNT(H113:H116)=0,"",SUM(H113:H116))</f>
        <v/>
      </c>
      <c r="I117" s="112" t="str">
        <f t="shared" ref="I117:R117" si="18">IF(COUNT(I113:I116)=0,"",SUM(I113:I116))</f>
        <v/>
      </c>
      <c r="J117" s="112" t="str">
        <f t="shared" si="18"/>
        <v/>
      </c>
      <c r="K117" s="112" t="str">
        <f t="shared" si="18"/>
        <v/>
      </c>
      <c r="L117" s="112" t="str">
        <f t="shared" si="18"/>
        <v/>
      </c>
      <c r="M117" s="112" t="str">
        <f t="shared" si="18"/>
        <v/>
      </c>
      <c r="N117" s="112" t="str">
        <f t="shared" si="18"/>
        <v/>
      </c>
      <c r="O117" s="112" t="str">
        <f t="shared" si="18"/>
        <v/>
      </c>
      <c r="P117" s="112" t="str">
        <f t="shared" si="18"/>
        <v/>
      </c>
      <c r="Q117" s="112" t="str">
        <f t="shared" si="18"/>
        <v/>
      </c>
      <c r="R117" s="112" t="str">
        <f t="shared" si="18"/>
        <v/>
      </c>
      <c r="S117" s="156"/>
      <c r="T117" s="117"/>
      <c r="U117" s="120" t="s">
        <v>271</v>
      </c>
    </row>
    <row r="118" spans="2:21" ht="34.5" customHeight="1">
      <c r="B118" s="156"/>
      <c r="C118" s="253"/>
      <c r="D118" s="252" t="s">
        <v>1</v>
      </c>
      <c r="E118" s="168" t="s">
        <v>326</v>
      </c>
      <c r="F118" s="171"/>
      <c r="G118" s="172"/>
      <c r="H118" s="184"/>
      <c r="I118" s="112" t="str">
        <f>IF(COUNT('様式第32第8表(指定１)_送電'!H118)=0,'様式第32第8表(指定１)_受電'!H118,IF(COUNT('様式第32第8表(指定１)_受電'!H118)=0,-'様式第32第8表(指定１)_送電'!H118,'様式第32第8表(指定１)_受電'!H118-'様式第32第8表(指定１)_送電'!H118))</f>
        <v/>
      </c>
      <c r="J118" s="112" t="str">
        <f>IF(COUNT('様式第32第8表(指定１)_送電'!I118)=0,'様式第32第8表(指定１)_受電'!I118,IF(COUNT('様式第32第8表(指定１)_受電'!I118)=0,-'様式第32第8表(指定１)_送電'!I118,'様式第32第8表(指定１)_受電'!I118-'様式第32第8表(指定１)_送電'!I118))</f>
        <v/>
      </c>
      <c r="K118" s="112" t="str">
        <f>IF(COUNT('様式第32第8表(指定１)_送電'!J118)=0,'様式第32第8表(指定１)_受電'!J118,IF(COUNT('様式第32第8表(指定１)_受電'!J118)=0,-'様式第32第8表(指定１)_送電'!J118,'様式第32第8表(指定１)_受電'!J118-'様式第32第8表(指定１)_送電'!J118))</f>
        <v/>
      </c>
      <c r="L118" s="112" t="str">
        <f>IF(COUNT('様式第32第8表(指定１)_送電'!K118)=0,'様式第32第8表(指定１)_受電'!K118,IF(COUNT('様式第32第8表(指定１)_受電'!K118)=0,-'様式第32第8表(指定１)_送電'!K118,'様式第32第8表(指定１)_受電'!K118-'様式第32第8表(指定１)_送電'!K118))</f>
        <v/>
      </c>
      <c r="M118" s="112" t="str">
        <f>IF(COUNT('様式第32第8表(指定１)_送電'!L118)=0,'様式第32第8表(指定１)_受電'!L118,IF(COUNT('様式第32第8表(指定１)_受電'!L118)=0,-'様式第32第8表(指定１)_送電'!L118,'様式第32第8表(指定１)_受電'!L118-'様式第32第8表(指定１)_送電'!L118))</f>
        <v/>
      </c>
      <c r="N118" s="112" t="str">
        <f>IF(COUNT('様式第32第8表(指定１)_送電'!M118)=0,'様式第32第8表(指定１)_受電'!M118,IF(COUNT('様式第32第8表(指定１)_受電'!M118)=0,-'様式第32第8表(指定１)_送電'!M118,'様式第32第8表(指定１)_受電'!M118-'様式第32第8表(指定１)_送電'!M118))</f>
        <v/>
      </c>
      <c r="O118" s="112" t="str">
        <f>IF(COUNT('様式第32第8表(指定１)_送電'!N118)=0,'様式第32第8表(指定１)_受電'!N118,IF(COUNT('様式第32第8表(指定１)_受電'!N118)=0,-'様式第32第8表(指定１)_送電'!N118,'様式第32第8表(指定１)_受電'!N118-'様式第32第8表(指定１)_送電'!N118))</f>
        <v/>
      </c>
      <c r="P118" s="112" t="str">
        <f>IF(COUNT('様式第32第8表(指定１)_送電'!O118)=0,'様式第32第8表(指定１)_受電'!O118,IF(COUNT('様式第32第8表(指定１)_受電'!O118)=0,-'様式第32第8表(指定１)_送電'!O118,'様式第32第8表(指定１)_受電'!O118-'様式第32第8表(指定１)_送電'!O118))</f>
        <v/>
      </c>
      <c r="Q118" s="112" t="str">
        <f>IF(COUNT('様式第32第8表(指定１)_送電'!P118)=0,'様式第32第8表(指定１)_受電'!P118,IF(COUNT('様式第32第8表(指定１)_受電'!P118)=0,-'様式第32第8表(指定１)_送電'!P118,'様式第32第8表(指定１)_受電'!P118-'様式第32第8表(指定１)_送電'!P118))</f>
        <v/>
      </c>
      <c r="R118" s="112" t="str">
        <f>IF(COUNT('様式第32第8表(指定１)_送電'!Q118)=0,'様式第32第8表(指定１)_受電'!Q118,IF(COUNT('様式第32第8表(指定１)_受電'!Q118)=0,-'様式第32第8表(指定１)_送電'!Q118,'様式第32第8表(指定１)_受電'!Q118-'様式第32第8表(指定１)_送電'!Q118))</f>
        <v/>
      </c>
      <c r="S118" s="156"/>
      <c r="T118" s="117"/>
      <c r="U118" s="120" t="s">
        <v>318</v>
      </c>
    </row>
    <row r="119" spans="2:21" ht="34.5" customHeight="1">
      <c r="B119" s="156"/>
      <c r="C119" s="253"/>
      <c r="D119" s="253"/>
      <c r="E119" s="168" t="s">
        <v>150</v>
      </c>
      <c r="F119" s="171"/>
      <c r="G119" s="172"/>
      <c r="H119" s="184"/>
      <c r="I119" s="112" t="str">
        <f>IF(COUNT('様式第32第8表(指定１)_送電'!H126)=0,'様式第32第8表(指定１)_受電'!H126,IF(COUNT('様式第32第8表(指定１)_受電'!H126)=0,-'様式第32第8表(指定１)_送電'!H126,'様式第32第8表(指定１)_受電'!H126-'様式第32第8表(指定１)_送電'!H126))</f>
        <v/>
      </c>
      <c r="J119" s="112" t="str">
        <f>IF(COUNT('様式第32第8表(指定１)_送電'!I126)=0,'様式第32第8表(指定１)_受電'!I126,IF(COUNT('様式第32第8表(指定１)_受電'!I126)=0,-'様式第32第8表(指定１)_送電'!I126,'様式第32第8表(指定１)_受電'!I126-'様式第32第8表(指定１)_送電'!I126))</f>
        <v/>
      </c>
      <c r="K119" s="112" t="str">
        <f>IF(COUNT('様式第32第8表(指定１)_送電'!J126)=0,'様式第32第8表(指定１)_受電'!J126,IF(COUNT('様式第32第8表(指定１)_受電'!J126)=0,-'様式第32第8表(指定１)_送電'!J126,'様式第32第8表(指定１)_受電'!J126-'様式第32第8表(指定１)_送電'!J126))</f>
        <v/>
      </c>
      <c r="L119" s="112" t="str">
        <f>IF(COUNT('様式第32第8表(指定１)_送電'!K126)=0,'様式第32第8表(指定１)_受電'!K126,IF(COUNT('様式第32第8表(指定１)_受電'!K126)=0,-'様式第32第8表(指定１)_送電'!K126,'様式第32第8表(指定１)_受電'!K126-'様式第32第8表(指定１)_送電'!K126))</f>
        <v/>
      </c>
      <c r="M119" s="112" t="str">
        <f>IF(COUNT('様式第32第8表(指定１)_送電'!L126)=0,'様式第32第8表(指定１)_受電'!L126,IF(COUNT('様式第32第8表(指定１)_受電'!L126)=0,-'様式第32第8表(指定１)_送電'!L126,'様式第32第8表(指定１)_受電'!L126-'様式第32第8表(指定１)_送電'!L126))</f>
        <v/>
      </c>
      <c r="N119" s="112" t="str">
        <f>IF(COUNT('様式第32第8表(指定１)_送電'!M126)=0,'様式第32第8表(指定１)_受電'!M126,IF(COUNT('様式第32第8表(指定１)_受電'!M126)=0,-'様式第32第8表(指定１)_送電'!M126,'様式第32第8表(指定１)_受電'!M126-'様式第32第8表(指定１)_送電'!M126))</f>
        <v/>
      </c>
      <c r="O119" s="112" t="str">
        <f>IF(COUNT('様式第32第8表(指定１)_送電'!N126)=0,'様式第32第8表(指定１)_受電'!N126,IF(COUNT('様式第32第8表(指定１)_受電'!N126)=0,-'様式第32第8表(指定１)_送電'!N126,'様式第32第8表(指定１)_受電'!N126-'様式第32第8表(指定１)_送電'!N126))</f>
        <v/>
      </c>
      <c r="P119" s="112" t="str">
        <f>IF(COUNT('様式第32第8表(指定１)_送電'!O126)=0,'様式第32第8表(指定１)_受電'!O126,IF(COUNT('様式第32第8表(指定１)_受電'!O126)=0,-'様式第32第8表(指定１)_送電'!O126,'様式第32第8表(指定１)_受電'!O126-'様式第32第8表(指定１)_送電'!O126))</f>
        <v/>
      </c>
      <c r="Q119" s="112" t="str">
        <f>IF(COUNT('様式第32第8表(指定１)_送電'!P126)=0,'様式第32第8表(指定１)_受電'!P126,IF(COUNT('様式第32第8表(指定１)_受電'!P126)=0,-'様式第32第8表(指定１)_送電'!P126,'様式第32第8表(指定１)_受電'!P126-'様式第32第8表(指定１)_送電'!P126))</f>
        <v/>
      </c>
      <c r="R119" s="112" t="str">
        <f>IF(COUNT('様式第32第8表(指定１)_送電'!Q126)=0,'様式第32第8表(指定１)_受電'!Q126,IF(COUNT('様式第32第8表(指定１)_受電'!Q126)=0,-'様式第32第8表(指定１)_送電'!Q126,'様式第32第8表(指定１)_受電'!Q126-'様式第32第8表(指定１)_送電'!Q126))</f>
        <v/>
      </c>
      <c r="S119" s="156"/>
      <c r="T119" s="117"/>
      <c r="U119" s="120" t="s">
        <v>318</v>
      </c>
    </row>
    <row r="120" spans="2:21" ht="34.5" customHeight="1">
      <c r="B120" s="156"/>
      <c r="C120" s="253"/>
      <c r="D120" s="253"/>
      <c r="E120" s="168" t="s">
        <v>149</v>
      </c>
      <c r="F120" s="171"/>
      <c r="G120" s="172"/>
      <c r="H120" s="184"/>
      <c r="I120" s="112" t="str">
        <f>IF(COUNT('様式第32第8表(指定１)_送電'!H134)=0,'様式第32第8表(指定１)_受電'!H134,IF(COUNT('様式第32第8表(指定１)_受電'!H134)=0,-'様式第32第8表(指定１)_送電'!H134,'様式第32第8表(指定１)_受電'!H134-'様式第32第8表(指定１)_送電'!H134))</f>
        <v/>
      </c>
      <c r="J120" s="112" t="str">
        <f>IF(COUNT('様式第32第8表(指定１)_送電'!I134)=0,'様式第32第8表(指定１)_受電'!I134,IF(COUNT('様式第32第8表(指定１)_受電'!I134)=0,-'様式第32第8表(指定１)_送電'!I134,'様式第32第8表(指定１)_受電'!I134-'様式第32第8表(指定１)_送電'!I134))</f>
        <v/>
      </c>
      <c r="K120" s="112" t="str">
        <f>IF(COUNT('様式第32第8表(指定１)_送電'!J134)=0,'様式第32第8表(指定１)_受電'!J134,IF(COUNT('様式第32第8表(指定１)_受電'!J134)=0,-'様式第32第8表(指定１)_送電'!J134,'様式第32第8表(指定１)_受電'!J134-'様式第32第8表(指定１)_送電'!J134))</f>
        <v/>
      </c>
      <c r="L120" s="112" t="str">
        <f>IF(COUNT('様式第32第8表(指定１)_送電'!K134)=0,'様式第32第8表(指定１)_受電'!K134,IF(COUNT('様式第32第8表(指定１)_受電'!K134)=0,-'様式第32第8表(指定１)_送電'!K134,'様式第32第8表(指定１)_受電'!K134-'様式第32第8表(指定１)_送電'!K134))</f>
        <v/>
      </c>
      <c r="M120" s="112" t="str">
        <f>IF(COUNT('様式第32第8表(指定１)_送電'!L134)=0,'様式第32第8表(指定１)_受電'!L134,IF(COUNT('様式第32第8表(指定１)_受電'!L134)=0,-'様式第32第8表(指定１)_送電'!L134,'様式第32第8表(指定１)_受電'!L134-'様式第32第8表(指定１)_送電'!L134))</f>
        <v/>
      </c>
      <c r="N120" s="112" t="str">
        <f>IF(COUNT('様式第32第8表(指定１)_送電'!M134)=0,'様式第32第8表(指定１)_受電'!M134,IF(COUNT('様式第32第8表(指定１)_受電'!M134)=0,-'様式第32第8表(指定１)_送電'!M134,'様式第32第8表(指定１)_受電'!M134-'様式第32第8表(指定１)_送電'!M134))</f>
        <v/>
      </c>
      <c r="O120" s="112" t="str">
        <f>IF(COUNT('様式第32第8表(指定１)_送電'!N134)=0,'様式第32第8表(指定１)_受電'!N134,IF(COUNT('様式第32第8表(指定１)_受電'!N134)=0,-'様式第32第8表(指定１)_送電'!N134,'様式第32第8表(指定１)_受電'!N134-'様式第32第8表(指定１)_送電'!N134))</f>
        <v/>
      </c>
      <c r="P120" s="112" t="str">
        <f>IF(COUNT('様式第32第8表(指定１)_送電'!O134)=0,'様式第32第8表(指定１)_受電'!O134,IF(COUNT('様式第32第8表(指定１)_受電'!O134)=0,-'様式第32第8表(指定１)_送電'!O134,'様式第32第8表(指定１)_受電'!O134-'様式第32第8表(指定１)_送電'!O134))</f>
        <v/>
      </c>
      <c r="Q120" s="112" t="str">
        <f>IF(COUNT('様式第32第8表(指定１)_送電'!P134)=0,'様式第32第8表(指定１)_受電'!P134,IF(COUNT('様式第32第8表(指定１)_受電'!P134)=0,-'様式第32第8表(指定１)_送電'!P134,'様式第32第8表(指定１)_受電'!P134-'様式第32第8表(指定１)_送電'!P134))</f>
        <v/>
      </c>
      <c r="R120" s="112" t="str">
        <f>IF(COUNT('様式第32第8表(指定１)_送電'!Q134)=0,'様式第32第8表(指定１)_受電'!Q134,IF(COUNT('様式第32第8表(指定１)_受電'!Q134)=0,-'様式第32第8表(指定１)_送電'!Q134,'様式第32第8表(指定１)_受電'!Q134-'様式第32第8表(指定１)_送電'!Q134))</f>
        <v/>
      </c>
      <c r="S120" s="156"/>
      <c r="T120" s="117"/>
      <c r="U120" s="120" t="s">
        <v>318</v>
      </c>
    </row>
    <row r="121" spans="2:21" ht="34.5" customHeight="1">
      <c r="B121" s="156"/>
      <c r="C121" s="253"/>
      <c r="D121" s="253"/>
      <c r="E121" s="255" t="s">
        <v>151</v>
      </c>
      <c r="F121" s="256"/>
      <c r="G121" s="172" t="s">
        <v>327</v>
      </c>
      <c r="H121" s="184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56"/>
      <c r="T121" s="117"/>
    </row>
    <row r="122" spans="2:21" ht="34.5" customHeight="1">
      <c r="B122" s="156"/>
      <c r="C122" s="253"/>
      <c r="D122" s="254"/>
      <c r="E122" s="257"/>
      <c r="F122" s="258"/>
      <c r="G122" s="172" t="s">
        <v>151</v>
      </c>
      <c r="H122" s="184"/>
      <c r="I122" s="112" t="str">
        <f>IF(COUNT('様式第32第8表(指定１)_送電'!H142)=0,'様式第32第8表(指定１)_受電'!H142,IF(COUNT('様式第32第8表(指定１)_受電'!H142)=0,-'様式第32第8表(指定１)_送電'!H142,'様式第32第8表(指定１)_受電'!H142-'様式第32第8表(指定１)_送電'!H142))</f>
        <v/>
      </c>
      <c r="J122" s="112" t="str">
        <f>IF(COUNT('様式第32第8表(指定１)_送電'!I142)=0,'様式第32第8表(指定１)_受電'!I142,IF(COUNT('様式第32第8表(指定１)_受電'!I142)=0,-'様式第32第8表(指定１)_送電'!I142,'様式第32第8表(指定１)_受電'!I142-'様式第32第8表(指定１)_送電'!I142))</f>
        <v/>
      </c>
      <c r="K122" s="112" t="str">
        <f>IF(COUNT('様式第32第8表(指定１)_送電'!J142)=0,'様式第32第8表(指定１)_受電'!J142,IF(COUNT('様式第32第8表(指定１)_受電'!J142)=0,-'様式第32第8表(指定１)_送電'!J142,'様式第32第8表(指定１)_受電'!J142-'様式第32第8表(指定１)_送電'!J142))</f>
        <v/>
      </c>
      <c r="L122" s="112" t="str">
        <f>IF(COUNT('様式第32第8表(指定１)_送電'!K142)=0,'様式第32第8表(指定１)_受電'!K142,IF(COUNT('様式第32第8表(指定１)_受電'!K142)=0,-'様式第32第8表(指定１)_送電'!K142,'様式第32第8表(指定１)_受電'!K142-'様式第32第8表(指定１)_送電'!K142))</f>
        <v/>
      </c>
      <c r="M122" s="112" t="str">
        <f>IF(COUNT('様式第32第8表(指定１)_送電'!L142)=0,'様式第32第8表(指定１)_受電'!L142,IF(COUNT('様式第32第8表(指定１)_受電'!L142)=0,-'様式第32第8表(指定１)_送電'!L142,'様式第32第8表(指定１)_受電'!L142-'様式第32第8表(指定１)_送電'!L142))</f>
        <v/>
      </c>
      <c r="N122" s="112" t="str">
        <f>IF(COUNT('様式第32第8表(指定１)_送電'!M142)=0,'様式第32第8表(指定１)_受電'!M142,IF(COUNT('様式第32第8表(指定１)_受電'!M142)=0,-'様式第32第8表(指定１)_送電'!M142,'様式第32第8表(指定１)_受電'!M142-'様式第32第8表(指定１)_送電'!M142))</f>
        <v/>
      </c>
      <c r="O122" s="112" t="str">
        <f>IF(COUNT('様式第32第8表(指定１)_送電'!N142)=0,'様式第32第8表(指定１)_受電'!N142,IF(COUNT('様式第32第8表(指定１)_受電'!N142)=0,-'様式第32第8表(指定１)_送電'!N142,'様式第32第8表(指定１)_受電'!N142-'様式第32第8表(指定１)_送電'!N142))</f>
        <v/>
      </c>
      <c r="P122" s="112" t="str">
        <f>IF(COUNT('様式第32第8表(指定１)_送電'!O142)=0,'様式第32第8表(指定１)_受電'!O142,IF(COUNT('様式第32第8表(指定１)_受電'!O142)=0,-'様式第32第8表(指定１)_送電'!O142,'様式第32第8表(指定１)_受電'!O142-'様式第32第8表(指定１)_送電'!O142))</f>
        <v/>
      </c>
      <c r="Q122" s="112" t="str">
        <f>IF(COUNT('様式第32第8表(指定１)_送電'!P142)=0,'様式第32第8表(指定１)_受電'!P142,IF(COUNT('様式第32第8表(指定１)_受電'!P142)=0,-'様式第32第8表(指定１)_送電'!P142,'様式第32第8表(指定１)_受電'!P142-'様式第32第8表(指定１)_送電'!P142))</f>
        <v/>
      </c>
      <c r="R122" s="112" t="str">
        <f>IF(COUNT('様式第32第8表(指定１)_送電'!Q142)=0,'様式第32第8表(指定１)_受電'!Q142,IF(COUNT('様式第32第8表(指定１)_受電'!Q142)=0,-'様式第32第8表(指定１)_送電'!Q142,'様式第32第8表(指定１)_受電'!Q142-'様式第32第8表(指定１)_送電'!Q142))</f>
        <v/>
      </c>
      <c r="S122" s="156"/>
      <c r="T122" s="117"/>
      <c r="U122" s="120" t="s">
        <v>318</v>
      </c>
    </row>
    <row r="123" spans="2:21" ht="34.5" customHeight="1">
      <c r="B123" s="156"/>
      <c r="C123" s="253"/>
      <c r="D123" s="168" t="s">
        <v>328</v>
      </c>
      <c r="E123" s="171"/>
      <c r="F123" s="171"/>
      <c r="G123" s="172"/>
      <c r="H123" s="112"/>
      <c r="I123" s="112" t="str">
        <f>IF(COUNT(I127)=0,"",IF(I127-SUM(I117:I122)&gt;0,I127-SUM(I117:I122),""))</f>
        <v/>
      </c>
      <c r="J123" s="112" t="str">
        <f t="shared" ref="J123" si="19">IF(J127-SUM(J117:J122)&gt;0,J127-SUM(J117:J122),"")</f>
        <v/>
      </c>
      <c r="K123" s="112" t="str">
        <f t="shared" ref="K123" si="20">IF(K127-SUM(K117:K122)&gt;0,K127-SUM(K117:K122),"")</f>
        <v/>
      </c>
      <c r="L123" s="112" t="str">
        <f t="shared" ref="L123" si="21">IF(L127-SUM(L117:L122)&gt;0,L127-SUM(L117:L122),"")</f>
        <v/>
      </c>
      <c r="M123" s="112" t="str">
        <f t="shared" ref="M123" si="22">IF(M127-SUM(M117:M122)&gt;0,M127-SUM(M117:M122),"")</f>
        <v/>
      </c>
      <c r="N123" s="112" t="str">
        <f t="shared" ref="N123" si="23">IF(N127-SUM(N117:N122)&gt;0,N127-SUM(N117:N122),"")</f>
        <v/>
      </c>
      <c r="O123" s="112" t="str">
        <f t="shared" ref="O123" si="24">IF(O127-SUM(O117:O122)&gt;0,O127-SUM(O117:O122),"")</f>
        <v/>
      </c>
      <c r="P123" s="112" t="str">
        <f t="shared" ref="P123" si="25">IF(P127-SUM(P117:P122)&gt;0,P127-SUM(P117:P122),"")</f>
        <v/>
      </c>
      <c r="Q123" s="112" t="str">
        <f t="shared" ref="Q123" si="26">IF(Q127-SUM(Q117:Q122)&gt;0,Q127-SUM(Q117:Q122),"")</f>
        <v/>
      </c>
      <c r="R123" s="112" t="str">
        <f t="shared" ref="R123" si="27">IF(R127-SUM(R117:R122)&gt;0,R127-SUM(R117:R122),"")</f>
        <v/>
      </c>
      <c r="S123" s="156"/>
      <c r="T123" s="117"/>
      <c r="U123" s="120" t="s">
        <v>318</v>
      </c>
    </row>
    <row r="124" spans="2:21" ht="34.5" customHeight="1">
      <c r="B124" s="156"/>
      <c r="C124" s="253"/>
      <c r="D124" s="168" t="s">
        <v>182</v>
      </c>
      <c r="E124" s="169"/>
      <c r="F124" s="169"/>
      <c r="G124" s="170"/>
      <c r="H124" s="184"/>
      <c r="I124" s="112" t="str">
        <f>IF(COUNT(様式32第4表!V99)=0,"",様式32第4表!V99)</f>
        <v/>
      </c>
      <c r="J124" s="184"/>
      <c r="K124" s="184"/>
      <c r="L124" s="184"/>
      <c r="M124" s="184"/>
      <c r="N124" s="184"/>
      <c r="O124" s="184"/>
      <c r="P124" s="184"/>
      <c r="Q124" s="184"/>
      <c r="R124" s="184"/>
      <c r="S124" s="156"/>
      <c r="T124" s="117"/>
      <c r="U124" s="120" t="s">
        <v>401</v>
      </c>
    </row>
    <row r="125" spans="2:21" ht="34.5" customHeight="1">
      <c r="B125" s="156"/>
      <c r="C125" s="253"/>
      <c r="D125" s="168" t="s">
        <v>325</v>
      </c>
      <c r="E125" s="169"/>
      <c r="F125" s="169"/>
      <c r="G125" s="169"/>
      <c r="H125" s="143" t="str">
        <f>IF(COUNT(H117:H124)=0,"",SUM(H117:H124))</f>
        <v/>
      </c>
      <c r="I125" s="143" t="str">
        <f t="shared" ref="I125:R125" si="28">IF(COUNT(I117:I124)=0,"",SUM(I117:I124))</f>
        <v/>
      </c>
      <c r="J125" s="143" t="str">
        <f t="shared" si="28"/>
        <v/>
      </c>
      <c r="K125" s="143" t="str">
        <f t="shared" si="28"/>
        <v/>
      </c>
      <c r="L125" s="143" t="str">
        <f t="shared" si="28"/>
        <v/>
      </c>
      <c r="M125" s="143" t="str">
        <f t="shared" si="28"/>
        <v/>
      </c>
      <c r="N125" s="143" t="str">
        <f t="shared" si="28"/>
        <v/>
      </c>
      <c r="O125" s="143" t="str">
        <f t="shared" si="28"/>
        <v/>
      </c>
      <c r="P125" s="143" t="str">
        <f t="shared" si="28"/>
        <v/>
      </c>
      <c r="Q125" s="143" t="str">
        <f t="shared" si="28"/>
        <v/>
      </c>
      <c r="R125" s="143" t="str">
        <f t="shared" si="28"/>
        <v/>
      </c>
      <c r="S125" s="156"/>
      <c r="T125" s="117"/>
      <c r="U125" s="120" t="s">
        <v>271</v>
      </c>
    </row>
    <row r="126" spans="2:21" ht="34.5" customHeight="1">
      <c r="B126" s="156"/>
      <c r="C126" s="253"/>
      <c r="D126" s="216" t="s">
        <v>183</v>
      </c>
      <c r="E126" s="169"/>
      <c r="F126" s="169"/>
      <c r="G126" s="170"/>
      <c r="H126" s="112"/>
      <c r="I126" s="112"/>
      <c r="J126" s="112"/>
      <c r="K126" s="112"/>
      <c r="L126" s="112"/>
      <c r="M126" s="112"/>
      <c r="N126" s="112"/>
      <c r="O126" s="112"/>
      <c r="P126" s="112"/>
      <c r="Q126" s="112"/>
      <c r="R126" s="112"/>
      <c r="S126" s="156"/>
      <c r="T126" s="117"/>
    </row>
    <row r="127" spans="2:21" ht="34.5" customHeight="1">
      <c r="B127" s="156"/>
      <c r="C127" s="168" t="s">
        <v>181</v>
      </c>
      <c r="D127" s="169"/>
      <c r="E127" s="169"/>
      <c r="F127" s="169"/>
      <c r="G127" s="170"/>
      <c r="H127" s="237"/>
      <c r="I127" s="144" t="str">
        <f>IF(COUNT(様式32第4表!V102)=0,"",様式32第4表!V102)</f>
        <v/>
      </c>
      <c r="J127" s="237"/>
      <c r="K127" s="237"/>
      <c r="L127" s="237"/>
      <c r="M127" s="237"/>
      <c r="N127" s="237"/>
      <c r="O127" s="237"/>
      <c r="P127" s="237"/>
      <c r="Q127" s="237"/>
      <c r="R127" s="237"/>
      <c r="S127" s="156"/>
      <c r="T127" s="117"/>
      <c r="U127" s="120" t="s">
        <v>401</v>
      </c>
    </row>
    <row r="128" spans="2:21" ht="34.5" customHeight="1">
      <c r="B128" s="156"/>
      <c r="C128" s="262" t="s">
        <v>227</v>
      </c>
      <c r="D128" s="280"/>
      <c r="E128" s="281"/>
      <c r="F128" s="179" t="s">
        <v>329</v>
      </c>
      <c r="G128" s="180"/>
      <c r="H128" s="115" t="str">
        <f>IF(COUNT(H129:H130)=0,"",SUM(H129:H130))</f>
        <v/>
      </c>
      <c r="I128" s="115" t="str">
        <f>IF(COUNT(I129:I130)=0,"",SUM(I129:I130))</f>
        <v/>
      </c>
      <c r="J128" s="288"/>
      <c r="K128" s="289"/>
      <c r="L128" s="290"/>
      <c r="M128" s="115" t="str">
        <f>IF(COUNT(M129:M130)=0,"",SUM(M129:M130))</f>
        <v/>
      </c>
      <c r="N128" s="288"/>
      <c r="O128" s="289"/>
      <c r="P128" s="289"/>
      <c r="Q128" s="290"/>
      <c r="R128" s="115" t="str">
        <f>IF(COUNT(R129:R130)=0,"",SUM(R129:R130))</f>
        <v/>
      </c>
      <c r="S128" s="156"/>
      <c r="T128" s="117"/>
      <c r="U128" s="120" t="s">
        <v>271</v>
      </c>
    </row>
    <row r="129" spans="2:21" ht="34.5" customHeight="1">
      <c r="B129" s="156"/>
      <c r="C129" s="282"/>
      <c r="D129" s="283"/>
      <c r="E129" s="284"/>
      <c r="F129" s="179"/>
      <c r="G129" s="181" t="s">
        <v>330</v>
      </c>
      <c r="H129" s="184"/>
      <c r="I129" s="184"/>
      <c r="J129" s="291"/>
      <c r="K129" s="292"/>
      <c r="L129" s="293"/>
      <c r="M129" s="184"/>
      <c r="N129" s="291"/>
      <c r="O129" s="292"/>
      <c r="P129" s="292"/>
      <c r="Q129" s="293"/>
      <c r="R129" s="184"/>
      <c r="S129" s="156"/>
      <c r="T129" s="117"/>
    </row>
    <row r="130" spans="2:21" ht="34.5" customHeight="1">
      <c r="B130" s="156"/>
      <c r="C130" s="282"/>
      <c r="D130" s="283"/>
      <c r="E130" s="284"/>
      <c r="F130" s="214"/>
      <c r="G130" s="181" t="s">
        <v>331</v>
      </c>
      <c r="H130" s="184"/>
      <c r="I130" s="184"/>
      <c r="J130" s="291"/>
      <c r="K130" s="292"/>
      <c r="L130" s="293"/>
      <c r="M130" s="184"/>
      <c r="N130" s="291"/>
      <c r="O130" s="292"/>
      <c r="P130" s="292"/>
      <c r="Q130" s="293"/>
      <c r="R130" s="184"/>
      <c r="S130" s="156"/>
      <c r="T130" s="117"/>
    </row>
    <row r="131" spans="2:21" ht="34.5" customHeight="1">
      <c r="B131" s="156"/>
      <c r="C131" s="282"/>
      <c r="D131" s="283"/>
      <c r="E131" s="284"/>
      <c r="F131" s="179" t="s">
        <v>332</v>
      </c>
      <c r="G131" s="180"/>
      <c r="H131" s="115" t="str">
        <f>IF(COUNT(H132:H137)=0,"",SUM(H132:H137))</f>
        <v/>
      </c>
      <c r="I131" s="115" t="str">
        <f>IF(COUNT(I132:I137)=0,"",SUM(I132:I137))</f>
        <v/>
      </c>
      <c r="J131" s="291"/>
      <c r="K131" s="292"/>
      <c r="L131" s="293"/>
      <c r="M131" s="115" t="str">
        <f>IF(COUNT(M132:M137)=0,"",SUM(M132:M137))</f>
        <v/>
      </c>
      <c r="N131" s="291"/>
      <c r="O131" s="292"/>
      <c r="P131" s="292"/>
      <c r="Q131" s="293"/>
      <c r="R131" s="115" t="str">
        <f>IF(COUNT(R132:R137)=0,"",SUM(R132:R137))</f>
        <v/>
      </c>
      <c r="S131" s="156"/>
      <c r="T131" s="117"/>
      <c r="U131" s="120" t="s">
        <v>271</v>
      </c>
    </row>
    <row r="132" spans="2:21" ht="34.5" customHeight="1">
      <c r="B132" s="156"/>
      <c r="C132" s="282"/>
      <c r="D132" s="283"/>
      <c r="E132" s="284"/>
      <c r="F132" s="179"/>
      <c r="G132" s="181" t="s">
        <v>333</v>
      </c>
      <c r="H132" s="184"/>
      <c r="I132" s="184"/>
      <c r="J132" s="291"/>
      <c r="K132" s="292"/>
      <c r="L132" s="293"/>
      <c r="M132" s="184"/>
      <c r="N132" s="291"/>
      <c r="O132" s="292"/>
      <c r="P132" s="292"/>
      <c r="Q132" s="293"/>
      <c r="R132" s="184"/>
      <c r="S132" s="156"/>
      <c r="T132" s="117"/>
    </row>
    <row r="133" spans="2:21" ht="34.5" customHeight="1">
      <c r="B133" s="156"/>
      <c r="C133" s="282"/>
      <c r="D133" s="283"/>
      <c r="E133" s="284"/>
      <c r="F133" s="179"/>
      <c r="G133" s="181" t="s">
        <v>334</v>
      </c>
      <c r="H133" s="184"/>
      <c r="I133" s="184"/>
      <c r="J133" s="291"/>
      <c r="K133" s="292"/>
      <c r="L133" s="293"/>
      <c r="M133" s="184"/>
      <c r="N133" s="291"/>
      <c r="O133" s="292"/>
      <c r="P133" s="292"/>
      <c r="Q133" s="293"/>
      <c r="R133" s="184"/>
      <c r="S133" s="156"/>
      <c r="T133" s="117"/>
    </row>
    <row r="134" spans="2:21" ht="34.5" customHeight="1">
      <c r="B134" s="156"/>
      <c r="C134" s="282"/>
      <c r="D134" s="283"/>
      <c r="E134" s="284"/>
      <c r="F134" s="179"/>
      <c r="G134" s="181" t="s">
        <v>335</v>
      </c>
      <c r="H134" s="184"/>
      <c r="I134" s="184"/>
      <c r="J134" s="291"/>
      <c r="K134" s="292"/>
      <c r="L134" s="293"/>
      <c r="M134" s="184"/>
      <c r="N134" s="291"/>
      <c r="O134" s="292"/>
      <c r="P134" s="292"/>
      <c r="Q134" s="293"/>
      <c r="R134" s="184"/>
      <c r="S134" s="156"/>
      <c r="T134" s="117"/>
    </row>
    <row r="135" spans="2:21" ht="34.5" customHeight="1">
      <c r="B135" s="156"/>
      <c r="C135" s="282"/>
      <c r="D135" s="283"/>
      <c r="E135" s="284"/>
      <c r="F135" s="179"/>
      <c r="G135" s="181" t="s">
        <v>336</v>
      </c>
      <c r="H135" s="184"/>
      <c r="I135" s="184"/>
      <c r="J135" s="291"/>
      <c r="K135" s="292"/>
      <c r="L135" s="293"/>
      <c r="M135" s="184"/>
      <c r="N135" s="291"/>
      <c r="O135" s="292"/>
      <c r="P135" s="292"/>
      <c r="Q135" s="293"/>
      <c r="R135" s="184"/>
      <c r="S135" s="156"/>
      <c r="T135" s="117"/>
    </row>
    <row r="136" spans="2:21" ht="34.5" customHeight="1">
      <c r="B136" s="156"/>
      <c r="C136" s="282"/>
      <c r="D136" s="283"/>
      <c r="E136" s="284"/>
      <c r="F136" s="179"/>
      <c r="G136" s="181" t="s">
        <v>2</v>
      </c>
      <c r="H136" s="184"/>
      <c r="I136" s="184"/>
      <c r="J136" s="291"/>
      <c r="K136" s="292"/>
      <c r="L136" s="293"/>
      <c r="M136" s="184"/>
      <c r="N136" s="291"/>
      <c r="O136" s="292"/>
      <c r="P136" s="292"/>
      <c r="Q136" s="293"/>
      <c r="R136" s="184"/>
      <c r="S136" s="156"/>
      <c r="T136" s="117"/>
    </row>
    <row r="137" spans="2:21" ht="34.5" customHeight="1">
      <c r="B137" s="156"/>
      <c r="C137" s="282"/>
      <c r="D137" s="283"/>
      <c r="E137" s="284"/>
      <c r="F137" s="179"/>
      <c r="G137" s="181" t="s">
        <v>29</v>
      </c>
      <c r="H137" s="184"/>
      <c r="I137" s="184"/>
      <c r="J137" s="291"/>
      <c r="K137" s="292"/>
      <c r="L137" s="293"/>
      <c r="M137" s="184"/>
      <c r="N137" s="291"/>
      <c r="O137" s="292"/>
      <c r="P137" s="292"/>
      <c r="Q137" s="293"/>
      <c r="R137" s="184"/>
      <c r="S137" s="156"/>
      <c r="T137" s="117"/>
    </row>
    <row r="138" spans="2:21" ht="34.5" customHeight="1">
      <c r="B138" s="156"/>
      <c r="C138" s="282"/>
      <c r="D138" s="283"/>
      <c r="E138" s="284"/>
      <c r="F138" s="168" t="s">
        <v>226</v>
      </c>
      <c r="G138" s="215"/>
      <c r="H138" s="184"/>
      <c r="I138" s="184"/>
      <c r="J138" s="291"/>
      <c r="K138" s="292"/>
      <c r="L138" s="293"/>
      <c r="M138" s="184"/>
      <c r="N138" s="291"/>
      <c r="O138" s="292"/>
      <c r="P138" s="292"/>
      <c r="Q138" s="293"/>
      <c r="R138" s="184"/>
      <c r="S138" s="156"/>
      <c r="T138" s="117"/>
    </row>
    <row r="139" spans="2:21" ht="34.5" customHeight="1">
      <c r="B139" s="156"/>
      <c r="C139" s="282"/>
      <c r="D139" s="283"/>
      <c r="E139" s="284"/>
      <c r="F139" s="179" t="s">
        <v>170</v>
      </c>
      <c r="G139" s="180"/>
      <c r="H139" s="115" t="str">
        <f>IF(COUNT(H140:H144)=0,"",SUM(H140:H144))</f>
        <v/>
      </c>
      <c r="I139" s="115" t="str">
        <f>IF(COUNT(I140:I144)=0,"",SUM(I140:I144))</f>
        <v/>
      </c>
      <c r="J139" s="291"/>
      <c r="K139" s="292"/>
      <c r="L139" s="293"/>
      <c r="M139" s="115" t="str">
        <f>IF(COUNT(M140:M144)=0,"",SUM(M140:M144))</f>
        <v/>
      </c>
      <c r="N139" s="291"/>
      <c r="O139" s="292"/>
      <c r="P139" s="292"/>
      <c r="Q139" s="293"/>
      <c r="R139" s="115" t="str">
        <f>IF(COUNT(R140:R144)=0,"",SUM(R140:R144))</f>
        <v/>
      </c>
      <c r="S139" s="156"/>
      <c r="T139" s="117"/>
      <c r="U139" s="120" t="s">
        <v>271</v>
      </c>
    </row>
    <row r="140" spans="2:21" ht="34.5" customHeight="1">
      <c r="B140" s="156"/>
      <c r="C140" s="282"/>
      <c r="D140" s="283"/>
      <c r="E140" s="284"/>
      <c r="F140" s="179"/>
      <c r="G140" s="181" t="s">
        <v>337</v>
      </c>
      <c r="H140" s="184"/>
      <c r="I140" s="184"/>
      <c r="J140" s="291"/>
      <c r="K140" s="292"/>
      <c r="L140" s="293"/>
      <c r="M140" s="184"/>
      <c r="N140" s="291"/>
      <c r="O140" s="292"/>
      <c r="P140" s="292"/>
      <c r="Q140" s="293"/>
      <c r="R140" s="184"/>
      <c r="S140" s="156"/>
      <c r="T140" s="117"/>
    </row>
    <row r="141" spans="2:21" ht="34.5" customHeight="1">
      <c r="B141" s="156"/>
      <c r="C141" s="282"/>
      <c r="D141" s="283"/>
      <c r="E141" s="284"/>
      <c r="F141" s="179"/>
      <c r="G141" s="181" t="s">
        <v>172</v>
      </c>
      <c r="H141" s="184"/>
      <c r="I141" s="184"/>
      <c r="J141" s="291"/>
      <c r="K141" s="292"/>
      <c r="L141" s="293"/>
      <c r="M141" s="184"/>
      <c r="N141" s="291"/>
      <c r="O141" s="292"/>
      <c r="P141" s="292"/>
      <c r="Q141" s="293"/>
      <c r="R141" s="184"/>
      <c r="S141" s="156"/>
      <c r="T141" s="117"/>
    </row>
    <row r="142" spans="2:21" ht="34.5" customHeight="1">
      <c r="B142" s="156"/>
      <c r="C142" s="282"/>
      <c r="D142" s="283"/>
      <c r="E142" s="284"/>
      <c r="F142" s="179"/>
      <c r="G142" s="181" t="s">
        <v>173</v>
      </c>
      <c r="H142" s="184"/>
      <c r="I142" s="184"/>
      <c r="J142" s="291"/>
      <c r="K142" s="292"/>
      <c r="L142" s="293"/>
      <c r="M142" s="184"/>
      <c r="N142" s="291"/>
      <c r="O142" s="292"/>
      <c r="P142" s="292"/>
      <c r="Q142" s="293"/>
      <c r="R142" s="184"/>
      <c r="S142" s="156"/>
      <c r="T142" s="117"/>
    </row>
    <row r="143" spans="2:21" ht="34.5" customHeight="1">
      <c r="B143" s="156"/>
      <c r="C143" s="282"/>
      <c r="D143" s="283"/>
      <c r="E143" s="284"/>
      <c r="F143" s="179"/>
      <c r="G143" s="181" t="s">
        <v>338</v>
      </c>
      <c r="H143" s="184"/>
      <c r="I143" s="184"/>
      <c r="J143" s="291"/>
      <c r="K143" s="292"/>
      <c r="L143" s="293"/>
      <c r="M143" s="184"/>
      <c r="N143" s="291"/>
      <c r="O143" s="292"/>
      <c r="P143" s="292"/>
      <c r="Q143" s="293"/>
      <c r="R143" s="184"/>
      <c r="S143" s="156"/>
      <c r="T143" s="117"/>
    </row>
    <row r="144" spans="2:21" ht="34.5" customHeight="1">
      <c r="B144" s="156"/>
      <c r="C144" s="282"/>
      <c r="D144" s="283"/>
      <c r="E144" s="284"/>
      <c r="F144" s="179"/>
      <c r="G144" s="181" t="s">
        <v>174</v>
      </c>
      <c r="H144" s="184"/>
      <c r="I144" s="184"/>
      <c r="J144" s="291"/>
      <c r="K144" s="292"/>
      <c r="L144" s="293"/>
      <c r="M144" s="184"/>
      <c r="N144" s="291"/>
      <c r="O144" s="292"/>
      <c r="P144" s="292"/>
      <c r="Q144" s="293"/>
      <c r="R144" s="184"/>
      <c r="S144" s="156"/>
      <c r="T144" s="117"/>
    </row>
    <row r="145" spans="2:21" ht="34.5" customHeight="1">
      <c r="B145" s="156"/>
      <c r="C145" s="282"/>
      <c r="D145" s="283"/>
      <c r="E145" s="284"/>
      <c r="F145" s="168" t="s">
        <v>175</v>
      </c>
      <c r="G145" s="172"/>
      <c r="H145" s="184"/>
      <c r="I145" s="184"/>
      <c r="J145" s="291"/>
      <c r="K145" s="292"/>
      <c r="L145" s="293"/>
      <c r="M145" s="184"/>
      <c r="N145" s="291"/>
      <c r="O145" s="292"/>
      <c r="P145" s="292"/>
      <c r="Q145" s="293"/>
      <c r="R145" s="184"/>
      <c r="S145" s="156"/>
      <c r="T145" s="117"/>
    </row>
    <row r="146" spans="2:21" ht="34.5" customHeight="1">
      <c r="B146" s="156"/>
      <c r="C146" s="285"/>
      <c r="D146" s="286"/>
      <c r="E146" s="287"/>
      <c r="F146" s="168" t="s">
        <v>339</v>
      </c>
      <c r="G146" s="172"/>
      <c r="H146" s="115" t="str">
        <f>IF(COUNT(H128,H131,H138,H139,H145)=0,"",SUM(H128,H131,H138,H139,H145))</f>
        <v/>
      </c>
      <c r="I146" s="115" t="str">
        <f>IF(COUNT(I128,I131,I138,I139,I145)=0,"",SUM(I128,I131,I138,I139,I145))</f>
        <v/>
      </c>
      <c r="J146" s="291"/>
      <c r="K146" s="292"/>
      <c r="L146" s="293"/>
      <c r="M146" s="115" t="str">
        <f>IF(COUNT(M128,M131,M138,M139,M145)=0,"",SUM(M128,M131,M138,M139,M145))</f>
        <v/>
      </c>
      <c r="N146" s="291"/>
      <c r="O146" s="292"/>
      <c r="P146" s="292"/>
      <c r="Q146" s="293"/>
      <c r="R146" s="115" t="str">
        <f>IF(COUNT(R128,R131,R138,R139,R145)=0,"",SUM(R128,R131,R138,R139,R145))</f>
        <v/>
      </c>
      <c r="S146" s="156"/>
      <c r="T146" s="117"/>
      <c r="U146" s="120" t="s">
        <v>271</v>
      </c>
    </row>
    <row r="147" spans="2:21" ht="34.5" customHeight="1">
      <c r="B147" s="156"/>
      <c r="C147" s="217" t="s">
        <v>340</v>
      </c>
      <c r="D147" s="218"/>
      <c r="E147" s="218"/>
      <c r="F147" s="218"/>
      <c r="G147" s="219"/>
      <c r="H147" s="140"/>
      <c r="I147" s="140"/>
      <c r="J147" s="294"/>
      <c r="K147" s="295"/>
      <c r="L147" s="296"/>
      <c r="M147" s="141"/>
      <c r="N147" s="294"/>
      <c r="O147" s="295"/>
      <c r="P147" s="295"/>
      <c r="Q147" s="296"/>
      <c r="R147" s="141"/>
      <c r="S147" s="156"/>
      <c r="T147" s="117"/>
    </row>
    <row r="148" spans="2:21" ht="18" customHeight="1">
      <c r="B148" s="156"/>
      <c r="C148" s="183" t="s">
        <v>341</v>
      </c>
      <c r="D148" s="156"/>
      <c r="E148" s="156"/>
      <c r="F148" s="156"/>
      <c r="G148" s="156"/>
      <c r="H148" s="156"/>
      <c r="I148" s="156"/>
      <c r="J148" s="156"/>
      <c r="K148" s="156"/>
      <c r="L148" s="156"/>
      <c r="M148" s="156"/>
      <c r="N148" s="156"/>
      <c r="O148" s="156"/>
      <c r="P148" s="156"/>
      <c r="Q148" s="156"/>
      <c r="R148" s="156"/>
      <c r="S148" s="156"/>
      <c r="T148" s="117"/>
    </row>
    <row r="149" spans="2:21" ht="18" customHeight="1">
      <c r="B149" s="156"/>
      <c r="C149" s="14"/>
      <c r="D149" s="7"/>
      <c r="E149" s="7"/>
      <c r="F149" s="7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156"/>
      <c r="T149" s="117"/>
    </row>
    <row r="150" spans="2:21" ht="18" customHeight="1">
      <c r="B150" s="156"/>
      <c r="C150" s="14"/>
      <c r="D150" s="7"/>
      <c r="E150" s="7"/>
      <c r="F150" s="7"/>
      <c r="G150" s="7"/>
      <c r="H150" s="7"/>
      <c r="I150" s="7"/>
      <c r="J150" s="7"/>
      <c r="K150" s="7"/>
      <c r="L150" s="7"/>
      <c r="M150" s="7"/>
      <c r="N150" s="7"/>
      <c r="O150" s="7"/>
      <c r="P150" s="7"/>
      <c r="Q150" s="7"/>
      <c r="R150" s="7"/>
      <c r="S150" s="156"/>
      <c r="T150" s="117"/>
    </row>
    <row r="151" spans="2:21" ht="18" customHeight="1">
      <c r="B151" s="156"/>
      <c r="C151" s="14"/>
      <c r="D151" s="7"/>
      <c r="E151" s="7"/>
      <c r="F151" s="7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156"/>
      <c r="T151" s="117"/>
    </row>
    <row r="152" spans="2:21" ht="18" customHeight="1">
      <c r="B152" s="156"/>
      <c r="C152" s="14"/>
      <c r="D152" s="7"/>
      <c r="E152" s="7"/>
      <c r="F152" s="7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156"/>
      <c r="T152" s="117"/>
    </row>
    <row r="153" spans="2:21" ht="18" customHeight="1">
      <c r="B153" s="156"/>
      <c r="C153" s="14"/>
      <c r="D153" s="7"/>
      <c r="E153" s="7"/>
      <c r="F153" s="7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156"/>
      <c r="T153" s="117"/>
    </row>
    <row r="154" spans="2:21" ht="18" customHeight="1">
      <c r="B154" s="156"/>
      <c r="C154" s="14"/>
      <c r="D154" s="7"/>
      <c r="E154" s="7"/>
      <c r="F154" s="7"/>
      <c r="G154" s="7"/>
      <c r="H154" s="7"/>
      <c r="I154" s="7"/>
      <c r="J154" s="7"/>
      <c r="K154" s="7"/>
      <c r="L154" s="7"/>
      <c r="M154" s="7"/>
      <c r="N154" s="7"/>
      <c r="O154" s="7"/>
      <c r="P154" s="7"/>
      <c r="Q154" s="7"/>
      <c r="R154" s="7"/>
      <c r="S154" s="156"/>
      <c r="T154" s="117"/>
    </row>
    <row r="155" spans="2:21" ht="18" customHeight="1">
      <c r="B155" s="156"/>
      <c r="C155" s="14"/>
      <c r="D155" s="7"/>
      <c r="E155" s="7"/>
      <c r="F155" s="7"/>
      <c r="G155" s="7"/>
      <c r="H155" s="7"/>
      <c r="I155" s="7"/>
      <c r="J155" s="7"/>
      <c r="K155" s="7"/>
      <c r="L155" s="7"/>
      <c r="M155" s="7"/>
      <c r="N155" s="7"/>
      <c r="O155" s="7"/>
      <c r="P155" s="7"/>
      <c r="Q155" s="7"/>
      <c r="R155" s="7"/>
      <c r="S155" s="156"/>
      <c r="T155" s="117"/>
    </row>
    <row r="156" spans="2:21" ht="18" customHeight="1">
      <c r="B156" s="156"/>
      <c r="C156" s="14"/>
      <c r="D156" s="7"/>
      <c r="E156" s="7"/>
      <c r="F156" s="7"/>
      <c r="G156" s="7"/>
      <c r="H156" s="7"/>
      <c r="I156" s="7"/>
      <c r="J156" s="7"/>
      <c r="K156" s="7"/>
      <c r="L156" s="7"/>
      <c r="M156" s="7"/>
      <c r="N156" s="7"/>
      <c r="O156" s="7"/>
      <c r="P156" s="7"/>
      <c r="Q156" s="7"/>
      <c r="R156" s="7"/>
      <c r="S156" s="156"/>
      <c r="T156" s="117"/>
    </row>
    <row r="157" spans="2:21" ht="18" customHeight="1">
      <c r="B157" s="156"/>
      <c r="C157" s="7"/>
      <c r="D157" s="7"/>
      <c r="E157" s="7"/>
      <c r="F157" s="7"/>
      <c r="G157" s="7"/>
      <c r="H157" s="7"/>
      <c r="I157" s="7"/>
      <c r="J157" s="7"/>
      <c r="K157" s="7"/>
      <c r="L157" s="7"/>
      <c r="M157" s="7"/>
      <c r="N157" s="7"/>
      <c r="O157" s="7"/>
      <c r="P157" s="7"/>
      <c r="Q157" s="7"/>
      <c r="R157" s="7"/>
      <c r="S157" s="156"/>
      <c r="T157" s="117"/>
    </row>
    <row r="158" spans="2:21" ht="18" customHeight="1">
      <c r="B158" s="156"/>
      <c r="C158" s="156"/>
      <c r="D158" s="156"/>
      <c r="E158" s="156"/>
      <c r="F158" s="156"/>
      <c r="G158" s="156"/>
      <c r="H158" s="156"/>
      <c r="I158" s="156"/>
      <c r="J158" s="156"/>
      <c r="K158" s="156"/>
      <c r="L158" s="156"/>
      <c r="M158" s="156"/>
      <c r="N158" s="156"/>
      <c r="O158" s="156"/>
      <c r="P158" s="156"/>
      <c r="Q158" s="156"/>
      <c r="R158" s="156"/>
      <c r="S158" s="156"/>
      <c r="T158" s="117"/>
    </row>
    <row r="159" spans="2:21" ht="27.75" customHeight="1">
      <c r="B159" s="156"/>
      <c r="C159" s="156" t="s">
        <v>19</v>
      </c>
      <c r="D159" s="156"/>
      <c r="E159" s="156"/>
      <c r="F159" s="156"/>
      <c r="G159" s="156"/>
      <c r="H159" s="156"/>
      <c r="I159" s="156"/>
      <c r="J159" s="156"/>
      <c r="K159" s="156"/>
      <c r="L159" s="156"/>
      <c r="M159" s="156"/>
      <c r="N159" s="156"/>
      <c r="O159" s="156"/>
      <c r="P159" s="156"/>
      <c r="Q159" s="156"/>
      <c r="R159" s="156"/>
      <c r="S159" s="156"/>
      <c r="T159" s="117"/>
    </row>
    <row r="160" spans="2:21" ht="27.75" customHeight="1">
      <c r="B160" s="156"/>
      <c r="C160" s="156" t="s">
        <v>62</v>
      </c>
      <c r="D160" s="156"/>
      <c r="E160" s="156"/>
      <c r="F160" s="156"/>
      <c r="G160" s="156"/>
      <c r="H160" s="156"/>
      <c r="I160" s="156"/>
      <c r="J160" s="156"/>
      <c r="K160" s="156"/>
      <c r="L160" s="156"/>
      <c r="M160" s="156"/>
      <c r="N160" s="156"/>
      <c r="O160" s="156"/>
      <c r="P160" s="156"/>
      <c r="Q160" s="156"/>
      <c r="R160" s="156"/>
      <c r="S160" s="156"/>
      <c r="T160" s="117"/>
    </row>
    <row r="161" spans="2:21" ht="27.75" customHeight="1">
      <c r="B161" s="156"/>
      <c r="C161" s="159" t="s">
        <v>57</v>
      </c>
      <c r="D161" s="160"/>
      <c r="E161" s="160"/>
      <c r="F161" s="160"/>
      <c r="G161" s="160"/>
      <c r="H161" s="160"/>
      <c r="I161" s="160"/>
      <c r="J161" s="160"/>
      <c r="K161" s="160"/>
      <c r="L161" s="156"/>
      <c r="M161" s="156"/>
      <c r="N161" s="156"/>
      <c r="O161" s="156"/>
      <c r="P161" s="156"/>
      <c r="Q161" s="156"/>
      <c r="R161" s="156"/>
      <c r="S161" s="156"/>
      <c r="T161" s="117"/>
    </row>
    <row r="162" spans="2:21" ht="27.75" customHeight="1">
      <c r="B162" s="156"/>
      <c r="C162" s="161" t="s">
        <v>22</v>
      </c>
      <c r="D162" s="156"/>
      <c r="E162" s="156"/>
      <c r="F162" s="209" t="s">
        <v>60</v>
      </c>
      <c r="G162" s="156"/>
      <c r="H162" s="156"/>
      <c r="I162" s="156"/>
      <c r="J162" s="156"/>
      <c r="K162" s="156"/>
      <c r="L162" s="156"/>
      <c r="M162" s="156"/>
      <c r="N162" s="156"/>
      <c r="O162" s="156"/>
      <c r="P162" s="156"/>
      <c r="Q162" s="156"/>
      <c r="R162" s="163" t="s">
        <v>127</v>
      </c>
      <c r="S162" s="156"/>
      <c r="T162" s="117"/>
    </row>
    <row r="163" spans="2:21" ht="27.75" customHeight="1">
      <c r="B163" s="156"/>
      <c r="C163" s="240" t="s">
        <v>319</v>
      </c>
      <c r="D163" s="241"/>
      <c r="E163" s="241"/>
      <c r="F163" s="241"/>
      <c r="G163" s="242"/>
      <c r="H163" s="164">
        <f>$H$7</f>
        <v>42005</v>
      </c>
      <c r="I163" s="164">
        <f>$I$7</f>
        <v>42370</v>
      </c>
      <c r="J163" s="164">
        <f>$J$7</f>
        <v>42736</v>
      </c>
      <c r="K163" s="164">
        <f>$K$7</f>
        <v>43101</v>
      </c>
      <c r="L163" s="164">
        <f>$L$7</f>
        <v>43466</v>
      </c>
      <c r="M163" s="164">
        <f>$M$7</f>
        <v>43831</v>
      </c>
      <c r="N163" s="164">
        <f>$N$7</f>
        <v>44197</v>
      </c>
      <c r="O163" s="164">
        <f>$O$7</f>
        <v>44562</v>
      </c>
      <c r="P163" s="164">
        <f>$P$7</f>
        <v>44927</v>
      </c>
      <c r="Q163" s="164">
        <f>$Q$7</f>
        <v>45292</v>
      </c>
      <c r="R163" s="164">
        <f>$R$7</f>
        <v>45658</v>
      </c>
      <c r="S163" s="156"/>
      <c r="T163" s="117"/>
    </row>
    <row r="164" spans="2:21" ht="27.75" customHeight="1">
      <c r="B164" s="156"/>
      <c r="C164" s="243"/>
      <c r="D164" s="244"/>
      <c r="E164" s="244"/>
      <c r="F164" s="244"/>
      <c r="G164" s="245"/>
      <c r="H164" s="166" t="s">
        <v>24</v>
      </c>
      <c r="I164" s="166"/>
      <c r="J164" s="166"/>
      <c r="K164" s="166"/>
      <c r="L164" s="166"/>
      <c r="M164" s="166"/>
      <c r="N164" s="166"/>
      <c r="O164" s="166"/>
      <c r="P164" s="166"/>
      <c r="Q164" s="166"/>
      <c r="R164" s="166"/>
      <c r="S164" s="156"/>
      <c r="T164" s="117"/>
    </row>
    <row r="165" spans="2:21" ht="34.5" customHeight="1">
      <c r="B165" s="156"/>
      <c r="C165" s="252" t="s">
        <v>3</v>
      </c>
      <c r="D165" s="259" t="s">
        <v>345</v>
      </c>
      <c r="E165" s="168" t="s">
        <v>346</v>
      </c>
      <c r="F165" s="169"/>
      <c r="G165" s="170"/>
      <c r="H165" s="184"/>
      <c r="I165" s="112" t="str">
        <f>IF(COUNT(様式32第4表!V121)=0,"",様式32第4表!V121)</f>
        <v/>
      </c>
      <c r="J165" s="184"/>
      <c r="K165" s="184"/>
      <c r="L165" s="184"/>
      <c r="M165" s="184"/>
      <c r="N165" s="184"/>
      <c r="O165" s="184"/>
      <c r="P165" s="184"/>
      <c r="Q165" s="184"/>
      <c r="R165" s="184"/>
      <c r="S165" s="156"/>
      <c r="T165" s="117"/>
      <c r="U165" s="120" t="s">
        <v>401</v>
      </c>
    </row>
    <row r="166" spans="2:21" ht="34.5" customHeight="1">
      <c r="B166" s="156"/>
      <c r="C166" s="253"/>
      <c r="D166" s="260"/>
      <c r="E166" s="168" t="s">
        <v>347</v>
      </c>
      <c r="F166" s="169"/>
      <c r="G166" s="170"/>
      <c r="H166" s="184"/>
      <c r="I166" s="112" t="str">
        <f>IF(COUNT(様式32第4表!V123)=0,"",様式32第4表!V123)</f>
        <v/>
      </c>
      <c r="J166" s="184"/>
      <c r="K166" s="184"/>
      <c r="L166" s="184"/>
      <c r="M166" s="184"/>
      <c r="N166" s="184"/>
      <c r="O166" s="184"/>
      <c r="P166" s="184"/>
      <c r="Q166" s="184"/>
      <c r="R166" s="184"/>
      <c r="S166" s="156"/>
      <c r="T166" s="117"/>
      <c r="U166" s="120" t="s">
        <v>401</v>
      </c>
    </row>
    <row r="167" spans="2:21" ht="34.5" customHeight="1">
      <c r="B167" s="156"/>
      <c r="C167" s="253"/>
      <c r="D167" s="260"/>
      <c r="E167" s="168" t="s">
        <v>348</v>
      </c>
      <c r="F167" s="169"/>
      <c r="G167" s="170"/>
      <c r="H167" s="184"/>
      <c r="I167" s="112" t="str">
        <f>IF(COUNT(様式32第4表!V125)=0,"",様式32第4表!V125)</f>
        <v/>
      </c>
      <c r="J167" s="184"/>
      <c r="K167" s="184"/>
      <c r="L167" s="184"/>
      <c r="M167" s="184"/>
      <c r="N167" s="184"/>
      <c r="O167" s="184"/>
      <c r="P167" s="184"/>
      <c r="Q167" s="184"/>
      <c r="R167" s="184"/>
      <c r="S167" s="156"/>
      <c r="T167" s="117"/>
      <c r="U167" s="120" t="s">
        <v>401</v>
      </c>
    </row>
    <row r="168" spans="2:21" ht="34.5" customHeight="1">
      <c r="B168" s="156"/>
      <c r="C168" s="253"/>
      <c r="D168" s="260"/>
      <c r="E168" s="168" t="s">
        <v>143</v>
      </c>
      <c r="F168" s="169"/>
      <c r="G168" s="170"/>
      <c r="H168" s="184"/>
      <c r="I168" s="112" t="str">
        <f>IF(COUNT(様式32第4表!V127)=0,"",様式32第4表!V127)</f>
        <v/>
      </c>
      <c r="J168" s="184"/>
      <c r="K168" s="184"/>
      <c r="L168" s="184"/>
      <c r="M168" s="184"/>
      <c r="N168" s="184"/>
      <c r="O168" s="184"/>
      <c r="P168" s="184"/>
      <c r="Q168" s="184"/>
      <c r="R168" s="184"/>
      <c r="S168" s="156"/>
      <c r="T168" s="117"/>
      <c r="U168" s="120" t="s">
        <v>401</v>
      </c>
    </row>
    <row r="169" spans="2:21" ht="34.5" customHeight="1">
      <c r="B169" s="156"/>
      <c r="C169" s="253"/>
      <c r="D169" s="261"/>
      <c r="E169" s="168" t="s">
        <v>349</v>
      </c>
      <c r="F169" s="169"/>
      <c r="G169" s="170"/>
      <c r="H169" s="112" t="str">
        <f>IF(COUNT(H165:H168)=0,"",SUM(H165:H168))</f>
        <v/>
      </c>
      <c r="I169" s="112" t="str">
        <f t="shared" ref="I169:R169" si="29">IF(COUNT(I165:I168)=0,"",SUM(I165:I168))</f>
        <v/>
      </c>
      <c r="J169" s="112" t="str">
        <f t="shared" si="29"/>
        <v/>
      </c>
      <c r="K169" s="112" t="str">
        <f t="shared" si="29"/>
        <v/>
      </c>
      <c r="L169" s="112" t="str">
        <f t="shared" si="29"/>
        <v/>
      </c>
      <c r="M169" s="112" t="str">
        <f t="shared" si="29"/>
        <v/>
      </c>
      <c r="N169" s="112" t="str">
        <f t="shared" si="29"/>
        <v/>
      </c>
      <c r="O169" s="112" t="str">
        <f t="shared" si="29"/>
        <v/>
      </c>
      <c r="P169" s="112" t="str">
        <f t="shared" si="29"/>
        <v/>
      </c>
      <c r="Q169" s="112" t="str">
        <f t="shared" si="29"/>
        <v/>
      </c>
      <c r="R169" s="112" t="str">
        <f t="shared" si="29"/>
        <v/>
      </c>
      <c r="S169" s="156"/>
      <c r="T169" s="117"/>
      <c r="U169" s="120" t="s">
        <v>271</v>
      </c>
    </row>
    <row r="170" spans="2:21" ht="34.5" customHeight="1">
      <c r="B170" s="156"/>
      <c r="C170" s="253"/>
      <c r="D170" s="252" t="s">
        <v>1</v>
      </c>
      <c r="E170" s="168" t="s">
        <v>350</v>
      </c>
      <c r="F170" s="171"/>
      <c r="G170" s="172"/>
      <c r="H170" s="184"/>
      <c r="I170" s="112" t="str">
        <f>IF(COUNT('様式第32第8表(指定１)_送電'!H169)=0,'様式第32第8表(指定１)_受電'!H169,IF(COUNT('様式第32第8表(指定１)_受電'!H169)=0,-'様式第32第8表(指定１)_送電'!H169,'様式第32第8表(指定１)_受電'!H169-'様式第32第8表(指定１)_送電'!H169))</f>
        <v/>
      </c>
      <c r="J170" s="112" t="str">
        <f>IF(COUNT('様式第32第8表(指定１)_送電'!I169)=0,'様式第32第8表(指定１)_受電'!I169,IF(COUNT('様式第32第8表(指定１)_受電'!I169)=0,-'様式第32第8表(指定１)_送電'!I169,'様式第32第8表(指定１)_受電'!I169-'様式第32第8表(指定１)_送電'!I169))</f>
        <v/>
      </c>
      <c r="K170" s="112" t="str">
        <f>IF(COUNT('様式第32第8表(指定１)_送電'!J169)=0,'様式第32第8表(指定１)_受電'!J169,IF(COUNT('様式第32第8表(指定１)_受電'!J169)=0,-'様式第32第8表(指定１)_送電'!J169,'様式第32第8表(指定１)_受電'!J169-'様式第32第8表(指定１)_送電'!J169))</f>
        <v/>
      </c>
      <c r="L170" s="112" t="str">
        <f>IF(COUNT('様式第32第8表(指定１)_送電'!K169)=0,'様式第32第8表(指定１)_受電'!K169,IF(COUNT('様式第32第8表(指定１)_受電'!K169)=0,-'様式第32第8表(指定１)_送電'!K169,'様式第32第8表(指定１)_受電'!K169-'様式第32第8表(指定１)_送電'!K169))</f>
        <v/>
      </c>
      <c r="M170" s="112" t="str">
        <f>IF(COUNT('様式第32第8表(指定１)_送電'!L169)=0,'様式第32第8表(指定１)_受電'!L169,IF(COUNT('様式第32第8表(指定１)_受電'!L169)=0,-'様式第32第8表(指定１)_送電'!L169,'様式第32第8表(指定１)_受電'!L169-'様式第32第8表(指定１)_送電'!L169))</f>
        <v/>
      </c>
      <c r="N170" s="112" t="str">
        <f>IF(COUNT('様式第32第8表(指定１)_送電'!M169)=0,'様式第32第8表(指定１)_受電'!M169,IF(COUNT('様式第32第8表(指定１)_受電'!M169)=0,-'様式第32第8表(指定１)_送電'!M169,'様式第32第8表(指定１)_受電'!M169-'様式第32第8表(指定１)_送電'!M169))</f>
        <v/>
      </c>
      <c r="O170" s="112" t="str">
        <f>IF(COUNT('様式第32第8表(指定１)_送電'!N169)=0,'様式第32第8表(指定１)_受電'!N169,IF(COUNT('様式第32第8表(指定１)_受電'!N169)=0,-'様式第32第8表(指定１)_送電'!N169,'様式第32第8表(指定１)_受電'!N169-'様式第32第8表(指定１)_送電'!N169))</f>
        <v/>
      </c>
      <c r="P170" s="112" t="str">
        <f>IF(COUNT('様式第32第8表(指定１)_送電'!O169)=0,'様式第32第8表(指定１)_受電'!O169,IF(COUNT('様式第32第8表(指定１)_受電'!O169)=0,-'様式第32第8表(指定１)_送電'!O169,'様式第32第8表(指定１)_受電'!O169-'様式第32第8表(指定１)_送電'!O169))</f>
        <v/>
      </c>
      <c r="Q170" s="112" t="str">
        <f>IF(COUNT('様式第32第8表(指定１)_送電'!P169)=0,'様式第32第8表(指定１)_受電'!P169,IF(COUNT('様式第32第8表(指定１)_受電'!P169)=0,-'様式第32第8表(指定１)_送電'!P169,'様式第32第8表(指定１)_受電'!P169-'様式第32第8表(指定１)_送電'!P169))</f>
        <v/>
      </c>
      <c r="R170" s="112" t="str">
        <f>IF(COUNT('様式第32第8表(指定１)_送電'!Q169)=0,'様式第32第8表(指定１)_受電'!Q169,IF(COUNT('様式第32第8表(指定１)_受電'!Q169)=0,-'様式第32第8表(指定１)_送電'!Q169,'様式第32第8表(指定１)_受電'!Q169-'様式第32第8表(指定１)_送電'!Q169))</f>
        <v/>
      </c>
      <c r="S170" s="156"/>
      <c r="T170" s="117"/>
      <c r="U170" s="120" t="s">
        <v>318</v>
      </c>
    </row>
    <row r="171" spans="2:21" ht="34.5" customHeight="1">
      <c r="B171" s="156"/>
      <c r="C171" s="253"/>
      <c r="D171" s="253"/>
      <c r="E171" s="168" t="s">
        <v>150</v>
      </c>
      <c r="F171" s="171"/>
      <c r="G171" s="172"/>
      <c r="H171" s="184"/>
      <c r="I171" s="112" t="str">
        <f>IF(COUNT('様式第32第8表(指定１)_送電'!H177)=0,'様式第32第8表(指定１)_受電'!H177,IF(COUNT('様式第32第8表(指定１)_受電'!H177)=0,-'様式第32第8表(指定１)_送電'!H177,'様式第32第8表(指定１)_受電'!H177-'様式第32第8表(指定１)_送電'!H177))</f>
        <v/>
      </c>
      <c r="J171" s="112" t="str">
        <f>IF(COUNT('様式第32第8表(指定１)_送電'!I177)=0,'様式第32第8表(指定１)_受電'!I177,IF(COUNT('様式第32第8表(指定１)_受電'!I177)=0,-'様式第32第8表(指定１)_送電'!I177,'様式第32第8表(指定１)_受電'!I177-'様式第32第8表(指定１)_送電'!I177))</f>
        <v/>
      </c>
      <c r="K171" s="112" t="str">
        <f>IF(COUNT('様式第32第8表(指定１)_送電'!J177)=0,'様式第32第8表(指定１)_受電'!J177,IF(COUNT('様式第32第8表(指定１)_受電'!J177)=0,-'様式第32第8表(指定１)_送電'!J177,'様式第32第8表(指定１)_受電'!J177-'様式第32第8表(指定１)_送電'!J177))</f>
        <v/>
      </c>
      <c r="L171" s="112" t="str">
        <f>IF(COUNT('様式第32第8表(指定１)_送電'!K177)=0,'様式第32第8表(指定１)_受電'!K177,IF(COUNT('様式第32第8表(指定１)_受電'!K177)=0,-'様式第32第8表(指定１)_送電'!K177,'様式第32第8表(指定１)_受電'!K177-'様式第32第8表(指定１)_送電'!K177))</f>
        <v/>
      </c>
      <c r="M171" s="112" t="str">
        <f>IF(COUNT('様式第32第8表(指定１)_送電'!L177)=0,'様式第32第8表(指定１)_受電'!L177,IF(COUNT('様式第32第8表(指定１)_受電'!L177)=0,-'様式第32第8表(指定１)_送電'!L177,'様式第32第8表(指定１)_受電'!L177-'様式第32第8表(指定１)_送電'!L177))</f>
        <v/>
      </c>
      <c r="N171" s="112" t="str">
        <f>IF(COUNT('様式第32第8表(指定１)_送電'!M177)=0,'様式第32第8表(指定１)_受電'!M177,IF(COUNT('様式第32第8表(指定１)_受電'!M177)=0,-'様式第32第8表(指定１)_送電'!M177,'様式第32第8表(指定１)_受電'!M177-'様式第32第8表(指定１)_送電'!M177))</f>
        <v/>
      </c>
      <c r="O171" s="112" t="str">
        <f>IF(COUNT('様式第32第8表(指定１)_送電'!N177)=0,'様式第32第8表(指定１)_受電'!N177,IF(COUNT('様式第32第8表(指定１)_受電'!N177)=0,-'様式第32第8表(指定１)_送電'!N177,'様式第32第8表(指定１)_受電'!N177-'様式第32第8表(指定１)_送電'!N177))</f>
        <v/>
      </c>
      <c r="P171" s="112" t="str">
        <f>IF(COUNT('様式第32第8表(指定１)_送電'!O177)=0,'様式第32第8表(指定１)_受電'!O177,IF(COUNT('様式第32第8表(指定１)_受電'!O177)=0,-'様式第32第8表(指定１)_送電'!O177,'様式第32第8表(指定１)_受電'!O177-'様式第32第8表(指定１)_送電'!O177))</f>
        <v/>
      </c>
      <c r="Q171" s="112" t="str">
        <f>IF(COUNT('様式第32第8表(指定１)_送電'!P177)=0,'様式第32第8表(指定１)_受電'!P177,IF(COUNT('様式第32第8表(指定１)_受電'!P177)=0,-'様式第32第8表(指定１)_送電'!P177,'様式第32第8表(指定１)_受電'!P177-'様式第32第8表(指定１)_送電'!P177))</f>
        <v/>
      </c>
      <c r="R171" s="112" t="str">
        <f>IF(COUNT('様式第32第8表(指定１)_送電'!Q177)=0,'様式第32第8表(指定１)_受電'!Q177,IF(COUNT('様式第32第8表(指定１)_受電'!Q177)=0,-'様式第32第8表(指定１)_送電'!Q177,'様式第32第8表(指定１)_受電'!Q177-'様式第32第8表(指定１)_送電'!Q177))</f>
        <v/>
      </c>
      <c r="S171" s="156"/>
      <c r="T171" s="117"/>
      <c r="U171" s="120" t="s">
        <v>318</v>
      </c>
    </row>
    <row r="172" spans="2:21" ht="34.5" customHeight="1">
      <c r="B172" s="156"/>
      <c r="C172" s="253"/>
      <c r="D172" s="253"/>
      <c r="E172" s="168" t="s">
        <v>149</v>
      </c>
      <c r="F172" s="171"/>
      <c r="G172" s="172"/>
      <c r="H172" s="184"/>
      <c r="I172" s="112" t="str">
        <f>IF(COUNT('様式第32第8表(指定１)_送電'!H185)=0,'様式第32第8表(指定１)_受電'!H185,IF(COUNT('様式第32第8表(指定１)_受電'!H185)=0,-'様式第32第8表(指定１)_送電'!H185,'様式第32第8表(指定１)_受電'!H185-'様式第32第8表(指定１)_送電'!H185))</f>
        <v/>
      </c>
      <c r="J172" s="112" t="str">
        <f>IF(COUNT('様式第32第8表(指定１)_送電'!I185)=0,'様式第32第8表(指定１)_受電'!I185,IF(COUNT('様式第32第8表(指定１)_受電'!I185)=0,-'様式第32第8表(指定１)_送電'!I185,'様式第32第8表(指定１)_受電'!I185-'様式第32第8表(指定１)_送電'!I185))</f>
        <v/>
      </c>
      <c r="K172" s="112" t="str">
        <f>IF(COUNT('様式第32第8表(指定１)_送電'!J185)=0,'様式第32第8表(指定１)_受電'!J185,IF(COUNT('様式第32第8表(指定１)_受電'!J185)=0,-'様式第32第8表(指定１)_送電'!J185,'様式第32第8表(指定１)_受電'!J185-'様式第32第8表(指定１)_送電'!J185))</f>
        <v/>
      </c>
      <c r="L172" s="112" t="str">
        <f>IF(COUNT('様式第32第8表(指定１)_送電'!K185)=0,'様式第32第8表(指定１)_受電'!K185,IF(COUNT('様式第32第8表(指定１)_受電'!K185)=0,-'様式第32第8表(指定１)_送電'!K185,'様式第32第8表(指定１)_受電'!K185-'様式第32第8表(指定１)_送電'!K185))</f>
        <v/>
      </c>
      <c r="M172" s="112" t="str">
        <f>IF(COUNT('様式第32第8表(指定１)_送電'!L185)=0,'様式第32第8表(指定１)_受電'!L185,IF(COUNT('様式第32第8表(指定１)_受電'!L185)=0,-'様式第32第8表(指定１)_送電'!L185,'様式第32第8表(指定１)_受電'!L185-'様式第32第8表(指定１)_送電'!L185))</f>
        <v/>
      </c>
      <c r="N172" s="112" t="str">
        <f>IF(COUNT('様式第32第8表(指定１)_送電'!M185)=0,'様式第32第8表(指定１)_受電'!M185,IF(COUNT('様式第32第8表(指定１)_受電'!M185)=0,-'様式第32第8表(指定１)_送電'!M185,'様式第32第8表(指定１)_受電'!M185-'様式第32第8表(指定１)_送電'!M185))</f>
        <v/>
      </c>
      <c r="O172" s="112" t="str">
        <f>IF(COUNT('様式第32第8表(指定１)_送電'!N185)=0,'様式第32第8表(指定１)_受電'!N185,IF(COUNT('様式第32第8表(指定１)_受電'!N185)=0,-'様式第32第8表(指定１)_送電'!N185,'様式第32第8表(指定１)_受電'!N185-'様式第32第8表(指定１)_送電'!N185))</f>
        <v/>
      </c>
      <c r="P172" s="112" t="str">
        <f>IF(COUNT('様式第32第8表(指定１)_送電'!O185)=0,'様式第32第8表(指定１)_受電'!O185,IF(COUNT('様式第32第8表(指定１)_受電'!O185)=0,-'様式第32第8表(指定１)_送電'!O185,'様式第32第8表(指定１)_受電'!O185-'様式第32第8表(指定１)_送電'!O185))</f>
        <v/>
      </c>
      <c r="Q172" s="112" t="str">
        <f>IF(COUNT('様式第32第8表(指定１)_送電'!P185)=0,'様式第32第8表(指定１)_受電'!P185,IF(COUNT('様式第32第8表(指定１)_受電'!P185)=0,-'様式第32第8表(指定１)_送電'!P185,'様式第32第8表(指定１)_受電'!P185-'様式第32第8表(指定１)_送電'!P185))</f>
        <v/>
      </c>
      <c r="R172" s="112" t="str">
        <f>IF(COUNT('様式第32第8表(指定１)_送電'!Q185)=0,'様式第32第8表(指定１)_受電'!Q185,IF(COUNT('様式第32第8表(指定１)_受電'!Q185)=0,-'様式第32第8表(指定１)_送電'!Q185,'様式第32第8表(指定１)_受電'!Q185-'様式第32第8表(指定１)_送電'!Q185))</f>
        <v/>
      </c>
      <c r="S172" s="156"/>
      <c r="T172" s="117"/>
      <c r="U172" s="120" t="s">
        <v>318</v>
      </c>
    </row>
    <row r="173" spans="2:21" ht="34.5" customHeight="1">
      <c r="B173" s="156"/>
      <c r="C173" s="253"/>
      <c r="D173" s="253"/>
      <c r="E173" s="255" t="s">
        <v>151</v>
      </c>
      <c r="F173" s="256"/>
      <c r="G173" s="172" t="s">
        <v>351</v>
      </c>
      <c r="H173" s="184"/>
      <c r="I173" s="112"/>
      <c r="J173" s="112"/>
      <c r="K173" s="112"/>
      <c r="L173" s="112"/>
      <c r="M173" s="112"/>
      <c r="N173" s="112"/>
      <c r="O173" s="112"/>
      <c r="P173" s="112"/>
      <c r="Q173" s="112"/>
      <c r="R173" s="112"/>
      <c r="S173" s="156"/>
      <c r="T173" s="117"/>
    </row>
    <row r="174" spans="2:21" ht="34.5" customHeight="1">
      <c r="B174" s="156"/>
      <c r="C174" s="253"/>
      <c r="D174" s="254"/>
      <c r="E174" s="257"/>
      <c r="F174" s="258"/>
      <c r="G174" s="172" t="s">
        <v>151</v>
      </c>
      <c r="H174" s="184"/>
      <c r="I174" s="112" t="str">
        <f>IF(COUNT('様式第32第8表(指定１)_送電'!H193)=0,'様式第32第8表(指定１)_受電'!H193,IF(COUNT('様式第32第8表(指定１)_受電'!H193)=0,-'様式第32第8表(指定１)_送電'!H193,'様式第32第8表(指定１)_受電'!H193-'様式第32第8表(指定１)_送電'!H193))</f>
        <v/>
      </c>
      <c r="J174" s="112" t="str">
        <f>IF(COUNT('様式第32第8表(指定１)_送電'!I193)=0,'様式第32第8表(指定１)_受電'!I193,IF(COUNT('様式第32第8表(指定１)_受電'!I193)=0,-'様式第32第8表(指定１)_送電'!I193,'様式第32第8表(指定１)_受電'!I193-'様式第32第8表(指定１)_送電'!I193))</f>
        <v/>
      </c>
      <c r="K174" s="112" t="str">
        <f>IF(COUNT('様式第32第8表(指定１)_送電'!J193)=0,'様式第32第8表(指定１)_受電'!J193,IF(COUNT('様式第32第8表(指定１)_受電'!J193)=0,-'様式第32第8表(指定１)_送電'!J193,'様式第32第8表(指定１)_受電'!J193-'様式第32第8表(指定１)_送電'!J193))</f>
        <v/>
      </c>
      <c r="L174" s="112" t="str">
        <f>IF(COUNT('様式第32第8表(指定１)_送電'!K193)=0,'様式第32第8表(指定１)_受電'!K193,IF(COUNT('様式第32第8表(指定１)_受電'!K193)=0,-'様式第32第8表(指定１)_送電'!K193,'様式第32第8表(指定１)_受電'!K193-'様式第32第8表(指定１)_送電'!K193))</f>
        <v/>
      </c>
      <c r="M174" s="112" t="str">
        <f>IF(COUNT('様式第32第8表(指定１)_送電'!L193)=0,'様式第32第8表(指定１)_受電'!L193,IF(COUNT('様式第32第8表(指定１)_受電'!L193)=0,-'様式第32第8表(指定１)_送電'!L193,'様式第32第8表(指定１)_受電'!L193-'様式第32第8表(指定１)_送電'!L193))</f>
        <v/>
      </c>
      <c r="N174" s="112" t="str">
        <f>IF(COUNT('様式第32第8表(指定１)_送電'!M193)=0,'様式第32第8表(指定１)_受電'!M193,IF(COUNT('様式第32第8表(指定１)_受電'!M193)=0,-'様式第32第8表(指定１)_送電'!M193,'様式第32第8表(指定１)_受電'!M193-'様式第32第8表(指定１)_送電'!M193))</f>
        <v/>
      </c>
      <c r="O174" s="112" t="str">
        <f>IF(COUNT('様式第32第8表(指定１)_送電'!N193)=0,'様式第32第8表(指定１)_受電'!N193,IF(COUNT('様式第32第8表(指定１)_受電'!N193)=0,-'様式第32第8表(指定１)_送電'!N193,'様式第32第8表(指定１)_受電'!N193-'様式第32第8表(指定１)_送電'!N193))</f>
        <v/>
      </c>
      <c r="P174" s="112" t="str">
        <f>IF(COUNT('様式第32第8表(指定１)_送電'!O193)=0,'様式第32第8表(指定１)_受電'!O193,IF(COUNT('様式第32第8表(指定１)_受電'!O193)=0,-'様式第32第8表(指定１)_送電'!O193,'様式第32第8表(指定１)_受電'!O193-'様式第32第8表(指定１)_送電'!O193))</f>
        <v/>
      </c>
      <c r="Q174" s="112" t="str">
        <f>IF(COUNT('様式第32第8表(指定１)_送電'!P193)=0,'様式第32第8表(指定１)_受電'!P193,IF(COUNT('様式第32第8表(指定１)_受電'!P193)=0,-'様式第32第8表(指定１)_送電'!P193,'様式第32第8表(指定１)_受電'!P193-'様式第32第8表(指定１)_送電'!P193))</f>
        <v/>
      </c>
      <c r="R174" s="112" t="str">
        <f>IF(COUNT('様式第32第8表(指定１)_送電'!Q193)=0,'様式第32第8表(指定１)_受電'!Q193,IF(COUNT('様式第32第8表(指定１)_受電'!Q193)=0,-'様式第32第8表(指定１)_送電'!Q193,'様式第32第8表(指定１)_受電'!Q193-'様式第32第8表(指定１)_送電'!Q193))</f>
        <v/>
      </c>
      <c r="S174" s="156"/>
      <c r="T174" s="117"/>
      <c r="U174" s="120" t="s">
        <v>318</v>
      </c>
    </row>
    <row r="175" spans="2:21" ht="34.5" customHeight="1">
      <c r="B175" s="156"/>
      <c r="C175" s="253"/>
      <c r="D175" s="168" t="s">
        <v>352</v>
      </c>
      <c r="E175" s="171"/>
      <c r="F175" s="171"/>
      <c r="G175" s="172"/>
      <c r="H175" s="112"/>
      <c r="I175" s="112" t="str">
        <f>IF(COUNT(I179)=0,"",IF(I179-SUM(I169:I174)&gt;0,I179-SUM(I169:I174),""))</f>
        <v/>
      </c>
      <c r="J175" s="112" t="str">
        <f t="shared" ref="J175" si="30">IF(J179-SUM(J169:J174)&gt;0,J179-SUM(J169:J174),"")</f>
        <v/>
      </c>
      <c r="K175" s="112" t="str">
        <f t="shared" ref="K175" si="31">IF(K179-SUM(K169:K174)&gt;0,K179-SUM(K169:K174),"")</f>
        <v/>
      </c>
      <c r="L175" s="112" t="str">
        <f t="shared" ref="L175" si="32">IF(L179-SUM(L169:L174)&gt;0,L179-SUM(L169:L174),"")</f>
        <v/>
      </c>
      <c r="M175" s="112" t="str">
        <f t="shared" ref="M175" si="33">IF(M179-SUM(M169:M174)&gt;0,M179-SUM(M169:M174),"")</f>
        <v/>
      </c>
      <c r="N175" s="112" t="str">
        <f t="shared" ref="N175" si="34">IF(N179-SUM(N169:N174)&gt;0,N179-SUM(N169:N174),"")</f>
        <v/>
      </c>
      <c r="O175" s="112" t="str">
        <f t="shared" ref="O175" si="35">IF(O179-SUM(O169:O174)&gt;0,O179-SUM(O169:O174),"")</f>
        <v/>
      </c>
      <c r="P175" s="112" t="str">
        <f t="shared" ref="P175" si="36">IF(P179-SUM(P169:P174)&gt;0,P179-SUM(P169:P174),"")</f>
        <v/>
      </c>
      <c r="Q175" s="112" t="str">
        <f t="shared" ref="Q175" si="37">IF(Q179-SUM(Q169:Q174)&gt;0,Q179-SUM(Q169:Q174),"")</f>
        <v/>
      </c>
      <c r="R175" s="112" t="str">
        <f t="shared" ref="R175" si="38">IF(R179-SUM(R169:R174)&gt;0,R179-SUM(R169:R174),"")</f>
        <v/>
      </c>
      <c r="S175" s="156"/>
      <c r="T175" s="117"/>
      <c r="U175" s="120" t="s">
        <v>318</v>
      </c>
    </row>
    <row r="176" spans="2:21" ht="34.5" customHeight="1">
      <c r="B176" s="156"/>
      <c r="C176" s="253"/>
      <c r="D176" s="168" t="s">
        <v>182</v>
      </c>
      <c r="E176" s="169"/>
      <c r="F176" s="169"/>
      <c r="G176" s="170"/>
      <c r="H176" s="184"/>
      <c r="I176" s="112" t="str">
        <f>IF(COUNT(様式32第4表!V136)=0,"",様式32第4表!V136)</f>
        <v/>
      </c>
      <c r="J176" s="184"/>
      <c r="K176" s="184"/>
      <c r="L176" s="184"/>
      <c r="M176" s="184"/>
      <c r="N176" s="184"/>
      <c r="O176" s="184"/>
      <c r="P176" s="184"/>
      <c r="Q176" s="184"/>
      <c r="R176" s="184"/>
      <c r="S176" s="156"/>
      <c r="T176" s="117"/>
      <c r="U176" s="120" t="s">
        <v>401</v>
      </c>
    </row>
    <row r="177" spans="2:21" ht="34.5" customHeight="1">
      <c r="B177" s="156"/>
      <c r="C177" s="253"/>
      <c r="D177" s="168" t="s">
        <v>349</v>
      </c>
      <c r="E177" s="169"/>
      <c r="F177" s="169"/>
      <c r="G177" s="169"/>
      <c r="H177" s="143" t="str">
        <f>IF(COUNT(H169:H176)=0,"",SUM(H169:H176))</f>
        <v/>
      </c>
      <c r="I177" s="143" t="str">
        <f t="shared" ref="I177:R177" si="39">IF(COUNT(I169:I176)=0,"",SUM(I169:I176))</f>
        <v/>
      </c>
      <c r="J177" s="143" t="str">
        <f t="shared" si="39"/>
        <v/>
      </c>
      <c r="K177" s="143" t="str">
        <f t="shared" si="39"/>
        <v/>
      </c>
      <c r="L177" s="143" t="str">
        <f t="shared" si="39"/>
        <v/>
      </c>
      <c r="M177" s="143" t="str">
        <f t="shared" si="39"/>
        <v/>
      </c>
      <c r="N177" s="143" t="str">
        <f t="shared" si="39"/>
        <v/>
      </c>
      <c r="O177" s="143" t="str">
        <f t="shared" si="39"/>
        <v/>
      </c>
      <c r="P177" s="143" t="str">
        <f t="shared" si="39"/>
        <v/>
      </c>
      <c r="Q177" s="143" t="str">
        <f t="shared" si="39"/>
        <v/>
      </c>
      <c r="R177" s="143" t="str">
        <f t="shared" si="39"/>
        <v/>
      </c>
      <c r="S177" s="156"/>
      <c r="T177" s="117"/>
      <c r="U177" s="120" t="s">
        <v>271</v>
      </c>
    </row>
    <row r="178" spans="2:21" ht="34.5" customHeight="1">
      <c r="B178" s="156"/>
      <c r="C178" s="253"/>
      <c r="D178" s="216" t="s">
        <v>183</v>
      </c>
      <c r="E178" s="169"/>
      <c r="F178" s="169"/>
      <c r="G178" s="170"/>
      <c r="H178" s="112"/>
      <c r="I178" s="112"/>
      <c r="J178" s="112"/>
      <c r="K178" s="112"/>
      <c r="L178" s="112"/>
      <c r="M178" s="112"/>
      <c r="N178" s="112"/>
      <c r="O178" s="112"/>
      <c r="P178" s="112"/>
      <c r="Q178" s="112"/>
      <c r="R178" s="112"/>
      <c r="S178" s="156"/>
      <c r="T178" s="117"/>
    </row>
    <row r="179" spans="2:21" ht="34.5" customHeight="1">
      <c r="B179" s="156"/>
      <c r="C179" s="168" t="s">
        <v>181</v>
      </c>
      <c r="D179" s="169"/>
      <c r="E179" s="169"/>
      <c r="F179" s="169"/>
      <c r="G179" s="170"/>
      <c r="H179" s="237"/>
      <c r="I179" s="144" t="str">
        <f>IF(COUNT(様式32第4表!V139)=0,"",様式32第4表!V139)</f>
        <v/>
      </c>
      <c r="J179" s="237"/>
      <c r="K179" s="237"/>
      <c r="L179" s="237"/>
      <c r="M179" s="237"/>
      <c r="N179" s="237"/>
      <c r="O179" s="237"/>
      <c r="P179" s="237"/>
      <c r="Q179" s="237"/>
      <c r="R179" s="237"/>
      <c r="S179" s="156"/>
      <c r="T179" s="117"/>
      <c r="U179" s="120" t="s">
        <v>401</v>
      </c>
    </row>
    <row r="180" spans="2:21" ht="34.5" customHeight="1">
      <c r="B180" s="156"/>
      <c r="C180" s="262" t="s">
        <v>227</v>
      </c>
      <c r="D180" s="280"/>
      <c r="E180" s="281"/>
      <c r="F180" s="179" t="s">
        <v>353</v>
      </c>
      <c r="G180" s="180"/>
      <c r="H180" s="115" t="str">
        <f>IF(COUNT(H181:H182)=0,"",SUM(H181:H182))</f>
        <v/>
      </c>
      <c r="I180" s="115" t="str">
        <f>IF(COUNT(I181:I182)=0,"",SUM(I181:I182))</f>
        <v/>
      </c>
      <c r="J180" s="288"/>
      <c r="K180" s="289"/>
      <c r="L180" s="290"/>
      <c r="M180" s="115" t="str">
        <f>IF(COUNT(M181:M182)=0,"",SUM(M181:M182))</f>
        <v/>
      </c>
      <c r="N180" s="288"/>
      <c r="O180" s="289"/>
      <c r="P180" s="289"/>
      <c r="Q180" s="290"/>
      <c r="R180" s="115" t="str">
        <f>IF(COUNT(R181:R182)=0,"",SUM(R181:R182))</f>
        <v/>
      </c>
      <c r="S180" s="156"/>
      <c r="T180" s="117"/>
      <c r="U180" s="120" t="s">
        <v>271</v>
      </c>
    </row>
    <row r="181" spans="2:21" ht="34.5" customHeight="1">
      <c r="B181" s="156"/>
      <c r="C181" s="282"/>
      <c r="D181" s="283"/>
      <c r="E181" s="284"/>
      <c r="F181" s="179"/>
      <c r="G181" s="181" t="s">
        <v>354</v>
      </c>
      <c r="H181" s="184"/>
      <c r="I181" s="184"/>
      <c r="J181" s="291"/>
      <c r="K181" s="292"/>
      <c r="L181" s="293"/>
      <c r="M181" s="184"/>
      <c r="N181" s="291"/>
      <c r="O181" s="292"/>
      <c r="P181" s="292"/>
      <c r="Q181" s="293"/>
      <c r="R181" s="184"/>
      <c r="S181" s="156"/>
      <c r="T181" s="117"/>
    </row>
    <row r="182" spans="2:21" ht="34.5" customHeight="1">
      <c r="B182" s="156"/>
      <c r="C182" s="282"/>
      <c r="D182" s="283"/>
      <c r="E182" s="284"/>
      <c r="F182" s="214"/>
      <c r="G182" s="181" t="s">
        <v>355</v>
      </c>
      <c r="H182" s="184"/>
      <c r="I182" s="184"/>
      <c r="J182" s="291"/>
      <c r="K182" s="292"/>
      <c r="L182" s="293"/>
      <c r="M182" s="184"/>
      <c r="N182" s="291"/>
      <c r="O182" s="292"/>
      <c r="P182" s="292"/>
      <c r="Q182" s="293"/>
      <c r="R182" s="184"/>
      <c r="S182" s="156"/>
      <c r="T182" s="117"/>
    </row>
    <row r="183" spans="2:21" ht="34.5" customHeight="1">
      <c r="B183" s="156"/>
      <c r="C183" s="282"/>
      <c r="D183" s="283"/>
      <c r="E183" s="284"/>
      <c r="F183" s="179" t="s">
        <v>356</v>
      </c>
      <c r="G183" s="180"/>
      <c r="H183" s="115" t="str">
        <f>IF(COUNT(H184:H189)=0,"",SUM(H184:H189))</f>
        <v/>
      </c>
      <c r="I183" s="115" t="str">
        <f>IF(COUNT(I184:I189)=0,"",SUM(I184:I189))</f>
        <v/>
      </c>
      <c r="J183" s="291"/>
      <c r="K183" s="292"/>
      <c r="L183" s="293"/>
      <c r="M183" s="115" t="str">
        <f>IF(COUNT(M184:M189)=0,"",SUM(M184:M189))</f>
        <v/>
      </c>
      <c r="N183" s="291"/>
      <c r="O183" s="292"/>
      <c r="P183" s="292"/>
      <c r="Q183" s="293"/>
      <c r="R183" s="115" t="str">
        <f>IF(COUNT(R184:R189)=0,"",SUM(R184:R189))</f>
        <v/>
      </c>
      <c r="S183" s="156"/>
      <c r="T183" s="117"/>
      <c r="U183" s="120" t="s">
        <v>271</v>
      </c>
    </row>
    <row r="184" spans="2:21" ht="34.5" customHeight="1">
      <c r="B184" s="156"/>
      <c r="C184" s="282"/>
      <c r="D184" s="283"/>
      <c r="E184" s="284"/>
      <c r="F184" s="179"/>
      <c r="G184" s="181" t="s">
        <v>357</v>
      </c>
      <c r="H184" s="184"/>
      <c r="I184" s="184"/>
      <c r="J184" s="291"/>
      <c r="K184" s="292"/>
      <c r="L184" s="293"/>
      <c r="M184" s="184"/>
      <c r="N184" s="291"/>
      <c r="O184" s="292"/>
      <c r="P184" s="292"/>
      <c r="Q184" s="293"/>
      <c r="R184" s="184"/>
      <c r="S184" s="156"/>
      <c r="T184" s="117"/>
    </row>
    <row r="185" spans="2:21" ht="34.5" customHeight="1">
      <c r="B185" s="156"/>
      <c r="C185" s="282"/>
      <c r="D185" s="283"/>
      <c r="E185" s="284"/>
      <c r="F185" s="179"/>
      <c r="G185" s="181" t="s">
        <v>358</v>
      </c>
      <c r="H185" s="184"/>
      <c r="I185" s="184"/>
      <c r="J185" s="291"/>
      <c r="K185" s="292"/>
      <c r="L185" s="293"/>
      <c r="M185" s="184"/>
      <c r="N185" s="291"/>
      <c r="O185" s="292"/>
      <c r="P185" s="292"/>
      <c r="Q185" s="293"/>
      <c r="R185" s="184"/>
      <c r="S185" s="156"/>
      <c r="T185" s="117"/>
    </row>
    <row r="186" spans="2:21" ht="34.5" customHeight="1">
      <c r="B186" s="156"/>
      <c r="C186" s="282"/>
      <c r="D186" s="283"/>
      <c r="E186" s="284"/>
      <c r="F186" s="179"/>
      <c r="G186" s="181" t="s">
        <v>359</v>
      </c>
      <c r="H186" s="184"/>
      <c r="I186" s="184"/>
      <c r="J186" s="291"/>
      <c r="K186" s="292"/>
      <c r="L186" s="293"/>
      <c r="M186" s="184"/>
      <c r="N186" s="291"/>
      <c r="O186" s="292"/>
      <c r="P186" s="292"/>
      <c r="Q186" s="293"/>
      <c r="R186" s="184"/>
      <c r="S186" s="156"/>
      <c r="T186" s="117"/>
    </row>
    <row r="187" spans="2:21" ht="34.5" customHeight="1">
      <c r="B187" s="156"/>
      <c r="C187" s="282"/>
      <c r="D187" s="283"/>
      <c r="E187" s="284"/>
      <c r="F187" s="179"/>
      <c r="G187" s="181" t="s">
        <v>360</v>
      </c>
      <c r="H187" s="184"/>
      <c r="I187" s="184"/>
      <c r="J187" s="291"/>
      <c r="K187" s="292"/>
      <c r="L187" s="293"/>
      <c r="M187" s="184"/>
      <c r="N187" s="291"/>
      <c r="O187" s="292"/>
      <c r="P187" s="292"/>
      <c r="Q187" s="293"/>
      <c r="R187" s="184"/>
      <c r="S187" s="156"/>
      <c r="T187" s="117"/>
    </row>
    <row r="188" spans="2:21" ht="34.5" customHeight="1">
      <c r="B188" s="156"/>
      <c r="C188" s="282"/>
      <c r="D188" s="283"/>
      <c r="E188" s="284"/>
      <c r="F188" s="179"/>
      <c r="G188" s="181" t="s">
        <v>2</v>
      </c>
      <c r="H188" s="184"/>
      <c r="I188" s="184"/>
      <c r="J188" s="291"/>
      <c r="K188" s="292"/>
      <c r="L188" s="293"/>
      <c r="M188" s="184"/>
      <c r="N188" s="291"/>
      <c r="O188" s="292"/>
      <c r="P188" s="292"/>
      <c r="Q188" s="293"/>
      <c r="R188" s="184"/>
      <c r="S188" s="156"/>
      <c r="T188" s="117"/>
    </row>
    <row r="189" spans="2:21" ht="34.5" customHeight="1">
      <c r="B189" s="156"/>
      <c r="C189" s="282"/>
      <c r="D189" s="283"/>
      <c r="E189" s="284"/>
      <c r="F189" s="179"/>
      <c r="G189" s="181" t="s">
        <v>29</v>
      </c>
      <c r="H189" s="184"/>
      <c r="I189" s="184"/>
      <c r="J189" s="291"/>
      <c r="K189" s="292"/>
      <c r="L189" s="293"/>
      <c r="M189" s="184"/>
      <c r="N189" s="291"/>
      <c r="O189" s="292"/>
      <c r="P189" s="292"/>
      <c r="Q189" s="293"/>
      <c r="R189" s="184"/>
      <c r="S189" s="156"/>
      <c r="T189" s="117"/>
    </row>
    <row r="190" spans="2:21" ht="34.5" customHeight="1">
      <c r="B190" s="156"/>
      <c r="C190" s="282"/>
      <c r="D190" s="283"/>
      <c r="E190" s="284"/>
      <c r="F190" s="168" t="s">
        <v>226</v>
      </c>
      <c r="G190" s="215"/>
      <c r="H190" s="184"/>
      <c r="I190" s="184"/>
      <c r="J190" s="291"/>
      <c r="K190" s="292"/>
      <c r="L190" s="293"/>
      <c r="M190" s="184"/>
      <c r="N190" s="291"/>
      <c r="O190" s="292"/>
      <c r="P190" s="292"/>
      <c r="Q190" s="293"/>
      <c r="R190" s="184"/>
      <c r="S190" s="156"/>
      <c r="T190" s="117"/>
    </row>
    <row r="191" spans="2:21" ht="34.5" customHeight="1">
      <c r="B191" s="156"/>
      <c r="C191" s="282"/>
      <c r="D191" s="283"/>
      <c r="E191" s="284"/>
      <c r="F191" s="179" t="s">
        <v>170</v>
      </c>
      <c r="G191" s="180"/>
      <c r="H191" s="115" t="str">
        <f>IF(COUNT(H192:H196)=0,"",SUM(H192:H196))</f>
        <v/>
      </c>
      <c r="I191" s="115" t="str">
        <f>IF(COUNT(I192:I196)=0,"",SUM(I192:I196))</f>
        <v/>
      </c>
      <c r="J191" s="291"/>
      <c r="K191" s="292"/>
      <c r="L191" s="293"/>
      <c r="M191" s="115" t="str">
        <f>IF(COUNT(M192:M196)=0,"",SUM(M192:M196))</f>
        <v/>
      </c>
      <c r="N191" s="291"/>
      <c r="O191" s="292"/>
      <c r="P191" s="292"/>
      <c r="Q191" s="293"/>
      <c r="R191" s="115" t="str">
        <f>IF(COUNT(R192:R196)=0,"",SUM(R192:R196))</f>
        <v/>
      </c>
      <c r="S191" s="156"/>
      <c r="T191" s="117"/>
      <c r="U191" s="120" t="s">
        <v>271</v>
      </c>
    </row>
    <row r="192" spans="2:21" ht="34.5" customHeight="1">
      <c r="B192" s="156"/>
      <c r="C192" s="282"/>
      <c r="D192" s="283"/>
      <c r="E192" s="284"/>
      <c r="F192" s="179"/>
      <c r="G192" s="181" t="s">
        <v>361</v>
      </c>
      <c r="H192" s="184"/>
      <c r="I192" s="184"/>
      <c r="J192" s="291"/>
      <c r="K192" s="292"/>
      <c r="L192" s="293"/>
      <c r="M192" s="184"/>
      <c r="N192" s="291"/>
      <c r="O192" s="292"/>
      <c r="P192" s="292"/>
      <c r="Q192" s="293"/>
      <c r="R192" s="184"/>
      <c r="S192" s="156"/>
      <c r="T192" s="117"/>
    </row>
    <row r="193" spans="2:21" ht="34.5" customHeight="1">
      <c r="B193" s="156"/>
      <c r="C193" s="282"/>
      <c r="D193" s="283"/>
      <c r="E193" s="284"/>
      <c r="F193" s="179"/>
      <c r="G193" s="181" t="s">
        <v>172</v>
      </c>
      <c r="H193" s="184"/>
      <c r="I193" s="184"/>
      <c r="J193" s="291"/>
      <c r="K193" s="292"/>
      <c r="L193" s="293"/>
      <c r="M193" s="184"/>
      <c r="N193" s="291"/>
      <c r="O193" s="292"/>
      <c r="P193" s="292"/>
      <c r="Q193" s="293"/>
      <c r="R193" s="184"/>
      <c r="S193" s="156"/>
      <c r="T193" s="117"/>
    </row>
    <row r="194" spans="2:21" ht="34.5" customHeight="1">
      <c r="B194" s="156"/>
      <c r="C194" s="282"/>
      <c r="D194" s="283"/>
      <c r="E194" s="284"/>
      <c r="F194" s="179"/>
      <c r="G194" s="181" t="s">
        <v>173</v>
      </c>
      <c r="H194" s="184"/>
      <c r="I194" s="184"/>
      <c r="J194" s="291"/>
      <c r="K194" s="292"/>
      <c r="L194" s="293"/>
      <c r="M194" s="184"/>
      <c r="N194" s="291"/>
      <c r="O194" s="292"/>
      <c r="P194" s="292"/>
      <c r="Q194" s="293"/>
      <c r="R194" s="184"/>
      <c r="S194" s="156"/>
      <c r="T194" s="117"/>
    </row>
    <row r="195" spans="2:21" ht="34.5" customHeight="1">
      <c r="B195" s="156"/>
      <c r="C195" s="282"/>
      <c r="D195" s="283"/>
      <c r="E195" s="284"/>
      <c r="F195" s="179"/>
      <c r="G195" s="181" t="s">
        <v>30</v>
      </c>
      <c r="H195" s="184"/>
      <c r="I195" s="184"/>
      <c r="J195" s="291"/>
      <c r="K195" s="292"/>
      <c r="L195" s="293"/>
      <c r="M195" s="184"/>
      <c r="N195" s="291"/>
      <c r="O195" s="292"/>
      <c r="P195" s="292"/>
      <c r="Q195" s="293"/>
      <c r="R195" s="184"/>
      <c r="S195" s="156"/>
      <c r="T195" s="117"/>
    </row>
    <row r="196" spans="2:21" ht="34.5" customHeight="1">
      <c r="B196" s="156"/>
      <c r="C196" s="282"/>
      <c r="D196" s="283"/>
      <c r="E196" s="284"/>
      <c r="F196" s="179"/>
      <c r="G196" s="181" t="s">
        <v>174</v>
      </c>
      <c r="H196" s="184"/>
      <c r="I196" s="184"/>
      <c r="J196" s="291"/>
      <c r="K196" s="292"/>
      <c r="L196" s="293"/>
      <c r="M196" s="184"/>
      <c r="N196" s="291"/>
      <c r="O196" s="292"/>
      <c r="P196" s="292"/>
      <c r="Q196" s="293"/>
      <c r="R196" s="184"/>
      <c r="S196" s="156"/>
      <c r="T196" s="117"/>
    </row>
    <row r="197" spans="2:21" ht="34.5" customHeight="1">
      <c r="B197" s="156"/>
      <c r="C197" s="282"/>
      <c r="D197" s="283"/>
      <c r="E197" s="284"/>
      <c r="F197" s="168" t="s">
        <v>175</v>
      </c>
      <c r="G197" s="172"/>
      <c r="H197" s="184"/>
      <c r="I197" s="184"/>
      <c r="J197" s="291"/>
      <c r="K197" s="292"/>
      <c r="L197" s="293"/>
      <c r="M197" s="184"/>
      <c r="N197" s="291"/>
      <c r="O197" s="292"/>
      <c r="P197" s="292"/>
      <c r="Q197" s="293"/>
      <c r="R197" s="184"/>
      <c r="S197" s="156"/>
      <c r="T197" s="117"/>
    </row>
    <row r="198" spans="2:21" ht="34.5" customHeight="1">
      <c r="B198" s="156"/>
      <c r="C198" s="285"/>
      <c r="D198" s="286"/>
      <c r="E198" s="287"/>
      <c r="F198" s="168" t="s">
        <v>362</v>
      </c>
      <c r="G198" s="172"/>
      <c r="H198" s="115" t="str">
        <f>IF(COUNT(H180,H183,H190,H191,H197)=0,"",SUM(H180,H183,H190,H191,H197))</f>
        <v/>
      </c>
      <c r="I198" s="115" t="str">
        <f>IF(COUNT(I180,I183,I190,I191,I197)=0,"",SUM(I180,I183,I190,I191,I197))</f>
        <v/>
      </c>
      <c r="J198" s="291"/>
      <c r="K198" s="292"/>
      <c r="L198" s="293"/>
      <c r="M198" s="115" t="str">
        <f>IF(COUNT(M180,M183,M190,M191,M197)=0,"",SUM(M180,M183,M190,M191,M197))</f>
        <v/>
      </c>
      <c r="N198" s="291"/>
      <c r="O198" s="292"/>
      <c r="P198" s="292"/>
      <c r="Q198" s="293"/>
      <c r="R198" s="115" t="str">
        <f>IF(COUNT(R180,R183,R190,R191,R197)=0,"",SUM(R180,R183,R190,R191,R197))</f>
        <v/>
      </c>
      <c r="S198" s="156"/>
      <c r="T198" s="117"/>
      <c r="U198" s="120" t="s">
        <v>271</v>
      </c>
    </row>
    <row r="199" spans="2:21" ht="34.5" customHeight="1">
      <c r="B199" s="156"/>
      <c r="C199" s="217" t="s">
        <v>344</v>
      </c>
      <c r="D199" s="218"/>
      <c r="E199" s="218"/>
      <c r="F199" s="218"/>
      <c r="G199" s="219"/>
      <c r="H199" s="140"/>
      <c r="I199" s="140"/>
      <c r="J199" s="294"/>
      <c r="K199" s="295"/>
      <c r="L199" s="296"/>
      <c r="M199" s="141"/>
      <c r="N199" s="294"/>
      <c r="O199" s="295"/>
      <c r="P199" s="295"/>
      <c r="Q199" s="296"/>
      <c r="R199" s="141"/>
      <c r="S199" s="156"/>
      <c r="T199" s="117"/>
    </row>
    <row r="200" spans="2:21" ht="18" customHeight="1">
      <c r="B200" s="156"/>
      <c r="C200" s="183" t="s">
        <v>178</v>
      </c>
      <c r="D200" s="156"/>
      <c r="E200" s="156"/>
      <c r="F200" s="156"/>
      <c r="G200" s="156"/>
      <c r="H200" s="156"/>
      <c r="I200" s="156"/>
      <c r="J200" s="156"/>
      <c r="K200" s="156"/>
      <c r="L200" s="156"/>
      <c r="M200" s="156"/>
      <c r="N200" s="156"/>
      <c r="O200" s="156"/>
      <c r="P200" s="156"/>
      <c r="Q200" s="156"/>
      <c r="R200" s="156"/>
      <c r="S200" s="156"/>
      <c r="T200" s="117"/>
    </row>
    <row r="201" spans="2:21" ht="18" customHeight="1">
      <c r="B201" s="156"/>
      <c r="C201" s="14"/>
      <c r="D201" s="7"/>
      <c r="E201" s="7"/>
      <c r="F201" s="7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156"/>
      <c r="T201" s="117"/>
    </row>
    <row r="202" spans="2:21" ht="18" customHeight="1">
      <c r="B202" s="156"/>
      <c r="C202" s="14"/>
      <c r="D202" s="7"/>
      <c r="E202" s="7"/>
      <c r="F202" s="7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156"/>
      <c r="T202" s="117"/>
    </row>
    <row r="203" spans="2:21" ht="18" customHeight="1">
      <c r="B203" s="156"/>
      <c r="C203" s="14"/>
      <c r="D203" s="7"/>
      <c r="E203" s="7"/>
      <c r="F203" s="7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156"/>
      <c r="T203" s="117"/>
    </row>
    <row r="204" spans="2:21" ht="18" customHeight="1">
      <c r="B204" s="156"/>
      <c r="C204" s="14"/>
      <c r="D204" s="7"/>
      <c r="E204" s="7"/>
      <c r="F204" s="7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156"/>
      <c r="T204" s="117"/>
    </row>
    <row r="205" spans="2:21" ht="18" customHeight="1">
      <c r="B205" s="156"/>
      <c r="C205" s="14"/>
      <c r="D205" s="7"/>
      <c r="E205" s="7"/>
      <c r="F205" s="7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156"/>
      <c r="T205" s="117"/>
    </row>
    <row r="206" spans="2:21" ht="18" customHeight="1">
      <c r="B206" s="156"/>
      <c r="C206" s="14"/>
      <c r="D206" s="7"/>
      <c r="E206" s="7"/>
      <c r="F206" s="7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156"/>
      <c r="T206" s="117"/>
    </row>
    <row r="207" spans="2:21" ht="18" customHeight="1">
      <c r="B207" s="156"/>
      <c r="C207" s="14"/>
      <c r="D207" s="7"/>
      <c r="E207" s="7"/>
      <c r="F207" s="7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156"/>
      <c r="T207" s="117"/>
    </row>
    <row r="208" spans="2:21" ht="18" customHeight="1">
      <c r="B208" s="156"/>
      <c r="C208" s="14"/>
      <c r="D208" s="7"/>
      <c r="E208" s="7"/>
      <c r="F208" s="7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156"/>
      <c r="T208" s="117"/>
    </row>
    <row r="209" spans="2:21" ht="18" customHeight="1">
      <c r="B209" s="156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156"/>
      <c r="T209" s="117"/>
    </row>
    <row r="210" spans="2:21" ht="18" customHeight="1">
      <c r="B210" s="156"/>
      <c r="C210" s="156"/>
      <c r="D210" s="156"/>
      <c r="E210" s="156"/>
      <c r="F210" s="156"/>
      <c r="G210" s="156"/>
      <c r="H210" s="156"/>
      <c r="I210" s="156"/>
      <c r="J210" s="156"/>
      <c r="K210" s="156"/>
      <c r="L210" s="156"/>
      <c r="M210" s="156"/>
      <c r="N210" s="156"/>
      <c r="O210" s="156"/>
      <c r="P210" s="156"/>
      <c r="Q210" s="156"/>
      <c r="R210" s="156"/>
      <c r="S210" s="156"/>
      <c r="T210" s="117"/>
    </row>
    <row r="211" spans="2:21" ht="27.75" customHeight="1">
      <c r="B211" s="156"/>
      <c r="C211" s="156" t="s">
        <v>19</v>
      </c>
      <c r="D211" s="156"/>
      <c r="E211" s="156"/>
      <c r="F211" s="156"/>
      <c r="G211" s="156"/>
      <c r="H211" s="156"/>
      <c r="I211" s="156"/>
      <c r="J211" s="156"/>
      <c r="K211" s="156"/>
      <c r="L211" s="156"/>
      <c r="M211" s="156"/>
      <c r="N211" s="156"/>
      <c r="O211" s="156"/>
      <c r="P211" s="156"/>
      <c r="Q211" s="156"/>
      <c r="R211" s="156"/>
      <c r="S211" s="156"/>
      <c r="T211" s="117"/>
    </row>
    <row r="212" spans="2:21" ht="27.75" customHeight="1">
      <c r="B212" s="156"/>
      <c r="C212" s="156" t="s">
        <v>62</v>
      </c>
      <c r="D212" s="156"/>
      <c r="E212" s="156"/>
      <c r="F212" s="156"/>
      <c r="G212" s="156"/>
      <c r="H212" s="156"/>
      <c r="I212" s="156"/>
      <c r="J212" s="156"/>
      <c r="K212" s="156"/>
      <c r="L212" s="156"/>
      <c r="M212" s="156"/>
      <c r="N212" s="156"/>
      <c r="O212" s="156"/>
      <c r="P212" s="156"/>
      <c r="Q212" s="156"/>
      <c r="R212" s="156"/>
      <c r="S212" s="156"/>
      <c r="T212" s="117"/>
    </row>
    <row r="213" spans="2:21" ht="27.75" customHeight="1">
      <c r="B213" s="156"/>
      <c r="C213" s="159" t="s">
        <v>57</v>
      </c>
      <c r="D213" s="160"/>
      <c r="E213" s="160"/>
      <c r="F213" s="160"/>
      <c r="G213" s="160"/>
      <c r="H213" s="160"/>
      <c r="I213" s="160"/>
      <c r="J213" s="160"/>
      <c r="K213" s="160"/>
      <c r="L213" s="156"/>
      <c r="M213" s="156"/>
      <c r="N213" s="156"/>
      <c r="O213" s="156"/>
      <c r="P213" s="156"/>
      <c r="Q213" s="156"/>
      <c r="R213" s="156"/>
      <c r="S213" s="156"/>
      <c r="T213" s="117"/>
    </row>
    <row r="214" spans="2:21" ht="27.75" customHeight="1">
      <c r="B214" s="156"/>
      <c r="C214" s="161" t="s">
        <v>22</v>
      </c>
      <c r="D214" s="156"/>
      <c r="E214" s="156"/>
      <c r="F214" s="209" t="s">
        <v>63</v>
      </c>
      <c r="G214" s="156"/>
      <c r="H214" s="156"/>
      <c r="I214" s="156"/>
      <c r="J214" s="156"/>
      <c r="K214" s="156"/>
      <c r="L214" s="156"/>
      <c r="M214" s="156"/>
      <c r="N214" s="156"/>
      <c r="O214" s="156"/>
      <c r="P214" s="156"/>
      <c r="Q214" s="156"/>
      <c r="R214" s="163" t="s">
        <v>127</v>
      </c>
      <c r="S214" s="156"/>
      <c r="T214" s="117"/>
    </row>
    <row r="215" spans="2:21" ht="27.75" customHeight="1">
      <c r="B215" s="156"/>
      <c r="C215" s="240" t="s">
        <v>319</v>
      </c>
      <c r="D215" s="241"/>
      <c r="E215" s="241"/>
      <c r="F215" s="241"/>
      <c r="G215" s="242"/>
      <c r="H215" s="164">
        <f>$H$7</f>
        <v>42005</v>
      </c>
      <c r="I215" s="164">
        <f>$I$7</f>
        <v>42370</v>
      </c>
      <c r="J215" s="164">
        <f>$J$7</f>
        <v>42736</v>
      </c>
      <c r="K215" s="164">
        <f>$K$7</f>
        <v>43101</v>
      </c>
      <c r="L215" s="164">
        <f>$L$7</f>
        <v>43466</v>
      </c>
      <c r="M215" s="164">
        <f>$M$7</f>
        <v>43831</v>
      </c>
      <c r="N215" s="164">
        <f>$N$7</f>
        <v>44197</v>
      </c>
      <c r="O215" s="164">
        <f>$O$7</f>
        <v>44562</v>
      </c>
      <c r="P215" s="164">
        <f>$P$7</f>
        <v>44927</v>
      </c>
      <c r="Q215" s="164">
        <f>$Q$7</f>
        <v>45292</v>
      </c>
      <c r="R215" s="164">
        <f>$R$7</f>
        <v>45658</v>
      </c>
      <c r="S215" s="156"/>
      <c r="T215" s="117"/>
    </row>
    <row r="216" spans="2:21" ht="27.75" customHeight="1">
      <c r="B216" s="156"/>
      <c r="C216" s="243"/>
      <c r="D216" s="244"/>
      <c r="E216" s="244"/>
      <c r="F216" s="244"/>
      <c r="G216" s="245"/>
      <c r="H216" s="166" t="s">
        <v>24</v>
      </c>
      <c r="I216" s="166"/>
      <c r="J216" s="166"/>
      <c r="K216" s="166"/>
      <c r="L216" s="166"/>
      <c r="M216" s="166"/>
      <c r="N216" s="166"/>
      <c r="O216" s="166"/>
      <c r="P216" s="166"/>
      <c r="Q216" s="166"/>
      <c r="R216" s="166"/>
      <c r="S216" s="156"/>
      <c r="T216" s="117"/>
    </row>
    <row r="217" spans="2:21" ht="34.5" customHeight="1">
      <c r="B217" s="156"/>
      <c r="C217" s="252" t="s">
        <v>3</v>
      </c>
      <c r="D217" s="259" t="s">
        <v>321</v>
      </c>
      <c r="E217" s="168" t="s">
        <v>146</v>
      </c>
      <c r="F217" s="169"/>
      <c r="G217" s="170"/>
      <c r="H217" s="184"/>
      <c r="I217" s="112" t="str">
        <f>IF(COUNT(様式32第4表!V158)=0,"",様式32第4表!V158)</f>
        <v/>
      </c>
      <c r="J217" s="184"/>
      <c r="K217" s="184"/>
      <c r="L217" s="184"/>
      <c r="M217" s="184"/>
      <c r="N217" s="184"/>
      <c r="O217" s="184"/>
      <c r="P217" s="184"/>
      <c r="Q217" s="184"/>
      <c r="R217" s="184"/>
      <c r="S217" s="156"/>
      <c r="T217" s="117"/>
      <c r="U217" s="120" t="s">
        <v>401</v>
      </c>
    </row>
    <row r="218" spans="2:21" ht="34.5" customHeight="1">
      <c r="B218" s="156"/>
      <c r="C218" s="253"/>
      <c r="D218" s="260"/>
      <c r="E218" s="168" t="s">
        <v>323</v>
      </c>
      <c r="F218" s="169"/>
      <c r="G218" s="170"/>
      <c r="H218" s="184"/>
      <c r="I218" s="112" t="str">
        <f>IF(COUNT(様式32第4表!V160)=0,"",様式32第4表!V160)</f>
        <v/>
      </c>
      <c r="J218" s="184"/>
      <c r="K218" s="184"/>
      <c r="L218" s="184"/>
      <c r="M218" s="184"/>
      <c r="N218" s="184"/>
      <c r="O218" s="184"/>
      <c r="P218" s="184"/>
      <c r="Q218" s="184"/>
      <c r="R218" s="184"/>
      <c r="S218" s="156"/>
      <c r="T218" s="117"/>
      <c r="U218" s="120" t="s">
        <v>401</v>
      </c>
    </row>
    <row r="219" spans="2:21" ht="34.5" customHeight="1">
      <c r="B219" s="156"/>
      <c r="C219" s="253"/>
      <c r="D219" s="260"/>
      <c r="E219" s="168" t="s">
        <v>367</v>
      </c>
      <c r="F219" s="169"/>
      <c r="G219" s="170"/>
      <c r="H219" s="184"/>
      <c r="I219" s="112" t="str">
        <f>IF(COUNT(様式32第4表!V162)=0,"",様式32第4表!V162)</f>
        <v/>
      </c>
      <c r="J219" s="184"/>
      <c r="K219" s="184"/>
      <c r="L219" s="184"/>
      <c r="M219" s="184"/>
      <c r="N219" s="184"/>
      <c r="O219" s="184"/>
      <c r="P219" s="184"/>
      <c r="Q219" s="184"/>
      <c r="R219" s="184"/>
      <c r="S219" s="156"/>
      <c r="T219" s="117"/>
      <c r="U219" s="120" t="s">
        <v>401</v>
      </c>
    </row>
    <row r="220" spans="2:21" ht="34.5" customHeight="1">
      <c r="B220" s="156"/>
      <c r="C220" s="253"/>
      <c r="D220" s="260"/>
      <c r="E220" s="168" t="s">
        <v>143</v>
      </c>
      <c r="F220" s="169"/>
      <c r="G220" s="170"/>
      <c r="H220" s="184"/>
      <c r="I220" s="112" t="str">
        <f>IF(COUNT(様式32第4表!V164)=0,"",様式32第4表!V164)</f>
        <v/>
      </c>
      <c r="J220" s="184"/>
      <c r="K220" s="184"/>
      <c r="L220" s="184"/>
      <c r="M220" s="184"/>
      <c r="N220" s="184"/>
      <c r="O220" s="184"/>
      <c r="P220" s="184"/>
      <c r="Q220" s="184"/>
      <c r="R220" s="184"/>
      <c r="S220" s="156"/>
      <c r="T220" s="117"/>
      <c r="U220" s="120" t="s">
        <v>401</v>
      </c>
    </row>
    <row r="221" spans="2:21" ht="34.5" customHeight="1">
      <c r="B221" s="156"/>
      <c r="C221" s="253"/>
      <c r="D221" s="261"/>
      <c r="E221" s="168" t="s">
        <v>147</v>
      </c>
      <c r="F221" s="169"/>
      <c r="G221" s="170"/>
      <c r="H221" s="112" t="str">
        <f>IF(COUNT(H217:H220)=0,"",SUM(H217:H220))</f>
        <v/>
      </c>
      <c r="I221" s="112" t="str">
        <f t="shared" ref="I221:R221" si="40">IF(COUNT(I217:I220)=0,"",SUM(I217:I220))</f>
        <v/>
      </c>
      <c r="J221" s="112" t="str">
        <f t="shared" si="40"/>
        <v/>
      </c>
      <c r="K221" s="112" t="str">
        <f t="shared" si="40"/>
        <v/>
      </c>
      <c r="L221" s="112" t="str">
        <f t="shared" si="40"/>
        <v/>
      </c>
      <c r="M221" s="112" t="str">
        <f t="shared" si="40"/>
        <v/>
      </c>
      <c r="N221" s="112" t="str">
        <f t="shared" si="40"/>
        <v/>
      </c>
      <c r="O221" s="112" t="str">
        <f t="shared" si="40"/>
        <v/>
      </c>
      <c r="P221" s="112" t="str">
        <f t="shared" si="40"/>
        <v/>
      </c>
      <c r="Q221" s="112" t="str">
        <f t="shared" si="40"/>
        <v/>
      </c>
      <c r="R221" s="112" t="str">
        <f t="shared" si="40"/>
        <v/>
      </c>
      <c r="S221" s="156"/>
      <c r="T221" s="117"/>
      <c r="U221" s="120" t="s">
        <v>271</v>
      </c>
    </row>
    <row r="222" spans="2:21" ht="34.5" customHeight="1">
      <c r="B222" s="156"/>
      <c r="C222" s="253"/>
      <c r="D222" s="252" t="s">
        <v>1</v>
      </c>
      <c r="E222" s="168" t="s">
        <v>148</v>
      </c>
      <c r="F222" s="171"/>
      <c r="G222" s="172"/>
      <c r="H222" s="184"/>
      <c r="I222" s="112" t="str">
        <f>IF(COUNT('様式第32第8表(指定１)_送電'!H220)=0,'様式第32第8表(指定１)_受電'!H220,IF(COUNT('様式第32第8表(指定１)_受電'!H220)=0,-'様式第32第8表(指定１)_送電'!H220,'様式第32第8表(指定１)_受電'!H220-'様式第32第8表(指定１)_送電'!H220))</f>
        <v/>
      </c>
      <c r="J222" s="112" t="str">
        <f>IF(COUNT('様式第32第8表(指定１)_送電'!I220)=0,'様式第32第8表(指定１)_受電'!I220,IF(COUNT('様式第32第8表(指定１)_受電'!I220)=0,-'様式第32第8表(指定１)_送電'!I220,'様式第32第8表(指定１)_受電'!I220-'様式第32第8表(指定１)_送電'!I220))</f>
        <v/>
      </c>
      <c r="K222" s="112" t="str">
        <f>IF(COUNT('様式第32第8表(指定１)_送電'!J220)=0,'様式第32第8表(指定１)_受電'!J220,IF(COUNT('様式第32第8表(指定１)_受電'!J220)=0,-'様式第32第8表(指定１)_送電'!J220,'様式第32第8表(指定１)_受電'!J220-'様式第32第8表(指定１)_送電'!J220))</f>
        <v/>
      </c>
      <c r="L222" s="112" t="str">
        <f>IF(COUNT('様式第32第8表(指定１)_送電'!K220)=0,'様式第32第8表(指定１)_受電'!K220,IF(COUNT('様式第32第8表(指定１)_受電'!K220)=0,-'様式第32第8表(指定１)_送電'!K220,'様式第32第8表(指定１)_受電'!K220-'様式第32第8表(指定１)_送電'!K220))</f>
        <v/>
      </c>
      <c r="M222" s="112" t="str">
        <f>IF(COUNT('様式第32第8表(指定１)_送電'!L220)=0,'様式第32第8表(指定１)_受電'!L220,IF(COUNT('様式第32第8表(指定１)_受電'!L220)=0,-'様式第32第8表(指定１)_送電'!L220,'様式第32第8表(指定１)_受電'!L220-'様式第32第8表(指定１)_送電'!L220))</f>
        <v/>
      </c>
      <c r="N222" s="112" t="str">
        <f>IF(COUNT('様式第32第8表(指定１)_送電'!M220)=0,'様式第32第8表(指定１)_受電'!M220,IF(COUNT('様式第32第8表(指定１)_受電'!M220)=0,-'様式第32第8表(指定１)_送電'!M220,'様式第32第8表(指定１)_受電'!M220-'様式第32第8表(指定１)_送電'!M220))</f>
        <v/>
      </c>
      <c r="O222" s="112" t="str">
        <f>IF(COUNT('様式第32第8表(指定１)_送電'!N220)=0,'様式第32第8表(指定１)_受電'!N220,IF(COUNT('様式第32第8表(指定１)_受電'!N220)=0,-'様式第32第8表(指定１)_送電'!N220,'様式第32第8表(指定１)_受電'!N220-'様式第32第8表(指定１)_送電'!N220))</f>
        <v/>
      </c>
      <c r="P222" s="112" t="str">
        <f>IF(COUNT('様式第32第8表(指定１)_送電'!O220)=0,'様式第32第8表(指定１)_受電'!O220,IF(COUNT('様式第32第8表(指定１)_受電'!O220)=0,-'様式第32第8表(指定１)_送電'!O220,'様式第32第8表(指定１)_受電'!O220-'様式第32第8表(指定１)_送電'!O220))</f>
        <v/>
      </c>
      <c r="Q222" s="112" t="str">
        <f>IF(COUNT('様式第32第8表(指定１)_送電'!P220)=0,'様式第32第8表(指定１)_受電'!P220,IF(COUNT('様式第32第8表(指定１)_受電'!P220)=0,-'様式第32第8表(指定１)_送電'!P220,'様式第32第8表(指定１)_受電'!P220-'様式第32第8表(指定１)_送電'!P220))</f>
        <v/>
      </c>
      <c r="R222" s="112" t="str">
        <f>IF(COUNT('様式第32第8表(指定１)_送電'!Q220)=0,'様式第32第8表(指定１)_受電'!Q220,IF(COUNT('様式第32第8表(指定１)_受電'!Q220)=0,-'様式第32第8表(指定１)_送電'!Q220,'様式第32第8表(指定１)_受電'!Q220-'様式第32第8表(指定１)_送電'!Q220))</f>
        <v/>
      </c>
      <c r="S222" s="156"/>
      <c r="T222" s="117"/>
      <c r="U222" s="120" t="s">
        <v>318</v>
      </c>
    </row>
    <row r="223" spans="2:21" ht="34.5" customHeight="1">
      <c r="B223" s="156"/>
      <c r="C223" s="253"/>
      <c r="D223" s="253"/>
      <c r="E223" s="168" t="s">
        <v>150</v>
      </c>
      <c r="F223" s="171"/>
      <c r="G223" s="172"/>
      <c r="H223" s="184"/>
      <c r="I223" s="112" t="str">
        <f>IF(COUNT('様式第32第8表(指定１)_送電'!H228)=0,'様式第32第8表(指定１)_受電'!H228,IF(COUNT('様式第32第8表(指定１)_受電'!H228)=0,-'様式第32第8表(指定１)_送電'!H228,'様式第32第8表(指定１)_受電'!H228-'様式第32第8表(指定１)_送電'!H228))</f>
        <v/>
      </c>
      <c r="J223" s="112" t="str">
        <f>IF(COUNT('様式第32第8表(指定１)_送電'!I228)=0,'様式第32第8表(指定１)_受電'!I228,IF(COUNT('様式第32第8表(指定１)_受電'!I228)=0,-'様式第32第8表(指定１)_送電'!I228,'様式第32第8表(指定１)_受電'!I228-'様式第32第8表(指定１)_送電'!I228))</f>
        <v/>
      </c>
      <c r="K223" s="112" t="str">
        <f>IF(COUNT('様式第32第8表(指定１)_送電'!J228)=0,'様式第32第8表(指定１)_受電'!J228,IF(COUNT('様式第32第8表(指定１)_受電'!J228)=0,-'様式第32第8表(指定１)_送電'!J228,'様式第32第8表(指定１)_受電'!J228-'様式第32第8表(指定１)_送電'!J228))</f>
        <v/>
      </c>
      <c r="L223" s="112" t="str">
        <f>IF(COUNT('様式第32第8表(指定１)_送電'!K228)=0,'様式第32第8表(指定１)_受電'!K228,IF(COUNT('様式第32第8表(指定１)_受電'!K228)=0,-'様式第32第8表(指定１)_送電'!K228,'様式第32第8表(指定１)_受電'!K228-'様式第32第8表(指定１)_送電'!K228))</f>
        <v/>
      </c>
      <c r="M223" s="112" t="str">
        <f>IF(COUNT('様式第32第8表(指定１)_送電'!L228)=0,'様式第32第8表(指定１)_受電'!L228,IF(COUNT('様式第32第8表(指定１)_受電'!L228)=0,-'様式第32第8表(指定１)_送電'!L228,'様式第32第8表(指定１)_受電'!L228-'様式第32第8表(指定１)_送電'!L228))</f>
        <v/>
      </c>
      <c r="N223" s="112" t="str">
        <f>IF(COUNT('様式第32第8表(指定１)_送電'!M228)=0,'様式第32第8表(指定１)_受電'!M228,IF(COUNT('様式第32第8表(指定１)_受電'!M228)=0,-'様式第32第8表(指定１)_送電'!M228,'様式第32第8表(指定１)_受電'!M228-'様式第32第8表(指定１)_送電'!M228))</f>
        <v/>
      </c>
      <c r="O223" s="112" t="str">
        <f>IF(COUNT('様式第32第8表(指定１)_送電'!N228)=0,'様式第32第8表(指定１)_受電'!N228,IF(COUNT('様式第32第8表(指定１)_受電'!N228)=0,-'様式第32第8表(指定１)_送電'!N228,'様式第32第8表(指定１)_受電'!N228-'様式第32第8表(指定１)_送電'!N228))</f>
        <v/>
      </c>
      <c r="P223" s="112" t="str">
        <f>IF(COUNT('様式第32第8表(指定１)_送電'!O228)=0,'様式第32第8表(指定１)_受電'!O228,IF(COUNT('様式第32第8表(指定１)_受電'!O228)=0,-'様式第32第8表(指定１)_送電'!O228,'様式第32第8表(指定１)_受電'!O228-'様式第32第8表(指定１)_送電'!O228))</f>
        <v/>
      </c>
      <c r="Q223" s="112" t="str">
        <f>IF(COUNT('様式第32第8表(指定１)_送電'!P228)=0,'様式第32第8表(指定１)_受電'!P228,IF(COUNT('様式第32第8表(指定１)_受電'!P228)=0,-'様式第32第8表(指定１)_送電'!P228,'様式第32第8表(指定１)_受電'!P228-'様式第32第8表(指定１)_送電'!P228))</f>
        <v/>
      </c>
      <c r="R223" s="112" t="str">
        <f>IF(COUNT('様式第32第8表(指定１)_送電'!Q228)=0,'様式第32第8表(指定１)_受電'!Q228,IF(COUNT('様式第32第8表(指定１)_受電'!Q228)=0,-'様式第32第8表(指定１)_送電'!Q228,'様式第32第8表(指定１)_受電'!Q228-'様式第32第8表(指定１)_送電'!Q228))</f>
        <v/>
      </c>
      <c r="S223" s="156"/>
      <c r="T223" s="117"/>
      <c r="U223" s="120" t="s">
        <v>318</v>
      </c>
    </row>
    <row r="224" spans="2:21" ht="34.5" customHeight="1">
      <c r="B224" s="156"/>
      <c r="C224" s="253"/>
      <c r="D224" s="253"/>
      <c r="E224" s="168" t="s">
        <v>149</v>
      </c>
      <c r="F224" s="171"/>
      <c r="G224" s="172"/>
      <c r="H224" s="184"/>
      <c r="I224" s="112" t="str">
        <f>IF(COUNT('様式第32第8表(指定１)_送電'!H236)=0,'様式第32第8表(指定１)_受電'!H236,IF(COUNT('様式第32第8表(指定１)_受電'!H236)=0,-'様式第32第8表(指定１)_送電'!H236,'様式第32第8表(指定１)_受電'!H236-'様式第32第8表(指定１)_送電'!H236))</f>
        <v/>
      </c>
      <c r="J224" s="112" t="str">
        <f>IF(COUNT('様式第32第8表(指定１)_送電'!I236)=0,'様式第32第8表(指定１)_受電'!I236,IF(COUNT('様式第32第8表(指定１)_受電'!I236)=0,-'様式第32第8表(指定１)_送電'!I236,'様式第32第8表(指定１)_受電'!I236-'様式第32第8表(指定１)_送電'!I236))</f>
        <v/>
      </c>
      <c r="K224" s="112" t="str">
        <f>IF(COUNT('様式第32第8表(指定１)_送電'!J236)=0,'様式第32第8表(指定１)_受電'!J236,IF(COUNT('様式第32第8表(指定１)_受電'!J236)=0,-'様式第32第8表(指定１)_送電'!J236,'様式第32第8表(指定１)_受電'!J236-'様式第32第8表(指定１)_送電'!J236))</f>
        <v/>
      </c>
      <c r="L224" s="112" t="str">
        <f>IF(COUNT('様式第32第8表(指定１)_送電'!K236)=0,'様式第32第8表(指定１)_受電'!K236,IF(COUNT('様式第32第8表(指定１)_受電'!K236)=0,-'様式第32第8表(指定１)_送電'!K236,'様式第32第8表(指定１)_受電'!K236-'様式第32第8表(指定１)_送電'!K236))</f>
        <v/>
      </c>
      <c r="M224" s="112" t="str">
        <f>IF(COUNT('様式第32第8表(指定１)_送電'!L236)=0,'様式第32第8表(指定１)_受電'!L236,IF(COUNT('様式第32第8表(指定１)_受電'!L236)=0,-'様式第32第8表(指定１)_送電'!L236,'様式第32第8表(指定１)_受電'!L236-'様式第32第8表(指定１)_送電'!L236))</f>
        <v/>
      </c>
      <c r="N224" s="112" t="str">
        <f>IF(COUNT('様式第32第8表(指定１)_送電'!M236)=0,'様式第32第8表(指定１)_受電'!M236,IF(COUNT('様式第32第8表(指定１)_受電'!M236)=0,-'様式第32第8表(指定１)_送電'!M236,'様式第32第8表(指定１)_受電'!M236-'様式第32第8表(指定１)_送電'!M236))</f>
        <v/>
      </c>
      <c r="O224" s="112" t="str">
        <f>IF(COUNT('様式第32第8表(指定１)_送電'!N236)=0,'様式第32第8表(指定１)_受電'!N236,IF(COUNT('様式第32第8表(指定１)_受電'!N236)=0,-'様式第32第8表(指定１)_送電'!N236,'様式第32第8表(指定１)_受電'!N236-'様式第32第8表(指定１)_送電'!N236))</f>
        <v/>
      </c>
      <c r="P224" s="112" t="str">
        <f>IF(COUNT('様式第32第8表(指定１)_送電'!O236)=0,'様式第32第8表(指定１)_受電'!O236,IF(COUNT('様式第32第8表(指定１)_受電'!O236)=0,-'様式第32第8表(指定１)_送電'!O236,'様式第32第8表(指定１)_受電'!O236-'様式第32第8表(指定１)_送電'!O236))</f>
        <v/>
      </c>
      <c r="Q224" s="112" t="str">
        <f>IF(COUNT('様式第32第8表(指定１)_送電'!P236)=0,'様式第32第8表(指定１)_受電'!P236,IF(COUNT('様式第32第8表(指定１)_受電'!P236)=0,-'様式第32第8表(指定１)_送電'!P236,'様式第32第8表(指定１)_受電'!P236-'様式第32第8表(指定１)_送電'!P236))</f>
        <v/>
      </c>
      <c r="R224" s="112" t="str">
        <f>IF(COUNT('様式第32第8表(指定１)_送電'!Q236)=0,'様式第32第8表(指定１)_受電'!Q236,IF(COUNT('様式第32第8表(指定１)_受電'!Q236)=0,-'様式第32第8表(指定１)_送電'!Q236,'様式第32第8表(指定１)_受電'!Q236-'様式第32第8表(指定１)_送電'!Q236))</f>
        <v/>
      </c>
      <c r="S224" s="156"/>
      <c r="T224" s="117"/>
      <c r="U224" s="120" t="s">
        <v>318</v>
      </c>
    </row>
    <row r="225" spans="2:21" ht="34.5" customHeight="1">
      <c r="B225" s="156"/>
      <c r="C225" s="253"/>
      <c r="D225" s="253"/>
      <c r="E225" s="255" t="s">
        <v>151</v>
      </c>
      <c r="F225" s="256"/>
      <c r="G225" s="172" t="s">
        <v>192</v>
      </c>
      <c r="H225" s="184"/>
      <c r="I225" s="112"/>
      <c r="J225" s="112"/>
      <c r="K225" s="112"/>
      <c r="L225" s="112"/>
      <c r="M225" s="112"/>
      <c r="N225" s="112"/>
      <c r="O225" s="112"/>
      <c r="P225" s="112"/>
      <c r="Q225" s="112"/>
      <c r="R225" s="112"/>
      <c r="S225" s="156"/>
      <c r="T225" s="117"/>
    </row>
    <row r="226" spans="2:21" ht="34.5" customHeight="1">
      <c r="B226" s="156"/>
      <c r="C226" s="253"/>
      <c r="D226" s="254"/>
      <c r="E226" s="257"/>
      <c r="F226" s="258"/>
      <c r="G226" s="172" t="s">
        <v>151</v>
      </c>
      <c r="H226" s="184"/>
      <c r="I226" s="112" t="str">
        <f>IF(COUNT('様式第32第8表(指定１)_送電'!H244)=0,'様式第32第8表(指定１)_受電'!H244,IF(COUNT('様式第32第8表(指定１)_受電'!H244)=0,-'様式第32第8表(指定１)_送電'!H244,'様式第32第8表(指定１)_受電'!H244-'様式第32第8表(指定１)_送電'!H244))</f>
        <v/>
      </c>
      <c r="J226" s="112" t="str">
        <f>IF(COUNT('様式第32第8表(指定１)_送電'!I244)=0,'様式第32第8表(指定１)_受電'!I244,IF(COUNT('様式第32第8表(指定１)_受電'!I244)=0,-'様式第32第8表(指定１)_送電'!I244,'様式第32第8表(指定１)_受電'!I244-'様式第32第8表(指定１)_送電'!I244))</f>
        <v/>
      </c>
      <c r="K226" s="112" t="str">
        <f>IF(COUNT('様式第32第8表(指定１)_送電'!J244)=0,'様式第32第8表(指定１)_受電'!J244,IF(COUNT('様式第32第8表(指定１)_受電'!J244)=0,-'様式第32第8表(指定１)_送電'!J244,'様式第32第8表(指定１)_受電'!J244-'様式第32第8表(指定１)_送電'!J244))</f>
        <v/>
      </c>
      <c r="L226" s="112" t="str">
        <f>IF(COUNT('様式第32第8表(指定１)_送電'!K244)=0,'様式第32第8表(指定１)_受電'!K244,IF(COUNT('様式第32第8表(指定１)_受電'!K244)=0,-'様式第32第8表(指定１)_送電'!K244,'様式第32第8表(指定１)_受電'!K244-'様式第32第8表(指定１)_送電'!K244))</f>
        <v/>
      </c>
      <c r="M226" s="112" t="str">
        <f>IF(COUNT('様式第32第8表(指定１)_送電'!L244)=0,'様式第32第8表(指定１)_受電'!L244,IF(COUNT('様式第32第8表(指定１)_受電'!L244)=0,-'様式第32第8表(指定１)_送電'!L244,'様式第32第8表(指定１)_受電'!L244-'様式第32第8表(指定１)_送電'!L244))</f>
        <v/>
      </c>
      <c r="N226" s="112" t="str">
        <f>IF(COUNT('様式第32第8表(指定１)_送電'!M244)=0,'様式第32第8表(指定１)_受電'!M244,IF(COUNT('様式第32第8表(指定１)_受電'!M244)=0,-'様式第32第8表(指定１)_送電'!M244,'様式第32第8表(指定１)_受電'!M244-'様式第32第8表(指定１)_送電'!M244))</f>
        <v/>
      </c>
      <c r="O226" s="112" t="str">
        <f>IF(COUNT('様式第32第8表(指定１)_送電'!N244)=0,'様式第32第8表(指定１)_受電'!N244,IF(COUNT('様式第32第8表(指定１)_受電'!N244)=0,-'様式第32第8表(指定１)_送電'!N244,'様式第32第8表(指定１)_受電'!N244-'様式第32第8表(指定１)_送電'!N244))</f>
        <v/>
      </c>
      <c r="P226" s="112" t="str">
        <f>IF(COUNT('様式第32第8表(指定１)_送電'!O244)=0,'様式第32第8表(指定１)_受電'!O244,IF(COUNT('様式第32第8表(指定１)_受電'!O244)=0,-'様式第32第8表(指定１)_送電'!O244,'様式第32第8表(指定１)_受電'!O244-'様式第32第8表(指定１)_送電'!O244))</f>
        <v/>
      </c>
      <c r="Q226" s="112" t="str">
        <f>IF(COUNT('様式第32第8表(指定１)_送電'!P244)=0,'様式第32第8表(指定１)_受電'!P244,IF(COUNT('様式第32第8表(指定１)_受電'!P244)=0,-'様式第32第8表(指定１)_送電'!P244,'様式第32第8表(指定１)_受電'!P244-'様式第32第8表(指定１)_送電'!P244))</f>
        <v/>
      </c>
      <c r="R226" s="112" t="str">
        <f>IF(COUNT('様式第32第8表(指定１)_送電'!Q244)=0,'様式第32第8表(指定１)_受電'!Q244,IF(COUNT('様式第32第8表(指定１)_受電'!Q244)=0,-'様式第32第8表(指定１)_送電'!Q244,'様式第32第8表(指定１)_受電'!Q244-'様式第32第8表(指定１)_送電'!Q244))</f>
        <v/>
      </c>
      <c r="S226" s="156"/>
      <c r="T226" s="117"/>
      <c r="U226" s="120" t="s">
        <v>318</v>
      </c>
    </row>
    <row r="227" spans="2:21" ht="34.5" customHeight="1">
      <c r="B227" s="156"/>
      <c r="C227" s="253"/>
      <c r="D227" s="168" t="s">
        <v>368</v>
      </c>
      <c r="E227" s="171"/>
      <c r="F227" s="171"/>
      <c r="G227" s="172"/>
      <c r="H227" s="112"/>
      <c r="I227" s="112" t="str">
        <f>IF(COUNT(I231)=0,"",IF(I231-SUM(I221:I226)&gt;0,I231-SUM(I221:I226),""))</f>
        <v/>
      </c>
      <c r="J227" s="112" t="str">
        <f t="shared" ref="J227" si="41">IF(J231-SUM(J221:J226)&gt;0,J231-SUM(J221:J226),"")</f>
        <v/>
      </c>
      <c r="K227" s="112" t="str">
        <f t="shared" ref="K227" si="42">IF(K231-SUM(K221:K226)&gt;0,K231-SUM(K221:K226),"")</f>
        <v/>
      </c>
      <c r="L227" s="112" t="str">
        <f t="shared" ref="L227" si="43">IF(L231-SUM(L221:L226)&gt;0,L231-SUM(L221:L226),"")</f>
        <v/>
      </c>
      <c r="M227" s="112" t="str">
        <f t="shared" ref="M227" si="44">IF(M231-SUM(M221:M226)&gt;0,M231-SUM(M221:M226),"")</f>
        <v/>
      </c>
      <c r="N227" s="112" t="str">
        <f t="shared" ref="N227" si="45">IF(N231-SUM(N221:N226)&gt;0,N231-SUM(N221:N226),"")</f>
        <v/>
      </c>
      <c r="O227" s="112" t="str">
        <f t="shared" ref="O227" si="46">IF(O231-SUM(O221:O226)&gt;0,O231-SUM(O221:O226),"")</f>
        <v/>
      </c>
      <c r="P227" s="112" t="str">
        <f t="shared" ref="P227" si="47">IF(P231-SUM(P221:P226)&gt;0,P231-SUM(P221:P226),"")</f>
        <v/>
      </c>
      <c r="Q227" s="112" t="str">
        <f t="shared" ref="Q227" si="48">IF(Q231-SUM(Q221:Q226)&gt;0,Q231-SUM(Q221:Q226),"")</f>
        <v/>
      </c>
      <c r="R227" s="112" t="str">
        <f t="shared" ref="R227" si="49">IF(R231-SUM(R221:R226)&gt;0,R231-SUM(R221:R226),"")</f>
        <v/>
      </c>
      <c r="S227" s="156"/>
      <c r="T227" s="117"/>
      <c r="U227" s="120" t="s">
        <v>318</v>
      </c>
    </row>
    <row r="228" spans="2:21" ht="34.5" customHeight="1">
      <c r="B228" s="156"/>
      <c r="C228" s="253"/>
      <c r="D228" s="168" t="s">
        <v>182</v>
      </c>
      <c r="E228" s="169"/>
      <c r="F228" s="169"/>
      <c r="G228" s="170"/>
      <c r="H228" s="184"/>
      <c r="I228" s="112" t="str">
        <f>IF(COUNT(様式32第4表!V173)=0,"",様式32第4表!V173)</f>
        <v/>
      </c>
      <c r="J228" s="184"/>
      <c r="K228" s="184"/>
      <c r="L228" s="184"/>
      <c r="M228" s="184"/>
      <c r="N228" s="184"/>
      <c r="O228" s="184"/>
      <c r="P228" s="184"/>
      <c r="Q228" s="184"/>
      <c r="R228" s="184"/>
      <c r="S228" s="156"/>
      <c r="T228" s="117"/>
      <c r="U228" s="120" t="s">
        <v>401</v>
      </c>
    </row>
    <row r="229" spans="2:21" ht="34.5" customHeight="1">
      <c r="B229" s="156"/>
      <c r="C229" s="253"/>
      <c r="D229" s="168" t="s">
        <v>147</v>
      </c>
      <c r="E229" s="169"/>
      <c r="F229" s="169"/>
      <c r="G229" s="169"/>
      <c r="H229" s="143" t="str">
        <f>IF(COUNT(H221:H228)=0,"",SUM(H221:H228))</f>
        <v/>
      </c>
      <c r="I229" s="143" t="str">
        <f t="shared" ref="I229:R229" si="50">IF(COUNT(I221:I228)=0,"",SUM(I221:I228))</f>
        <v/>
      </c>
      <c r="J229" s="143" t="str">
        <f t="shared" si="50"/>
        <v/>
      </c>
      <c r="K229" s="143" t="str">
        <f t="shared" si="50"/>
        <v/>
      </c>
      <c r="L229" s="143" t="str">
        <f t="shared" si="50"/>
        <v/>
      </c>
      <c r="M229" s="143" t="str">
        <f t="shared" si="50"/>
        <v/>
      </c>
      <c r="N229" s="143" t="str">
        <f t="shared" si="50"/>
        <v/>
      </c>
      <c r="O229" s="143" t="str">
        <f t="shared" si="50"/>
        <v/>
      </c>
      <c r="P229" s="143" t="str">
        <f t="shared" si="50"/>
        <v/>
      </c>
      <c r="Q229" s="143" t="str">
        <f t="shared" si="50"/>
        <v/>
      </c>
      <c r="R229" s="143" t="str">
        <f t="shared" si="50"/>
        <v/>
      </c>
      <c r="S229" s="156"/>
      <c r="T229" s="117"/>
      <c r="U229" s="120" t="s">
        <v>271</v>
      </c>
    </row>
    <row r="230" spans="2:21" ht="34.5" customHeight="1">
      <c r="B230" s="156"/>
      <c r="C230" s="253"/>
      <c r="D230" s="216" t="s">
        <v>183</v>
      </c>
      <c r="E230" s="169"/>
      <c r="F230" s="169"/>
      <c r="G230" s="170"/>
      <c r="H230" s="112"/>
      <c r="I230" s="112"/>
      <c r="J230" s="112"/>
      <c r="K230" s="112"/>
      <c r="L230" s="112"/>
      <c r="M230" s="112"/>
      <c r="N230" s="112"/>
      <c r="O230" s="112"/>
      <c r="P230" s="112"/>
      <c r="Q230" s="112"/>
      <c r="R230" s="112"/>
      <c r="S230" s="156"/>
      <c r="T230" s="117"/>
    </row>
    <row r="231" spans="2:21" ht="34.5" customHeight="1">
      <c r="B231" s="156"/>
      <c r="C231" s="168" t="s">
        <v>181</v>
      </c>
      <c r="D231" s="169"/>
      <c r="E231" s="169"/>
      <c r="F231" s="169"/>
      <c r="G231" s="170"/>
      <c r="H231" s="237"/>
      <c r="I231" s="144" t="str">
        <f>IF(COUNT(様式32第4表!V176)=0,"",様式32第4表!V176)</f>
        <v/>
      </c>
      <c r="J231" s="237"/>
      <c r="K231" s="237"/>
      <c r="L231" s="237"/>
      <c r="M231" s="237"/>
      <c r="N231" s="237"/>
      <c r="O231" s="237"/>
      <c r="P231" s="237"/>
      <c r="Q231" s="237"/>
      <c r="R231" s="237"/>
      <c r="S231" s="156"/>
      <c r="T231" s="117"/>
      <c r="U231" s="120" t="s">
        <v>401</v>
      </c>
    </row>
    <row r="232" spans="2:21" ht="34.5" customHeight="1">
      <c r="B232" s="156"/>
      <c r="C232" s="262" t="s">
        <v>227</v>
      </c>
      <c r="D232" s="280"/>
      <c r="E232" s="281"/>
      <c r="F232" s="179" t="s">
        <v>363</v>
      </c>
      <c r="G232" s="180"/>
      <c r="H232" s="115" t="str">
        <f>IF(COUNT(H233:H234)=0,"",SUM(H233:H234))</f>
        <v/>
      </c>
      <c r="I232" s="115" t="str">
        <f>IF(COUNT(I233:I234)=0,"",SUM(I233:I234))</f>
        <v/>
      </c>
      <c r="J232" s="288"/>
      <c r="K232" s="289"/>
      <c r="L232" s="290"/>
      <c r="M232" s="115" t="str">
        <f>IF(COUNT(M233:M234)=0,"",SUM(M233:M234))</f>
        <v/>
      </c>
      <c r="N232" s="288"/>
      <c r="O232" s="289"/>
      <c r="P232" s="289"/>
      <c r="Q232" s="290"/>
      <c r="R232" s="115" t="str">
        <f>IF(COUNT(R233:R234)=0,"",SUM(R233:R234))</f>
        <v/>
      </c>
      <c r="S232" s="156"/>
      <c r="T232" s="117"/>
      <c r="U232" s="120" t="s">
        <v>271</v>
      </c>
    </row>
    <row r="233" spans="2:21" ht="34.5" customHeight="1">
      <c r="B233" s="156"/>
      <c r="C233" s="282"/>
      <c r="D233" s="283"/>
      <c r="E233" s="284"/>
      <c r="F233" s="179"/>
      <c r="G233" s="181" t="s">
        <v>342</v>
      </c>
      <c r="H233" s="184"/>
      <c r="I233" s="184"/>
      <c r="J233" s="291"/>
      <c r="K233" s="292"/>
      <c r="L233" s="293"/>
      <c r="M233" s="184"/>
      <c r="N233" s="291"/>
      <c r="O233" s="292"/>
      <c r="P233" s="292"/>
      <c r="Q233" s="293"/>
      <c r="R233" s="184"/>
      <c r="S233" s="156"/>
      <c r="T233" s="117"/>
    </row>
    <row r="234" spans="2:21" ht="34.5" customHeight="1">
      <c r="B234" s="156"/>
      <c r="C234" s="282"/>
      <c r="D234" s="283"/>
      <c r="E234" s="284"/>
      <c r="F234" s="214"/>
      <c r="G234" s="181" t="s">
        <v>331</v>
      </c>
      <c r="H234" s="184"/>
      <c r="I234" s="184"/>
      <c r="J234" s="291"/>
      <c r="K234" s="292"/>
      <c r="L234" s="293"/>
      <c r="M234" s="184"/>
      <c r="N234" s="291"/>
      <c r="O234" s="292"/>
      <c r="P234" s="292"/>
      <c r="Q234" s="293"/>
      <c r="R234" s="184"/>
      <c r="S234" s="156"/>
      <c r="T234" s="117"/>
    </row>
    <row r="235" spans="2:21" ht="34.5" customHeight="1">
      <c r="B235" s="156"/>
      <c r="C235" s="282"/>
      <c r="D235" s="283"/>
      <c r="E235" s="284"/>
      <c r="F235" s="179" t="s">
        <v>364</v>
      </c>
      <c r="G235" s="180"/>
      <c r="H235" s="115" t="str">
        <f>IF(COUNT(H236:H241)=0,"",SUM(H236:H241))</f>
        <v/>
      </c>
      <c r="I235" s="115" t="str">
        <f>IF(COUNT(I236:I241)=0,"",SUM(I236:I241))</f>
        <v/>
      </c>
      <c r="J235" s="291"/>
      <c r="K235" s="292"/>
      <c r="L235" s="293"/>
      <c r="M235" s="115" t="str">
        <f>IF(COUNT(M236:M241)=0,"",SUM(M236:M241))</f>
        <v/>
      </c>
      <c r="N235" s="291"/>
      <c r="O235" s="292"/>
      <c r="P235" s="292"/>
      <c r="Q235" s="293"/>
      <c r="R235" s="115" t="str">
        <f>IF(COUNT(R236:R241)=0,"",SUM(R236:R241))</f>
        <v/>
      </c>
      <c r="S235" s="156"/>
      <c r="T235" s="117"/>
      <c r="U235" s="120" t="s">
        <v>271</v>
      </c>
    </row>
    <row r="236" spans="2:21" ht="34.5" customHeight="1">
      <c r="B236" s="156"/>
      <c r="C236" s="282"/>
      <c r="D236" s="283"/>
      <c r="E236" s="284"/>
      <c r="F236" s="179"/>
      <c r="G236" s="181" t="s">
        <v>343</v>
      </c>
      <c r="H236" s="184"/>
      <c r="I236" s="184"/>
      <c r="J236" s="291"/>
      <c r="K236" s="292"/>
      <c r="L236" s="293"/>
      <c r="M236" s="184"/>
      <c r="N236" s="291"/>
      <c r="O236" s="292"/>
      <c r="P236" s="292"/>
      <c r="Q236" s="293"/>
      <c r="R236" s="184"/>
      <c r="S236" s="156"/>
      <c r="T236" s="117"/>
    </row>
    <row r="237" spans="2:21" ht="34.5" customHeight="1">
      <c r="B237" s="156"/>
      <c r="C237" s="282"/>
      <c r="D237" s="283"/>
      <c r="E237" s="284"/>
      <c r="F237" s="179"/>
      <c r="G237" s="181" t="s">
        <v>334</v>
      </c>
      <c r="H237" s="184"/>
      <c r="I237" s="184"/>
      <c r="J237" s="291"/>
      <c r="K237" s="292"/>
      <c r="L237" s="293"/>
      <c r="M237" s="184"/>
      <c r="N237" s="291"/>
      <c r="O237" s="292"/>
      <c r="P237" s="292"/>
      <c r="Q237" s="293"/>
      <c r="R237" s="184"/>
      <c r="S237" s="156"/>
      <c r="T237" s="117"/>
    </row>
    <row r="238" spans="2:21" ht="34.5" customHeight="1">
      <c r="B238" s="156"/>
      <c r="C238" s="282"/>
      <c r="D238" s="283"/>
      <c r="E238" s="284"/>
      <c r="F238" s="179"/>
      <c r="G238" s="181" t="s">
        <v>365</v>
      </c>
      <c r="H238" s="184"/>
      <c r="I238" s="184"/>
      <c r="J238" s="291"/>
      <c r="K238" s="292"/>
      <c r="L238" s="293"/>
      <c r="M238" s="184"/>
      <c r="N238" s="291"/>
      <c r="O238" s="292"/>
      <c r="P238" s="292"/>
      <c r="Q238" s="293"/>
      <c r="R238" s="184"/>
      <c r="S238" s="156"/>
      <c r="T238" s="117"/>
    </row>
    <row r="239" spans="2:21" ht="34.5" customHeight="1">
      <c r="B239" s="156"/>
      <c r="C239" s="282"/>
      <c r="D239" s="283"/>
      <c r="E239" s="284"/>
      <c r="F239" s="179"/>
      <c r="G239" s="181" t="s">
        <v>336</v>
      </c>
      <c r="H239" s="184"/>
      <c r="I239" s="184"/>
      <c r="J239" s="291"/>
      <c r="K239" s="292"/>
      <c r="L239" s="293"/>
      <c r="M239" s="184"/>
      <c r="N239" s="291"/>
      <c r="O239" s="292"/>
      <c r="P239" s="292"/>
      <c r="Q239" s="293"/>
      <c r="R239" s="184"/>
      <c r="S239" s="156"/>
      <c r="T239" s="117"/>
    </row>
    <row r="240" spans="2:21" ht="34.5" customHeight="1">
      <c r="B240" s="156"/>
      <c r="C240" s="282"/>
      <c r="D240" s="283"/>
      <c r="E240" s="284"/>
      <c r="F240" s="179"/>
      <c r="G240" s="181" t="s">
        <v>2</v>
      </c>
      <c r="H240" s="184"/>
      <c r="I240" s="184"/>
      <c r="J240" s="291"/>
      <c r="K240" s="292"/>
      <c r="L240" s="293"/>
      <c r="M240" s="184"/>
      <c r="N240" s="291"/>
      <c r="O240" s="292"/>
      <c r="P240" s="292"/>
      <c r="Q240" s="293"/>
      <c r="R240" s="184"/>
      <c r="S240" s="156"/>
      <c r="T240" s="117"/>
    </row>
    <row r="241" spans="2:21" ht="34.5" customHeight="1">
      <c r="B241" s="156"/>
      <c r="C241" s="282"/>
      <c r="D241" s="283"/>
      <c r="E241" s="284"/>
      <c r="F241" s="179"/>
      <c r="G241" s="181" t="s">
        <v>29</v>
      </c>
      <c r="H241" s="184"/>
      <c r="I241" s="184"/>
      <c r="J241" s="291"/>
      <c r="K241" s="292"/>
      <c r="L241" s="293"/>
      <c r="M241" s="184"/>
      <c r="N241" s="291"/>
      <c r="O241" s="292"/>
      <c r="P241" s="292"/>
      <c r="Q241" s="293"/>
      <c r="R241" s="184"/>
      <c r="S241" s="156"/>
      <c r="T241" s="117"/>
    </row>
    <row r="242" spans="2:21" ht="34.5" customHeight="1">
      <c r="B242" s="156"/>
      <c r="C242" s="282"/>
      <c r="D242" s="283"/>
      <c r="E242" s="284"/>
      <c r="F242" s="168" t="s">
        <v>226</v>
      </c>
      <c r="G242" s="215"/>
      <c r="H242" s="184"/>
      <c r="I242" s="184"/>
      <c r="J242" s="291"/>
      <c r="K242" s="292"/>
      <c r="L242" s="293"/>
      <c r="M242" s="184"/>
      <c r="N242" s="291"/>
      <c r="O242" s="292"/>
      <c r="P242" s="292"/>
      <c r="Q242" s="293"/>
      <c r="R242" s="184"/>
      <c r="S242" s="156"/>
      <c r="T242" s="117"/>
    </row>
    <row r="243" spans="2:21" ht="34.5" customHeight="1">
      <c r="B243" s="156"/>
      <c r="C243" s="282"/>
      <c r="D243" s="283"/>
      <c r="E243" s="284"/>
      <c r="F243" s="179" t="s">
        <v>170</v>
      </c>
      <c r="G243" s="180"/>
      <c r="H243" s="115" t="str">
        <f>IF(COUNT(H244:H248)=0,"",SUM(H244:H248))</f>
        <v/>
      </c>
      <c r="I243" s="115" t="str">
        <f>IF(COUNT(I244:I248)=0,"",SUM(I244:I248))</f>
        <v/>
      </c>
      <c r="J243" s="291"/>
      <c r="K243" s="292"/>
      <c r="L243" s="293"/>
      <c r="M243" s="115" t="str">
        <f>IF(COUNT(M244:M248)=0,"",SUM(M244:M248))</f>
        <v/>
      </c>
      <c r="N243" s="291"/>
      <c r="O243" s="292"/>
      <c r="P243" s="292"/>
      <c r="Q243" s="293"/>
      <c r="R243" s="115" t="str">
        <f>IF(COUNT(R244:R248)=0,"",SUM(R244:R248))</f>
        <v/>
      </c>
      <c r="S243" s="156"/>
      <c r="T243" s="117"/>
      <c r="U243" s="120" t="s">
        <v>271</v>
      </c>
    </row>
    <row r="244" spans="2:21" ht="34.5" customHeight="1">
      <c r="B244" s="156"/>
      <c r="C244" s="282"/>
      <c r="D244" s="283"/>
      <c r="E244" s="284"/>
      <c r="F244" s="179"/>
      <c r="G244" s="181" t="s">
        <v>366</v>
      </c>
      <c r="H244" s="184"/>
      <c r="I244" s="184"/>
      <c r="J244" s="291"/>
      <c r="K244" s="292"/>
      <c r="L244" s="293"/>
      <c r="M244" s="184"/>
      <c r="N244" s="291"/>
      <c r="O244" s="292"/>
      <c r="P244" s="292"/>
      <c r="Q244" s="293"/>
      <c r="R244" s="184"/>
      <c r="S244" s="156"/>
      <c r="T244" s="117"/>
    </row>
    <row r="245" spans="2:21" ht="34.5" customHeight="1">
      <c r="B245" s="156"/>
      <c r="C245" s="282"/>
      <c r="D245" s="283"/>
      <c r="E245" s="284"/>
      <c r="F245" s="179"/>
      <c r="G245" s="181" t="s">
        <v>172</v>
      </c>
      <c r="H245" s="184"/>
      <c r="I245" s="184"/>
      <c r="J245" s="291"/>
      <c r="K245" s="292"/>
      <c r="L245" s="293"/>
      <c r="M245" s="184"/>
      <c r="N245" s="291"/>
      <c r="O245" s="292"/>
      <c r="P245" s="292"/>
      <c r="Q245" s="293"/>
      <c r="R245" s="184"/>
      <c r="S245" s="156"/>
      <c r="T245" s="117"/>
    </row>
    <row r="246" spans="2:21" ht="34.5" customHeight="1">
      <c r="B246" s="156"/>
      <c r="C246" s="282"/>
      <c r="D246" s="283"/>
      <c r="E246" s="284"/>
      <c r="F246" s="179"/>
      <c r="G246" s="181" t="s">
        <v>173</v>
      </c>
      <c r="H246" s="184"/>
      <c r="I246" s="184"/>
      <c r="J246" s="291"/>
      <c r="K246" s="292"/>
      <c r="L246" s="293"/>
      <c r="M246" s="184"/>
      <c r="N246" s="291"/>
      <c r="O246" s="292"/>
      <c r="P246" s="292"/>
      <c r="Q246" s="293"/>
      <c r="R246" s="184"/>
      <c r="S246" s="156"/>
      <c r="T246" s="117"/>
    </row>
    <row r="247" spans="2:21" ht="34.5" customHeight="1">
      <c r="B247" s="156"/>
      <c r="C247" s="282"/>
      <c r="D247" s="283"/>
      <c r="E247" s="284"/>
      <c r="F247" s="179"/>
      <c r="G247" s="181" t="s">
        <v>30</v>
      </c>
      <c r="H247" s="184"/>
      <c r="I247" s="184"/>
      <c r="J247" s="291"/>
      <c r="K247" s="292"/>
      <c r="L247" s="293"/>
      <c r="M247" s="184"/>
      <c r="N247" s="291"/>
      <c r="O247" s="292"/>
      <c r="P247" s="292"/>
      <c r="Q247" s="293"/>
      <c r="R247" s="184"/>
      <c r="S247" s="156"/>
      <c r="T247" s="117"/>
    </row>
    <row r="248" spans="2:21" ht="34.5" customHeight="1">
      <c r="B248" s="156"/>
      <c r="C248" s="282"/>
      <c r="D248" s="283"/>
      <c r="E248" s="284"/>
      <c r="F248" s="179"/>
      <c r="G248" s="181" t="s">
        <v>174</v>
      </c>
      <c r="H248" s="184"/>
      <c r="I248" s="184"/>
      <c r="J248" s="291"/>
      <c r="K248" s="292"/>
      <c r="L248" s="293"/>
      <c r="M248" s="184"/>
      <c r="N248" s="291"/>
      <c r="O248" s="292"/>
      <c r="P248" s="292"/>
      <c r="Q248" s="293"/>
      <c r="R248" s="184"/>
      <c r="S248" s="156"/>
      <c r="T248" s="117"/>
    </row>
    <row r="249" spans="2:21" ht="34.5" customHeight="1">
      <c r="B249" s="156"/>
      <c r="C249" s="282"/>
      <c r="D249" s="283"/>
      <c r="E249" s="284"/>
      <c r="F249" s="168" t="s">
        <v>175</v>
      </c>
      <c r="G249" s="172"/>
      <c r="H249" s="184"/>
      <c r="I249" s="184"/>
      <c r="J249" s="291"/>
      <c r="K249" s="292"/>
      <c r="L249" s="293"/>
      <c r="M249" s="184"/>
      <c r="N249" s="291"/>
      <c r="O249" s="292"/>
      <c r="P249" s="292"/>
      <c r="Q249" s="293"/>
      <c r="R249" s="184"/>
      <c r="S249" s="156"/>
      <c r="T249" s="117"/>
    </row>
    <row r="250" spans="2:21" ht="34.5" customHeight="1">
      <c r="B250" s="156"/>
      <c r="C250" s="285"/>
      <c r="D250" s="286"/>
      <c r="E250" s="287"/>
      <c r="F250" s="168" t="s">
        <v>362</v>
      </c>
      <c r="G250" s="172"/>
      <c r="H250" s="115" t="str">
        <f>IF(COUNT(H232,H235,H242,H243,H249)=0,"",SUM(H232,H235,H242,H243,H249))</f>
        <v/>
      </c>
      <c r="I250" s="115" t="str">
        <f>IF(COUNT(I232,I235,I242,I243,I249)=0,"",SUM(I232,I235,I242,I243,I249))</f>
        <v/>
      </c>
      <c r="J250" s="291"/>
      <c r="K250" s="292"/>
      <c r="L250" s="293"/>
      <c r="M250" s="115" t="str">
        <f>IF(COUNT(M232,M235,M242,M243,M249)=0,"",SUM(M232,M235,M242,M243,M249))</f>
        <v/>
      </c>
      <c r="N250" s="291"/>
      <c r="O250" s="292"/>
      <c r="P250" s="292"/>
      <c r="Q250" s="293"/>
      <c r="R250" s="115" t="str">
        <f>IF(COUNT(R232,R235,R242,R243,R249)=0,"",SUM(R232,R235,R242,R243,R249))</f>
        <v/>
      </c>
      <c r="S250" s="156"/>
      <c r="T250" s="117"/>
      <c r="U250" s="120" t="s">
        <v>271</v>
      </c>
    </row>
    <row r="251" spans="2:21" ht="34.5" customHeight="1">
      <c r="B251" s="156"/>
      <c r="C251" s="217" t="s">
        <v>344</v>
      </c>
      <c r="D251" s="218"/>
      <c r="E251" s="218"/>
      <c r="F251" s="218"/>
      <c r="G251" s="219"/>
      <c r="H251" s="140"/>
      <c r="I251" s="140"/>
      <c r="J251" s="294"/>
      <c r="K251" s="295"/>
      <c r="L251" s="296"/>
      <c r="M251" s="141"/>
      <c r="N251" s="294"/>
      <c r="O251" s="295"/>
      <c r="P251" s="295"/>
      <c r="Q251" s="296"/>
      <c r="R251" s="141"/>
      <c r="S251" s="156"/>
      <c r="T251" s="117"/>
    </row>
    <row r="252" spans="2:21" ht="18" customHeight="1">
      <c r="B252" s="156"/>
      <c r="C252" s="183" t="s">
        <v>178</v>
      </c>
      <c r="D252" s="156"/>
      <c r="E252" s="156"/>
      <c r="F252" s="156"/>
      <c r="G252" s="156"/>
      <c r="H252" s="156"/>
      <c r="I252" s="156"/>
      <c r="J252" s="156"/>
      <c r="K252" s="156"/>
      <c r="L252" s="156"/>
      <c r="M252" s="156"/>
      <c r="N252" s="156"/>
      <c r="O252" s="156"/>
      <c r="P252" s="156"/>
      <c r="Q252" s="156"/>
      <c r="R252" s="156"/>
      <c r="S252" s="156"/>
      <c r="T252" s="117"/>
    </row>
    <row r="253" spans="2:21" ht="18" customHeight="1">
      <c r="B253" s="156"/>
      <c r="C253" s="14"/>
      <c r="D253" s="7"/>
      <c r="E253" s="7"/>
      <c r="F253" s="7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156"/>
      <c r="T253" s="117"/>
    </row>
    <row r="254" spans="2:21" ht="18" customHeight="1">
      <c r="B254" s="156"/>
      <c r="C254" s="14"/>
      <c r="D254" s="7"/>
      <c r="E254" s="7"/>
      <c r="F254" s="7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156"/>
      <c r="T254" s="117"/>
    </row>
    <row r="255" spans="2:21" ht="18" customHeight="1">
      <c r="B255" s="156"/>
      <c r="C255" s="14"/>
      <c r="D255" s="7"/>
      <c r="E255" s="7"/>
      <c r="F255" s="7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156"/>
      <c r="T255" s="117"/>
    </row>
    <row r="256" spans="2:21" ht="18" customHeight="1">
      <c r="B256" s="156"/>
      <c r="C256" s="14"/>
      <c r="D256" s="7"/>
      <c r="E256" s="7"/>
      <c r="F256" s="7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156"/>
      <c r="T256" s="117"/>
    </row>
    <row r="257" spans="2:21" ht="18" customHeight="1">
      <c r="B257" s="156"/>
      <c r="C257" s="14"/>
      <c r="D257" s="7"/>
      <c r="E257" s="7"/>
      <c r="F257" s="7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156"/>
      <c r="T257" s="117"/>
    </row>
    <row r="258" spans="2:21" ht="18" customHeight="1">
      <c r="B258" s="156"/>
      <c r="C258" s="14"/>
      <c r="D258" s="7"/>
      <c r="E258" s="7"/>
      <c r="F258" s="7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156"/>
      <c r="T258" s="117"/>
    </row>
    <row r="259" spans="2:21" ht="18" customHeight="1">
      <c r="B259" s="156"/>
      <c r="C259" s="14"/>
      <c r="D259" s="7"/>
      <c r="E259" s="7"/>
      <c r="F259" s="7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156"/>
      <c r="T259" s="117"/>
    </row>
    <row r="260" spans="2:21" ht="18" customHeight="1">
      <c r="B260" s="156"/>
      <c r="C260" s="14"/>
      <c r="D260" s="7"/>
      <c r="E260" s="7"/>
      <c r="F260" s="7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156"/>
      <c r="T260" s="117"/>
    </row>
    <row r="261" spans="2:21" ht="18" customHeight="1">
      <c r="B261" s="156"/>
      <c r="C261" s="7"/>
      <c r="D261" s="7"/>
      <c r="E261" s="7"/>
      <c r="F261" s="7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156"/>
      <c r="T261" s="117"/>
    </row>
    <row r="262" spans="2:21" ht="18" customHeight="1">
      <c r="B262" s="156"/>
      <c r="C262" s="156"/>
      <c r="D262" s="156"/>
      <c r="E262" s="156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17"/>
    </row>
    <row r="263" spans="2:21" ht="27.75" customHeight="1">
      <c r="B263" s="156"/>
      <c r="C263" s="156" t="s">
        <v>19</v>
      </c>
      <c r="D263" s="156"/>
      <c r="E263" s="156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17"/>
    </row>
    <row r="264" spans="2:21" ht="27.75" customHeight="1">
      <c r="B264" s="156"/>
      <c r="C264" s="156" t="s">
        <v>62</v>
      </c>
      <c r="D264" s="156"/>
      <c r="E264" s="156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17"/>
    </row>
    <row r="265" spans="2:21" ht="27.75" customHeight="1">
      <c r="B265" s="156"/>
      <c r="C265" s="159" t="s">
        <v>57</v>
      </c>
      <c r="D265" s="160"/>
      <c r="E265" s="160"/>
      <c r="F265" s="160"/>
      <c r="G265" s="160"/>
      <c r="H265" s="160"/>
      <c r="I265" s="160"/>
      <c r="J265" s="160"/>
      <c r="K265" s="160"/>
      <c r="L265" s="156"/>
      <c r="M265" s="156"/>
      <c r="N265" s="156"/>
      <c r="O265" s="156"/>
      <c r="P265" s="156"/>
      <c r="Q265" s="156"/>
      <c r="R265" s="156"/>
      <c r="S265" s="156"/>
      <c r="T265" s="117"/>
    </row>
    <row r="266" spans="2:21" ht="27.75" customHeight="1">
      <c r="B266" s="156"/>
      <c r="C266" s="161" t="s">
        <v>22</v>
      </c>
      <c r="D266" s="156"/>
      <c r="E266" s="156"/>
      <c r="F266" s="209" t="s">
        <v>64</v>
      </c>
      <c r="G266" s="156"/>
      <c r="H266" s="156"/>
      <c r="I266" s="156"/>
      <c r="J266" s="156"/>
      <c r="K266" s="156"/>
      <c r="L266" s="156"/>
      <c r="M266" s="156"/>
      <c r="N266" s="156"/>
      <c r="O266" s="156"/>
      <c r="P266" s="156"/>
      <c r="Q266" s="156"/>
      <c r="R266" s="163" t="s">
        <v>127</v>
      </c>
      <c r="S266" s="156"/>
      <c r="T266" s="117"/>
    </row>
    <row r="267" spans="2:21" ht="27.75" customHeight="1">
      <c r="B267" s="156"/>
      <c r="C267" s="240" t="s">
        <v>319</v>
      </c>
      <c r="D267" s="241"/>
      <c r="E267" s="241"/>
      <c r="F267" s="241"/>
      <c r="G267" s="242"/>
      <c r="H267" s="164">
        <f>$H$7</f>
        <v>42005</v>
      </c>
      <c r="I267" s="164">
        <f>$I$7</f>
        <v>42370</v>
      </c>
      <c r="J267" s="164">
        <f>$J$7</f>
        <v>42736</v>
      </c>
      <c r="K267" s="164">
        <f>$K$7</f>
        <v>43101</v>
      </c>
      <c r="L267" s="164">
        <f>$L$7</f>
        <v>43466</v>
      </c>
      <c r="M267" s="164">
        <f>$M$7</f>
        <v>43831</v>
      </c>
      <c r="N267" s="164">
        <f>$N$7</f>
        <v>44197</v>
      </c>
      <c r="O267" s="164">
        <f>$O$7</f>
        <v>44562</v>
      </c>
      <c r="P267" s="164">
        <f>$P$7</f>
        <v>44927</v>
      </c>
      <c r="Q267" s="164">
        <f>$Q$7</f>
        <v>45292</v>
      </c>
      <c r="R267" s="164">
        <f>$R$7</f>
        <v>45658</v>
      </c>
      <c r="S267" s="156"/>
      <c r="T267" s="117"/>
    </row>
    <row r="268" spans="2:21" ht="27.75" customHeight="1">
      <c r="B268" s="156"/>
      <c r="C268" s="243"/>
      <c r="D268" s="244"/>
      <c r="E268" s="244"/>
      <c r="F268" s="244"/>
      <c r="G268" s="245"/>
      <c r="H268" s="166" t="s">
        <v>24</v>
      </c>
      <c r="I268" s="166"/>
      <c r="J268" s="166"/>
      <c r="K268" s="166"/>
      <c r="L268" s="166"/>
      <c r="M268" s="166"/>
      <c r="N268" s="166"/>
      <c r="O268" s="166"/>
      <c r="P268" s="166"/>
      <c r="Q268" s="166"/>
      <c r="R268" s="166"/>
      <c r="S268" s="156"/>
      <c r="T268" s="117"/>
    </row>
    <row r="269" spans="2:21" ht="34.5" customHeight="1">
      <c r="B269" s="156"/>
      <c r="C269" s="252" t="s">
        <v>3</v>
      </c>
      <c r="D269" s="259" t="s">
        <v>25</v>
      </c>
      <c r="E269" s="168" t="s">
        <v>146</v>
      </c>
      <c r="F269" s="169"/>
      <c r="G269" s="170"/>
      <c r="H269" s="184"/>
      <c r="I269" s="112" t="str">
        <f>IF(COUNT(様式32第4表!V195)=0,"",様式32第4表!V195)</f>
        <v/>
      </c>
      <c r="J269" s="184"/>
      <c r="K269" s="184"/>
      <c r="L269" s="184"/>
      <c r="M269" s="184"/>
      <c r="N269" s="184"/>
      <c r="O269" s="184"/>
      <c r="P269" s="184"/>
      <c r="Q269" s="184"/>
      <c r="R269" s="184"/>
      <c r="S269" s="156"/>
      <c r="T269" s="117"/>
      <c r="U269" s="120" t="s">
        <v>401</v>
      </c>
    </row>
    <row r="270" spans="2:21" ht="34.5" customHeight="1">
      <c r="B270" s="156"/>
      <c r="C270" s="253"/>
      <c r="D270" s="260"/>
      <c r="E270" s="168" t="s">
        <v>369</v>
      </c>
      <c r="F270" s="169"/>
      <c r="G270" s="170"/>
      <c r="H270" s="184"/>
      <c r="I270" s="112" t="str">
        <f>IF(COUNT(様式32第4表!V197)=0,"",様式32第4表!V197)</f>
        <v/>
      </c>
      <c r="J270" s="184"/>
      <c r="K270" s="184"/>
      <c r="L270" s="184"/>
      <c r="M270" s="184"/>
      <c r="N270" s="184"/>
      <c r="O270" s="184"/>
      <c r="P270" s="184"/>
      <c r="Q270" s="184"/>
      <c r="R270" s="184"/>
      <c r="S270" s="156"/>
      <c r="T270" s="117"/>
      <c r="U270" s="120" t="s">
        <v>401</v>
      </c>
    </row>
    <row r="271" spans="2:21" ht="34.5" customHeight="1">
      <c r="B271" s="156"/>
      <c r="C271" s="253"/>
      <c r="D271" s="260"/>
      <c r="E271" s="168" t="s">
        <v>367</v>
      </c>
      <c r="F271" s="169"/>
      <c r="G271" s="170"/>
      <c r="H271" s="184"/>
      <c r="I271" s="112" t="str">
        <f>IF(COUNT(様式32第4表!V199)=0,"",様式32第4表!V199)</f>
        <v/>
      </c>
      <c r="J271" s="184"/>
      <c r="K271" s="184"/>
      <c r="L271" s="184"/>
      <c r="M271" s="184"/>
      <c r="N271" s="184"/>
      <c r="O271" s="184"/>
      <c r="P271" s="184"/>
      <c r="Q271" s="184"/>
      <c r="R271" s="184"/>
      <c r="S271" s="156"/>
      <c r="T271" s="117"/>
      <c r="U271" s="120" t="s">
        <v>401</v>
      </c>
    </row>
    <row r="272" spans="2:21" ht="34.5" customHeight="1">
      <c r="B272" s="156"/>
      <c r="C272" s="253"/>
      <c r="D272" s="260"/>
      <c r="E272" s="168" t="s">
        <v>143</v>
      </c>
      <c r="F272" s="169"/>
      <c r="G272" s="170"/>
      <c r="H272" s="184"/>
      <c r="I272" s="112" t="str">
        <f>IF(COUNT(様式32第4表!V201)=0,"",様式32第4表!V201)</f>
        <v/>
      </c>
      <c r="J272" s="184"/>
      <c r="K272" s="184"/>
      <c r="L272" s="184"/>
      <c r="M272" s="184"/>
      <c r="N272" s="184"/>
      <c r="O272" s="184"/>
      <c r="P272" s="184"/>
      <c r="Q272" s="184"/>
      <c r="R272" s="184"/>
      <c r="S272" s="156"/>
      <c r="T272" s="117"/>
      <c r="U272" s="120" t="s">
        <v>401</v>
      </c>
    </row>
    <row r="273" spans="2:21" ht="34.5" customHeight="1">
      <c r="B273" s="156"/>
      <c r="C273" s="253"/>
      <c r="D273" s="261"/>
      <c r="E273" s="168" t="s">
        <v>147</v>
      </c>
      <c r="F273" s="169"/>
      <c r="G273" s="170"/>
      <c r="H273" s="112" t="str">
        <f>IF(COUNT(H269:H272)=0,"",SUM(H269:H272))</f>
        <v/>
      </c>
      <c r="I273" s="112" t="str">
        <f t="shared" ref="I273:R273" si="51">IF(COUNT(I269:I272)=0,"",SUM(I269:I272))</f>
        <v/>
      </c>
      <c r="J273" s="112" t="str">
        <f t="shared" si="51"/>
        <v/>
      </c>
      <c r="K273" s="112" t="str">
        <f t="shared" si="51"/>
        <v/>
      </c>
      <c r="L273" s="112" t="str">
        <f t="shared" si="51"/>
        <v/>
      </c>
      <c r="M273" s="112" t="str">
        <f t="shared" si="51"/>
        <v/>
      </c>
      <c r="N273" s="112" t="str">
        <f t="shared" si="51"/>
        <v/>
      </c>
      <c r="O273" s="112" t="str">
        <f t="shared" si="51"/>
        <v/>
      </c>
      <c r="P273" s="112" t="str">
        <f t="shared" si="51"/>
        <v/>
      </c>
      <c r="Q273" s="112" t="str">
        <f t="shared" si="51"/>
        <v/>
      </c>
      <c r="R273" s="112" t="str">
        <f t="shared" si="51"/>
        <v/>
      </c>
      <c r="S273" s="156"/>
      <c r="T273" s="117"/>
      <c r="U273" s="120" t="s">
        <v>271</v>
      </c>
    </row>
    <row r="274" spans="2:21" ht="34.5" customHeight="1">
      <c r="B274" s="156"/>
      <c r="C274" s="253"/>
      <c r="D274" s="252" t="s">
        <v>1</v>
      </c>
      <c r="E274" s="168" t="s">
        <v>148</v>
      </c>
      <c r="F274" s="171"/>
      <c r="G274" s="172"/>
      <c r="H274" s="184"/>
      <c r="I274" s="112" t="str">
        <f>IF(COUNT('様式第32第8表(指定１)_送電'!H271)=0,'様式第32第8表(指定１)_受電'!H271,IF(COUNT('様式第32第8表(指定１)_受電'!H271)=0,-'様式第32第8表(指定１)_送電'!H271,'様式第32第8表(指定１)_受電'!H271-'様式第32第8表(指定１)_送電'!H271))</f>
        <v/>
      </c>
      <c r="J274" s="112" t="str">
        <f>IF(COUNT('様式第32第8表(指定１)_送電'!I271)=0,'様式第32第8表(指定１)_受電'!I271,IF(COUNT('様式第32第8表(指定１)_受電'!I271)=0,-'様式第32第8表(指定１)_送電'!I271,'様式第32第8表(指定１)_受電'!I271-'様式第32第8表(指定１)_送電'!I271))</f>
        <v/>
      </c>
      <c r="K274" s="112" t="str">
        <f>IF(COUNT('様式第32第8表(指定１)_送電'!J271)=0,'様式第32第8表(指定１)_受電'!J271,IF(COUNT('様式第32第8表(指定１)_受電'!J271)=0,-'様式第32第8表(指定１)_送電'!J271,'様式第32第8表(指定１)_受電'!J271-'様式第32第8表(指定１)_送電'!J271))</f>
        <v/>
      </c>
      <c r="L274" s="112" t="str">
        <f>IF(COUNT('様式第32第8表(指定１)_送電'!K271)=0,'様式第32第8表(指定１)_受電'!K271,IF(COUNT('様式第32第8表(指定１)_受電'!K271)=0,-'様式第32第8表(指定１)_送電'!K271,'様式第32第8表(指定１)_受電'!K271-'様式第32第8表(指定１)_送電'!K271))</f>
        <v/>
      </c>
      <c r="M274" s="112" t="str">
        <f>IF(COUNT('様式第32第8表(指定１)_送電'!L271)=0,'様式第32第8表(指定１)_受電'!L271,IF(COUNT('様式第32第8表(指定１)_受電'!L271)=0,-'様式第32第8表(指定１)_送電'!L271,'様式第32第8表(指定１)_受電'!L271-'様式第32第8表(指定１)_送電'!L271))</f>
        <v/>
      </c>
      <c r="N274" s="112" t="str">
        <f>IF(COUNT('様式第32第8表(指定１)_送電'!M271)=0,'様式第32第8表(指定１)_受電'!M271,IF(COUNT('様式第32第8表(指定１)_受電'!M271)=0,-'様式第32第8表(指定１)_送電'!M271,'様式第32第8表(指定１)_受電'!M271-'様式第32第8表(指定１)_送電'!M271))</f>
        <v/>
      </c>
      <c r="O274" s="112" t="str">
        <f>IF(COUNT('様式第32第8表(指定１)_送電'!N271)=0,'様式第32第8表(指定１)_受電'!N271,IF(COUNT('様式第32第8表(指定１)_受電'!N271)=0,-'様式第32第8表(指定１)_送電'!N271,'様式第32第8表(指定１)_受電'!N271-'様式第32第8表(指定１)_送電'!N271))</f>
        <v/>
      </c>
      <c r="P274" s="112" t="str">
        <f>IF(COUNT('様式第32第8表(指定１)_送電'!O271)=0,'様式第32第8表(指定１)_受電'!O271,IF(COUNT('様式第32第8表(指定１)_受電'!O271)=0,-'様式第32第8表(指定１)_送電'!O271,'様式第32第8表(指定１)_受電'!O271-'様式第32第8表(指定１)_送電'!O271))</f>
        <v/>
      </c>
      <c r="Q274" s="112" t="str">
        <f>IF(COUNT('様式第32第8表(指定１)_送電'!P271)=0,'様式第32第8表(指定１)_受電'!P271,IF(COUNT('様式第32第8表(指定１)_受電'!P271)=0,-'様式第32第8表(指定１)_送電'!P271,'様式第32第8表(指定１)_受電'!P271-'様式第32第8表(指定１)_送電'!P271))</f>
        <v/>
      </c>
      <c r="R274" s="112" t="str">
        <f>IF(COUNT('様式第32第8表(指定１)_送電'!Q271)=0,'様式第32第8表(指定１)_受電'!Q271,IF(COUNT('様式第32第8表(指定１)_受電'!Q271)=0,-'様式第32第8表(指定１)_送電'!Q271,'様式第32第8表(指定１)_受電'!Q271-'様式第32第8表(指定１)_送電'!Q271))</f>
        <v/>
      </c>
      <c r="S274" s="156"/>
      <c r="T274" s="117"/>
      <c r="U274" s="120" t="s">
        <v>318</v>
      </c>
    </row>
    <row r="275" spans="2:21" ht="34.5" customHeight="1">
      <c r="B275" s="156"/>
      <c r="C275" s="253"/>
      <c r="D275" s="253"/>
      <c r="E275" s="168" t="s">
        <v>150</v>
      </c>
      <c r="F275" s="171"/>
      <c r="G275" s="172"/>
      <c r="H275" s="184"/>
      <c r="I275" s="112" t="str">
        <f>IF(COUNT('様式第32第8表(指定１)_送電'!H279)=0,'様式第32第8表(指定１)_受電'!H279,IF(COUNT('様式第32第8表(指定１)_受電'!H279)=0,-'様式第32第8表(指定１)_送電'!H279,'様式第32第8表(指定１)_受電'!H279-'様式第32第8表(指定１)_送電'!H279))</f>
        <v/>
      </c>
      <c r="J275" s="112" t="str">
        <f>IF(COUNT('様式第32第8表(指定１)_送電'!I279)=0,'様式第32第8表(指定１)_受電'!I279,IF(COUNT('様式第32第8表(指定１)_受電'!I279)=0,-'様式第32第8表(指定１)_送電'!I279,'様式第32第8表(指定１)_受電'!I279-'様式第32第8表(指定１)_送電'!I279))</f>
        <v/>
      </c>
      <c r="K275" s="112" t="str">
        <f>IF(COUNT('様式第32第8表(指定１)_送電'!J279)=0,'様式第32第8表(指定１)_受電'!J279,IF(COUNT('様式第32第8表(指定１)_受電'!J279)=0,-'様式第32第8表(指定１)_送電'!J279,'様式第32第8表(指定１)_受電'!J279-'様式第32第8表(指定１)_送電'!J279))</f>
        <v/>
      </c>
      <c r="L275" s="112" t="str">
        <f>IF(COUNT('様式第32第8表(指定１)_送電'!K279)=0,'様式第32第8表(指定１)_受電'!K279,IF(COUNT('様式第32第8表(指定１)_受電'!K279)=0,-'様式第32第8表(指定１)_送電'!K279,'様式第32第8表(指定１)_受電'!K279-'様式第32第8表(指定１)_送電'!K279))</f>
        <v/>
      </c>
      <c r="M275" s="112" t="str">
        <f>IF(COUNT('様式第32第8表(指定１)_送電'!L279)=0,'様式第32第8表(指定１)_受電'!L279,IF(COUNT('様式第32第8表(指定１)_受電'!L279)=0,-'様式第32第8表(指定１)_送電'!L279,'様式第32第8表(指定１)_受電'!L279-'様式第32第8表(指定１)_送電'!L279))</f>
        <v/>
      </c>
      <c r="N275" s="112" t="str">
        <f>IF(COUNT('様式第32第8表(指定１)_送電'!M279)=0,'様式第32第8表(指定１)_受電'!M279,IF(COUNT('様式第32第8表(指定１)_受電'!M279)=0,-'様式第32第8表(指定１)_送電'!M279,'様式第32第8表(指定１)_受電'!M279-'様式第32第8表(指定１)_送電'!M279))</f>
        <v/>
      </c>
      <c r="O275" s="112" t="str">
        <f>IF(COUNT('様式第32第8表(指定１)_送電'!N279)=0,'様式第32第8表(指定１)_受電'!N279,IF(COUNT('様式第32第8表(指定１)_受電'!N279)=0,-'様式第32第8表(指定１)_送電'!N279,'様式第32第8表(指定１)_受電'!N279-'様式第32第8表(指定１)_送電'!N279))</f>
        <v/>
      </c>
      <c r="P275" s="112" t="str">
        <f>IF(COUNT('様式第32第8表(指定１)_送電'!O279)=0,'様式第32第8表(指定１)_受電'!O279,IF(COUNT('様式第32第8表(指定１)_受電'!O279)=0,-'様式第32第8表(指定１)_送電'!O279,'様式第32第8表(指定１)_受電'!O279-'様式第32第8表(指定１)_送電'!O279))</f>
        <v/>
      </c>
      <c r="Q275" s="112" t="str">
        <f>IF(COUNT('様式第32第8表(指定１)_送電'!P279)=0,'様式第32第8表(指定１)_受電'!P279,IF(COUNT('様式第32第8表(指定１)_受電'!P279)=0,-'様式第32第8表(指定１)_送電'!P279,'様式第32第8表(指定１)_受電'!P279-'様式第32第8表(指定１)_送電'!P279))</f>
        <v/>
      </c>
      <c r="R275" s="112" t="str">
        <f>IF(COUNT('様式第32第8表(指定１)_送電'!Q279)=0,'様式第32第8表(指定１)_受電'!Q279,IF(COUNT('様式第32第8表(指定１)_受電'!Q279)=0,-'様式第32第8表(指定１)_送電'!Q279,'様式第32第8表(指定１)_受電'!Q279-'様式第32第8表(指定１)_送電'!Q279))</f>
        <v/>
      </c>
      <c r="S275" s="156"/>
      <c r="T275" s="117"/>
      <c r="U275" s="120" t="s">
        <v>318</v>
      </c>
    </row>
    <row r="276" spans="2:21" ht="34.5" customHeight="1">
      <c r="B276" s="156"/>
      <c r="C276" s="253"/>
      <c r="D276" s="253"/>
      <c r="E276" s="168" t="s">
        <v>149</v>
      </c>
      <c r="F276" s="171"/>
      <c r="G276" s="172"/>
      <c r="H276" s="184"/>
      <c r="I276" s="112" t="str">
        <f>IF(COUNT('様式第32第8表(指定１)_送電'!H287)=0,'様式第32第8表(指定１)_受電'!H287,IF(COUNT('様式第32第8表(指定１)_受電'!H287)=0,-'様式第32第8表(指定１)_送電'!H287,'様式第32第8表(指定１)_受電'!H287-'様式第32第8表(指定１)_送電'!H287))</f>
        <v/>
      </c>
      <c r="J276" s="112" t="str">
        <f>IF(COUNT('様式第32第8表(指定１)_送電'!I287)=0,'様式第32第8表(指定１)_受電'!I287,IF(COUNT('様式第32第8表(指定１)_受電'!I287)=0,-'様式第32第8表(指定１)_送電'!I287,'様式第32第8表(指定１)_受電'!I287-'様式第32第8表(指定１)_送電'!I287))</f>
        <v/>
      </c>
      <c r="K276" s="112" t="str">
        <f>IF(COUNT('様式第32第8表(指定１)_送電'!J287)=0,'様式第32第8表(指定１)_受電'!J287,IF(COUNT('様式第32第8表(指定１)_受電'!J287)=0,-'様式第32第8表(指定１)_送電'!J287,'様式第32第8表(指定１)_受電'!J287-'様式第32第8表(指定１)_送電'!J287))</f>
        <v/>
      </c>
      <c r="L276" s="112" t="str">
        <f>IF(COUNT('様式第32第8表(指定１)_送電'!K287)=0,'様式第32第8表(指定１)_受電'!K287,IF(COUNT('様式第32第8表(指定１)_受電'!K287)=0,-'様式第32第8表(指定１)_送電'!K287,'様式第32第8表(指定１)_受電'!K287-'様式第32第8表(指定１)_送電'!K287))</f>
        <v/>
      </c>
      <c r="M276" s="112" t="str">
        <f>IF(COUNT('様式第32第8表(指定１)_送電'!L287)=0,'様式第32第8表(指定１)_受電'!L287,IF(COUNT('様式第32第8表(指定１)_受電'!L287)=0,-'様式第32第8表(指定１)_送電'!L287,'様式第32第8表(指定１)_受電'!L287-'様式第32第8表(指定１)_送電'!L287))</f>
        <v/>
      </c>
      <c r="N276" s="112" t="str">
        <f>IF(COUNT('様式第32第8表(指定１)_送電'!M287)=0,'様式第32第8表(指定１)_受電'!M287,IF(COUNT('様式第32第8表(指定１)_受電'!M287)=0,-'様式第32第8表(指定１)_送電'!M287,'様式第32第8表(指定１)_受電'!M287-'様式第32第8表(指定１)_送電'!M287))</f>
        <v/>
      </c>
      <c r="O276" s="112" t="str">
        <f>IF(COUNT('様式第32第8表(指定１)_送電'!N287)=0,'様式第32第8表(指定１)_受電'!N287,IF(COUNT('様式第32第8表(指定１)_受電'!N287)=0,-'様式第32第8表(指定１)_送電'!N287,'様式第32第8表(指定１)_受電'!N287-'様式第32第8表(指定１)_送電'!N287))</f>
        <v/>
      </c>
      <c r="P276" s="112" t="str">
        <f>IF(COUNT('様式第32第8表(指定１)_送電'!O287)=0,'様式第32第8表(指定１)_受電'!O287,IF(COUNT('様式第32第8表(指定１)_受電'!O287)=0,-'様式第32第8表(指定１)_送電'!O287,'様式第32第8表(指定１)_受電'!O287-'様式第32第8表(指定１)_送電'!O287))</f>
        <v/>
      </c>
      <c r="Q276" s="112" t="str">
        <f>IF(COUNT('様式第32第8表(指定１)_送電'!P287)=0,'様式第32第8表(指定１)_受電'!P287,IF(COUNT('様式第32第8表(指定１)_受電'!P287)=0,-'様式第32第8表(指定１)_送電'!P287,'様式第32第8表(指定１)_受電'!P287-'様式第32第8表(指定１)_送電'!P287))</f>
        <v/>
      </c>
      <c r="R276" s="112" t="str">
        <f>IF(COUNT('様式第32第8表(指定１)_送電'!Q287)=0,'様式第32第8表(指定１)_受電'!Q287,IF(COUNT('様式第32第8表(指定１)_受電'!Q287)=0,-'様式第32第8表(指定１)_送電'!Q287,'様式第32第8表(指定１)_受電'!Q287-'様式第32第8表(指定１)_送電'!Q287))</f>
        <v/>
      </c>
      <c r="S276" s="156"/>
      <c r="T276" s="117"/>
      <c r="U276" s="120" t="s">
        <v>318</v>
      </c>
    </row>
    <row r="277" spans="2:21" ht="34.5" customHeight="1">
      <c r="B277" s="156"/>
      <c r="C277" s="253"/>
      <c r="D277" s="253"/>
      <c r="E277" s="255" t="s">
        <v>151</v>
      </c>
      <c r="F277" s="256"/>
      <c r="G277" s="172" t="s">
        <v>192</v>
      </c>
      <c r="H277" s="184"/>
      <c r="I277" s="112"/>
      <c r="J277" s="112"/>
      <c r="K277" s="112"/>
      <c r="L277" s="112"/>
      <c r="M277" s="112"/>
      <c r="N277" s="112"/>
      <c r="O277" s="112"/>
      <c r="P277" s="112"/>
      <c r="Q277" s="112"/>
      <c r="R277" s="112"/>
      <c r="S277" s="156"/>
      <c r="T277" s="117"/>
    </row>
    <row r="278" spans="2:21" ht="34.5" customHeight="1">
      <c r="B278" s="156"/>
      <c r="C278" s="253"/>
      <c r="D278" s="254"/>
      <c r="E278" s="257"/>
      <c r="F278" s="258"/>
      <c r="G278" s="172" t="s">
        <v>151</v>
      </c>
      <c r="H278" s="184"/>
      <c r="I278" s="112" t="str">
        <f>IF(COUNT('様式第32第8表(指定１)_送電'!H295)=0,'様式第32第8表(指定１)_受電'!H295,IF(COUNT('様式第32第8表(指定１)_受電'!H295)=0,-'様式第32第8表(指定１)_送電'!H295,'様式第32第8表(指定１)_受電'!H295-'様式第32第8表(指定１)_送電'!H295))</f>
        <v/>
      </c>
      <c r="J278" s="112" t="str">
        <f>IF(COUNT('様式第32第8表(指定１)_送電'!I295)=0,'様式第32第8表(指定１)_受電'!I295,IF(COUNT('様式第32第8表(指定１)_受電'!I295)=0,-'様式第32第8表(指定１)_送電'!I295,'様式第32第8表(指定１)_受電'!I295-'様式第32第8表(指定１)_送電'!I295))</f>
        <v/>
      </c>
      <c r="K278" s="112" t="str">
        <f>IF(COUNT('様式第32第8表(指定１)_送電'!J295)=0,'様式第32第8表(指定１)_受電'!J295,IF(COUNT('様式第32第8表(指定１)_受電'!J295)=0,-'様式第32第8表(指定１)_送電'!J295,'様式第32第8表(指定１)_受電'!J295-'様式第32第8表(指定１)_送電'!J295))</f>
        <v/>
      </c>
      <c r="L278" s="112" t="str">
        <f>IF(COUNT('様式第32第8表(指定１)_送電'!K295)=0,'様式第32第8表(指定１)_受電'!K295,IF(COUNT('様式第32第8表(指定１)_受電'!K295)=0,-'様式第32第8表(指定１)_送電'!K295,'様式第32第8表(指定１)_受電'!K295-'様式第32第8表(指定１)_送電'!K295))</f>
        <v/>
      </c>
      <c r="M278" s="112" t="str">
        <f>IF(COUNT('様式第32第8表(指定１)_送電'!L295)=0,'様式第32第8表(指定１)_受電'!L295,IF(COUNT('様式第32第8表(指定１)_受電'!L295)=0,-'様式第32第8表(指定１)_送電'!L295,'様式第32第8表(指定１)_受電'!L295-'様式第32第8表(指定１)_送電'!L295))</f>
        <v/>
      </c>
      <c r="N278" s="112" t="str">
        <f>IF(COUNT('様式第32第8表(指定１)_送電'!M295)=0,'様式第32第8表(指定１)_受電'!M295,IF(COUNT('様式第32第8表(指定１)_受電'!M295)=0,-'様式第32第8表(指定１)_送電'!M295,'様式第32第8表(指定１)_受電'!M295-'様式第32第8表(指定１)_送電'!M295))</f>
        <v/>
      </c>
      <c r="O278" s="112" t="str">
        <f>IF(COUNT('様式第32第8表(指定１)_送電'!N295)=0,'様式第32第8表(指定１)_受電'!N295,IF(COUNT('様式第32第8表(指定１)_受電'!N295)=0,-'様式第32第8表(指定１)_送電'!N295,'様式第32第8表(指定１)_受電'!N295-'様式第32第8表(指定１)_送電'!N295))</f>
        <v/>
      </c>
      <c r="P278" s="112" t="str">
        <f>IF(COUNT('様式第32第8表(指定１)_送電'!O295)=0,'様式第32第8表(指定１)_受電'!O295,IF(COUNT('様式第32第8表(指定１)_受電'!O295)=0,-'様式第32第8表(指定１)_送電'!O295,'様式第32第8表(指定１)_受電'!O295-'様式第32第8表(指定１)_送電'!O295))</f>
        <v/>
      </c>
      <c r="Q278" s="112" t="str">
        <f>IF(COUNT('様式第32第8表(指定１)_送電'!P295)=0,'様式第32第8表(指定１)_受電'!P295,IF(COUNT('様式第32第8表(指定１)_受電'!P295)=0,-'様式第32第8表(指定１)_送電'!P295,'様式第32第8表(指定１)_受電'!P295-'様式第32第8表(指定１)_送電'!P295))</f>
        <v/>
      </c>
      <c r="R278" s="112" t="str">
        <f>IF(COUNT('様式第32第8表(指定１)_送電'!Q295)=0,'様式第32第8表(指定１)_受電'!Q295,IF(COUNT('様式第32第8表(指定１)_受電'!Q295)=0,-'様式第32第8表(指定１)_送電'!Q295,'様式第32第8表(指定１)_受電'!Q295-'様式第32第8表(指定１)_送電'!Q295))</f>
        <v/>
      </c>
      <c r="S278" s="156"/>
      <c r="T278" s="117"/>
      <c r="U278" s="120" t="s">
        <v>318</v>
      </c>
    </row>
    <row r="279" spans="2:21" ht="34.5" customHeight="1">
      <c r="B279" s="156"/>
      <c r="C279" s="253"/>
      <c r="D279" s="168" t="s">
        <v>368</v>
      </c>
      <c r="E279" s="171"/>
      <c r="F279" s="171"/>
      <c r="G279" s="172"/>
      <c r="H279" s="112"/>
      <c r="I279" s="112" t="str">
        <f>IF(COUNT(I283)=0,"",IF(I283-SUM(I273:I278)&gt;0,I283-SUM(I273:I278),""))</f>
        <v/>
      </c>
      <c r="J279" s="112" t="str">
        <f t="shared" ref="J279" si="52">IF(J283-SUM(J273:J278)&gt;0,J283-SUM(J273:J278),"")</f>
        <v/>
      </c>
      <c r="K279" s="112" t="str">
        <f t="shared" ref="K279" si="53">IF(K283-SUM(K273:K278)&gt;0,K283-SUM(K273:K278),"")</f>
        <v/>
      </c>
      <c r="L279" s="112" t="str">
        <f t="shared" ref="L279" si="54">IF(L283-SUM(L273:L278)&gt;0,L283-SUM(L273:L278),"")</f>
        <v/>
      </c>
      <c r="M279" s="112" t="str">
        <f t="shared" ref="M279" si="55">IF(M283-SUM(M273:M278)&gt;0,M283-SUM(M273:M278),"")</f>
        <v/>
      </c>
      <c r="N279" s="112" t="str">
        <f t="shared" ref="N279" si="56">IF(N283-SUM(N273:N278)&gt;0,N283-SUM(N273:N278),"")</f>
        <v/>
      </c>
      <c r="O279" s="112" t="str">
        <f t="shared" ref="O279" si="57">IF(O283-SUM(O273:O278)&gt;0,O283-SUM(O273:O278),"")</f>
        <v/>
      </c>
      <c r="P279" s="112" t="str">
        <f t="shared" ref="P279" si="58">IF(P283-SUM(P273:P278)&gt;0,P283-SUM(P273:P278),"")</f>
        <v/>
      </c>
      <c r="Q279" s="112" t="str">
        <f t="shared" ref="Q279" si="59">IF(Q283-SUM(Q273:Q278)&gt;0,Q283-SUM(Q273:Q278),"")</f>
        <v/>
      </c>
      <c r="R279" s="112" t="str">
        <f t="shared" ref="R279" si="60">IF(R283-SUM(R273:R278)&gt;0,R283-SUM(R273:R278),"")</f>
        <v/>
      </c>
      <c r="S279" s="156"/>
      <c r="T279" s="117"/>
      <c r="U279" s="120" t="s">
        <v>318</v>
      </c>
    </row>
    <row r="280" spans="2:21" ht="34.5" customHeight="1">
      <c r="B280" s="156"/>
      <c r="C280" s="253"/>
      <c r="D280" s="168" t="s">
        <v>182</v>
      </c>
      <c r="E280" s="169"/>
      <c r="F280" s="169"/>
      <c r="G280" s="170"/>
      <c r="H280" s="184"/>
      <c r="I280" s="112" t="str">
        <f>IF(COUNT(様式32第4表!V210)=0,"",様式32第4表!V210)</f>
        <v/>
      </c>
      <c r="J280" s="184"/>
      <c r="K280" s="184"/>
      <c r="L280" s="184"/>
      <c r="M280" s="184"/>
      <c r="N280" s="184"/>
      <c r="O280" s="184"/>
      <c r="P280" s="184"/>
      <c r="Q280" s="184"/>
      <c r="R280" s="184"/>
      <c r="S280" s="156"/>
      <c r="T280" s="117"/>
      <c r="U280" s="120" t="s">
        <v>401</v>
      </c>
    </row>
    <row r="281" spans="2:21" ht="34.5" customHeight="1">
      <c r="B281" s="156"/>
      <c r="C281" s="253"/>
      <c r="D281" s="168" t="s">
        <v>147</v>
      </c>
      <c r="E281" s="169"/>
      <c r="F281" s="169"/>
      <c r="G281" s="169"/>
      <c r="H281" s="143" t="str">
        <f>IF(COUNT(H273:H280)=0,"",SUM(H273:H280))</f>
        <v/>
      </c>
      <c r="I281" s="143" t="str">
        <f t="shared" ref="I281:R281" si="61">IF(COUNT(I273:I280)=0,"",SUM(I273:I280))</f>
        <v/>
      </c>
      <c r="J281" s="143" t="str">
        <f t="shared" si="61"/>
        <v/>
      </c>
      <c r="K281" s="143" t="str">
        <f t="shared" si="61"/>
        <v/>
      </c>
      <c r="L281" s="143" t="str">
        <f t="shared" si="61"/>
        <v/>
      </c>
      <c r="M281" s="143" t="str">
        <f t="shared" si="61"/>
        <v/>
      </c>
      <c r="N281" s="143" t="str">
        <f t="shared" si="61"/>
        <v/>
      </c>
      <c r="O281" s="143" t="str">
        <f t="shared" si="61"/>
        <v/>
      </c>
      <c r="P281" s="143" t="str">
        <f t="shared" si="61"/>
        <v/>
      </c>
      <c r="Q281" s="143" t="str">
        <f t="shared" si="61"/>
        <v/>
      </c>
      <c r="R281" s="143" t="str">
        <f t="shared" si="61"/>
        <v/>
      </c>
      <c r="S281" s="156"/>
      <c r="T281" s="117"/>
      <c r="U281" s="120" t="s">
        <v>271</v>
      </c>
    </row>
    <row r="282" spans="2:21" ht="34.5" customHeight="1">
      <c r="B282" s="156"/>
      <c r="C282" s="253"/>
      <c r="D282" s="216" t="s">
        <v>183</v>
      </c>
      <c r="E282" s="169"/>
      <c r="F282" s="169"/>
      <c r="G282" s="170"/>
      <c r="H282" s="112"/>
      <c r="I282" s="112"/>
      <c r="J282" s="112"/>
      <c r="K282" s="112"/>
      <c r="L282" s="112"/>
      <c r="M282" s="112"/>
      <c r="N282" s="112"/>
      <c r="O282" s="112"/>
      <c r="P282" s="112"/>
      <c r="Q282" s="112"/>
      <c r="R282" s="112"/>
      <c r="S282" s="156"/>
      <c r="T282" s="117"/>
    </row>
    <row r="283" spans="2:21" ht="34.5" customHeight="1">
      <c r="B283" s="156"/>
      <c r="C283" s="168" t="s">
        <v>181</v>
      </c>
      <c r="D283" s="169"/>
      <c r="E283" s="169"/>
      <c r="F283" s="169"/>
      <c r="G283" s="170"/>
      <c r="H283" s="237"/>
      <c r="I283" s="144" t="str">
        <f>IF(COUNT(様式32第4表!V213)=0,"",様式32第4表!V213)</f>
        <v/>
      </c>
      <c r="J283" s="237"/>
      <c r="K283" s="237"/>
      <c r="L283" s="237"/>
      <c r="M283" s="237"/>
      <c r="N283" s="237"/>
      <c r="O283" s="237"/>
      <c r="P283" s="237"/>
      <c r="Q283" s="237"/>
      <c r="R283" s="237"/>
      <c r="S283" s="156"/>
      <c r="T283" s="117"/>
      <c r="U283" s="120" t="s">
        <v>401</v>
      </c>
    </row>
    <row r="284" spans="2:21" ht="34.5" customHeight="1">
      <c r="B284" s="156"/>
      <c r="C284" s="262" t="s">
        <v>227</v>
      </c>
      <c r="D284" s="280"/>
      <c r="E284" s="281"/>
      <c r="F284" s="179" t="s">
        <v>363</v>
      </c>
      <c r="G284" s="180"/>
      <c r="H284" s="115" t="str">
        <f>IF(COUNT(H285:H286)=0,"",SUM(H285:H286))</f>
        <v/>
      </c>
      <c r="I284" s="115" t="str">
        <f>IF(COUNT(I285:I286)=0,"",SUM(I285:I286))</f>
        <v/>
      </c>
      <c r="J284" s="288"/>
      <c r="K284" s="289"/>
      <c r="L284" s="290"/>
      <c r="M284" s="115" t="str">
        <f>IF(COUNT(M285:M286)=0,"",SUM(M285:M286))</f>
        <v/>
      </c>
      <c r="N284" s="288"/>
      <c r="O284" s="289"/>
      <c r="P284" s="289"/>
      <c r="Q284" s="290"/>
      <c r="R284" s="115" t="str">
        <f>IF(COUNT(R285:R286)=0,"",SUM(R285:R286))</f>
        <v/>
      </c>
      <c r="S284" s="156"/>
      <c r="T284" s="117"/>
      <c r="U284" s="120" t="s">
        <v>271</v>
      </c>
    </row>
    <row r="285" spans="2:21" ht="34.5" customHeight="1">
      <c r="B285" s="156"/>
      <c r="C285" s="282"/>
      <c r="D285" s="283"/>
      <c r="E285" s="284"/>
      <c r="F285" s="179"/>
      <c r="G285" s="181" t="s">
        <v>342</v>
      </c>
      <c r="H285" s="184"/>
      <c r="I285" s="184"/>
      <c r="J285" s="291"/>
      <c r="K285" s="292"/>
      <c r="L285" s="293"/>
      <c r="M285" s="184"/>
      <c r="N285" s="291"/>
      <c r="O285" s="292"/>
      <c r="P285" s="292"/>
      <c r="Q285" s="293"/>
      <c r="R285" s="184"/>
      <c r="S285" s="156"/>
      <c r="T285" s="117"/>
    </row>
    <row r="286" spans="2:21" ht="34.5" customHeight="1">
      <c r="B286" s="156"/>
      <c r="C286" s="282"/>
      <c r="D286" s="283"/>
      <c r="E286" s="284"/>
      <c r="F286" s="214"/>
      <c r="G286" s="181" t="s">
        <v>370</v>
      </c>
      <c r="H286" s="184"/>
      <c r="I286" s="184"/>
      <c r="J286" s="291"/>
      <c r="K286" s="292"/>
      <c r="L286" s="293"/>
      <c r="M286" s="184"/>
      <c r="N286" s="291"/>
      <c r="O286" s="292"/>
      <c r="P286" s="292"/>
      <c r="Q286" s="293"/>
      <c r="R286" s="184"/>
      <c r="S286" s="156"/>
      <c r="T286" s="117"/>
    </row>
    <row r="287" spans="2:21" ht="34.5" customHeight="1">
      <c r="B287" s="156"/>
      <c r="C287" s="282"/>
      <c r="D287" s="283"/>
      <c r="E287" s="284"/>
      <c r="F287" s="179" t="s">
        <v>364</v>
      </c>
      <c r="G287" s="180"/>
      <c r="H287" s="115" t="str">
        <f>IF(COUNT(H288:H293)=0,"",SUM(H288:H293))</f>
        <v/>
      </c>
      <c r="I287" s="115" t="str">
        <f>IF(COUNT(I288:I293)=0,"",SUM(I288:I293))</f>
        <v/>
      </c>
      <c r="J287" s="291"/>
      <c r="K287" s="292"/>
      <c r="L287" s="293"/>
      <c r="M287" s="115" t="str">
        <f>IF(COUNT(M288:M293)=0,"",SUM(M288:M293))</f>
        <v/>
      </c>
      <c r="N287" s="291"/>
      <c r="O287" s="292"/>
      <c r="P287" s="292"/>
      <c r="Q287" s="293"/>
      <c r="R287" s="115" t="str">
        <f>IF(COUNT(R288:R293)=0,"",SUM(R288:R293))</f>
        <v/>
      </c>
      <c r="S287" s="156"/>
      <c r="T287" s="117"/>
      <c r="U287" s="120" t="s">
        <v>271</v>
      </c>
    </row>
    <row r="288" spans="2:21" ht="34.5" customHeight="1">
      <c r="B288" s="156"/>
      <c r="C288" s="282"/>
      <c r="D288" s="283"/>
      <c r="E288" s="284"/>
      <c r="F288" s="179"/>
      <c r="G288" s="181" t="s">
        <v>343</v>
      </c>
      <c r="H288" s="184"/>
      <c r="I288" s="184"/>
      <c r="J288" s="291"/>
      <c r="K288" s="292"/>
      <c r="L288" s="293"/>
      <c r="M288" s="184"/>
      <c r="N288" s="291"/>
      <c r="O288" s="292"/>
      <c r="P288" s="292"/>
      <c r="Q288" s="293"/>
      <c r="R288" s="184"/>
      <c r="S288" s="156"/>
      <c r="T288" s="117"/>
    </row>
    <row r="289" spans="2:21" ht="34.5" customHeight="1">
      <c r="B289" s="156"/>
      <c r="C289" s="282"/>
      <c r="D289" s="283"/>
      <c r="E289" s="284"/>
      <c r="F289" s="179"/>
      <c r="G289" s="181" t="s">
        <v>371</v>
      </c>
      <c r="H289" s="184"/>
      <c r="I289" s="184"/>
      <c r="J289" s="291"/>
      <c r="K289" s="292"/>
      <c r="L289" s="293"/>
      <c r="M289" s="184"/>
      <c r="N289" s="291"/>
      <c r="O289" s="292"/>
      <c r="P289" s="292"/>
      <c r="Q289" s="293"/>
      <c r="R289" s="184"/>
      <c r="S289" s="156"/>
      <c r="T289" s="117"/>
    </row>
    <row r="290" spans="2:21" ht="34.5" customHeight="1">
      <c r="B290" s="156"/>
      <c r="C290" s="282"/>
      <c r="D290" s="283"/>
      <c r="E290" s="284"/>
      <c r="F290" s="179"/>
      <c r="G290" s="181" t="s">
        <v>365</v>
      </c>
      <c r="H290" s="184"/>
      <c r="I290" s="184"/>
      <c r="J290" s="291"/>
      <c r="K290" s="292"/>
      <c r="L290" s="293"/>
      <c r="M290" s="184"/>
      <c r="N290" s="291"/>
      <c r="O290" s="292"/>
      <c r="P290" s="292"/>
      <c r="Q290" s="293"/>
      <c r="R290" s="184"/>
      <c r="S290" s="156"/>
      <c r="T290" s="117"/>
    </row>
    <row r="291" spans="2:21" ht="34.5" customHeight="1">
      <c r="B291" s="156"/>
      <c r="C291" s="282"/>
      <c r="D291" s="283"/>
      <c r="E291" s="284"/>
      <c r="F291" s="179"/>
      <c r="G291" s="181" t="s">
        <v>336</v>
      </c>
      <c r="H291" s="184"/>
      <c r="I291" s="184"/>
      <c r="J291" s="291"/>
      <c r="K291" s="292"/>
      <c r="L291" s="293"/>
      <c r="M291" s="184"/>
      <c r="N291" s="291"/>
      <c r="O291" s="292"/>
      <c r="P291" s="292"/>
      <c r="Q291" s="293"/>
      <c r="R291" s="184"/>
      <c r="S291" s="156"/>
      <c r="T291" s="117"/>
    </row>
    <row r="292" spans="2:21" ht="34.5" customHeight="1">
      <c r="B292" s="156"/>
      <c r="C292" s="282"/>
      <c r="D292" s="283"/>
      <c r="E292" s="284"/>
      <c r="F292" s="179"/>
      <c r="G292" s="181" t="s">
        <v>2</v>
      </c>
      <c r="H292" s="184"/>
      <c r="I292" s="184"/>
      <c r="J292" s="291"/>
      <c r="K292" s="292"/>
      <c r="L292" s="293"/>
      <c r="M292" s="184"/>
      <c r="N292" s="291"/>
      <c r="O292" s="292"/>
      <c r="P292" s="292"/>
      <c r="Q292" s="293"/>
      <c r="R292" s="184"/>
      <c r="S292" s="156"/>
      <c r="T292" s="117"/>
    </row>
    <row r="293" spans="2:21" ht="34.5" customHeight="1">
      <c r="B293" s="156"/>
      <c r="C293" s="282"/>
      <c r="D293" s="283"/>
      <c r="E293" s="284"/>
      <c r="F293" s="179"/>
      <c r="G293" s="181" t="s">
        <v>29</v>
      </c>
      <c r="H293" s="184"/>
      <c r="I293" s="184"/>
      <c r="J293" s="291"/>
      <c r="K293" s="292"/>
      <c r="L293" s="293"/>
      <c r="M293" s="184"/>
      <c r="N293" s="291"/>
      <c r="O293" s="292"/>
      <c r="P293" s="292"/>
      <c r="Q293" s="293"/>
      <c r="R293" s="184"/>
      <c r="S293" s="156"/>
      <c r="T293" s="117"/>
    </row>
    <row r="294" spans="2:21" ht="34.5" customHeight="1">
      <c r="B294" s="156"/>
      <c r="C294" s="282"/>
      <c r="D294" s="283"/>
      <c r="E294" s="284"/>
      <c r="F294" s="168" t="s">
        <v>226</v>
      </c>
      <c r="G294" s="215"/>
      <c r="H294" s="184"/>
      <c r="I294" s="184"/>
      <c r="J294" s="291"/>
      <c r="K294" s="292"/>
      <c r="L294" s="293"/>
      <c r="M294" s="184"/>
      <c r="N294" s="291"/>
      <c r="O294" s="292"/>
      <c r="P294" s="292"/>
      <c r="Q294" s="293"/>
      <c r="R294" s="184"/>
      <c r="S294" s="156"/>
      <c r="T294" s="117"/>
    </row>
    <row r="295" spans="2:21" ht="34.5" customHeight="1">
      <c r="B295" s="156"/>
      <c r="C295" s="282"/>
      <c r="D295" s="283"/>
      <c r="E295" s="284"/>
      <c r="F295" s="179" t="s">
        <v>170</v>
      </c>
      <c r="G295" s="180"/>
      <c r="H295" s="115" t="str">
        <f>IF(COUNT(H296:H300)=0,"",SUM(H296:H300))</f>
        <v/>
      </c>
      <c r="I295" s="115" t="str">
        <f>IF(COUNT(I296:I300)=0,"",SUM(I296:I300))</f>
        <v/>
      </c>
      <c r="J295" s="291"/>
      <c r="K295" s="292"/>
      <c r="L295" s="293"/>
      <c r="M295" s="115" t="str">
        <f>IF(COUNT(M296:M300)=0,"",SUM(M296:M300))</f>
        <v/>
      </c>
      <c r="N295" s="291"/>
      <c r="O295" s="292"/>
      <c r="P295" s="292"/>
      <c r="Q295" s="293"/>
      <c r="R295" s="115" t="str">
        <f>IF(COUNT(R296:R300)=0,"",SUM(R296:R300))</f>
        <v/>
      </c>
      <c r="S295" s="156"/>
      <c r="T295" s="117"/>
      <c r="U295" s="120" t="s">
        <v>271</v>
      </c>
    </row>
    <row r="296" spans="2:21" ht="34.5" customHeight="1">
      <c r="B296" s="156"/>
      <c r="C296" s="282"/>
      <c r="D296" s="283"/>
      <c r="E296" s="284"/>
      <c r="F296" s="179"/>
      <c r="G296" s="181" t="s">
        <v>366</v>
      </c>
      <c r="H296" s="184"/>
      <c r="I296" s="184"/>
      <c r="J296" s="291"/>
      <c r="K296" s="292"/>
      <c r="L296" s="293"/>
      <c r="M296" s="184"/>
      <c r="N296" s="291"/>
      <c r="O296" s="292"/>
      <c r="P296" s="292"/>
      <c r="Q296" s="293"/>
      <c r="R296" s="184"/>
      <c r="S296" s="156"/>
      <c r="T296" s="117"/>
    </row>
    <row r="297" spans="2:21" ht="34.5" customHeight="1">
      <c r="B297" s="156"/>
      <c r="C297" s="282"/>
      <c r="D297" s="283"/>
      <c r="E297" s="284"/>
      <c r="F297" s="179"/>
      <c r="G297" s="181" t="s">
        <v>172</v>
      </c>
      <c r="H297" s="184"/>
      <c r="I297" s="184"/>
      <c r="J297" s="291"/>
      <c r="K297" s="292"/>
      <c r="L297" s="293"/>
      <c r="M297" s="184"/>
      <c r="N297" s="291"/>
      <c r="O297" s="292"/>
      <c r="P297" s="292"/>
      <c r="Q297" s="293"/>
      <c r="R297" s="184"/>
      <c r="S297" s="156"/>
      <c r="T297" s="117"/>
    </row>
    <row r="298" spans="2:21" ht="34.5" customHeight="1">
      <c r="B298" s="156"/>
      <c r="C298" s="282"/>
      <c r="D298" s="283"/>
      <c r="E298" s="284"/>
      <c r="F298" s="179"/>
      <c r="G298" s="181" t="s">
        <v>173</v>
      </c>
      <c r="H298" s="184"/>
      <c r="I298" s="184"/>
      <c r="J298" s="291"/>
      <c r="K298" s="292"/>
      <c r="L298" s="293"/>
      <c r="M298" s="184"/>
      <c r="N298" s="291"/>
      <c r="O298" s="292"/>
      <c r="P298" s="292"/>
      <c r="Q298" s="293"/>
      <c r="R298" s="184"/>
      <c r="S298" s="156"/>
      <c r="T298" s="117"/>
    </row>
    <row r="299" spans="2:21" ht="34.5" customHeight="1">
      <c r="B299" s="156"/>
      <c r="C299" s="282"/>
      <c r="D299" s="283"/>
      <c r="E299" s="284"/>
      <c r="F299" s="179"/>
      <c r="G299" s="181" t="s">
        <v>30</v>
      </c>
      <c r="H299" s="184"/>
      <c r="I299" s="184"/>
      <c r="J299" s="291"/>
      <c r="K299" s="292"/>
      <c r="L299" s="293"/>
      <c r="M299" s="184"/>
      <c r="N299" s="291"/>
      <c r="O299" s="292"/>
      <c r="P299" s="292"/>
      <c r="Q299" s="293"/>
      <c r="R299" s="184"/>
      <c r="S299" s="156"/>
      <c r="T299" s="117"/>
    </row>
    <row r="300" spans="2:21" ht="34.5" customHeight="1">
      <c r="B300" s="156"/>
      <c r="C300" s="282"/>
      <c r="D300" s="283"/>
      <c r="E300" s="284"/>
      <c r="F300" s="179"/>
      <c r="G300" s="181" t="s">
        <v>174</v>
      </c>
      <c r="H300" s="184"/>
      <c r="I300" s="184"/>
      <c r="J300" s="291"/>
      <c r="K300" s="292"/>
      <c r="L300" s="293"/>
      <c r="M300" s="184"/>
      <c r="N300" s="291"/>
      <c r="O300" s="292"/>
      <c r="P300" s="292"/>
      <c r="Q300" s="293"/>
      <c r="R300" s="184"/>
      <c r="S300" s="156"/>
      <c r="T300" s="117"/>
    </row>
    <row r="301" spans="2:21" ht="34.5" customHeight="1">
      <c r="B301" s="156"/>
      <c r="C301" s="282"/>
      <c r="D301" s="283"/>
      <c r="E301" s="284"/>
      <c r="F301" s="168" t="s">
        <v>175</v>
      </c>
      <c r="G301" s="172"/>
      <c r="H301" s="184"/>
      <c r="I301" s="184"/>
      <c r="J301" s="291"/>
      <c r="K301" s="292"/>
      <c r="L301" s="293"/>
      <c r="M301" s="184"/>
      <c r="N301" s="291"/>
      <c r="O301" s="292"/>
      <c r="P301" s="292"/>
      <c r="Q301" s="293"/>
      <c r="R301" s="184"/>
      <c r="S301" s="156"/>
      <c r="T301" s="117"/>
    </row>
    <row r="302" spans="2:21" ht="34.5" customHeight="1">
      <c r="B302" s="156"/>
      <c r="C302" s="285"/>
      <c r="D302" s="286"/>
      <c r="E302" s="287"/>
      <c r="F302" s="168" t="s">
        <v>362</v>
      </c>
      <c r="G302" s="172"/>
      <c r="H302" s="115" t="str">
        <f>IF(COUNT(H284,H287,H294,H295,H301)=0,"",SUM(H284,H287,H294,H295,H301))</f>
        <v/>
      </c>
      <c r="I302" s="115" t="str">
        <f>IF(COUNT(I284,I287,I294,I295,I301)=0,"",SUM(I284,I287,I294,I295,I301))</f>
        <v/>
      </c>
      <c r="J302" s="291"/>
      <c r="K302" s="292"/>
      <c r="L302" s="293"/>
      <c r="M302" s="115" t="str">
        <f>IF(COUNT(M284,M287,M294,M295,M301)=0,"",SUM(M284,M287,M294,M295,M301))</f>
        <v/>
      </c>
      <c r="N302" s="291"/>
      <c r="O302" s="292"/>
      <c r="P302" s="292"/>
      <c r="Q302" s="293"/>
      <c r="R302" s="115" t="str">
        <f>IF(COUNT(R284,R287,R294,R295,R301)=0,"",SUM(R284,R287,R294,R295,R301))</f>
        <v/>
      </c>
      <c r="S302" s="156"/>
      <c r="T302" s="117"/>
      <c r="U302" s="120" t="s">
        <v>271</v>
      </c>
    </row>
    <row r="303" spans="2:21" ht="34.5" customHeight="1">
      <c r="B303" s="156"/>
      <c r="C303" s="217" t="s">
        <v>344</v>
      </c>
      <c r="D303" s="218"/>
      <c r="E303" s="218"/>
      <c r="F303" s="218"/>
      <c r="G303" s="219"/>
      <c r="H303" s="140"/>
      <c r="I303" s="140"/>
      <c r="J303" s="294"/>
      <c r="K303" s="295"/>
      <c r="L303" s="296"/>
      <c r="M303" s="141"/>
      <c r="N303" s="294"/>
      <c r="O303" s="295"/>
      <c r="P303" s="295"/>
      <c r="Q303" s="296"/>
      <c r="R303" s="141"/>
      <c r="S303" s="156"/>
      <c r="T303" s="117"/>
    </row>
    <row r="304" spans="2:21" ht="18" customHeight="1">
      <c r="B304" s="156"/>
      <c r="C304" s="183" t="s">
        <v>178</v>
      </c>
      <c r="D304" s="156"/>
      <c r="E304" s="156"/>
      <c r="F304" s="156"/>
      <c r="G304" s="156"/>
      <c r="H304" s="156"/>
      <c r="I304" s="156"/>
      <c r="J304" s="156"/>
      <c r="K304" s="156"/>
      <c r="L304" s="156"/>
      <c r="M304" s="156"/>
      <c r="N304" s="156"/>
      <c r="O304" s="156"/>
      <c r="P304" s="156"/>
      <c r="Q304" s="156"/>
      <c r="R304" s="156"/>
      <c r="S304" s="156"/>
      <c r="T304" s="117"/>
    </row>
    <row r="305" spans="2:20" ht="18" customHeight="1">
      <c r="B305" s="156"/>
      <c r="C305" s="14"/>
      <c r="D305" s="7"/>
      <c r="E305" s="7"/>
      <c r="F305" s="7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156"/>
      <c r="T305" s="117"/>
    </row>
    <row r="306" spans="2:20" ht="18" customHeight="1">
      <c r="B306" s="156"/>
      <c r="C306" s="14"/>
      <c r="D306" s="7"/>
      <c r="E306" s="7"/>
      <c r="F306" s="7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156"/>
      <c r="T306" s="117"/>
    </row>
    <row r="307" spans="2:20" ht="18" customHeight="1">
      <c r="B307" s="156"/>
      <c r="C307" s="14"/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156"/>
      <c r="T307" s="117"/>
    </row>
    <row r="308" spans="2:20" ht="18" customHeight="1">
      <c r="B308" s="156"/>
      <c r="C308" s="14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156"/>
      <c r="T308" s="117"/>
    </row>
    <row r="309" spans="2:20" ht="18" customHeight="1">
      <c r="B309" s="156"/>
      <c r="C309" s="14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156"/>
      <c r="T309" s="117"/>
    </row>
    <row r="310" spans="2:20" ht="18" customHeight="1">
      <c r="B310" s="156"/>
      <c r="C310" s="14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156"/>
      <c r="T310" s="117"/>
    </row>
    <row r="311" spans="2:20" ht="18" customHeight="1">
      <c r="B311" s="156"/>
      <c r="C311" s="14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156"/>
      <c r="T311" s="117"/>
    </row>
    <row r="312" spans="2:20" ht="18" customHeight="1">
      <c r="B312" s="156"/>
      <c r="C312" s="14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156"/>
      <c r="T312" s="117"/>
    </row>
    <row r="313" spans="2:20" ht="18" customHeight="1">
      <c r="B313" s="156"/>
      <c r="C313" s="7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156"/>
      <c r="T313" s="117"/>
    </row>
    <row r="314" spans="2:20" ht="18" customHeight="1">
      <c r="B314" s="156"/>
      <c r="C314" s="156"/>
      <c r="D314" s="156"/>
      <c r="E314" s="156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17"/>
    </row>
    <row r="315" spans="2:20" ht="27.75" customHeight="1">
      <c r="B315" s="156"/>
      <c r="C315" s="156" t="s">
        <v>19</v>
      </c>
      <c r="D315" s="156"/>
      <c r="E315" s="156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17"/>
    </row>
    <row r="316" spans="2:20" ht="27.75" customHeight="1">
      <c r="B316" s="156"/>
      <c r="C316" s="156" t="s">
        <v>62</v>
      </c>
      <c r="D316" s="156"/>
      <c r="E316" s="156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17"/>
    </row>
    <row r="317" spans="2:20" ht="27.75" customHeight="1">
      <c r="B317" s="156"/>
      <c r="C317" s="159" t="s">
        <v>57</v>
      </c>
      <c r="D317" s="160"/>
      <c r="E317" s="160"/>
      <c r="F317" s="160"/>
      <c r="G317" s="160"/>
      <c r="H317" s="160"/>
      <c r="I317" s="160"/>
      <c r="J317" s="160"/>
      <c r="K317" s="160"/>
      <c r="L317" s="156"/>
      <c r="M317" s="156"/>
      <c r="N317" s="156"/>
      <c r="O317" s="156"/>
      <c r="P317" s="156"/>
      <c r="Q317" s="156"/>
      <c r="R317" s="156"/>
      <c r="S317" s="156"/>
      <c r="T317" s="117"/>
    </row>
    <row r="318" spans="2:20" ht="27.75" customHeight="1">
      <c r="B318" s="156"/>
      <c r="C318" s="161" t="s">
        <v>22</v>
      </c>
      <c r="D318" s="156"/>
      <c r="E318" s="156"/>
      <c r="F318" s="209" t="s">
        <v>65</v>
      </c>
      <c r="G318" s="156"/>
      <c r="H318" s="156"/>
      <c r="I318" s="156"/>
      <c r="J318" s="156"/>
      <c r="K318" s="156"/>
      <c r="L318" s="156"/>
      <c r="M318" s="156"/>
      <c r="N318" s="156"/>
      <c r="O318" s="156"/>
      <c r="P318" s="156"/>
      <c r="Q318" s="156"/>
      <c r="R318" s="163" t="s">
        <v>127</v>
      </c>
      <c r="S318" s="156"/>
      <c r="T318" s="117"/>
    </row>
    <row r="319" spans="2:20" ht="27.75" customHeight="1">
      <c r="B319" s="156"/>
      <c r="C319" s="240" t="s">
        <v>319</v>
      </c>
      <c r="D319" s="241"/>
      <c r="E319" s="241"/>
      <c r="F319" s="241"/>
      <c r="G319" s="242"/>
      <c r="H319" s="164">
        <f>$H$7</f>
        <v>42005</v>
      </c>
      <c r="I319" s="164">
        <f>$I$7</f>
        <v>42370</v>
      </c>
      <c r="J319" s="164">
        <f>$J$7</f>
        <v>42736</v>
      </c>
      <c r="K319" s="164">
        <f>$K$7</f>
        <v>43101</v>
      </c>
      <c r="L319" s="164">
        <f>$L$7</f>
        <v>43466</v>
      </c>
      <c r="M319" s="164">
        <f>$M$7</f>
        <v>43831</v>
      </c>
      <c r="N319" s="164">
        <f>$N$7</f>
        <v>44197</v>
      </c>
      <c r="O319" s="164">
        <f>$O$7</f>
        <v>44562</v>
      </c>
      <c r="P319" s="164">
        <f>$P$7</f>
        <v>44927</v>
      </c>
      <c r="Q319" s="164">
        <f>$Q$7</f>
        <v>45292</v>
      </c>
      <c r="R319" s="164">
        <f>$R$7</f>
        <v>45658</v>
      </c>
      <c r="S319" s="156"/>
      <c r="T319" s="117"/>
    </row>
    <row r="320" spans="2:20" ht="27.75" customHeight="1">
      <c r="B320" s="156"/>
      <c r="C320" s="243"/>
      <c r="D320" s="244"/>
      <c r="E320" s="244"/>
      <c r="F320" s="244"/>
      <c r="G320" s="245"/>
      <c r="H320" s="166" t="s">
        <v>24</v>
      </c>
      <c r="I320" s="166"/>
      <c r="J320" s="166"/>
      <c r="K320" s="166"/>
      <c r="L320" s="166"/>
      <c r="M320" s="166"/>
      <c r="N320" s="166"/>
      <c r="O320" s="166"/>
      <c r="P320" s="166"/>
      <c r="Q320" s="166"/>
      <c r="R320" s="166"/>
      <c r="S320" s="156"/>
      <c r="T320" s="117"/>
    </row>
    <row r="321" spans="2:21" ht="34.5" customHeight="1">
      <c r="B321" s="156"/>
      <c r="C321" s="252" t="s">
        <v>3</v>
      </c>
      <c r="D321" s="259" t="s">
        <v>321</v>
      </c>
      <c r="E321" s="168" t="s">
        <v>322</v>
      </c>
      <c r="F321" s="169"/>
      <c r="G321" s="170"/>
      <c r="H321" s="184"/>
      <c r="I321" s="112" t="str">
        <f>IF(COUNT(様式32第4表!V232)=0,"",様式32第4表!V232)</f>
        <v/>
      </c>
      <c r="J321" s="184"/>
      <c r="K321" s="184"/>
      <c r="L321" s="184"/>
      <c r="M321" s="184"/>
      <c r="N321" s="184"/>
      <c r="O321" s="184"/>
      <c r="P321" s="184"/>
      <c r="Q321" s="184"/>
      <c r="R321" s="184"/>
      <c r="S321" s="156"/>
      <c r="T321" s="117"/>
      <c r="U321" s="120" t="s">
        <v>401</v>
      </c>
    </row>
    <row r="322" spans="2:21" ht="34.5" customHeight="1">
      <c r="B322" s="156"/>
      <c r="C322" s="253"/>
      <c r="D322" s="260"/>
      <c r="E322" s="168" t="s">
        <v>323</v>
      </c>
      <c r="F322" s="169"/>
      <c r="G322" s="170"/>
      <c r="H322" s="184"/>
      <c r="I322" s="112" t="str">
        <f>IF(COUNT(様式32第4表!V234)=0,"",様式32第4表!V234)</f>
        <v/>
      </c>
      <c r="J322" s="184"/>
      <c r="K322" s="184"/>
      <c r="L322" s="184"/>
      <c r="M322" s="184"/>
      <c r="N322" s="184"/>
      <c r="O322" s="184"/>
      <c r="P322" s="184"/>
      <c r="Q322" s="184"/>
      <c r="R322" s="184"/>
      <c r="S322" s="156"/>
      <c r="T322" s="117"/>
      <c r="U322" s="120" t="s">
        <v>401</v>
      </c>
    </row>
    <row r="323" spans="2:21" ht="34.5" customHeight="1">
      <c r="B323" s="156"/>
      <c r="C323" s="253"/>
      <c r="D323" s="260"/>
      <c r="E323" s="168" t="s">
        <v>367</v>
      </c>
      <c r="F323" s="169"/>
      <c r="G323" s="170"/>
      <c r="H323" s="184"/>
      <c r="I323" s="112" t="str">
        <f>IF(COUNT(様式32第4表!V236)=0,"",様式32第4表!V236)</f>
        <v/>
      </c>
      <c r="J323" s="184"/>
      <c r="K323" s="184"/>
      <c r="L323" s="184"/>
      <c r="M323" s="184"/>
      <c r="N323" s="184"/>
      <c r="O323" s="184"/>
      <c r="P323" s="184"/>
      <c r="Q323" s="184"/>
      <c r="R323" s="184"/>
      <c r="S323" s="156"/>
      <c r="T323" s="117"/>
      <c r="U323" s="120" t="s">
        <v>401</v>
      </c>
    </row>
    <row r="324" spans="2:21" ht="34.5" customHeight="1">
      <c r="B324" s="156"/>
      <c r="C324" s="253"/>
      <c r="D324" s="260"/>
      <c r="E324" s="168" t="s">
        <v>143</v>
      </c>
      <c r="F324" s="169"/>
      <c r="G324" s="170"/>
      <c r="H324" s="184"/>
      <c r="I324" s="112" t="str">
        <f>IF(COUNT(様式32第4表!V238)=0,"",様式32第4表!V238)</f>
        <v/>
      </c>
      <c r="J324" s="184"/>
      <c r="K324" s="184"/>
      <c r="L324" s="184"/>
      <c r="M324" s="184"/>
      <c r="N324" s="184"/>
      <c r="O324" s="184"/>
      <c r="P324" s="184"/>
      <c r="Q324" s="184"/>
      <c r="R324" s="184"/>
      <c r="S324" s="156"/>
      <c r="T324" s="117"/>
      <c r="U324" s="120" t="s">
        <v>401</v>
      </c>
    </row>
    <row r="325" spans="2:21" ht="34.5" customHeight="1">
      <c r="B325" s="156"/>
      <c r="C325" s="253"/>
      <c r="D325" s="261"/>
      <c r="E325" s="168" t="s">
        <v>147</v>
      </c>
      <c r="F325" s="169"/>
      <c r="G325" s="170"/>
      <c r="H325" s="112" t="str">
        <f>IF(COUNT(H321:H324)=0,"",SUM(H321:H324))</f>
        <v/>
      </c>
      <c r="I325" s="112" t="str">
        <f t="shared" ref="I325:R325" si="62">IF(COUNT(I321:I324)=0,"",SUM(I321:I324))</f>
        <v/>
      </c>
      <c r="J325" s="112" t="str">
        <f t="shared" si="62"/>
        <v/>
      </c>
      <c r="K325" s="112" t="str">
        <f t="shared" si="62"/>
        <v/>
      </c>
      <c r="L325" s="112" t="str">
        <f t="shared" si="62"/>
        <v/>
      </c>
      <c r="M325" s="112" t="str">
        <f t="shared" si="62"/>
        <v/>
      </c>
      <c r="N325" s="112" t="str">
        <f t="shared" si="62"/>
        <v/>
      </c>
      <c r="O325" s="112" t="str">
        <f t="shared" si="62"/>
        <v/>
      </c>
      <c r="P325" s="112" t="str">
        <f t="shared" si="62"/>
        <v/>
      </c>
      <c r="Q325" s="112" t="str">
        <f t="shared" si="62"/>
        <v/>
      </c>
      <c r="R325" s="112" t="str">
        <f t="shared" si="62"/>
        <v/>
      </c>
      <c r="S325" s="156"/>
      <c r="T325" s="117"/>
      <c r="U325" s="120" t="s">
        <v>271</v>
      </c>
    </row>
    <row r="326" spans="2:21" ht="34.5" customHeight="1">
      <c r="B326" s="156"/>
      <c r="C326" s="253"/>
      <c r="D326" s="252" t="s">
        <v>1</v>
      </c>
      <c r="E326" s="168" t="s">
        <v>148</v>
      </c>
      <c r="F326" s="171"/>
      <c r="G326" s="172"/>
      <c r="H326" s="184"/>
      <c r="I326" s="112" t="str">
        <f>IF(COUNT('様式第32第8表(指定１)_送電'!H322)=0,'様式第32第8表(指定１)_受電'!H322,IF(COUNT('様式第32第8表(指定１)_受電'!H322)=0,-'様式第32第8表(指定１)_送電'!H322,'様式第32第8表(指定１)_受電'!H322-'様式第32第8表(指定１)_送電'!H322))</f>
        <v/>
      </c>
      <c r="J326" s="112" t="str">
        <f>IF(COUNT('様式第32第8表(指定１)_送電'!I322)=0,'様式第32第8表(指定１)_受電'!I322,IF(COUNT('様式第32第8表(指定１)_受電'!I322)=0,-'様式第32第8表(指定１)_送電'!I322,'様式第32第8表(指定１)_受電'!I322-'様式第32第8表(指定１)_送電'!I322))</f>
        <v/>
      </c>
      <c r="K326" s="112" t="str">
        <f>IF(COUNT('様式第32第8表(指定１)_送電'!J322)=0,'様式第32第8表(指定１)_受電'!J322,IF(COUNT('様式第32第8表(指定１)_受電'!J322)=0,-'様式第32第8表(指定１)_送電'!J322,'様式第32第8表(指定１)_受電'!J322-'様式第32第8表(指定１)_送電'!J322))</f>
        <v/>
      </c>
      <c r="L326" s="112" t="str">
        <f>IF(COUNT('様式第32第8表(指定１)_送電'!K322)=0,'様式第32第8表(指定１)_受電'!K322,IF(COUNT('様式第32第8表(指定１)_受電'!K322)=0,-'様式第32第8表(指定１)_送電'!K322,'様式第32第8表(指定１)_受電'!K322-'様式第32第8表(指定１)_送電'!K322))</f>
        <v/>
      </c>
      <c r="M326" s="112" t="str">
        <f>IF(COUNT('様式第32第8表(指定１)_送電'!L322)=0,'様式第32第8表(指定１)_受電'!L322,IF(COUNT('様式第32第8表(指定１)_受電'!L322)=0,-'様式第32第8表(指定１)_送電'!L322,'様式第32第8表(指定１)_受電'!L322-'様式第32第8表(指定１)_送電'!L322))</f>
        <v/>
      </c>
      <c r="N326" s="112" t="str">
        <f>IF(COUNT('様式第32第8表(指定１)_送電'!M322)=0,'様式第32第8表(指定１)_受電'!M322,IF(COUNT('様式第32第8表(指定１)_受電'!M322)=0,-'様式第32第8表(指定１)_送電'!M322,'様式第32第8表(指定１)_受電'!M322-'様式第32第8表(指定１)_送電'!M322))</f>
        <v/>
      </c>
      <c r="O326" s="112" t="str">
        <f>IF(COUNT('様式第32第8表(指定１)_送電'!N322)=0,'様式第32第8表(指定１)_受電'!N322,IF(COUNT('様式第32第8表(指定１)_受電'!N322)=0,-'様式第32第8表(指定１)_送電'!N322,'様式第32第8表(指定１)_受電'!N322-'様式第32第8表(指定１)_送電'!N322))</f>
        <v/>
      </c>
      <c r="P326" s="112" t="str">
        <f>IF(COUNT('様式第32第8表(指定１)_送電'!O322)=0,'様式第32第8表(指定１)_受電'!O322,IF(COUNT('様式第32第8表(指定１)_受電'!O322)=0,-'様式第32第8表(指定１)_送電'!O322,'様式第32第8表(指定１)_受電'!O322-'様式第32第8表(指定１)_送電'!O322))</f>
        <v/>
      </c>
      <c r="Q326" s="112" t="str">
        <f>IF(COUNT('様式第32第8表(指定１)_送電'!P322)=0,'様式第32第8表(指定１)_受電'!P322,IF(COUNT('様式第32第8表(指定１)_受電'!P322)=0,-'様式第32第8表(指定１)_送電'!P322,'様式第32第8表(指定１)_受電'!P322-'様式第32第8表(指定１)_送電'!P322))</f>
        <v/>
      </c>
      <c r="R326" s="112" t="str">
        <f>IF(COUNT('様式第32第8表(指定１)_送電'!Q322)=0,'様式第32第8表(指定１)_受電'!Q322,IF(COUNT('様式第32第8表(指定１)_受電'!Q322)=0,-'様式第32第8表(指定１)_送電'!Q322,'様式第32第8表(指定１)_受電'!Q322-'様式第32第8表(指定１)_送電'!Q322))</f>
        <v/>
      </c>
      <c r="S326" s="156"/>
      <c r="T326" s="117"/>
      <c r="U326" s="120" t="s">
        <v>318</v>
      </c>
    </row>
    <row r="327" spans="2:21" ht="34.5" customHeight="1">
      <c r="B327" s="156"/>
      <c r="C327" s="253"/>
      <c r="D327" s="253"/>
      <c r="E327" s="168" t="s">
        <v>150</v>
      </c>
      <c r="F327" s="171"/>
      <c r="G327" s="172"/>
      <c r="H327" s="184"/>
      <c r="I327" s="112" t="str">
        <f>IF(COUNT('様式第32第8表(指定１)_送電'!H330)=0,'様式第32第8表(指定１)_受電'!H330,IF(COUNT('様式第32第8表(指定１)_受電'!H330)=0,-'様式第32第8表(指定１)_送電'!H330,'様式第32第8表(指定１)_受電'!H330-'様式第32第8表(指定１)_送電'!H330))</f>
        <v/>
      </c>
      <c r="J327" s="112" t="str">
        <f>IF(COUNT('様式第32第8表(指定１)_送電'!I330)=0,'様式第32第8表(指定１)_受電'!I330,IF(COUNT('様式第32第8表(指定１)_受電'!I330)=0,-'様式第32第8表(指定１)_送電'!I330,'様式第32第8表(指定１)_受電'!I330-'様式第32第8表(指定１)_送電'!I330))</f>
        <v/>
      </c>
      <c r="K327" s="112" t="str">
        <f>IF(COUNT('様式第32第8表(指定１)_送電'!J330)=0,'様式第32第8表(指定１)_受電'!J330,IF(COUNT('様式第32第8表(指定１)_受電'!J330)=0,-'様式第32第8表(指定１)_送電'!J330,'様式第32第8表(指定１)_受電'!J330-'様式第32第8表(指定１)_送電'!J330))</f>
        <v/>
      </c>
      <c r="L327" s="112" t="str">
        <f>IF(COUNT('様式第32第8表(指定１)_送電'!K330)=0,'様式第32第8表(指定１)_受電'!K330,IF(COUNT('様式第32第8表(指定１)_受電'!K330)=0,-'様式第32第8表(指定１)_送電'!K330,'様式第32第8表(指定１)_受電'!K330-'様式第32第8表(指定１)_送電'!K330))</f>
        <v/>
      </c>
      <c r="M327" s="112" t="str">
        <f>IF(COUNT('様式第32第8表(指定１)_送電'!L330)=0,'様式第32第8表(指定１)_受電'!L330,IF(COUNT('様式第32第8表(指定１)_受電'!L330)=0,-'様式第32第8表(指定１)_送電'!L330,'様式第32第8表(指定１)_受電'!L330-'様式第32第8表(指定１)_送電'!L330))</f>
        <v/>
      </c>
      <c r="N327" s="112" t="str">
        <f>IF(COUNT('様式第32第8表(指定１)_送電'!M330)=0,'様式第32第8表(指定１)_受電'!M330,IF(COUNT('様式第32第8表(指定１)_受電'!M330)=0,-'様式第32第8表(指定１)_送電'!M330,'様式第32第8表(指定１)_受電'!M330-'様式第32第8表(指定１)_送電'!M330))</f>
        <v/>
      </c>
      <c r="O327" s="112" t="str">
        <f>IF(COUNT('様式第32第8表(指定１)_送電'!N330)=0,'様式第32第8表(指定１)_受電'!N330,IF(COUNT('様式第32第8表(指定１)_受電'!N330)=0,-'様式第32第8表(指定１)_送電'!N330,'様式第32第8表(指定１)_受電'!N330-'様式第32第8表(指定１)_送電'!N330))</f>
        <v/>
      </c>
      <c r="P327" s="112" t="str">
        <f>IF(COUNT('様式第32第8表(指定１)_送電'!O330)=0,'様式第32第8表(指定１)_受電'!O330,IF(COUNT('様式第32第8表(指定１)_受電'!O330)=0,-'様式第32第8表(指定１)_送電'!O330,'様式第32第8表(指定１)_受電'!O330-'様式第32第8表(指定１)_送電'!O330))</f>
        <v/>
      </c>
      <c r="Q327" s="112" t="str">
        <f>IF(COUNT('様式第32第8表(指定１)_送電'!P330)=0,'様式第32第8表(指定１)_受電'!P330,IF(COUNT('様式第32第8表(指定１)_受電'!P330)=0,-'様式第32第8表(指定１)_送電'!P330,'様式第32第8表(指定１)_受電'!P330-'様式第32第8表(指定１)_送電'!P330))</f>
        <v/>
      </c>
      <c r="R327" s="112" t="str">
        <f>IF(COUNT('様式第32第8表(指定１)_送電'!Q330)=0,'様式第32第8表(指定１)_受電'!Q330,IF(COUNT('様式第32第8表(指定１)_受電'!Q330)=0,-'様式第32第8表(指定１)_送電'!Q330,'様式第32第8表(指定１)_受電'!Q330-'様式第32第8表(指定１)_送電'!Q330))</f>
        <v/>
      </c>
      <c r="S327" s="156"/>
      <c r="T327" s="117"/>
      <c r="U327" s="120" t="s">
        <v>318</v>
      </c>
    </row>
    <row r="328" spans="2:21" ht="34.5" customHeight="1">
      <c r="B328" s="156"/>
      <c r="C328" s="253"/>
      <c r="D328" s="253"/>
      <c r="E328" s="168" t="s">
        <v>149</v>
      </c>
      <c r="F328" s="171"/>
      <c r="G328" s="172"/>
      <c r="H328" s="184"/>
      <c r="I328" s="112" t="str">
        <f>IF(COUNT('様式第32第8表(指定１)_送電'!H338)=0,'様式第32第8表(指定１)_受電'!H338,IF(COUNT('様式第32第8表(指定１)_受電'!H338)=0,-'様式第32第8表(指定１)_送電'!H338,'様式第32第8表(指定１)_受電'!H338-'様式第32第8表(指定１)_送電'!H338))</f>
        <v/>
      </c>
      <c r="J328" s="112" t="str">
        <f>IF(COUNT('様式第32第8表(指定１)_送電'!I338)=0,'様式第32第8表(指定１)_受電'!I338,IF(COUNT('様式第32第8表(指定１)_受電'!I338)=0,-'様式第32第8表(指定１)_送電'!I338,'様式第32第8表(指定１)_受電'!I338-'様式第32第8表(指定１)_送電'!I338))</f>
        <v/>
      </c>
      <c r="K328" s="112" t="str">
        <f>IF(COUNT('様式第32第8表(指定１)_送電'!J338)=0,'様式第32第8表(指定１)_受電'!J338,IF(COUNT('様式第32第8表(指定１)_受電'!J338)=0,-'様式第32第8表(指定１)_送電'!J338,'様式第32第8表(指定１)_受電'!J338-'様式第32第8表(指定１)_送電'!J338))</f>
        <v/>
      </c>
      <c r="L328" s="112" t="str">
        <f>IF(COUNT('様式第32第8表(指定１)_送電'!K338)=0,'様式第32第8表(指定１)_受電'!K338,IF(COUNT('様式第32第8表(指定１)_受電'!K338)=0,-'様式第32第8表(指定１)_送電'!K338,'様式第32第8表(指定１)_受電'!K338-'様式第32第8表(指定１)_送電'!K338))</f>
        <v/>
      </c>
      <c r="M328" s="112" t="str">
        <f>IF(COUNT('様式第32第8表(指定１)_送電'!L338)=0,'様式第32第8表(指定１)_受電'!L338,IF(COUNT('様式第32第8表(指定１)_受電'!L338)=0,-'様式第32第8表(指定１)_送電'!L338,'様式第32第8表(指定１)_受電'!L338-'様式第32第8表(指定１)_送電'!L338))</f>
        <v/>
      </c>
      <c r="N328" s="112" t="str">
        <f>IF(COUNT('様式第32第8表(指定１)_送電'!M338)=0,'様式第32第8表(指定１)_受電'!M338,IF(COUNT('様式第32第8表(指定１)_受電'!M338)=0,-'様式第32第8表(指定１)_送電'!M338,'様式第32第8表(指定１)_受電'!M338-'様式第32第8表(指定１)_送電'!M338))</f>
        <v/>
      </c>
      <c r="O328" s="112" t="str">
        <f>IF(COUNT('様式第32第8表(指定１)_送電'!N338)=0,'様式第32第8表(指定１)_受電'!N338,IF(COUNT('様式第32第8表(指定１)_受電'!N338)=0,-'様式第32第8表(指定１)_送電'!N338,'様式第32第8表(指定１)_受電'!N338-'様式第32第8表(指定１)_送電'!N338))</f>
        <v/>
      </c>
      <c r="P328" s="112" t="str">
        <f>IF(COUNT('様式第32第8表(指定１)_送電'!O338)=0,'様式第32第8表(指定１)_受電'!O338,IF(COUNT('様式第32第8表(指定１)_受電'!O338)=0,-'様式第32第8表(指定１)_送電'!O338,'様式第32第8表(指定１)_受電'!O338-'様式第32第8表(指定１)_送電'!O338))</f>
        <v/>
      </c>
      <c r="Q328" s="112" t="str">
        <f>IF(COUNT('様式第32第8表(指定１)_送電'!P338)=0,'様式第32第8表(指定１)_受電'!P338,IF(COUNT('様式第32第8表(指定１)_受電'!P338)=0,-'様式第32第8表(指定１)_送電'!P338,'様式第32第8表(指定１)_受電'!P338-'様式第32第8表(指定１)_送電'!P338))</f>
        <v/>
      </c>
      <c r="R328" s="112" t="str">
        <f>IF(COUNT('様式第32第8表(指定１)_送電'!Q338)=0,'様式第32第8表(指定１)_受電'!Q338,IF(COUNT('様式第32第8表(指定１)_受電'!Q338)=0,-'様式第32第8表(指定１)_送電'!Q338,'様式第32第8表(指定１)_受電'!Q338-'様式第32第8表(指定１)_送電'!Q338))</f>
        <v/>
      </c>
      <c r="S328" s="156"/>
      <c r="T328" s="117"/>
      <c r="U328" s="120" t="s">
        <v>318</v>
      </c>
    </row>
    <row r="329" spans="2:21" ht="34.5" customHeight="1">
      <c r="B329" s="156"/>
      <c r="C329" s="253"/>
      <c r="D329" s="253"/>
      <c r="E329" s="255" t="s">
        <v>151</v>
      </c>
      <c r="F329" s="256"/>
      <c r="G329" s="172" t="s">
        <v>192</v>
      </c>
      <c r="H329" s="184"/>
      <c r="I329" s="112"/>
      <c r="J329" s="112"/>
      <c r="K329" s="112"/>
      <c r="L329" s="112"/>
      <c r="M329" s="112"/>
      <c r="N329" s="112"/>
      <c r="O329" s="112"/>
      <c r="P329" s="112"/>
      <c r="Q329" s="112"/>
      <c r="R329" s="112"/>
      <c r="S329" s="156"/>
      <c r="T329" s="117"/>
    </row>
    <row r="330" spans="2:21" ht="34.5" customHeight="1">
      <c r="B330" s="156"/>
      <c r="C330" s="253"/>
      <c r="D330" s="254"/>
      <c r="E330" s="257"/>
      <c r="F330" s="258"/>
      <c r="G330" s="172" t="s">
        <v>151</v>
      </c>
      <c r="H330" s="184"/>
      <c r="I330" s="112" t="str">
        <f>IF(COUNT('様式第32第8表(指定１)_送電'!H346)=0,'様式第32第8表(指定１)_受電'!H346,IF(COUNT('様式第32第8表(指定１)_受電'!H346)=0,-'様式第32第8表(指定１)_送電'!H346,'様式第32第8表(指定１)_受電'!H346-'様式第32第8表(指定１)_送電'!H346))</f>
        <v/>
      </c>
      <c r="J330" s="112" t="str">
        <f>IF(COUNT('様式第32第8表(指定１)_送電'!I346)=0,'様式第32第8表(指定１)_受電'!I346,IF(COUNT('様式第32第8表(指定１)_受電'!I346)=0,-'様式第32第8表(指定１)_送電'!I346,'様式第32第8表(指定１)_受電'!I346-'様式第32第8表(指定１)_送電'!I346))</f>
        <v/>
      </c>
      <c r="K330" s="112" t="str">
        <f>IF(COUNT('様式第32第8表(指定１)_送電'!J346)=0,'様式第32第8表(指定１)_受電'!J346,IF(COUNT('様式第32第8表(指定１)_受電'!J346)=0,-'様式第32第8表(指定１)_送電'!J346,'様式第32第8表(指定１)_受電'!J346-'様式第32第8表(指定１)_送電'!J346))</f>
        <v/>
      </c>
      <c r="L330" s="112" t="str">
        <f>IF(COUNT('様式第32第8表(指定１)_送電'!K346)=0,'様式第32第8表(指定１)_受電'!K346,IF(COUNT('様式第32第8表(指定１)_受電'!K346)=0,-'様式第32第8表(指定１)_送電'!K346,'様式第32第8表(指定１)_受電'!K346-'様式第32第8表(指定１)_送電'!K346))</f>
        <v/>
      </c>
      <c r="M330" s="112" t="str">
        <f>IF(COUNT('様式第32第8表(指定１)_送電'!L346)=0,'様式第32第8表(指定１)_受電'!L346,IF(COUNT('様式第32第8表(指定１)_受電'!L346)=0,-'様式第32第8表(指定１)_送電'!L346,'様式第32第8表(指定１)_受電'!L346-'様式第32第8表(指定１)_送電'!L346))</f>
        <v/>
      </c>
      <c r="N330" s="112" t="str">
        <f>IF(COUNT('様式第32第8表(指定１)_送電'!M346)=0,'様式第32第8表(指定１)_受電'!M346,IF(COUNT('様式第32第8表(指定１)_受電'!M346)=0,-'様式第32第8表(指定１)_送電'!M346,'様式第32第8表(指定１)_受電'!M346-'様式第32第8表(指定１)_送電'!M346))</f>
        <v/>
      </c>
      <c r="O330" s="112" t="str">
        <f>IF(COUNT('様式第32第8表(指定１)_送電'!N346)=0,'様式第32第8表(指定１)_受電'!N346,IF(COUNT('様式第32第8表(指定１)_受電'!N346)=0,-'様式第32第8表(指定１)_送電'!N346,'様式第32第8表(指定１)_受電'!N346-'様式第32第8表(指定１)_送電'!N346))</f>
        <v/>
      </c>
      <c r="P330" s="112" t="str">
        <f>IF(COUNT('様式第32第8表(指定１)_送電'!O346)=0,'様式第32第8表(指定１)_受電'!O346,IF(COUNT('様式第32第8表(指定１)_受電'!O346)=0,-'様式第32第8表(指定１)_送電'!O346,'様式第32第8表(指定１)_受電'!O346-'様式第32第8表(指定１)_送電'!O346))</f>
        <v/>
      </c>
      <c r="Q330" s="112" t="str">
        <f>IF(COUNT('様式第32第8表(指定１)_送電'!P346)=0,'様式第32第8表(指定１)_受電'!P346,IF(COUNT('様式第32第8表(指定１)_受電'!P346)=0,-'様式第32第8表(指定１)_送電'!P346,'様式第32第8表(指定１)_受電'!P346-'様式第32第8表(指定１)_送電'!P346))</f>
        <v/>
      </c>
      <c r="R330" s="112" t="str">
        <f>IF(COUNT('様式第32第8表(指定１)_送電'!Q346)=0,'様式第32第8表(指定１)_受電'!Q346,IF(COUNT('様式第32第8表(指定１)_受電'!Q346)=0,-'様式第32第8表(指定１)_送電'!Q346,'様式第32第8表(指定１)_受電'!Q346-'様式第32第8表(指定１)_送電'!Q346))</f>
        <v/>
      </c>
      <c r="S330" s="156"/>
      <c r="T330" s="117"/>
      <c r="U330" s="120" t="s">
        <v>318</v>
      </c>
    </row>
    <row r="331" spans="2:21" ht="34.5" customHeight="1">
      <c r="B331" s="156"/>
      <c r="C331" s="253"/>
      <c r="D331" s="168" t="s">
        <v>368</v>
      </c>
      <c r="E331" s="171"/>
      <c r="F331" s="171"/>
      <c r="G331" s="172"/>
      <c r="H331" s="112"/>
      <c r="I331" s="112" t="str">
        <f>IF(COUNT(I335)=0,"",IF(I335-SUM(I325:I330)&gt;0,I335-SUM(I325:I330),""))</f>
        <v/>
      </c>
      <c r="J331" s="112" t="str">
        <f t="shared" ref="J331" si="63">IF(J335-SUM(J325:J330)&gt;0,J335-SUM(J325:J330),"")</f>
        <v/>
      </c>
      <c r="K331" s="112" t="str">
        <f t="shared" ref="K331" si="64">IF(K335-SUM(K325:K330)&gt;0,K335-SUM(K325:K330),"")</f>
        <v/>
      </c>
      <c r="L331" s="112" t="str">
        <f t="shared" ref="L331" si="65">IF(L335-SUM(L325:L330)&gt;0,L335-SUM(L325:L330),"")</f>
        <v/>
      </c>
      <c r="M331" s="112" t="str">
        <f t="shared" ref="M331" si="66">IF(M335-SUM(M325:M330)&gt;0,M335-SUM(M325:M330),"")</f>
        <v/>
      </c>
      <c r="N331" s="112" t="str">
        <f t="shared" ref="N331" si="67">IF(N335-SUM(N325:N330)&gt;0,N335-SUM(N325:N330),"")</f>
        <v/>
      </c>
      <c r="O331" s="112" t="str">
        <f t="shared" ref="O331" si="68">IF(O335-SUM(O325:O330)&gt;0,O335-SUM(O325:O330),"")</f>
        <v/>
      </c>
      <c r="P331" s="112" t="str">
        <f t="shared" ref="P331" si="69">IF(P335-SUM(P325:P330)&gt;0,P335-SUM(P325:P330),"")</f>
        <v/>
      </c>
      <c r="Q331" s="112" t="str">
        <f t="shared" ref="Q331" si="70">IF(Q335-SUM(Q325:Q330)&gt;0,Q335-SUM(Q325:Q330),"")</f>
        <v/>
      </c>
      <c r="R331" s="112" t="str">
        <f t="shared" ref="R331" si="71">IF(R335-SUM(R325:R330)&gt;0,R335-SUM(R325:R330),"")</f>
        <v/>
      </c>
      <c r="S331" s="156"/>
      <c r="T331" s="117"/>
      <c r="U331" s="120" t="s">
        <v>318</v>
      </c>
    </row>
    <row r="332" spans="2:21" ht="34.5" customHeight="1">
      <c r="B332" s="156"/>
      <c r="C332" s="253"/>
      <c r="D332" s="168" t="s">
        <v>182</v>
      </c>
      <c r="E332" s="169"/>
      <c r="F332" s="169"/>
      <c r="G332" s="170"/>
      <c r="H332" s="184"/>
      <c r="I332" s="112" t="str">
        <f>IF(COUNT(様式32第4表!V247)=0,"",様式32第4表!V247)</f>
        <v/>
      </c>
      <c r="J332" s="184"/>
      <c r="K332" s="184"/>
      <c r="L332" s="184"/>
      <c r="M332" s="184"/>
      <c r="N332" s="184"/>
      <c r="O332" s="184"/>
      <c r="P332" s="184"/>
      <c r="Q332" s="184"/>
      <c r="R332" s="184"/>
      <c r="S332" s="156"/>
      <c r="T332" s="117"/>
      <c r="U332" s="120" t="s">
        <v>401</v>
      </c>
    </row>
    <row r="333" spans="2:21" ht="34.5" customHeight="1">
      <c r="B333" s="156"/>
      <c r="C333" s="253"/>
      <c r="D333" s="168" t="s">
        <v>147</v>
      </c>
      <c r="E333" s="169"/>
      <c r="F333" s="169"/>
      <c r="G333" s="169"/>
      <c r="H333" s="143" t="str">
        <f>IF(COUNT(H325:H332)=0,"",SUM(H325:H332))</f>
        <v/>
      </c>
      <c r="I333" s="143" t="str">
        <f t="shared" ref="I333:R333" si="72">IF(COUNT(I325:I332)=0,"",SUM(I325:I332))</f>
        <v/>
      </c>
      <c r="J333" s="143" t="str">
        <f t="shared" si="72"/>
        <v/>
      </c>
      <c r="K333" s="143" t="str">
        <f t="shared" si="72"/>
        <v/>
      </c>
      <c r="L333" s="143" t="str">
        <f t="shared" si="72"/>
        <v/>
      </c>
      <c r="M333" s="143" t="str">
        <f t="shared" si="72"/>
        <v/>
      </c>
      <c r="N333" s="143" t="str">
        <f t="shared" si="72"/>
        <v/>
      </c>
      <c r="O333" s="143" t="str">
        <f t="shared" si="72"/>
        <v/>
      </c>
      <c r="P333" s="143" t="str">
        <f t="shared" si="72"/>
        <v/>
      </c>
      <c r="Q333" s="143" t="str">
        <f t="shared" si="72"/>
        <v/>
      </c>
      <c r="R333" s="143" t="str">
        <f t="shared" si="72"/>
        <v/>
      </c>
      <c r="S333" s="156"/>
      <c r="T333" s="117"/>
      <c r="U333" s="120" t="s">
        <v>271</v>
      </c>
    </row>
    <row r="334" spans="2:21" ht="34.5" customHeight="1">
      <c r="B334" s="156"/>
      <c r="C334" s="253"/>
      <c r="D334" s="216" t="s">
        <v>183</v>
      </c>
      <c r="E334" s="169"/>
      <c r="F334" s="169"/>
      <c r="G334" s="170"/>
      <c r="H334" s="112"/>
      <c r="I334" s="112"/>
      <c r="J334" s="112"/>
      <c r="K334" s="112"/>
      <c r="L334" s="112"/>
      <c r="M334" s="112"/>
      <c r="N334" s="112"/>
      <c r="O334" s="112"/>
      <c r="P334" s="112"/>
      <c r="Q334" s="112"/>
      <c r="R334" s="112"/>
      <c r="S334" s="156"/>
      <c r="T334" s="117"/>
    </row>
    <row r="335" spans="2:21" ht="34.5" customHeight="1">
      <c r="B335" s="156"/>
      <c r="C335" s="168" t="s">
        <v>181</v>
      </c>
      <c r="D335" s="169"/>
      <c r="E335" s="169"/>
      <c r="F335" s="169"/>
      <c r="G335" s="170"/>
      <c r="H335" s="237"/>
      <c r="I335" s="144" t="str">
        <f>IF(COUNT(様式32第4表!V250)=0,"",様式32第4表!V250)</f>
        <v/>
      </c>
      <c r="J335" s="237"/>
      <c r="K335" s="237"/>
      <c r="L335" s="237"/>
      <c r="M335" s="237"/>
      <c r="N335" s="237"/>
      <c r="O335" s="237"/>
      <c r="P335" s="237"/>
      <c r="Q335" s="237"/>
      <c r="R335" s="237"/>
      <c r="S335" s="156"/>
      <c r="T335" s="117"/>
      <c r="U335" s="120" t="s">
        <v>401</v>
      </c>
    </row>
    <row r="336" spans="2:21" ht="34.5" customHeight="1">
      <c r="B336" s="156"/>
      <c r="C336" s="262" t="s">
        <v>227</v>
      </c>
      <c r="D336" s="280"/>
      <c r="E336" s="281"/>
      <c r="F336" s="179" t="s">
        <v>363</v>
      </c>
      <c r="G336" s="180"/>
      <c r="H336" s="115" t="str">
        <f>IF(COUNT(H337:H338)=0,"",SUM(H337:H338))</f>
        <v/>
      </c>
      <c r="I336" s="115" t="str">
        <f>IF(COUNT(I337:I338)=0,"",SUM(I337:I338))</f>
        <v/>
      </c>
      <c r="J336" s="288"/>
      <c r="K336" s="289"/>
      <c r="L336" s="290"/>
      <c r="M336" s="115" t="str">
        <f>IF(COUNT(M337:M338)=0,"",SUM(M337:M338))</f>
        <v/>
      </c>
      <c r="N336" s="288"/>
      <c r="O336" s="289"/>
      <c r="P336" s="289"/>
      <c r="Q336" s="290"/>
      <c r="R336" s="115" t="str">
        <f>IF(COUNT(R337:R338)=0,"",SUM(R337:R338))</f>
        <v/>
      </c>
      <c r="S336" s="156"/>
      <c r="T336" s="117"/>
      <c r="U336" s="120" t="s">
        <v>271</v>
      </c>
    </row>
    <row r="337" spans="2:21" ht="34.5" customHeight="1">
      <c r="B337" s="156"/>
      <c r="C337" s="282"/>
      <c r="D337" s="283"/>
      <c r="E337" s="284"/>
      <c r="F337" s="179"/>
      <c r="G337" s="181" t="s">
        <v>342</v>
      </c>
      <c r="H337" s="184"/>
      <c r="I337" s="184"/>
      <c r="J337" s="291"/>
      <c r="K337" s="292"/>
      <c r="L337" s="293"/>
      <c r="M337" s="184"/>
      <c r="N337" s="291"/>
      <c r="O337" s="292"/>
      <c r="P337" s="292"/>
      <c r="Q337" s="293"/>
      <c r="R337" s="184"/>
      <c r="S337" s="156"/>
      <c r="T337" s="117"/>
    </row>
    <row r="338" spans="2:21" ht="34.5" customHeight="1">
      <c r="B338" s="156"/>
      <c r="C338" s="282"/>
      <c r="D338" s="283"/>
      <c r="E338" s="284"/>
      <c r="F338" s="214"/>
      <c r="G338" s="181" t="s">
        <v>331</v>
      </c>
      <c r="H338" s="184"/>
      <c r="I338" s="184"/>
      <c r="J338" s="291"/>
      <c r="K338" s="292"/>
      <c r="L338" s="293"/>
      <c r="M338" s="184"/>
      <c r="N338" s="291"/>
      <c r="O338" s="292"/>
      <c r="P338" s="292"/>
      <c r="Q338" s="293"/>
      <c r="R338" s="184"/>
      <c r="S338" s="156"/>
      <c r="T338" s="117"/>
    </row>
    <row r="339" spans="2:21" ht="34.5" customHeight="1">
      <c r="B339" s="156"/>
      <c r="C339" s="282"/>
      <c r="D339" s="283"/>
      <c r="E339" s="284"/>
      <c r="F339" s="179" t="s">
        <v>364</v>
      </c>
      <c r="G339" s="180"/>
      <c r="H339" s="115" t="str">
        <f>IF(COUNT(H340:H345)=0,"",SUM(H340:H345))</f>
        <v/>
      </c>
      <c r="I339" s="115" t="str">
        <f>IF(COUNT(I340:I345)=0,"",SUM(I340:I345))</f>
        <v/>
      </c>
      <c r="J339" s="291"/>
      <c r="K339" s="292"/>
      <c r="L339" s="293"/>
      <c r="M339" s="115" t="str">
        <f>IF(COUNT(M340:M345)=0,"",SUM(M340:M345))</f>
        <v/>
      </c>
      <c r="N339" s="291"/>
      <c r="O339" s="292"/>
      <c r="P339" s="292"/>
      <c r="Q339" s="293"/>
      <c r="R339" s="115" t="str">
        <f>IF(COUNT(R340:R345)=0,"",SUM(R340:R345))</f>
        <v/>
      </c>
      <c r="S339" s="156"/>
      <c r="T339" s="117"/>
      <c r="U339" s="120" t="s">
        <v>271</v>
      </c>
    </row>
    <row r="340" spans="2:21" ht="34.5" customHeight="1">
      <c r="B340" s="156"/>
      <c r="C340" s="282"/>
      <c r="D340" s="283"/>
      <c r="E340" s="284"/>
      <c r="F340" s="179"/>
      <c r="G340" s="181" t="s">
        <v>343</v>
      </c>
      <c r="H340" s="184"/>
      <c r="I340" s="184"/>
      <c r="J340" s="291"/>
      <c r="K340" s="292"/>
      <c r="L340" s="293"/>
      <c r="M340" s="184"/>
      <c r="N340" s="291"/>
      <c r="O340" s="292"/>
      <c r="P340" s="292"/>
      <c r="Q340" s="293"/>
      <c r="R340" s="184"/>
      <c r="S340" s="156"/>
      <c r="T340" s="117"/>
    </row>
    <row r="341" spans="2:21" ht="34.5" customHeight="1">
      <c r="B341" s="156"/>
      <c r="C341" s="282"/>
      <c r="D341" s="283"/>
      <c r="E341" s="284"/>
      <c r="F341" s="179"/>
      <c r="G341" s="181" t="s">
        <v>334</v>
      </c>
      <c r="H341" s="184"/>
      <c r="I341" s="184"/>
      <c r="J341" s="291"/>
      <c r="K341" s="292"/>
      <c r="L341" s="293"/>
      <c r="M341" s="184"/>
      <c r="N341" s="291"/>
      <c r="O341" s="292"/>
      <c r="P341" s="292"/>
      <c r="Q341" s="293"/>
      <c r="R341" s="184"/>
      <c r="S341" s="156"/>
      <c r="T341" s="117"/>
    </row>
    <row r="342" spans="2:21" ht="34.5" customHeight="1">
      <c r="B342" s="156"/>
      <c r="C342" s="282"/>
      <c r="D342" s="283"/>
      <c r="E342" s="284"/>
      <c r="F342" s="179"/>
      <c r="G342" s="181" t="s">
        <v>365</v>
      </c>
      <c r="H342" s="184"/>
      <c r="I342" s="184"/>
      <c r="J342" s="291"/>
      <c r="K342" s="292"/>
      <c r="L342" s="293"/>
      <c r="M342" s="184"/>
      <c r="N342" s="291"/>
      <c r="O342" s="292"/>
      <c r="P342" s="292"/>
      <c r="Q342" s="293"/>
      <c r="R342" s="184"/>
      <c r="S342" s="156"/>
      <c r="T342" s="117"/>
    </row>
    <row r="343" spans="2:21" ht="34.5" customHeight="1">
      <c r="B343" s="156"/>
      <c r="C343" s="282"/>
      <c r="D343" s="283"/>
      <c r="E343" s="284"/>
      <c r="F343" s="179"/>
      <c r="G343" s="181" t="s">
        <v>336</v>
      </c>
      <c r="H343" s="184"/>
      <c r="I343" s="184"/>
      <c r="J343" s="291"/>
      <c r="K343" s="292"/>
      <c r="L343" s="293"/>
      <c r="M343" s="184"/>
      <c r="N343" s="291"/>
      <c r="O343" s="292"/>
      <c r="P343" s="292"/>
      <c r="Q343" s="293"/>
      <c r="R343" s="184"/>
      <c r="S343" s="156"/>
      <c r="T343" s="117"/>
    </row>
    <row r="344" spans="2:21" ht="34.5" customHeight="1">
      <c r="B344" s="156"/>
      <c r="C344" s="282"/>
      <c r="D344" s="283"/>
      <c r="E344" s="284"/>
      <c r="F344" s="179"/>
      <c r="G344" s="181" t="s">
        <v>2</v>
      </c>
      <c r="H344" s="184"/>
      <c r="I344" s="184"/>
      <c r="J344" s="291"/>
      <c r="K344" s="292"/>
      <c r="L344" s="293"/>
      <c r="M344" s="184"/>
      <c r="N344" s="291"/>
      <c r="O344" s="292"/>
      <c r="P344" s="292"/>
      <c r="Q344" s="293"/>
      <c r="R344" s="184"/>
      <c r="S344" s="156"/>
      <c r="T344" s="117"/>
    </row>
    <row r="345" spans="2:21" ht="34.5" customHeight="1">
      <c r="B345" s="156"/>
      <c r="C345" s="282"/>
      <c r="D345" s="283"/>
      <c r="E345" s="284"/>
      <c r="F345" s="179"/>
      <c r="G345" s="181" t="s">
        <v>29</v>
      </c>
      <c r="H345" s="184"/>
      <c r="I345" s="184"/>
      <c r="J345" s="291"/>
      <c r="K345" s="292"/>
      <c r="L345" s="293"/>
      <c r="M345" s="184"/>
      <c r="N345" s="291"/>
      <c r="O345" s="292"/>
      <c r="P345" s="292"/>
      <c r="Q345" s="293"/>
      <c r="R345" s="184"/>
      <c r="S345" s="156"/>
      <c r="T345" s="117"/>
    </row>
    <row r="346" spans="2:21" ht="34.5" customHeight="1">
      <c r="B346" s="156"/>
      <c r="C346" s="282"/>
      <c r="D346" s="283"/>
      <c r="E346" s="284"/>
      <c r="F346" s="168" t="s">
        <v>226</v>
      </c>
      <c r="G346" s="215"/>
      <c r="H346" s="184"/>
      <c r="I346" s="184"/>
      <c r="J346" s="291"/>
      <c r="K346" s="292"/>
      <c r="L346" s="293"/>
      <c r="M346" s="184"/>
      <c r="N346" s="291"/>
      <c r="O346" s="292"/>
      <c r="P346" s="292"/>
      <c r="Q346" s="293"/>
      <c r="R346" s="184"/>
      <c r="S346" s="156"/>
      <c r="T346" s="117"/>
    </row>
    <row r="347" spans="2:21" ht="34.5" customHeight="1">
      <c r="B347" s="156"/>
      <c r="C347" s="282"/>
      <c r="D347" s="283"/>
      <c r="E347" s="284"/>
      <c r="F347" s="179" t="s">
        <v>170</v>
      </c>
      <c r="G347" s="180"/>
      <c r="H347" s="115" t="str">
        <f>IF(COUNT(H348:H352)=0,"",SUM(H348:H352))</f>
        <v/>
      </c>
      <c r="I347" s="115" t="str">
        <f>IF(COUNT(I348:I352)=0,"",SUM(I348:I352))</f>
        <v/>
      </c>
      <c r="J347" s="291"/>
      <c r="K347" s="292"/>
      <c r="L347" s="293"/>
      <c r="M347" s="115" t="str">
        <f>IF(COUNT(M348:M352)=0,"",SUM(M348:M352))</f>
        <v/>
      </c>
      <c r="N347" s="291"/>
      <c r="O347" s="292"/>
      <c r="P347" s="292"/>
      <c r="Q347" s="293"/>
      <c r="R347" s="115" t="str">
        <f>IF(COUNT(R348:R352)=0,"",SUM(R348:R352))</f>
        <v/>
      </c>
      <c r="S347" s="156"/>
      <c r="T347" s="117"/>
      <c r="U347" s="120" t="s">
        <v>271</v>
      </c>
    </row>
    <row r="348" spans="2:21" ht="34.5" customHeight="1">
      <c r="B348" s="156"/>
      <c r="C348" s="282"/>
      <c r="D348" s="283"/>
      <c r="E348" s="284"/>
      <c r="F348" s="179"/>
      <c r="G348" s="181" t="s">
        <v>366</v>
      </c>
      <c r="H348" s="184"/>
      <c r="I348" s="184"/>
      <c r="J348" s="291"/>
      <c r="K348" s="292"/>
      <c r="L348" s="293"/>
      <c r="M348" s="184"/>
      <c r="N348" s="291"/>
      <c r="O348" s="292"/>
      <c r="P348" s="292"/>
      <c r="Q348" s="293"/>
      <c r="R348" s="184"/>
      <c r="S348" s="156"/>
      <c r="T348" s="117"/>
    </row>
    <row r="349" spans="2:21" ht="34.5" customHeight="1">
      <c r="B349" s="156"/>
      <c r="C349" s="282"/>
      <c r="D349" s="283"/>
      <c r="E349" s="284"/>
      <c r="F349" s="179"/>
      <c r="G349" s="181" t="s">
        <v>172</v>
      </c>
      <c r="H349" s="184"/>
      <c r="I349" s="184"/>
      <c r="J349" s="291"/>
      <c r="K349" s="292"/>
      <c r="L349" s="293"/>
      <c r="M349" s="184"/>
      <c r="N349" s="291"/>
      <c r="O349" s="292"/>
      <c r="P349" s="292"/>
      <c r="Q349" s="293"/>
      <c r="R349" s="184"/>
      <c r="S349" s="156"/>
      <c r="T349" s="117"/>
    </row>
    <row r="350" spans="2:21" ht="34.5" customHeight="1">
      <c r="B350" s="156"/>
      <c r="C350" s="282"/>
      <c r="D350" s="283"/>
      <c r="E350" s="284"/>
      <c r="F350" s="179"/>
      <c r="G350" s="181" t="s">
        <v>173</v>
      </c>
      <c r="H350" s="184"/>
      <c r="I350" s="184"/>
      <c r="J350" s="291"/>
      <c r="K350" s="292"/>
      <c r="L350" s="293"/>
      <c r="M350" s="184"/>
      <c r="N350" s="291"/>
      <c r="O350" s="292"/>
      <c r="P350" s="292"/>
      <c r="Q350" s="293"/>
      <c r="R350" s="184"/>
      <c r="S350" s="156"/>
      <c r="T350" s="117"/>
    </row>
    <row r="351" spans="2:21" ht="34.5" customHeight="1">
      <c r="B351" s="156"/>
      <c r="C351" s="282"/>
      <c r="D351" s="283"/>
      <c r="E351" s="284"/>
      <c r="F351" s="179"/>
      <c r="G351" s="181" t="s">
        <v>30</v>
      </c>
      <c r="H351" s="184"/>
      <c r="I351" s="184"/>
      <c r="J351" s="291"/>
      <c r="K351" s="292"/>
      <c r="L351" s="293"/>
      <c r="M351" s="184"/>
      <c r="N351" s="291"/>
      <c r="O351" s="292"/>
      <c r="P351" s="292"/>
      <c r="Q351" s="293"/>
      <c r="R351" s="184"/>
      <c r="S351" s="156"/>
      <c r="T351" s="117"/>
    </row>
    <row r="352" spans="2:21" ht="34.5" customHeight="1">
      <c r="B352" s="156"/>
      <c r="C352" s="282"/>
      <c r="D352" s="283"/>
      <c r="E352" s="284"/>
      <c r="F352" s="179"/>
      <c r="G352" s="181" t="s">
        <v>174</v>
      </c>
      <c r="H352" s="184"/>
      <c r="I352" s="184"/>
      <c r="J352" s="291"/>
      <c r="K352" s="292"/>
      <c r="L352" s="293"/>
      <c r="M352" s="184"/>
      <c r="N352" s="291"/>
      <c r="O352" s="292"/>
      <c r="P352" s="292"/>
      <c r="Q352" s="293"/>
      <c r="R352" s="184"/>
      <c r="S352" s="156"/>
      <c r="T352" s="117"/>
    </row>
    <row r="353" spans="2:21" ht="34.5" customHeight="1">
      <c r="B353" s="156"/>
      <c r="C353" s="282"/>
      <c r="D353" s="283"/>
      <c r="E353" s="284"/>
      <c r="F353" s="168" t="s">
        <v>175</v>
      </c>
      <c r="G353" s="172"/>
      <c r="H353" s="184"/>
      <c r="I353" s="184"/>
      <c r="J353" s="291"/>
      <c r="K353" s="292"/>
      <c r="L353" s="293"/>
      <c r="M353" s="184"/>
      <c r="N353" s="291"/>
      <c r="O353" s="292"/>
      <c r="P353" s="292"/>
      <c r="Q353" s="293"/>
      <c r="R353" s="184"/>
      <c r="S353" s="156"/>
      <c r="T353" s="117"/>
    </row>
    <row r="354" spans="2:21" ht="34.5" customHeight="1">
      <c r="B354" s="156"/>
      <c r="C354" s="285"/>
      <c r="D354" s="286"/>
      <c r="E354" s="287"/>
      <c r="F354" s="168" t="s">
        <v>362</v>
      </c>
      <c r="G354" s="172"/>
      <c r="H354" s="115" t="str">
        <f>IF(COUNT(H336,H339,H346,H347,H353)=0,"",SUM(H336,H339,H346,H347,H353))</f>
        <v/>
      </c>
      <c r="I354" s="115" t="str">
        <f>IF(COUNT(I336,I339,I346,I347,I353)=0,"",SUM(I336,I339,I346,I347,I353))</f>
        <v/>
      </c>
      <c r="J354" s="291"/>
      <c r="K354" s="292"/>
      <c r="L354" s="293"/>
      <c r="M354" s="115" t="str">
        <f>IF(COUNT(M336,M339,M346,M347,M353)=0,"",SUM(M336,M339,M346,M347,M353))</f>
        <v/>
      </c>
      <c r="N354" s="291"/>
      <c r="O354" s="292"/>
      <c r="P354" s="292"/>
      <c r="Q354" s="293"/>
      <c r="R354" s="115" t="str">
        <f>IF(COUNT(R336,R339,R346,R347,R353)=0,"",SUM(R336,R339,R346,R347,R353))</f>
        <v/>
      </c>
      <c r="S354" s="156"/>
      <c r="T354" s="117"/>
      <c r="U354" s="120" t="s">
        <v>271</v>
      </c>
    </row>
    <row r="355" spans="2:21" ht="34.5" customHeight="1">
      <c r="B355" s="156"/>
      <c r="C355" s="217" t="s">
        <v>344</v>
      </c>
      <c r="D355" s="218"/>
      <c r="E355" s="218"/>
      <c r="F355" s="218"/>
      <c r="G355" s="219"/>
      <c r="H355" s="140"/>
      <c r="I355" s="140"/>
      <c r="J355" s="294"/>
      <c r="K355" s="295"/>
      <c r="L355" s="296"/>
      <c r="M355" s="141"/>
      <c r="N355" s="294"/>
      <c r="O355" s="295"/>
      <c r="P355" s="295"/>
      <c r="Q355" s="296"/>
      <c r="R355" s="141"/>
      <c r="S355" s="156"/>
      <c r="T355" s="117"/>
    </row>
    <row r="356" spans="2:21" ht="18" customHeight="1">
      <c r="B356" s="156"/>
      <c r="C356" s="183" t="s">
        <v>178</v>
      </c>
      <c r="D356" s="156"/>
      <c r="E356" s="156"/>
      <c r="F356" s="156"/>
      <c r="G356" s="156"/>
      <c r="H356" s="156"/>
      <c r="I356" s="156"/>
      <c r="J356" s="156"/>
      <c r="K356" s="156"/>
      <c r="L356" s="156"/>
      <c r="M356" s="156"/>
      <c r="N356" s="156"/>
      <c r="O356" s="156"/>
      <c r="P356" s="156"/>
      <c r="Q356" s="156"/>
      <c r="R356" s="156"/>
      <c r="S356" s="156"/>
      <c r="T356" s="117"/>
    </row>
    <row r="357" spans="2:21" ht="18" customHeight="1">
      <c r="B357" s="156"/>
      <c r="C357" s="14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156"/>
      <c r="T357" s="117"/>
    </row>
    <row r="358" spans="2:21" ht="18" customHeight="1">
      <c r="B358" s="156"/>
      <c r="C358" s="14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156"/>
      <c r="T358" s="117"/>
    </row>
    <row r="359" spans="2:21" ht="18" customHeight="1">
      <c r="B359" s="156"/>
      <c r="C359" s="14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156"/>
      <c r="T359" s="117"/>
    </row>
    <row r="360" spans="2:21" ht="18" customHeight="1">
      <c r="B360" s="156"/>
      <c r="C360" s="14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156"/>
      <c r="T360" s="117"/>
    </row>
    <row r="361" spans="2:21" ht="18" customHeight="1">
      <c r="B361" s="156"/>
      <c r="C361" s="14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156"/>
      <c r="T361" s="117"/>
    </row>
    <row r="362" spans="2:21" ht="18" customHeight="1">
      <c r="B362" s="156"/>
      <c r="C362" s="14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156"/>
      <c r="T362" s="117"/>
    </row>
    <row r="363" spans="2:21" ht="18" customHeight="1">
      <c r="B363" s="156"/>
      <c r="C363" s="14"/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156"/>
      <c r="T363" s="117"/>
    </row>
    <row r="364" spans="2:21" ht="18" customHeight="1">
      <c r="B364" s="156"/>
      <c r="C364" s="14"/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156"/>
      <c r="T364" s="117"/>
    </row>
    <row r="365" spans="2:21" ht="18" customHeight="1">
      <c r="B365" s="156"/>
      <c r="C365" s="7"/>
      <c r="D365" s="7"/>
      <c r="E365" s="7"/>
      <c r="F365" s="7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156"/>
      <c r="T365" s="117"/>
    </row>
    <row r="366" spans="2:21" ht="18" customHeight="1">
      <c r="B366" s="156"/>
      <c r="C366" s="156"/>
      <c r="D366" s="156"/>
      <c r="E366" s="156"/>
      <c r="F366" s="156"/>
      <c r="G366" s="156"/>
      <c r="H366" s="156"/>
      <c r="I366" s="156"/>
      <c r="J366" s="156"/>
      <c r="K366" s="156"/>
      <c r="L366" s="156"/>
      <c r="M366" s="156"/>
      <c r="N366" s="156"/>
      <c r="O366" s="156"/>
      <c r="P366" s="156"/>
      <c r="Q366" s="156"/>
      <c r="R366" s="156"/>
      <c r="S366" s="156"/>
      <c r="T366" s="117"/>
    </row>
    <row r="367" spans="2:21" ht="27.75" customHeight="1">
      <c r="B367" s="156"/>
      <c r="C367" s="156" t="s">
        <v>19</v>
      </c>
      <c r="D367" s="156"/>
      <c r="E367" s="156"/>
      <c r="F367" s="156"/>
      <c r="G367" s="156"/>
      <c r="H367" s="156"/>
      <c r="I367" s="156"/>
      <c r="J367" s="156"/>
      <c r="K367" s="156"/>
      <c r="L367" s="156"/>
      <c r="M367" s="156"/>
      <c r="N367" s="156"/>
      <c r="O367" s="156"/>
      <c r="P367" s="156"/>
      <c r="Q367" s="156"/>
      <c r="R367" s="156"/>
      <c r="S367" s="156"/>
      <c r="T367" s="117"/>
    </row>
    <row r="368" spans="2:21" ht="27.75" customHeight="1">
      <c r="B368" s="156"/>
      <c r="C368" s="156" t="s">
        <v>62</v>
      </c>
      <c r="D368" s="156"/>
      <c r="E368" s="156"/>
      <c r="F368" s="156"/>
      <c r="G368" s="156"/>
      <c r="H368" s="156"/>
      <c r="I368" s="156"/>
      <c r="J368" s="156"/>
      <c r="K368" s="156"/>
      <c r="L368" s="156"/>
      <c r="M368" s="156"/>
      <c r="N368" s="156"/>
      <c r="O368" s="156"/>
      <c r="P368" s="156"/>
      <c r="Q368" s="156"/>
      <c r="R368" s="156"/>
      <c r="S368" s="156"/>
      <c r="T368" s="117"/>
    </row>
    <row r="369" spans="2:21" ht="27.75" customHeight="1">
      <c r="B369" s="156"/>
      <c r="C369" s="159" t="s">
        <v>57</v>
      </c>
      <c r="D369" s="160"/>
      <c r="E369" s="160"/>
      <c r="F369" s="160"/>
      <c r="G369" s="160"/>
      <c r="H369" s="160"/>
      <c r="I369" s="160"/>
      <c r="J369" s="160"/>
      <c r="K369" s="160"/>
      <c r="L369" s="156"/>
      <c r="M369" s="156"/>
      <c r="N369" s="156"/>
      <c r="O369" s="156"/>
      <c r="P369" s="156"/>
      <c r="Q369" s="156"/>
      <c r="R369" s="156"/>
      <c r="S369" s="156"/>
      <c r="T369" s="117"/>
    </row>
    <row r="370" spans="2:21" ht="27.75" customHeight="1">
      <c r="B370" s="156"/>
      <c r="C370" s="161" t="s">
        <v>22</v>
      </c>
      <c r="D370" s="156"/>
      <c r="E370" s="156"/>
      <c r="F370" s="209" t="s">
        <v>66</v>
      </c>
      <c r="G370" s="156"/>
      <c r="H370" s="156"/>
      <c r="I370" s="156"/>
      <c r="J370" s="156"/>
      <c r="K370" s="156"/>
      <c r="L370" s="156"/>
      <c r="M370" s="156"/>
      <c r="N370" s="156"/>
      <c r="O370" s="156"/>
      <c r="P370" s="156"/>
      <c r="Q370" s="156"/>
      <c r="R370" s="163" t="s">
        <v>127</v>
      </c>
      <c r="S370" s="156"/>
      <c r="T370" s="117"/>
    </row>
    <row r="371" spans="2:21" ht="27.75" customHeight="1">
      <c r="B371" s="156"/>
      <c r="C371" s="240" t="s">
        <v>319</v>
      </c>
      <c r="D371" s="241"/>
      <c r="E371" s="241"/>
      <c r="F371" s="241"/>
      <c r="G371" s="242"/>
      <c r="H371" s="164">
        <f>$H$7</f>
        <v>42005</v>
      </c>
      <c r="I371" s="164">
        <f>$I$7</f>
        <v>42370</v>
      </c>
      <c r="J371" s="164">
        <f>$J$7</f>
        <v>42736</v>
      </c>
      <c r="K371" s="164">
        <f>$K$7</f>
        <v>43101</v>
      </c>
      <c r="L371" s="164">
        <f>$L$7</f>
        <v>43466</v>
      </c>
      <c r="M371" s="164">
        <f>$M$7</f>
        <v>43831</v>
      </c>
      <c r="N371" s="164">
        <f>$N$7</f>
        <v>44197</v>
      </c>
      <c r="O371" s="164">
        <f>$O$7</f>
        <v>44562</v>
      </c>
      <c r="P371" s="164">
        <f>$P$7</f>
        <v>44927</v>
      </c>
      <c r="Q371" s="164">
        <f>$Q$7</f>
        <v>45292</v>
      </c>
      <c r="R371" s="164">
        <f>$R$7</f>
        <v>45658</v>
      </c>
      <c r="S371" s="156"/>
      <c r="T371" s="117"/>
    </row>
    <row r="372" spans="2:21" ht="27.75" customHeight="1">
      <c r="B372" s="156"/>
      <c r="C372" s="243"/>
      <c r="D372" s="244"/>
      <c r="E372" s="244"/>
      <c r="F372" s="244"/>
      <c r="G372" s="245"/>
      <c r="H372" s="166" t="s">
        <v>24</v>
      </c>
      <c r="I372" s="166"/>
      <c r="J372" s="166"/>
      <c r="K372" s="166"/>
      <c r="L372" s="166"/>
      <c r="M372" s="166"/>
      <c r="N372" s="166"/>
      <c r="O372" s="166"/>
      <c r="P372" s="166"/>
      <c r="Q372" s="166"/>
      <c r="R372" s="166"/>
      <c r="S372" s="156"/>
      <c r="T372" s="117"/>
    </row>
    <row r="373" spans="2:21" ht="34.5" customHeight="1">
      <c r="B373" s="156"/>
      <c r="C373" s="252" t="s">
        <v>3</v>
      </c>
      <c r="D373" s="259" t="s">
        <v>25</v>
      </c>
      <c r="E373" s="168" t="s">
        <v>146</v>
      </c>
      <c r="F373" s="169"/>
      <c r="G373" s="170"/>
      <c r="H373" s="184"/>
      <c r="I373" s="112" t="str">
        <f>IF(COUNT(様式32第4表!V269)=0,"",様式32第4表!V269)</f>
        <v/>
      </c>
      <c r="J373" s="184"/>
      <c r="K373" s="184"/>
      <c r="L373" s="184"/>
      <c r="M373" s="184"/>
      <c r="N373" s="184"/>
      <c r="O373" s="184"/>
      <c r="P373" s="184"/>
      <c r="Q373" s="184"/>
      <c r="R373" s="184"/>
      <c r="S373" s="156"/>
      <c r="T373" s="117"/>
      <c r="U373" s="120" t="s">
        <v>401</v>
      </c>
    </row>
    <row r="374" spans="2:21" ht="34.5" customHeight="1">
      <c r="B374" s="156"/>
      <c r="C374" s="253"/>
      <c r="D374" s="260"/>
      <c r="E374" s="168" t="s">
        <v>369</v>
      </c>
      <c r="F374" s="169"/>
      <c r="G374" s="170"/>
      <c r="H374" s="184"/>
      <c r="I374" s="112" t="str">
        <f>IF(COUNT(様式32第4表!V271)=0,"",様式32第4表!V271)</f>
        <v/>
      </c>
      <c r="J374" s="184"/>
      <c r="K374" s="184"/>
      <c r="L374" s="184"/>
      <c r="M374" s="184"/>
      <c r="N374" s="184"/>
      <c r="O374" s="184"/>
      <c r="P374" s="184"/>
      <c r="Q374" s="184"/>
      <c r="R374" s="184"/>
      <c r="S374" s="156"/>
      <c r="T374" s="117"/>
      <c r="U374" s="120" t="s">
        <v>401</v>
      </c>
    </row>
    <row r="375" spans="2:21" ht="34.5" customHeight="1">
      <c r="B375" s="156"/>
      <c r="C375" s="253"/>
      <c r="D375" s="260"/>
      <c r="E375" s="168" t="s">
        <v>367</v>
      </c>
      <c r="F375" s="169"/>
      <c r="G375" s="170"/>
      <c r="H375" s="184"/>
      <c r="I375" s="112" t="str">
        <f>IF(COUNT(様式32第4表!V273)=0,"",様式32第4表!V273)</f>
        <v/>
      </c>
      <c r="J375" s="184"/>
      <c r="K375" s="184"/>
      <c r="L375" s="184"/>
      <c r="M375" s="184"/>
      <c r="N375" s="184"/>
      <c r="O375" s="184"/>
      <c r="P375" s="184"/>
      <c r="Q375" s="184"/>
      <c r="R375" s="184"/>
      <c r="S375" s="156"/>
      <c r="T375" s="117"/>
      <c r="U375" s="120" t="s">
        <v>401</v>
      </c>
    </row>
    <row r="376" spans="2:21" ht="34.5" customHeight="1">
      <c r="B376" s="156"/>
      <c r="C376" s="253"/>
      <c r="D376" s="260"/>
      <c r="E376" s="168" t="s">
        <v>143</v>
      </c>
      <c r="F376" s="169"/>
      <c r="G376" s="170"/>
      <c r="H376" s="184"/>
      <c r="I376" s="112" t="str">
        <f>IF(COUNT(様式32第4表!V275)=0,"",様式32第4表!V275)</f>
        <v/>
      </c>
      <c r="J376" s="184"/>
      <c r="K376" s="184"/>
      <c r="L376" s="184"/>
      <c r="M376" s="184"/>
      <c r="N376" s="184"/>
      <c r="O376" s="184"/>
      <c r="P376" s="184"/>
      <c r="Q376" s="184"/>
      <c r="R376" s="184"/>
      <c r="S376" s="156"/>
      <c r="T376" s="117"/>
      <c r="U376" s="120" t="s">
        <v>401</v>
      </c>
    </row>
    <row r="377" spans="2:21" ht="34.5" customHeight="1">
      <c r="B377" s="156"/>
      <c r="C377" s="253"/>
      <c r="D377" s="261"/>
      <c r="E377" s="168" t="s">
        <v>147</v>
      </c>
      <c r="F377" s="169"/>
      <c r="G377" s="170"/>
      <c r="H377" s="112" t="str">
        <f>IF(COUNT(H373:H376)=0,"",SUM(H373:H376))</f>
        <v/>
      </c>
      <c r="I377" s="112" t="str">
        <f t="shared" ref="I377:R377" si="73">IF(COUNT(I373:I376)=0,"",SUM(I373:I376))</f>
        <v/>
      </c>
      <c r="J377" s="112" t="str">
        <f t="shared" si="73"/>
        <v/>
      </c>
      <c r="K377" s="112" t="str">
        <f t="shared" si="73"/>
        <v/>
      </c>
      <c r="L377" s="112" t="str">
        <f t="shared" si="73"/>
        <v/>
      </c>
      <c r="M377" s="112" t="str">
        <f t="shared" si="73"/>
        <v/>
      </c>
      <c r="N377" s="112" t="str">
        <f t="shared" si="73"/>
        <v/>
      </c>
      <c r="O377" s="112" t="str">
        <f t="shared" si="73"/>
        <v/>
      </c>
      <c r="P377" s="112" t="str">
        <f t="shared" si="73"/>
        <v/>
      </c>
      <c r="Q377" s="112" t="str">
        <f t="shared" si="73"/>
        <v/>
      </c>
      <c r="R377" s="112" t="str">
        <f t="shared" si="73"/>
        <v/>
      </c>
      <c r="S377" s="156"/>
      <c r="T377" s="117"/>
      <c r="U377" s="120" t="s">
        <v>271</v>
      </c>
    </row>
    <row r="378" spans="2:21" ht="34.5" customHeight="1">
      <c r="B378" s="156"/>
      <c r="C378" s="253"/>
      <c r="D378" s="252" t="s">
        <v>1</v>
      </c>
      <c r="E378" s="168" t="s">
        <v>148</v>
      </c>
      <c r="F378" s="171"/>
      <c r="G378" s="172"/>
      <c r="H378" s="184"/>
      <c r="I378" s="112" t="str">
        <f>IF(COUNT('様式第32第8表(指定１)_送電'!H373)=0,'様式第32第8表(指定１)_受電'!H373,IF(COUNT('様式第32第8表(指定１)_受電'!H373)=0,-'様式第32第8表(指定１)_送電'!H373,'様式第32第8表(指定１)_受電'!H373-'様式第32第8表(指定１)_送電'!H373))</f>
        <v/>
      </c>
      <c r="J378" s="112" t="str">
        <f>IF(COUNT('様式第32第8表(指定１)_送電'!I373)=0,'様式第32第8表(指定１)_受電'!I373,IF(COUNT('様式第32第8表(指定１)_受電'!I373)=0,-'様式第32第8表(指定１)_送電'!I373,'様式第32第8表(指定１)_受電'!I373-'様式第32第8表(指定１)_送電'!I373))</f>
        <v/>
      </c>
      <c r="K378" s="112" t="str">
        <f>IF(COUNT('様式第32第8表(指定１)_送電'!J373)=0,'様式第32第8表(指定１)_受電'!J373,IF(COUNT('様式第32第8表(指定１)_受電'!J373)=0,-'様式第32第8表(指定１)_送電'!J373,'様式第32第8表(指定１)_受電'!J373-'様式第32第8表(指定１)_送電'!J373))</f>
        <v/>
      </c>
      <c r="L378" s="112" t="str">
        <f>IF(COUNT('様式第32第8表(指定１)_送電'!K373)=0,'様式第32第8表(指定１)_受電'!K373,IF(COUNT('様式第32第8表(指定１)_受電'!K373)=0,-'様式第32第8表(指定１)_送電'!K373,'様式第32第8表(指定１)_受電'!K373-'様式第32第8表(指定１)_送電'!K373))</f>
        <v/>
      </c>
      <c r="M378" s="112" t="str">
        <f>IF(COUNT('様式第32第8表(指定１)_送電'!L373)=0,'様式第32第8表(指定１)_受電'!L373,IF(COUNT('様式第32第8表(指定１)_受電'!L373)=0,-'様式第32第8表(指定１)_送電'!L373,'様式第32第8表(指定１)_受電'!L373-'様式第32第8表(指定１)_送電'!L373))</f>
        <v/>
      </c>
      <c r="N378" s="112" t="str">
        <f>IF(COUNT('様式第32第8表(指定１)_送電'!M373)=0,'様式第32第8表(指定１)_受電'!M373,IF(COUNT('様式第32第8表(指定１)_受電'!M373)=0,-'様式第32第8表(指定１)_送電'!M373,'様式第32第8表(指定１)_受電'!M373-'様式第32第8表(指定１)_送電'!M373))</f>
        <v/>
      </c>
      <c r="O378" s="112" t="str">
        <f>IF(COUNT('様式第32第8表(指定１)_送電'!N373)=0,'様式第32第8表(指定１)_受電'!N373,IF(COUNT('様式第32第8表(指定１)_受電'!N373)=0,-'様式第32第8表(指定１)_送電'!N373,'様式第32第8表(指定１)_受電'!N373-'様式第32第8表(指定１)_送電'!N373))</f>
        <v/>
      </c>
      <c r="P378" s="112" t="str">
        <f>IF(COUNT('様式第32第8表(指定１)_送電'!O373)=0,'様式第32第8表(指定１)_受電'!O373,IF(COUNT('様式第32第8表(指定１)_受電'!O373)=0,-'様式第32第8表(指定１)_送電'!O373,'様式第32第8表(指定１)_受電'!O373-'様式第32第8表(指定１)_送電'!O373))</f>
        <v/>
      </c>
      <c r="Q378" s="112" t="str">
        <f>IF(COUNT('様式第32第8表(指定１)_送電'!P373)=0,'様式第32第8表(指定１)_受電'!P373,IF(COUNT('様式第32第8表(指定１)_受電'!P373)=0,-'様式第32第8表(指定１)_送電'!P373,'様式第32第8表(指定１)_受電'!P373-'様式第32第8表(指定１)_送電'!P373))</f>
        <v/>
      </c>
      <c r="R378" s="112" t="str">
        <f>IF(COUNT('様式第32第8表(指定１)_送電'!Q373)=0,'様式第32第8表(指定１)_受電'!Q373,IF(COUNT('様式第32第8表(指定１)_受電'!Q373)=0,-'様式第32第8表(指定１)_送電'!Q373,'様式第32第8表(指定１)_受電'!Q373-'様式第32第8表(指定１)_送電'!Q373))</f>
        <v/>
      </c>
      <c r="S378" s="156"/>
      <c r="T378" s="117"/>
      <c r="U378" s="120" t="s">
        <v>318</v>
      </c>
    </row>
    <row r="379" spans="2:21" ht="34.5" customHeight="1">
      <c r="B379" s="156"/>
      <c r="C379" s="253"/>
      <c r="D379" s="253"/>
      <c r="E379" s="168" t="s">
        <v>150</v>
      </c>
      <c r="F379" s="171"/>
      <c r="G379" s="172"/>
      <c r="H379" s="184"/>
      <c r="I379" s="112" t="str">
        <f>IF(COUNT('様式第32第8表(指定１)_送電'!H381)=0,'様式第32第8表(指定１)_受電'!H381,IF(COUNT('様式第32第8表(指定１)_受電'!H381)=0,-'様式第32第8表(指定１)_送電'!H381,'様式第32第8表(指定１)_受電'!H381-'様式第32第8表(指定１)_送電'!H381))</f>
        <v/>
      </c>
      <c r="J379" s="112" t="str">
        <f>IF(COUNT('様式第32第8表(指定１)_送電'!I381)=0,'様式第32第8表(指定１)_受電'!I381,IF(COUNT('様式第32第8表(指定１)_受電'!I381)=0,-'様式第32第8表(指定１)_送電'!I381,'様式第32第8表(指定１)_受電'!I381-'様式第32第8表(指定１)_送電'!I381))</f>
        <v/>
      </c>
      <c r="K379" s="112" t="str">
        <f>IF(COUNT('様式第32第8表(指定１)_送電'!J381)=0,'様式第32第8表(指定１)_受電'!J381,IF(COUNT('様式第32第8表(指定１)_受電'!J381)=0,-'様式第32第8表(指定１)_送電'!J381,'様式第32第8表(指定１)_受電'!J381-'様式第32第8表(指定１)_送電'!J381))</f>
        <v/>
      </c>
      <c r="L379" s="112" t="str">
        <f>IF(COUNT('様式第32第8表(指定１)_送電'!K381)=0,'様式第32第8表(指定１)_受電'!K381,IF(COUNT('様式第32第8表(指定１)_受電'!K381)=0,-'様式第32第8表(指定１)_送電'!K381,'様式第32第8表(指定１)_受電'!K381-'様式第32第8表(指定１)_送電'!K381))</f>
        <v/>
      </c>
      <c r="M379" s="112" t="str">
        <f>IF(COUNT('様式第32第8表(指定１)_送電'!L381)=0,'様式第32第8表(指定１)_受電'!L381,IF(COUNT('様式第32第8表(指定１)_受電'!L381)=0,-'様式第32第8表(指定１)_送電'!L381,'様式第32第8表(指定１)_受電'!L381-'様式第32第8表(指定１)_送電'!L381))</f>
        <v/>
      </c>
      <c r="N379" s="112" t="str">
        <f>IF(COUNT('様式第32第8表(指定１)_送電'!M381)=0,'様式第32第8表(指定１)_受電'!M381,IF(COUNT('様式第32第8表(指定１)_受電'!M381)=0,-'様式第32第8表(指定１)_送電'!M381,'様式第32第8表(指定１)_受電'!M381-'様式第32第8表(指定１)_送電'!M381))</f>
        <v/>
      </c>
      <c r="O379" s="112" t="str">
        <f>IF(COUNT('様式第32第8表(指定１)_送電'!N381)=0,'様式第32第8表(指定１)_受電'!N381,IF(COUNT('様式第32第8表(指定１)_受電'!N381)=0,-'様式第32第8表(指定１)_送電'!N381,'様式第32第8表(指定１)_受電'!N381-'様式第32第8表(指定１)_送電'!N381))</f>
        <v/>
      </c>
      <c r="P379" s="112" t="str">
        <f>IF(COUNT('様式第32第8表(指定１)_送電'!O381)=0,'様式第32第8表(指定１)_受電'!O381,IF(COUNT('様式第32第8表(指定１)_受電'!O381)=0,-'様式第32第8表(指定１)_送電'!O381,'様式第32第8表(指定１)_受電'!O381-'様式第32第8表(指定１)_送電'!O381))</f>
        <v/>
      </c>
      <c r="Q379" s="112" t="str">
        <f>IF(COUNT('様式第32第8表(指定１)_送電'!P381)=0,'様式第32第8表(指定１)_受電'!P381,IF(COUNT('様式第32第8表(指定１)_受電'!P381)=0,-'様式第32第8表(指定１)_送電'!P381,'様式第32第8表(指定１)_受電'!P381-'様式第32第8表(指定１)_送電'!P381))</f>
        <v/>
      </c>
      <c r="R379" s="112" t="str">
        <f>IF(COUNT('様式第32第8表(指定１)_送電'!Q381)=0,'様式第32第8表(指定１)_受電'!Q381,IF(COUNT('様式第32第8表(指定１)_受電'!Q381)=0,-'様式第32第8表(指定１)_送電'!Q381,'様式第32第8表(指定１)_受電'!Q381-'様式第32第8表(指定１)_送電'!Q381))</f>
        <v/>
      </c>
      <c r="S379" s="156"/>
      <c r="T379" s="117"/>
      <c r="U379" s="120" t="s">
        <v>318</v>
      </c>
    </row>
    <row r="380" spans="2:21" ht="34.5" customHeight="1">
      <c r="B380" s="156"/>
      <c r="C380" s="253"/>
      <c r="D380" s="253"/>
      <c r="E380" s="168" t="s">
        <v>149</v>
      </c>
      <c r="F380" s="171"/>
      <c r="G380" s="172"/>
      <c r="H380" s="184"/>
      <c r="I380" s="112" t="str">
        <f>IF(COUNT('様式第32第8表(指定１)_送電'!H389)=0,'様式第32第8表(指定１)_受電'!H389,IF(COUNT('様式第32第8表(指定１)_受電'!H389)=0,-'様式第32第8表(指定１)_送電'!H389,'様式第32第8表(指定１)_受電'!H389-'様式第32第8表(指定１)_送電'!H389))</f>
        <v/>
      </c>
      <c r="J380" s="112" t="str">
        <f>IF(COUNT('様式第32第8表(指定１)_送電'!I389)=0,'様式第32第8表(指定１)_受電'!I389,IF(COUNT('様式第32第8表(指定１)_受電'!I389)=0,-'様式第32第8表(指定１)_送電'!I389,'様式第32第8表(指定１)_受電'!I389-'様式第32第8表(指定１)_送電'!I389))</f>
        <v/>
      </c>
      <c r="K380" s="112" t="str">
        <f>IF(COUNT('様式第32第8表(指定１)_送電'!J389)=0,'様式第32第8表(指定１)_受電'!J389,IF(COUNT('様式第32第8表(指定１)_受電'!J389)=0,-'様式第32第8表(指定１)_送電'!J389,'様式第32第8表(指定１)_受電'!J389-'様式第32第8表(指定１)_送電'!J389))</f>
        <v/>
      </c>
      <c r="L380" s="112" t="str">
        <f>IF(COUNT('様式第32第8表(指定１)_送電'!K389)=0,'様式第32第8表(指定１)_受電'!K389,IF(COUNT('様式第32第8表(指定１)_受電'!K389)=0,-'様式第32第8表(指定１)_送電'!K389,'様式第32第8表(指定１)_受電'!K389-'様式第32第8表(指定１)_送電'!K389))</f>
        <v/>
      </c>
      <c r="M380" s="112" t="str">
        <f>IF(COUNT('様式第32第8表(指定１)_送電'!L389)=0,'様式第32第8表(指定１)_受電'!L389,IF(COUNT('様式第32第8表(指定１)_受電'!L389)=0,-'様式第32第8表(指定１)_送電'!L389,'様式第32第8表(指定１)_受電'!L389-'様式第32第8表(指定１)_送電'!L389))</f>
        <v/>
      </c>
      <c r="N380" s="112" t="str">
        <f>IF(COUNT('様式第32第8表(指定１)_送電'!M389)=0,'様式第32第8表(指定１)_受電'!M389,IF(COUNT('様式第32第8表(指定１)_受電'!M389)=0,-'様式第32第8表(指定１)_送電'!M389,'様式第32第8表(指定１)_受電'!M389-'様式第32第8表(指定１)_送電'!M389))</f>
        <v/>
      </c>
      <c r="O380" s="112" t="str">
        <f>IF(COUNT('様式第32第8表(指定１)_送電'!N389)=0,'様式第32第8表(指定１)_受電'!N389,IF(COUNT('様式第32第8表(指定１)_受電'!N389)=0,-'様式第32第8表(指定１)_送電'!N389,'様式第32第8表(指定１)_受電'!N389-'様式第32第8表(指定１)_送電'!N389))</f>
        <v/>
      </c>
      <c r="P380" s="112" t="str">
        <f>IF(COUNT('様式第32第8表(指定１)_送電'!O389)=0,'様式第32第8表(指定１)_受電'!O389,IF(COUNT('様式第32第8表(指定１)_受電'!O389)=0,-'様式第32第8表(指定１)_送電'!O389,'様式第32第8表(指定１)_受電'!O389-'様式第32第8表(指定１)_送電'!O389))</f>
        <v/>
      </c>
      <c r="Q380" s="112" t="str">
        <f>IF(COUNT('様式第32第8表(指定１)_送電'!P389)=0,'様式第32第8表(指定１)_受電'!P389,IF(COUNT('様式第32第8表(指定１)_受電'!P389)=0,-'様式第32第8表(指定１)_送電'!P389,'様式第32第8表(指定１)_受電'!P389-'様式第32第8表(指定１)_送電'!P389))</f>
        <v/>
      </c>
      <c r="R380" s="112" t="str">
        <f>IF(COUNT('様式第32第8表(指定１)_送電'!Q389)=0,'様式第32第8表(指定１)_受電'!Q389,IF(COUNT('様式第32第8表(指定１)_受電'!Q389)=0,-'様式第32第8表(指定１)_送電'!Q389,'様式第32第8表(指定１)_受電'!Q389-'様式第32第8表(指定１)_送電'!Q389))</f>
        <v/>
      </c>
      <c r="S380" s="156"/>
      <c r="T380" s="117"/>
      <c r="U380" s="120" t="s">
        <v>318</v>
      </c>
    </row>
    <row r="381" spans="2:21" ht="34.5" customHeight="1">
      <c r="B381" s="156"/>
      <c r="C381" s="253"/>
      <c r="D381" s="253"/>
      <c r="E381" s="255" t="s">
        <v>151</v>
      </c>
      <c r="F381" s="256"/>
      <c r="G381" s="172" t="s">
        <v>192</v>
      </c>
      <c r="H381" s="184"/>
      <c r="I381" s="112"/>
      <c r="J381" s="112"/>
      <c r="K381" s="112"/>
      <c r="L381" s="112"/>
      <c r="M381" s="112"/>
      <c r="N381" s="112"/>
      <c r="O381" s="112"/>
      <c r="P381" s="112"/>
      <c r="Q381" s="112"/>
      <c r="R381" s="112"/>
      <c r="S381" s="156"/>
      <c r="T381" s="117"/>
    </row>
    <row r="382" spans="2:21" ht="34.5" customHeight="1">
      <c r="B382" s="156"/>
      <c r="C382" s="253"/>
      <c r="D382" s="254"/>
      <c r="E382" s="257"/>
      <c r="F382" s="258"/>
      <c r="G382" s="172" t="s">
        <v>151</v>
      </c>
      <c r="H382" s="184"/>
      <c r="I382" s="112" t="str">
        <f>IF(COUNT('様式第32第8表(指定１)_送電'!H397)=0,'様式第32第8表(指定１)_受電'!H397,IF(COUNT('様式第32第8表(指定１)_受電'!H397)=0,-'様式第32第8表(指定１)_送電'!H397,'様式第32第8表(指定１)_受電'!H397-'様式第32第8表(指定１)_送電'!H397))</f>
        <v/>
      </c>
      <c r="J382" s="112" t="str">
        <f>IF(COUNT('様式第32第8表(指定１)_送電'!I397)=0,'様式第32第8表(指定１)_受電'!I397,IF(COUNT('様式第32第8表(指定１)_受電'!I397)=0,-'様式第32第8表(指定１)_送電'!I397,'様式第32第8表(指定１)_受電'!I397-'様式第32第8表(指定１)_送電'!I397))</f>
        <v/>
      </c>
      <c r="K382" s="112" t="str">
        <f>IF(COUNT('様式第32第8表(指定１)_送電'!J397)=0,'様式第32第8表(指定１)_受電'!J397,IF(COUNT('様式第32第8表(指定１)_受電'!J397)=0,-'様式第32第8表(指定１)_送電'!J397,'様式第32第8表(指定１)_受電'!J397-'様式第32第8表(指定１)_送電'!J397))</f>
        <v/>
      </c>
      <c r="L382" s="112" t="str">
        <f>IF(COUNT('様式第32第8表(指定１)_送電'!K397)=0,'様式第32第8表(指定１)_受電'!K397,IF(COUNT('様式第32第8表(指定１)_受電'!K397)=0,-'様式第32第8表(指定１)_送電'!K397,'様式第32第8表(指定１)_受電'!K397-'様式第32第8表(指定１)_送電'!K397))</f>
        <v/>
      </c>
      <c r="M382" s="112" t="str">
        <f>IF(COUNT('様式第32第8表(指定１)_送電'!L397)=0,'様式第32第8表(指定１)_受電'!L397,IF(COUNT('様式第32第8表(指定１)_受電'!L397)=0,-'様式第32第8表(指定１)_送電'!L397,'様式第32第8表(指定１)_受電'!L397-'様式第32第8表(指定１)_送電'!L397))</f>
        <v/>
      </c>
      <c r="N382" s="112" t="str">
        <f>IF(COUNT('様式第32第8表(指定１)_送電'!M397)=0,'様式第32第8表(指定１)_受電'!M397,IF(COUNT('様式第32第8表(指定１)_受電'!M397)=0,-'様式第32第8表(指定１)_送電'!M397,'様式第32第8表(指定１)_受電'!M397-'様式第32第8表(指定１)_送電'!M397))</f>
        <v/>
      </c>
      <c r="O382" s="112" t="str">
        <f>IF(COUNT('様式第32第8表(指定１)_送電'!N397)=0,'様式第32第8表(指定１)_受電'!N397,IF(COUNT('様式第32第8表(指定１)_受電'!N397)=0,-'様式第32第8表(指定１)_送電'!N397,'様式第32第8表(指定１)_受電'!N397-'様式第32第8表(指定１)_送電'!N397))</f>
        <v/>
      </c>
      <c r="P382" s="112" t="str">
        <f>IF(COUNT('様式第32第8表(指定１)_送電'!O397)=0,'様式第32第8表(指定１)_受電'!O397,IF(COUNT('様式第32第8表(指定１)_受電'!O397)=0,-'様式第32第8表(指定１)_送電'!O397,'様式第32第8表(指定１)_受電'!O397-'様式第32第8表(指定１)_送電'!O397))</f>
        <v/>
      </c>
      <c r="Q382" s="112" t="str">
        <f>IF(COUNT('様式第32第8表(指定１)_送電'!P397)=0,'様式第32第8表(指定１)_受電'!P397,IF(COUNT('様式第32第8表(指定１)_受電'!P397)=0,-'様式第32第8表(指定１)_送電'!P397,'様式第32第8表(指定１)_受電'!P397-'様式第32第8表(指定１)_送電'!P397))</f>
        <v/>
      </c>
      <c r="R382" s="112" t="str">
        <f>IF(COUNT('様式第32第8表(指定１)_送電'!Q397)=0,'様式第32第8表(指定１)_受電'!Q397,IF(COUNT('様式第32第8表(指定１)_受電'!Q397)=0,-'様式第32第8表(指定１)_送電'!Q397,'様式第32第8表(指定１)_受電'!Q397-'様式第32第8表(指定１)_送電'!Q397))</f>
        <v/>
      </c>
      <c r="S382" s="156"/>
      <c r="T382" s="117"/>
      <c r="U382" s="120" t="s">
        <v>318</v>
      </c>
    </row>
    <row r="383" spans="2:21" ht="34.5" customHeight="1">
      <c r="B383" s="156"/>
      <c r="C383" s="253"/>
      <c r="D383" s="168" t="s">
        <v>368</v>
      </c>
      <c r="E383" s="171"/>
      <c r="F383" s="171"/>
      <c r="G383" s="172"/>
      <c r="H383" s="112"/>
      <c r="I383" s="112" t="str">
        <f>IF(COUNT(I387)=0,"",IF(I387-SUM(I377:I382)&gt;0,I387-SUM(I377:I382),""))</f>
        <v/>
      </c>
      <c r="J383" s="112" t="str">
        <f t="shared" ref="J383" si="74">IF(J387-SUM(J377:J382)&gt;0,J387-SUM(J377:J382),"")</f>
        <v/>
      </c>
      <c r="K383" s="112" t="str">
        <f t="shared" ref="K383" si="75">IF(K387-SUM(K377:K382)&gt;0,K387-SUM(K377:K382),"")</f>
        <v/>
      </c>
      <c r="L383" s="112" t="str">
        <f t="shared" ref="L383" si="76">IF(L387-SUM(L377:L382)&gt;0,L387-SUM(L377:L382),"")</f>
        <v/>
      </c>
      <c r="M383" s="112" t="str">
        <f t="shared" ref="M383" si="77">IF(M387-SUM(M377:M382)&gt;0,M387-SUM(M377:M382),"")</f>
        <v/>
      </c>
      <c r="N383" s="112" t="str">
        <f t="shared" ref="N383" si="78">IF(N387-SUM(N377:N382)&gt;0,N387-SUM(N377:N382),"")</f>
        <v/>
      </c>
      <c r="O383" s="112" t="str">
        <f t="shared" ref="O383" si="79">IF(O387-SUM(O377:O382)&gt;0,O387-SUM(O377:O382),"")</f>
        <v/>
      </c>
      <c r="P383" s="112" t="str">
        <f t="shared" ref="P383" si="80">IF(P387-SUM(P377:P382)&gt;0,P387-SUM(P377:P382),"")</f>
        <v/>
      </c>
      <c r="Q383" s="112" t="str">
        <f t="shared" ref="Q383" si="81">IF(Q387-SUM(Q377:Q382)&gt;0,Q387-SUM(Q377:Q382),"")</f>
        <v/>
      </c>
      <c r="R383" s="112" t="str">
        <f t="shared" ref="R383" si="82">IF(R387-SUM(R377:R382)&gt;0,R387-SUM(R377:R382),"")</f>
        <v/>
      </c>
      <c r="S383" s="156"/>
      <c r="T383" s="117"/>
      <c r="U383" s="120" t="s">
        <v>318</v>
      </c>
    </row>
    <row r="384" spans="2:21" ht="34.5" customHeight="1">
      <c r="B384" s="156"/>
      <c r="C384" s="253"/>
      <c r="D384" s="168" t="s">
        <v>182</v>
      </c>
      <c r="E384" s="169"/>
      <c r="F384" s="169"/>
      <c r="G384" s="170"/>
      <c r="H384" s="184"/>
      <c r="I384" s="112" t="str">
        <f>IF(COUNT(様式32第4表!V284)=0,"",様式32第4表!V284)</f>
        <v/>
      </c>
      <c r="J384" s="184"/>
      <c r="K384" s="184"/>
      <c r="L384" s="184"/>
      <c r="M384" s="184"/>
      <c r="N384" s="184"/>
      <c r="O384" s="184"/>
      <c r="P384" s="184"/>
      <c r="Q384" s="184"/>
      <c r="R384" s="184"/>
      <c r="S384" s="156"/>
      <c r="T384" s="117"/>
      <c r="U384" s="120" t="s">
        <v>401</v>
      </c>
    </row>
    <row r="385" spans="2:21" ht="34.5" customHeight="1">
      <c r="B385" s="156"/>
      <c r="C385" s="253"/>
      <c r="D385" s="168" t="s">
        <v>147</v>
      </c>
      <c r="E385" s="169"/>
      <c r="F385" s="169"/>
      <c r="G385" s="169"/>
      <c r="H385" s="143" t="str">
        <f>IF(COUNT(H377:H384)=0,"",SUM(H377:H384))</f>
        <v/>
      </c>
      <c r="I385" s="143" t="str">
        <f t="shared" ref="I385:R385" si="83">IF(COUNT(I377:I384)=0,"",SUM(I377:I384))</f>
        <v/>
      </c>
      <c r="J385" s="143" t="str">
        <f t="shared" si="83"/>
        <v/>
      </c>
      <c r="K385" s="143" t="str">
        <f t="shared" si="83"/>
        <v/>
      </c>
      <c r="L385" s="143" t="str">
        <f t="shared" si="83"/>
        <v/>
      </c>
      <c r="M385" s="143" t="str">
        <f t="shared" si="83"/>
        <v/>
      </c>
      <c r="N385" s="143" t="str">
        <f t="shared" si="83"/>
        <v/>
      </c>
      <c r="O385" s="143" t="str">
        <f t="shared" si="83"/>
        <v/>
      </c>
      <c r="P385" s="143" t="str">
        <f t="shared" si="83"/>
        <v/>
      </c>
      <c r="Q385" s="143" t="str">
        <f t="shared" si="83"/>
        <v/>
      </c>
      <c r="R385" s="143" t="str">
        <f t="shared" si="83"/>
        <v/>
      </c>
      <c r="S385" s="156"/>
      <c r="T385" s="117"/>
      <c r="U385" s="120" t="s">
        <v>271</v>
      </c>
    </row>
    <row r="386" spans="2:21" ht="34.5" customHeight="1">
      <c r="B386" s="156"/>
      <c r="C386" s="253"/>
      <c r="D386" s="216" t="s">
        <v>183</v>
      </c>
      <c r="E386" s="169"/>
      <c r="F386" s="169"/>
      <c r="G386" s="170"/>
      <c r="H386" s="112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56"/>
      <c r="T386" s="117"/>
    </row>
    <row r="387" spans="2:21" ht="34.5" customHeight="1">
      <c r="B387" s="156"/>
      <c r="C387" s="168" t="s">
        <v>181</v>
      </c>
      <c r="D387" s="169"/>
      <c r="E387" s="169"/>
      <c r="F387" s="169"/>
      <c r="G387" s="170"/>
      <c r="H387" s="237"/>
      <c r="I387" s="144" t="str">
        <f>IF(COUNT(様式32第4表!V287)=0,"",様式32第4表!V287)</f>
        <v/>
      </c>
      <c r="J387" s="237"/>
      <c r="K387" s="237"/>
      <c r="L387" s="237"/>
      <c r="M387" s="237"/>
      <c r="N387" s="237"/>
      <c r="O387" s="237"/>
      <c r="P387" s="237"/>
      <c r="Q387" s="237"/>
      <c r="R387" s="237"/>
      <c r="S387" s="156"/>
      <c r="T387" s="117"/>
      <c r="U387" s="120" t="s">
        <v>401</v>
      </c>
    </row>
    <row r="388" spans="2:21" ht="34.5" customHeight="1">
      <c r="B388" s="156"/>
      <c r="C388" s="262" t="s">
        <v>227</v>
      </c>
      <c r="D388" s="280"/>
      <c r="E388" s="281"/>
      <c r="F388" s="179" t="s">
        <v>363</v>
      </c>
      <c r="G388" s="180"/>
      <c r="H388" s="115" t="str">
        <f>IF(COUNT(H389:H390)=0,"",SUM(H389:H390))</f>
        <v/>
      </c>
      <c r="I388" s="115" t="str">
        <f>IF(COUNT(I389:I390)=0,"",SUM(I389:I390))</f>
        <v/>
      </c>
      <c r="J388" s="288"/>
      <c r="K388" s="289"/>
      <c r="L388" s="290"/>
      <c r="M388" s="115" t="str">
        <f>IF(COUNT(M389:M390)=0,"",SUM(M389:M390))</f>
        <v/>
      </c>
      <c r="N388" s="288"/>
      <c r="O388" s="289"/>
      <c r="P388" s="289"/>
      <c r="Q388" s="290"/>
      <c r="R388" s="115" t="str">
        <f>IF(COUNT(R389:R390)=0,"",SUM(R389:R390))</f>
        <v/>
      </c>
      <c r="S388" s="156"/>
      <c r="T388" s="117"/>
      <c r="U388" s="120" t="s">
        <v>271</v>
      </c>
    </row>
    <row r="389" spans="2:21" ht="34.5" customHeight="1">
      <c r="B389" s="156"/>
      <c r="C389" s="282"/>
      <c r="D389" s="283"/>
      <c r="E389" s="284"/>
      <c r="F389" s="179"/>
      <c r="G389" s="181" t="s">
        <v>342</v>
      </c>
      <c r="H389" s="184"/>
      <c r="I389" s="184"/>
      <c r="J389" s="291"/>
      <c r="K389" s="292"/>
      <c r="L389" s="293"/>
      <c r="M389" s="184"/>
      <c r="N389" s="291"/>
      <c r="O389" s="292"/>
      <c r="P389" s="292"/>
      <c r="Q389" s="293"/>
      <c r="R389" s="184"/>
      <c r="S389" s="156"/>
      <c r="T389" s="117"/>
    </row>
    <row r="390" spans="2:21" ht="34.5" customHeight="1">
      <c r="B390" s="156"/>
      <c r="C390" s="282"/>
      <c r="D390" s="283"/>
      <c r="E390" s="284"/>
      <c r="F390" s="214"/>
      <c r="G390" s="181" t="s">
        <v>331</v>
      </c>
      <c r="H390" s="184"/>
      <c r="I390" s="184"/>
      <c r="J390" s="291"/>
      <c r="K390" s="292"/>
      <c r="L390" s="293"/>
      <c r="M390" s="184"/>
      <c r="N390" s="291"/>
      <c r="O390" s="292"/>
      <c r="P390" s="292"/>
      <c r="Q390" s="293"/>
      <c r="R390" s="184"/>
      <c r="S390" s="156"/>
      <c r="T390" s="117"/>
    </row>
    <row r="391" spans="2:21" ht="34.5" customHeight="1">
      <c r="B391" s="156"/>
      <c r="C391" s="282"/>
      <c r="D391" s="283"/>
      <c r="E391" s="284"/>
      <c r="F391" s="179" t="s">
        <v>364</v>
      </c>
      <c r="G391" s="180"/>
      <c r="H391" s="115" t="str">
        <f>IF(COUNT(H392:H397)=0,"",SUM(H392:H397))</f>
        <v/>
      </c>
      <c r="I391" s="115" t="str">
        <f>IF(COUNT(I392:I397)=0,"",SUM(I392:I397))</f>
        <v/>
      </c>
      <c r="J391" s="291"/>
      <c r="K391" s="292"/>
      <c r="L391" s="293"/>
      <c r="M391" s="115" t="str">
        <f>IF(COUNT(M392:M397)=0,"",SUM(M392:M397))</f>
        <v/>
      </c>
      <c r="N391" s="291"/>
      <c r="O391" s="292"/>
      <c r="P391" s="292"/>
      <c r="Q391" s="293"/>
      <c r="R391" s="115" t="str">
        <f>IF(COUNT(R392:R397)=0,"",SUM(R392:R397))</f>
        <v/>
      </c>
      <c r="S391" s="156"/>
      <c r="T391" s="117"/>
      <c r="U391" s="120" t="s">
        <v>271</v>
      </c>
    </row>
    <row r="392" spans="2:21" ht="34.5" customHeight="1">
      <c r="B392" s="156"/>
      <c r="C392" s="282"/>
      <c r="D392" s="283"/>
      <c r="E392" s="284"/>
      <c r="F392" s="179"/>
      <c r="G392" s="181" t="s">
        <v>343</v>
      </c>
      <c r="H392" s="184"/>
      <c r="I392" s="184"/>
      <c r="J392" s="291"/>
      <c r="K392" s="292"/>
      <c r="L392" s="293"/>
      <c r="M392" s="184"/>
      <c r="N392" s="291"/>
      <c r="O392" s="292"/>
      <c r="P392" s="292"/>
      <c r="Q392" s="293"/>
      <c r="R392" s="184"/>
      <c r="S392" s="156"/>
      <c r="T392" s="117"/>
    </row>
    <row r="393" spans="2:21" ht="34.5" customHeight="1">
      <c r="B393" s="156"/>
      <c r="C393" s="282"/>
      <c r="D393" s="283"/>
      <c r="E393" s="284"/>
      <c r="F393" s="179"/>
      <c r="G393" s="181" t="s">
        <v>334</v>
      </c>
      <c r="H393" s="184"/>
      <c r="I393" s="184"/>
      <c r="J393" s="291"/>
      <c r="K393" s="292"/>
      <c r="L393" s="293"/>
      <c r="M393" s="184"/>
      <c r="N393" s="291"/>
      <c r="O393" s="292"/>
      <c r="P393" s="292"/>
      <c r="Q393" s="293"/>
      <c r="R393" s="184"/>
      <c r="S393" s="156"/>
      <c r="T393" s="117"/>
    </row>
    <row r="394" spans="2:21" ht="34.5" customHeight="1">
      <c r="B394" s="156"/>
      <c r="C394" s="282"/>
      <c r="D394" s="283"/>
      <c r="E394" s="284"/>
      <c r="F394" s="179"/>
      <c r="G394" s="181" t="s">
        <v>365</v>
      </c>
      <c r="H394" s="184"/>
      <c r="I394" s="184"/>
      <c r="J394" s="291"/>
      <c r="K394" s="292"/>
      <c r="L394" s="293"/>
      <c r="M394" s="184"/>
      <c r="N394" s="291"/>
      <c r="O394" s="292"/>
      <c r="P394" s="292"/>
      <c r="Q394" s="293"/>
      <c r="R394" s="184"/>
      <c r="S394" s="156"/>
      <c r="T394" s="117"/>
    </row>
    <row r="395" spans="2:21" ht="34.5" customHeight="1">
      <c r="B395" s="156"/>
      <c r="C395" s="282"/>
      <c r="D395" s="283"/>
      <c r="E395" s="284"/>
      <c r="F395" s="179"/>
      <c r="G395" s="181" t="s">
        <v>336</v>
      </c>
      <c r="H395" s="184"/>
      <c r="I395" s="184"/>
      <c r="J395" s="291"/>
      <c r="K395" s="292"/>
      <c r="L395" s="293"/>
      <c r="M395" s="184"/>
      <c r="N395" s="291"/>
      <c r="O395" s="292"/>
      <c r="P395" s="292"/>
      <c r="Q395" s="293"/>
      <c r="R395" s="184"/>
      <c r="S395" s="156"/>
      <c r="T395" s="117"/>
    </row>
    <row r="396" spans="2:21" ht="34.5" customHeight="1">
      <c r="B396" s="156"/>
      <c r="C396" s="282"/>
      <c r="D396" s="283"/>
      <c r="E396" s="284"/>
      <c r="F396" s="179"/>
      <c r="G396" s="181" t="s">
        <v>2</v>
      </c>
      <c r="H396" s="184"/>
      <c r="I396" s="184"/>
      <c r="J396" s="291"/>
      <c r="K396" s="292"/>
      <c r="L396" s="293"/>
      <c r="M396" s="184"/>
      <c r="N396" s="291"/>
      <c r="O396" s="292"/>
      <c r="P396" s="292"/>
      <c r="Q396" s="293"/>
      <c r="R396" s="184"/>
      <c r="S396" s="156"/>
      <c r="T396" s="117"/>
    </row>
    <row r="397" spans="2:21" ht="34.5" customHeight="1">
      <c r="B397" s="156"/>
      <c r="C397" s="282"/>
      <c r="D397" s="283"/>
      <c r="E397" s="284"/>
      <c r="F397" s="179"/>
      <c r="G397" s="181" t="s">
        <v>29</v>
      </c>
      <c r="H397" s="184"/>
      <c r="I397" s="184"/>
      <c r="J397" s="291"/>
      <c r="K397" s="292"/>
      <c r="L397" s="293"/>
      <c r="M397" s="184"/>
      <c r="N397" s="291"/>
      <c r="O397" s="292"/>
      <c r="P397" s="292"/>
      <c r="Q397" s="293"/>
      <c r="R397" s="184"/>
      <c r="S397" s="156"/>
      <c r="T397" s="117"/>
    </row>
    <row r="398" spans="2:21" ht="34.5" customHeight="1">
      <c r="B398" s="156"/>
      <c r="C398" s="282"/>
      <c r="D398" s="283"/>
      <c r="E398" s="284"/>
      <c r="F398" s="168" t="s">
        <v>226</v>
      </c>
      <c r="G398" s="215"/>
      <c r="H398" s="184"/>
      <c r="I398" s="184"/>
      <c r="J398" s="291"/>
      <c r="K398" s="292"/>
      <c r="L398" s="293"/>
      <c r="M398" s="184"/>
      <c r="N398" s="291"/>
      <c r="O398" s="292"/>
      <c r="P398" s="292"/>
      <c r="Q398" s="293"/>
      <c r="R398" s="184"/>
      <c r="S398" s="156"/>
      <c r="T398" s="117"/>
    </row>
    <row r="399" spans="2:21" ht="34.5" customHeight="1">
      <c r="B399" s="156"/>
      <c r="C399" s="282"/>
      <c r="D399" s="283"/>
      <c r="E399" s="284"/>
      <c r="F399" s="179" t="s">
        <v>170</v>
      </c>
      <c r="G399" s="180"/>
      <c r="H399" s="115" t="str">
        <f>IF(COUNT(H400:H404)=0,"",SUM(H400:H404))</f>
        <v/>
      </c>
      <c r="I399" s="115" t="str">
        <f>IF(COUNT(I400:I404)=0,"",SUM(I400:I404))</f>
        <v/>
      </c>
      <c r="J399" s="291"/>
      <c r="K399" s="292"/>
      <c r="L399" s="293"/>
      <c r="M399" s="115" t="str">
        <f>IF(COUNT(M400:M404)=0,"",SUM(M400:M404))</f>
        <v/>
      </c>
      <c r="N399" s="291"/>
      <c r="O399" s="292"/>
      <c r="P399" s="292"/>
      <c r="Q399" s="293"/>
      <c r="R399" s="115" t="str">
        <f>IF(COUNT(R400:R404)=0,"",SUM(R400:R404))</f>
        <v/>
      </c>
      <c r="S399" s="156"/>
      <c r="T399" s="117"/>
      <c r="U399" s="120" t="s">
        <v>271</v>
      </c>
    </row>
    <row r="400" spans="2:21" ht="34.5" customHeight="1">
      <c r="B400" s="156"/>
      <c r="C400" s="282"/>
      <c r="D400" s="283"/>
      <c r="E400" s="284"/>
      <c r="F400" s="179"/>
      <c r="G400" s="181" t="s">
        <v>366</v>
      </c>
      <c r="H400" s="184"/>
      <c r="I400" s="184"/>
      <c r="J400" s="291"/>
      <c r="K400" s="292"/>
      <c r="L400" s="293"/>
      <c r="M400" s="184"/>
      <c r="N400" s="291"/>
      <c r="O400" s="292"/>
      <c r="P400" s="292"/>
      <c r="Q400" s="293"/>
      <c r="R400" s="184"/>
      <c r="S400" s="156"/>
      <c r="T400" s="117"/>
    </row>
    <row r="401" spans="2:21" ht="34.5" customHeight="1">
      <c r="B401" s="156"/>
      <c r="C401" s="282"/>
      <c r="D401" s="283"/>
      <c r="E401" s="284"/>
      <c r="F401" s="179"/>
      <c r="G401" s="181" t="s">
        <v>172</v>
      </c>
      <c r="H401" s="184"/>
      <c r="I401" s="184"/>
      <c r="J401" s="291"/>
      <c r="K401" s="292"/>
      <c r="L401" s="293"/>
      <c r="M401" s="184"/>
      <c r="N401" s="291"/>
      <c r="O401" s="292"/>
      <c r="P401" s="292"/>
      <c r="Q401" s="293"/>
      <c r="R401" s="184"/>
      <c r="S401" s="156"/>
      <c r="T401" s="117"/>
    </row>
    <row r="402" spans="2:21" ht="34.5" customHeight="1">
      <c r="B402" s="156"/>
      <c r="C402" s="282"/>
      <c r="D402" s="283"/>
      <c r="E402" s="284"/>
      <c r="F402" s="179"/>
      <c r="G402" s="181" t="s">
        <v>173</v>
      </c>
      <c r="H402" s="184"/>
      <c r="I402" s="184"/>
      <c r="J402" s="291"/>
      <c r="K402" s="292"/>
      <c r="L402" s="293"/>
      <c r="M402" s="184"/>
      <c r="N402" s="291"/>
      <c r="O402" s="292"/>
      <c r="P402" s="292"/>
      <c r="Q402" s="293"/>
      <c r="R402" s="184"/>
      <c r="S402" s="156"/>
      <c r="T402" s="117"/>
    </row>
    <row r="403" spans="2:21" ht="34.5" customHeight="1">
      <c r="B403" s="156"/>
      <c r="C403" s="282"/>
      <c r="D403" s="283"/>
      <c r="E403" s="284"/>
      <c r="F403" s="179"/>
      <c r="G403" s="181" t="s">
        <v>30</v>
      </c>
      <c r="H403" s="184"/>
      <c r="I403" s="184"/>
      <c r="J403" s="291"/>
      <c r="K403" s="292"/>
      <c r="L403" s="293"/>
      <c r="M403" s="184"/>
      <c r="N403" s="291"/>
      <c r="O403" s="292"/>
      <c r="P403" s="292"/>
      <c r="Q403" s="293"/>
      <c r="R403" s="184"/>
      <c r="S403" s="156"/>
      <c r="T403" s="117"/>
    </row>
    <row r="404" spans="2:21" ht="34.5" customHeight="1">
      <c r="B404" s="156"/>
      <c r="C404" s="282"/>
      <c r="D404" s="283"/>
      <c r="E404" s="284"/>
      <c r="F404" s="179"/>
      <c r="G404" s="181" t="s">
        <v>174</v>
      </c>
      <c r="H404" s="184"/>
      <c r="I404" s="184"/>
      <c r="J404" s="291"/>
      <c r="K404" s="292"/>
      <c r="L404" s="293"/>
      <c r="M404" s="184"/>
      <c r="N404" s="291"/>
      <c r="O404" s="292"/>
      <c r="P404" s="292"/>
      <c r="Q404" s="293"/>
      <c r="R404" s="184"/>
      <c r="S404" s="156"/>
      <c r="T404" s="117"/>
    </row>
    <row r="405" spans="2:21" ht="34.5" customHeight="1">
      <c r="B405" s="156"/>
      <c r="C405" s="282"/>
      <c r="D405" s="283"/>
      <c r="E405" s="284"/>
      <c r="F405" s="168" t="s">
        <v>175</v>
      </c>
      <c r="G405" s="172"/>
      <c r="H405" s="184"/>
      <c r="I405" s="184"/>
      <c r="J405" s="291"/>
      <c r="K405" s="292"/>
      <c r="L405" s="293"/>
      <c r="M405" s="184"/>
      <c r="N405" s="291"/>
      <c r="O405" s="292"/>
      <c r="P405" s="292"/>
      <c r="Q405" s="293"/>
      <c r="R405" s="184"/>
      <c r="S405" s="156"/>
      <c r="T405" s="117"/>
    </row>
    <row r="406" spans="2:21" ht="34.5" customHeight="1">
      <c r="B406" s="156"/>
      <c r="C406" s="285"/>
      <c r="D406" s="286"/>
      <c r="E406" s="287"/>
      <c r="F406" s="168" t="s">
        <v>362</v>
      </c>
      <c r="G406" s="172"/>
      <c r="H406" s="115" t="str">
        <f>IF(COUNT(H388,H391,H398,H399,H405)=0,"",SUM(H388,H391,H398,H399,H405))</f>
        <v/>
      </c>
      <c r="I406" s="115" t="str">
        <f>IF(COUNT(I388,I391,I398,I399,I405)=0,"",SUM(I388,I391,I398,I399,I405))</f>
        <v/>
      </c>
      <c r="J406" s="291"/>
      <c r="K406" s="292"/>
      <c r="L406" s="293"/>
      <c r="M406" s="115" t="str">
        <f>IF(COUNT(M388,M391,M398,M399,M405)=0,"",SUM(M388,M391,M398,M399,M405))</f>
        <v/>
      </c>
      <c r="N406" s="291"/>
      <c r="O406" s="292"/>
      <c r="P406" s="292"/>
      <c r="Q406" s="293"/>
      <c r="R406" s="115" t="str">
        <f>IF(COUNT(R388,R391,R398,R399,R405)=0,"",SUM(R388,R391,R398,R399,R405))</f>
        <v/>
      </c>
      <c r="S406" s="156"/>
      <c r="T406" s="117"/>
      <c r="U406" s="120" t="s">
        <v>271</v>
      </c>
    </row>
    <row r="407" spans="2:21" ht="34.5" customHeight="1">
      <c r="B407" s="156"/>
      <c r="C407" s="217" t="s">
        <v>344</v>
      </c>
      <c r="D407" s="218"/>
      <c r="E407" s="218"/>
      <c r="F407" s="218"/>
      <c r="G407" s="219"/>
      <c r="H407" s="140"/>
      <c r="I407" s="140"/>
      <c r="J407" s="294"/>
      <c r="K407" s="295"/>
      <c r="L407" s="296"/>
      <c r="M407" s="141"/>
      <c r="N407" s="294"/>
      <c r="O407" s="295"/>
      <c r="P407" s="295"/>
      <c r="Q407" s="296"/>
      <c r="R407" s="141"/>
      <c r="S407" s="156"/>
      <c r="T407" s="117"/>
    </row>
    <row r="408" spans="2:21" ht="18" customHeight="1">
      <c r="B408" s="156"/>
      <c r="C408" s="183" t="s">
        <v>178</v>
      </c>
      <c r="D408" s="156"/>
      <c r="E408" s="156"/>
      <c r="F408" s="156"/>
      <c r="G408" s="156"/>
      <c r="H408" s="156"/>
      <c r="I408" s="156"/>
      <c r="J408" s="156"/>
      <c r="K408" s="156"/>
      <c r="L408" s="156"/>
      <c r="M408" s="156"/>
      <c r="N408" s="156"/>
      <c r="O408" s="156"/>
      <c r="P408" s="156"/>
      <c r="Q408" s="156"/>
      <c r="R408" s="156"/>
      <c r="S408" s="156"/>
      <c r="T408" s="117"/>
    </row>
    <row r="409" spans="2:21" ht="18" customHeight="1">
      <c r="B409" s="156"/>
      <c r="C409" s="14"/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156"/>
      <c r="T409" s="117"/>
    </row>
    <row r="410" spans="2:21" ht="18" customHeight="1">
      <c r="B410" s="156"/>
      <c r="C410" s="14"/>
      <c r="D410" s="7"/>
      <c r="E410" s="7"/>
      <c r="F410" s="7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156"/>
      <c r="T410" s="117"/>
    </row>
    <row r="411" spans="2:21" ht="18" customHeight="1">
      <c r="B411" s="156"/>
      <c r="C411" s="14"/>
      <c r="D411" s="7"/>
      <c r="E411" s="7"/>
      <c r="F411" s="7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156"/>
      <c r="T411" s="117"/>
    </row>
    <row r="412" spans="2:21" ht="18" customHeight="1">
      <c r="B412" s="156"/>
      <c r="C412" s="14"/>
      <c r="D412" s="7"/>
      <c r="E412" s="7"/>
      <c r="F412" s="7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156"/>
      <c r="T412" s="117"/>
    </row>
    <row r="413" spans="2:21" ht="18" customHeight="1">
      <c r="B413" s="156"/>
      <c r="C413" s="14"/>
      <c r="D413" s="7"/>
      <c r="E413" s="7"/>
      <c r="F413" s="7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156"/>
      <c r="T413" s="117"/>
    </row>
    <row r="414" spans="2:21" ht="18" customHeight="1">
      <c r="B414" s="156"/>
      <c r="C414" s="14"/>
      <c r="D414" s="7"/>
      <c r="E414" s="7"/>
      <c r="F414" s="7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156"/>
      <c r="T414" s="117"/>
    </row>
    <row r="415" spans="2:21" ht="18" customHeight="1">
      <c r="B415" s="156"/>
      <c r="C415" s="14"/>
      <c r="D415" s="7"/>
      <c r="E415" s="7"/>
      <c r="F415" s="7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156"/>
      <c r="T415" s="117"/>
    </row>
    <row r="416" spans="2:21" ht="18" customHeight="1">
      <c r="B416" s="156"/>
      <c r="C416" s="14"/>
      <c r="D416" s="7"/>
      <c r="E416" s="7"/>
      <c r="F416" s="7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156"/>
      <c r="T416" s="117"/>
    </row>
    <row r="417" spans="2:21" ht="18" customHeight="1">
      <c r="B417" s="156"/>
      <c r="C417" s="7"/>
      <c r="D417" s="7"/>
      <c r="E417" s="7"/>
      <c r="F417" s="7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156"/>
      <c r="T417" s="117"/>
    </row>
    <row r="418" spans="2:21" ht="18" customHeight="1">
      <c r="B418" s="156"/>
      <c r="C418" s="156"/>
      <c r="D418" s="156"/>
      <c r="E418" s="156"/>
      <c r="F418" s="156"/>
      <c r="G418" s="156"/>
      <c r="H418" s="156"/>
      <c r="I418" s="156"/>
      <c r="J418" s="156"/>
      <c r="K418" s="156"/>
      <c r="L418" s="156"/>
      <c r="M418" s="156"/>
      <c r="N418" s="156"/>
      <c r="O418" s="156"/>
      <c r="P418" s="156"/>
      <c r="Q418" s="156"/>
      <c r="R418" s="156"/>
      <c r="S418" s="156"/>
      <c r="T418" s="117"/>
    </row>
    <row r="419" spans="2:21" ht="27.75" customHeight="1">
      <c r="B419" s="156"/>
      <c r="C419" s="156" t="s">
        <v>19</v>
      </c>
      <c r="D419" s="156"/>
      <c r="E419" s="156"/>
      <c r="F419" s="156"/>
      <c r="G419" s="156"/>
      <c r="H419" s="156"/>
      <c r="I419" s="156"/>
      <c r="J419" s="156"/>
      <c r="K419" s="156"/>
      <c r="L419" s="156"/>
      <c r="M419" s="156"/>
      <c r="N419" s="156"/>
      <c r="O419" s="156"/>
      <c r="P419" s="156"/>
      <c r="Q419" s="156"/>
      <c r="R419" s="156"/>
      <c r="S419" s="156"/>
      <c r="T419" s="117"/>
    </row>
    <row r="420" spans="2:21" ht="27.75" customHeight="1">
      <c r="B420" s="156"/>
      <c r="C420" s="156" t="s">
        <v>62</v>
      </c>
      <c r="D420" s="156"/>
      <c r="E420" s="156"/>
      <c r="F420" s="156"/>
      <c r="G420" s="156"/>
      <c r="H420" s="156"/>
      <c r="I420" s="156"/>
      <c r="J420" s="156"/>
      <c r="K420" s="156"/>
      <c r="L420" s="156"/>
      <c r="M420" s="156"/>
      <c r="N420" s="156"/>
      <c r="O420" s="156"/>
      <c r="P420" s="156"/>
      <c r="Q420" s="156"/>
      <c r="R420" s="156"/>
      <c r="S420" s="156"/>
      <c r="T420" s="117"/>
    </row>
    <row r="421" spans="2:21" ht="27.75" customHeight="1">
      <c r="B421" s="156"/>
      <c r="C421" s="159" t="s">
        <v>57</v>
      </c>
      <c r="D421" s="160"/>
      <c r="E421" s="160"/>
      <c r="F421" s="160"/>
      <c r="G421" s="160"/>
      <c r="H421" s="160"/>
      <c r="I421" s="160"/>
      <c r="J421" s="160"/>
      <c r="K421" s="160"/>
      <c r="L421" s="156"/>
      <c r="M421" s="156"/>
      <c r="N421" s="156"/>
      <c r="O421" s="156"/>
      <c r="P421" s="156"/>
      <c r="Q421" s="156"/>
      <c r="R421" s="156"/>
      <c r="S421" s="156"/>
      <c r="T421" s="117"/>
    </row>
    <row r="422" spans="2:21" ht="27.75" customHeight="1">
      <c r="B422" s="156"/>
      <c r="C422" s="161" t="s">
        <v>22</v>
      </c>
      <c r="D422" s="156"/>
      <c r="E422" s="156"/>
      <c r="F422" s="209" t="s">
        <v>67</v>
      </c>
      <c r="G422" s="156"/>
      <c r="H422" s="156"/>
      <c r="I422" s="156"/>
      <c r="J422" s="156"/>
      <c r="K422" s="156"/>
      <c r="L422" s="156"/>
      <c r="M422" s="156"/>
      <c r="N422" s="156"/>
      <c r="O422" s="156"/>
      <c r="P422" s="156"/>
      <c r="Q422" s="156"/>
      <c r="R422" s="163" t="s">
        <v>127</v>
      </c>
      <c r="S422" s="156"/>
      <c r="T422" s="117"/>
    </row>
    <row r="423" spans="2:21" ht="27.75" customHeight="1">
      <c r="B423" s="156"/>
      <c r="C423" s="240" t="s">
        <v>319</v>
      </c>
      <c r="D423" s="241"/>
      <c r="E423" s="241"/>
      <c r="F423" s="241"/>
      <c r="G423" s="242"/>
      <c r="H423" s="164">
        <f>$H$7</f>
        <v>42005</v>
      </c>
      <c r="I423" s="164">
        <f>$I$7</f>
        <v>42370</v>
      </c>
      <c r="J423" s="164">
        <f>$J$7</f>
        <v>42736</v>
      </c>
      <c r="K423" s="164">
        <f>$K$7</f>
        <v>43101</v>
      </c>
      <c r="L423" s="164">
        <f>$L$7</f>
        <v>43466</v>
      </c>
      <c r="M423" s="164">
        <f>$M$7</f>
        <v>43831</v>
      </c>
      <c r="N423" s="164">
        <f>$N$7</f>
        <v>44197</v>
      </c>
      <c r="O423" s="164">
        <f>$O$7</f>
        <v>44562</v>
      </c>
      <c r="P423" s="164">
        <f>$P$7</f>
        <v>44927</v>
      </c>
      <c r="Q423" s="164">
        <f>$Q$7</f>
        <v>45292</v>
      </c>
      <c r="R423" s="164">
        <f>$R$7</f>
        <v>45658</v>
      </c>
      <c r="S423" s="156"/>
      <c r="T423" s="117"/>
    </row>
    <row r="424" spans="2:21" ht="27.75" customHeight="1">
      <c r="B424" s="156"/>
      <c r="C424" s="243"/>
      <c r="D424" s="244"/>
      <c r="E424" s="244"/>
      <c r="F424" s="244"/>
      <c r="G424" s="245"/>
      <c r="H424" s="166" t="s">
        <v>24</v>
      </c>
      <c r="I424" s="166"/>
      <c r="J424" s="166"/>
      <c r="K424" s="166"/>
      <c r="L424" s="166"/>
      <c r="M424" s="166"/>
      <c r="N424" s="166"/>
      <c r="O424" s="166"/>
      <c r="P424" s="166"/>
      <c r="Q424" s="166"/>
      <c r="R424" s="166"/>
      <c r="S424" s="156"/>
      <c r="T424" s="117"/>
    </row>
    <row r="425" spans="2:21" ht="34.5" customHeight="1">
      <c r="B425" s="156"/>
      <c r="C425" s="252" t="s">
        <v>3</v>
      </c>
      <c r="D425" s="259" t="s">
        <v>25</v>
      </c>
      <c r="E425" s="168" t="s">
        <v>146</v>
      </c>
      <c r="F425" s="169"/>
      <c r="G425" s="170"/>
      <c r="H425" s="184"/>
      <c r="I425" s="112" t="str">
        <f>IF(COUNT(様式32第4表!V306)=0,"",様式32第4表!V306)</f>
        <v/>
      </c>
      <c r="J425" s="184"/>
      <c r="K425" s="184"/>
      <c r="L425" s="184"/>
      <c r="M425" s="184"/>
      <c r="N425" s="184"/>
      <c r="O425" s="184"/>
      <c r="P425" s="184"/>
      <c r="Q425" s="184"/>
      <c r="R425" s="184"/>
      <c r="S425" s="156"/>
      <c r="T425" s="117"/>
      <c r="U425" s="120" t="s">
        <v>401</v>
      </c>
    </row>
    <row r="426" spans="2:21" ht="34.5" customHeight="1">
      <c r="B426" s="156"/>
      <c r="C426" s="253"/>
      <c r="D426" s="260"/>
      <c r="E426" s="168" t="s">
        <v>369</v>
      </c>
      <c r="F426" s="169"/>
      <c r="G426" s="170"/>
      <c r="H426" s="184"/>
      <c r="I426" s="112" t="str">
        <f>IF(COUNT(様式32第4表!V308)=0,"",様式32第4表!V308)</f>
        <v/>
      </c>
      <c r="J426" s="184"/>
      <c r="K426" s="184"/>
      <c r="L426" s="184"/>
      <c r="M426" s="184"/>
      <c r="N426" s="184"/>
      <c r="O426" s="184"/>
      <c r="P426" s="184"/>
      <c r="Q426" s="184"/>
      <c r="R426" s="184"/>
      <c r="S426" s="156"/>
      <c r="T426" s="117"/>
      <c r="U426" s="120" t="s">
        <v>401</v>
      </c>
    </row>
    <row r="427" spans="2:21" ht="34.5" customHeight="1">
      <c r="B427" s="156"/>
      <c r="C427" s="253"/>
      <c r="D427" s="260"/>
      <c r="E427" s="168" t="s">
        <v>367</v>
      </c>
      <c r="F427" s="169"/>
      <c r="G427" s="170"/>
      <c r="H427" s="184"/>
      <c r="I427" s="112" t="str">
        <f>IF(COUNT(様式32第4表!V310)=0,"",様式32第4表!V310)</f>
        <v/>
      </c>
      <c r="J427" s="184"/>
      <c r="K427" s="184"/>
      <c r="L427" s="184"/>
      <c r="M427" s="184"/>
      <c r="N427" s="184"/>
      <c r="O427" s="184"/>
      <c r="P427" s="184"/>
      <c r="Q427" s="184"/>
      <c r="R427" s="184"/>
      <c r="S427" s="156"/>
      <c r="T427" s="117"/>
      <c r="U427" s="120" t="s">
        <v>401</v>
      </c>
    </row>
    <row r="428" spans="2:21" ht="34.5" customHeight="1">
      <c r="B428" s="156"/>
      <c r="C428" s="253"/>
      <c r="D428" s="260"/>
      <c r="E428" s="168" t="s">
        <v>143</v>
      </c>
      <c r="F428" s="169"/>
      <c r="G428" s="170"/>
      <c r="H428" s="184"/>
      <c r="I428" s="112" t="str">
        <f>IF(COUNT(様式32第4表!V312)=0,"",様式32第4表!V312)</f>
        <v/>
      </c>
      <c r="J428" s="184"/>
      <c r="K428" s="184"/>
      <c r="L428" s="184"/>
      <c r="M428" s="184"/>
      <c r="N428" s="184"/>
      <c r="O428" s="184"/>
      <c r="P428" s="184"/>
      <c r="Q428" s="184"/>
      <c r="R428" s="184"/>
      <c r="S428" s="156"/>
      <c r="T428" s="117"/>
      <c r="U428" s="120" t="s">
        <v>401</v>
      </c>
    </row>
    <row r="429" spans="2:21" ht="34.5" customHeight="1">
      <c r="B429" s="156"/>
      <c r="C429" s="253"/>
      <c r="D429" s="261"/>
      <c r="E429" s="168" t="s">
        <v>147</v>
      </c>
      <c r="F429" s="169"/>
      <c r="G429" s="170"/>
      <c r="H429" s="112" t="str">
        <f>IF(COUNT(H425:H428)=0,"",SUM(H425:H428))</f>
        <v/>
      </c>
      <c r="I429" s="112" t="str">
        <f t="shared" ref="I429:R429" si="84">IF(COUNT(I425:I428)=0,"",SUM(I425:I428))</f>
        <v/>
      </c>
      <c r="J429" s="112" t="str">
        <f t="shared" si="84"/>
        <v/>
      </c>
      <c r="K429" s="112" t="str">
        <f t="shared" si="84"/>
        <v/>
      </c>
      <c r="L429" s="112" t="str">
        <f t="shared" si="84"/>
        <v/>
      </c>
      <c r="M429" s="112" t="str">
        <f t="shared" si="84"/>
        <v/>
      </c>
      <c r="N429" s="112" t="str">
        <f t="shared" si="84"/>
        <v/>
      </c>
      <c r="O429" s="112" t="str">
        <f t="shared" si="84"/>
        <v/>
      </c>
      <c r="P429" s="112" t="str">
        <f t="shared" si="84"/>
        <v/>
      </c>
      <c r="Q429" s="112" t="str">
        <f t="shared" si="84"/>
        <v/>
      </c>
      <c r="R429" s="112" t="str">
        <f t="shared" si="84"/>
        <v/>
      </c>
      <c r="S429" s="156"/>
      <c r="T429" s="117"/>
      <c r="U429" s="120" t="s">
        <v>271</v>
      </c>
    </row>
    <row r="430" spans="2:21" ht="34.5" customHeight="1">
      <c r="B430" s="156"/>
      <c r="C430" s="253"/>
      <c r="D430" s="252" t="s">
        <v>1</v>
      </c>
      <c r="E430" s="168" t="s">
        <v>148</v>
      </c>
      <c r="F430" s="171"/>
      <c r="G430" s="172"/>
      <c r="H430" s="184"/>
      <c r="I430" s="112" t="str">
        <f>IF(COUNT('様式第32第8表(指定１)_送電'!H424)=0,'様式第32第8表(指定１)_受電'!H424,IF(COUNT('様式第32第8表(指定１)_受電'!H424)=0,-'様式第32第8表(指定１)_送電'!H424,'様式第32第8表(指定１)_受電'!H424-'様式第32第8表(指定１)_送電'!H424))</f>
        <v/>
      </c>
      <c r="J430" s="112" t="str">
        <f>IF(COUNT('様式第32第8表(指定１)_送電'!I424)=0,'様式第32第8表(指定１)_受電'!I424,IF(COUNT('様式第32第8表(指定１)_受電'!I424)=0,-'様式第32第8表(指定１)_送電'!I424,'様式第32第8表(指定１)_受電'!I424-'様式第32第8表(指定１)_送電'!I424))</f>
        <v/>
      </c>
      <c r="K430" s="112" t="str">
        <f>IF(COUNT('様式第32第8表(指定１)_送電'!J424)=0,'様式第32第8表(指定１)_受電'!J424,IF(COUNT('様式第32第8表(指定１)_受電'!J424)=0,-'様式第32第8表(指定１)_送電'!J424,'様式第32第8表(指定１)_受電'!J424-'様式第32第8表(指定１)_送電'!J424))</f>
        <v/>
      </c>
      <c r="L430" s="112" t="str">
        <f>IF(COUNT('様式第32第8表(指定１)_送電'!K424)=0,'様式第32第8表(指定１)_受電'!K424,IF(COUNT('様式第32第8表(指定１)_受電'!K424)=0,-'様式第32第8表(指定１)_送電'!K424,'様式第32第8表(指定１)_受電'!K424-'様式第32第8表(指定１)_送電'!K424))</f>
        <v/>
      </c>
      <c r="M430" s="112" t="str">
        <f>IF(COUNT('様式第32第8表(指定１)_送電'!L424)=0,'様式第32第8表(指定１)_受電'!L424,IF(COUNT('様式第32第8表(指定１)_受電'!L424)=0,-'様式第32第8表(指定１)_送電'!L424,'様式第32第8表(指定１)_受電'!L424-'様式第32第8表(指定１)_送電'!L424))</f>
        <v/>
      </c>
      <c r="N430" s="112" t="str">
        <f>IF(COUNT('様式第32第8表(指定１)_送電'!M424)=0,'様式第32第8表(指定１)_受電'!M424,IF(COUNT('様式第32第8表(指定１)_受電'!M424)=0,-'様式第32第8表(指定１)_送電'!M424,'様式第32第8表(指定１)_受電'!M424-'様式第32第8表(指定１)_送電'!M424))</f>
        <v/>
      </c>
      <c r="O430" s="112" t="str">
        <f>IF(COUNT('様式第32第8表(指定１)_送電'!N424)=0,'様式第32第8表(指定１)_受電'!N424,IF(COUNT('様式第32第8表(指定１)_受電'!N424)=0,-'様式第32第8表(指定１)_送電'!N424,'様式第32第8表(指定１)_受電'!N424-'様式第32第8表(指定１)_送電'!N424))</f>
        <v/>
      </c>
      <c r="P430" s="112" t="str">
        <f>IF(COUNT('様式第32第8表(指定１)_送電'!O424)=0,'様式第32第8表(指定１)_受電'!O424,IF(COUNT('様式第32第8表(指定１)_受電'!O424)=0,-'様式第32第8表(指定１)_送電'!O424,'様式第32第8表(指定１)_受電'!O424-'様式第32第8表(指定１)_送電'!O424))</f>
        <v/>
      </c>
      <c r="Q430" s="112" t="str">
        <f>IF(COUNT('様式第32第8表(指定１)_送電'!P424)=0,'様式第32第8表(指定１)_受電'!P424,IF(COUNT('様式第32第8表(指定１)_受電'!P424)=0,-'様式第32第8表(指定１)_送電'!P424,'様式第32第8表(指定１)_受電'!P424-'様式第32第8表(指定１)_送電'!P424))</f>
        <v/>
      </c>
      <c r="R430" s="112" t="str">
        <f>IF(COUNT('様式第32第8表(指定１)_送電'!Q424)=0,'様式第32第8表(指定１)_受電'!Q424,IF(COUNT('様式第32第8表(指定１)_受電'!Q424)=0,-'様式第32第8表(指定１)_送電'!Q424,'様式第32第8表(指定１)_受電'!Q424-'様式第32第8表(指定１)_送電'!Q424))</f>
        <v/>
      </c>
      <c r="S430" s="156"/>
      <c r="T430" s="117"/>
      <c r="U430" s="120" t="s">
        <v>318</v>
      </c>
    </row>
    <row r="431" spans="2:21" ht="34.5" customHeight="1">
      <c r="B431" s="156"/>
      <c r="C431" s="253"/>
      <c r="D431" s="253"/>
      <c r="E431" s="168" t="s">
        <v>150</v>
      </c>
      <c r="F431" s="171"/>
      <c r="G431" s="172"/>
      <c r="H431" s="184"/>
      <c r="I431" s="112" t="str">
        <f>IF(COUNT('様式第32第8表(指定１)_送電'!H432)=0,'様式第32第8表(指定１)_受電'!H432,IF(COUNT('様式第32第8表(指定１)_受電'!H432)=0,-'様式第32第8表(指定１)_送電'!H432,'様式第32第8表(指定１)_受電'!H432-'様式第32第8表(指定１)_送電'!H432))</f>
        <v/>
      </c>
      <c r="J431" s="112" t="str">
        <f>IF(COUNT('様式第32第8表(指定１)_送電'!I432)=0,'様式第32第8表(指定１)_受電'!I432,IF(COUNT('様式第32第8表(指定１)_受電'!I432)=0,-'様式第32第8表(指定１)_送電'!I432,'様式第32第8表(指定１)_受電'!I432-'様式第32第8表(指定１)_送電'!I432))</f>
        <v/>
      </c>
      <c r="K431" s="112" t="str">
        <f>IF(COUNT('様式第32第8表(指定１)_送電'!J432)=0,'様式第32第8表(指定１)_受電'!J432,IF(COUNT('様式第32第8表(指定１)_受電'!J432)=0,-'様式第32第8表(指定１)_送電'!J432,'様式第32第8表(指定１)_受電'!J432-'様式第32第8表(指定１)_送電'!J432))</f>
        <v/>
      </c>
      <c r="L431" s="112" t="str">
        <f>IF(COUNT('様式第32第8表(指定１)_送電'!K432)=0,'様式第32第8表(指定１)_受電'!K432,IF(COUNT('様式第32第8表(指定１)_受電'!K432)=0,-'様式第32第8表(指定１)_送電'!K432,'様式第32第8表(指定１)_受電'!K432-'様式第32第8表(指定１)_送電'!K432))</f>
        <v/>
      </c>
      <c r="M431" s="112" t="str">
        <f>IF(COUNT('様式第32第8表(指定１)_送電'!L432)=0,'様式第32第8表(指定１)_受電'!L432,IF(COUNT('様式第32第8表(指定１)_受電'!L432)=0,-'様式第32第8表(指定１)_送電'!L432,'様式第32第8表(指定１)_受電'!L432-'様式第32第8表(指定１)_送電'!L432))</f>
        <v/>
      </c>
      <c r="N431" s="112" t="str">
        <f>IF(COUNT('様式第32第8表(指定１)_送電'!M432)=0,'様式第32第8表(指定１)_受電'!M432,IF(COUNT('様式第32第8表(指定１)_受電'!M432)=0,-'様式第32第8表(指定１)_送電'!M432,'様式第32第8表(指定１)_受電'!M432-'様式第32第8表(指定１)_送電'!M432))</f>
        <v/>
      </c>
      <c r="O431" s="112" t="str">
        <f>IF(COUNT('様式第32第8表(指定１)_送電'!N432)=0,'様式第32第8表(指定１)_受電'!N432,IF(COUNT('様式第32第8表(指定１)_受電'!N432)=0,-'様式第32第8表(指定１)_送電'!N432,'様式第32第8表(指定１)_受電'!N432-'様式第32第8表(指定１)_送電'!N432))</f>
        <v/>
      </c>
      <c r="P431" s="112" t="str">
        <f>IF(COUNT('様式第32第8表(指定１)_送電'!O432)=0,'様式第32第8表(指定１)_受電'!O432,IF(COUNT('様式第32第8表(指定１)_受電'!O432)=0,-'様式第32第8表(指定１)_送電'!O432,'様式第32第8表(指定１)_受電'!O432-'様式第32第8表(指定１)_送電'!O432))</f>
        <v/>
      </c>
      <c r="Q431" s="112" t="str">
        <f>IF(COUNT('様式第32第8表(指定１)_送電'!P432)=0,'様式第32第8表(指定１)_受電'!P432,IF(COUNT('様式第32第8表(指定１)_受電'!P432)=0,-'様式第32第8表(指定１)_送電'!P432,'様式第32第8表(指定１)_受電'!P432-'様式第32第8表(指定１)_送電'!P432))</f>
        <v/>
      </c>
      <c r="R431" s="112" t="str">
        <f>IF(COUNT('様式第32第8表(指定１)_送電'!Q432)=0,'様式第32第8表(指定１)_受電'!Q432,IF(COUNT('様式第32第8表(指定１)_受電'!Q432)=0,-'様式第32第8表(指定１)_送電'!Q432,'様式第32第8表(指定１)_受電'!Q432-'様式第32第8表(指定１)_送電'!Q432))</f>
        <v/>
      </c>
      <c r="S431" s="156"/>
      <c r="T431" s="117"/>
      <c r="U431" s="120" t="s">
        <v>318</v>
      </c>
    </row>
    <row r="432" spans="2:21" ht="34.5" customHeight="1">
      <c r="B432" s="156"/>
      <c r="C432" s="253"/>
      <c r="D432" s="253"/>
      <c r="E432" s="168" t="s">
        <v>149</v>
      </c>
      <c r="F432" s="171"/>
      <c r="G432" s="172"/>
      <c r="H432" s="184"/>
      <c r="I432" s="112" t="str">
        <f>IF(COUNT('様式第32第8表(指定１)_送電'!H440)=0,'様式第32第8表(指定１)_受電'!H440,IF(COUNT('様式第32第8表(指定１)_受電'!H440)=0,-'様式第32第8表(指定１)_送電'!H440,'様式第32第8表(指定１)_受電'!H440-'様式第32第8表(指定１)_送電'!H440))</f>
        <v/>
      </c>
      <c r="J432" s="112" t="str">
        <f>IF(COUNT('様式第32第8表(指定１)_送電'!I440)=0,'様式第32第8表(指定１)_受電'!I440,IF(COUNT('様式第32第8表(指定１)_受電'!I440)=0,-'様式第32第8表(指定１)_送電'!I440,'様式第32第8表(指定１)_受電'!I440-'様式第32第8表(指定１)_送電'!I440))</f>
        <v/>
      </c>
      <c r="K432" s="112" t="str">
        <f>IF(COUNT('様式第32第8表(指定１)_送電'!J440)=0,'様式第32第8表(指定１)_受電'!J440,IF(COUNT('様式第32第8表(指定１)_受電'!J440)=0,-'様式第32第8表(指定１)_送電'!J440,'様式第32第8表(指定１)_受電'!J440-'様式第32第8表(指定１)_送電'!J440))</f>
        <v/>
      </c>
      <c r="L432" s="112" t="str">
        <f>IF(COUNT('様式第32第8表(指定１)_送電'!K440)=0,'様式第32第8表(指定１)_受電'!K440,IF(COUNT('様式第32第8表(指定１)_受電'!K440)=0,-'様式第32第8表(指定１)_送電'!K440,'様式第32第8表(指定１)_受電'!K440-'様式第32第8表(指定１)_送電'!K440))</f>
        <v/>
      </c>
      <c r="M432" s="112" t="str">
        <f>IF(COUNT('様式第32第8表(指定１)_送電'!L440)=0,'様式第32第8表(指定１)_受電'!L440,IF(COUNT('様式第32第8表(指定１)_受電'!L440)=0,-'様式第32第8表(指定１)_送電'!L440,'様式第32第8表(指定１)_受電'!L440-'様式第32第8表(指定１)_送電'!L440))</f>
        <v/>
      </c>
      <c r="N432" s="112" t="str">
        <f>IF(COUNT('様式第32第8表(指定１)_送電'!M440)=0,'様式第32第8表(指定１)_受電'!M440,IF(COUNT('様式第32第8表(指定１)_受電'!M440)=0,-'様式第32第8表(指定１)_送電'!M440,'様式第32第8表(指定１)_受電'!M440-'様式第32第8表(指定１)_送電'!M440))</f>
        <v/>
      </c>
      <c r="O432" s="112" t="str">
        <f>IF(COUNT('様式第32第8表(指定１)_送電'!N440)=0,'様式第32第8表(指定１)_受電'!N440,IF(COUNT('様式第32第8表(指定１)_受電'!N440)=0,-'様式第32第8表(指定１)_送電'!N440,'様式第32第8表(指定１)_受電'!N440-'様式第32第8表(指定１)_送電'!N440))</f>
        <v/>
      </c>
      <c r="P432" s="112" t="str">
        <f>IF(COUNT('様式第32第8表(指定１)_送電'!O440)=0,'様式第32第8表(指定１)_受電'!O440,IF(COUNT('様式第32第8表(指定１)_受電'!O440)=0,-'様式第32第8表(指定１)_送電'!O440,'様式第32第8表(指定１)_受電'!O440-'様式第32第8表(指定１)_送電'!O440))</f>
        <v/>
      </c>
      <c r="Q432" s="112" t="str">
        <f>IF(COUNT('様式第32第8表(指定１)_送電'!P440)=0,'様式第32第8表(指定１)_受電'!P440,IF(COUNT('様式第32第8表(指定１)_受電'!P440)=0,-'様式第32第8表(指定１)_送電'!P440,'様式第32第8表(指定１)_受電'!P440-'様式第32第8表(指定１)_送電'!P440))</f>
        <v/>
      </c>
      <c r="R432" s="112" t="str">
        <f>IF(COUNT('様式第32第8表(指定１)_送電'!Q440)=0,'様式第32第8表(指定１)_受電'!Q440,IF(COUNT('様式第32第8表(指定１)_受電'!Q440)=0,-'様式第32第8表(指定１)_送電'!Q440,'様式第32第8表(指定１)_受電'!Q440-'様式第32第8表(指定１)_送電'!Q440))</f>
        <v/>
      </c>
      <c r="S432" s="156"/>
      <c r="T432" s="117"/>
      <c r="U432" s="120" t="s">
        <v>318</v>
      </c>
    </row>
    <row r="433" spans="2:21" ht="34.5" customHeight="1">
      <c r="B433" s="156"/>
      <c r="C433" s="253"/>
      <c r="D433" s="253"/>
      <c r="E433" s="255" t="s">
        <v>151</v>
      </c>
      <c r="F433" s="256"/>
      <c r="G433" s="172" t="s">
        <v>192</v>
      </c>
      <c r="H433" s="184"/>
      <c r="I433" s="112"/>
      <c r="J433" s="112"/>
      <c r="K433" s="112"/>
      <c r="L433" s="112"/>
      <c r="M433" s="112"/>
      <c r="N433" s="112"/>
      <c r="O433" s="112"/>
      <c r="P433" s="112"/>
      <c r="Q433" s="112"/>
      <c r="R433" s="112"/>
      <c r="S433" s="156"/>
      <c r="T433" s="117"/>
    </row>
    <row r="434" spans="2:21" ht="34.5" customHeight="1">
      <c r="B434" s="156"/>
      <c r="C434" s="253"/>
      <c r="D434" s="254"/>
      <c r="E434" s="257"/>
      <c r="F434" s="258"/>
      <c r="G434" s="172" t="s">
        <v>151</v>
      </c>
      <c r="H434" s="184"/>
      <c r="I434" s="112" t="str">
        <f>IF(COUNT('様式第32第8表(指定１)_送電'!H448)=0,'様式第32第8表(指定１)_受電'!H448,IF(COUNT('様式第32第8表(指定１)_受電'!H448)=0,-'様式第32第8表(指定１)_送電'!H448,'様式第32第8表(指定１)_受電'!H448-'様式第32第8表(指定１)_送電'!H448))</f>
        <v/>
      </c>
      <c r="J434" s="112" t="str">
        <f>IF(COUNT('様式第32第8表(指定１)_送電'!I448)=0,'様式第32第8表(指定１)_受電'!I448,IF(COUNT('様式第32第8表(指定１)_受電'!I448)=0,-'様式第32第8表(指定１)_送電'!I448,'様式第32第8表(指定１)_受電'!I448-'様式第32第8表(指定１)_送電'!I448))</f>
        <v/>
      </c>
      <c r="K434" s="112" t="str">
        <f>IF(COUNT('様式第32第8表(指定１)_送電'!J448)=0,'様式第32第8表(指定１)_受電'!J448,IF(COUNT('様式第32第8表(指定１)_受電'!J448)=0,-'様式第32第8表(指定１)_送電'!J448,'様式第32第8表(指定１)_受電'!J448-'様式第32第8表(指定１)_送電'!J448))</f>
        <v/>
      </c>
      <c r="L434" s="112" t="str">
        <f>IF(COUNT('様式第32第8表(指定１)_送電'!K448)=0,'様式第32第8表(指定１)_受電'!K448,IF(COUNT('様式第32第8表(指定１)_受電'!K448)=0,-'様式第32第8表(指定１)_送電'!K448,'様式第32第8表(指定１)_受電'!K448-'様式第32第8表(指定１)_送電'!K448))</f>
        <v/>
      </c>
      <c r="M434" s="112" t="str">
        <f>IF(COUNT('様式第32第8表(指定１)_送電'!L448)=0,'様式第32第8表(指定１)_受電'!L448,IF(COUNT('様式第32第8表(指定１)_受電'!L448)=0,-'様式第32第8表(指定１)_送電'!L448,'様式第32第8表(指定１)_受電'!L448-'様式第32第8表(指定１)_送電'!L448))</f>
        <v/>
      </c>
      <c r="N434" s="112" t="str">
        <f>IF(COUNT('様式第32第8表(指定１)_送電'!M448)=0,'様式第32第8表(指定１)_受電'!M448,IF(COUNT('様式第32第8表(指定１)_受電'!M448)=0,-'様式第32第8表(指定１)_送電'!M448,'様式第32第8表(指定１)_受電'!M448-'様式第32第8表(指定１)_送電'!M448))</f>
        <v/>
      </c>
      <c r="O434" s="112" t="str">
        <f>IF(COUNT('様式第32第8表(指定１)_送電'!N448)=0,'様式第32第8表(指定１)_受電'!N448,IF(COUNT('様式第32第8表(指定１)_受電'!N448)=0,-'様式第32第8表(指定１)_送電'!N448,'様式第32第8表(指定１)_受電'!N448-'様式第32第8表(指定１)_送電'!N448))</f>
        <v/>
      </c>
      <c r="P434" s="112" t="str">
        <f>IF(COUNT('様式第32第8表(指定１)_送電'!O448)=0,'様式第32第8表(指定１)_受電'!O448,IF(COUNT('様式第32第8表(指定１)_受電'!O448)=0,-'様式第32第8表(指定１)_送電'!O448,'様式第32第8表(指定１)_受電'!O448-'様式第32第8表(指定１)_送電'!O448))</f>
        <v/>
      </c>
      <c r="Q434" s="112" t="str">
        <f>IF(COUNT('様式第32第8表(指定１)_送電'!P448)=0,'様式第32第8表(指定１)_受電'!P448,IF(COUNT('様式第32第8表(指定１)_受電'!P448)=0,-'様式第32第8表(指定１)_送電'!P448,'様式第32第8表(指定１)_受電'!P448-'様式第32第8表(指定１)_送電'!P448))</f>
        <v/>
      </c>
      <c r="R434" s="112" t="str">
        <f>IF(COUNT('様式第32第8表(指定１)_送電'!Q448)=0,'様式第32第8表(指定１)_受電'!Q448,IF(COUNT('様式第32第8表(指定１)_受電'!Q448)=0,-'様式第32第8表(指定１)_送電'!Q448,'様式第32第8表(指定１)_受電'!Q448-'様式第32第8表(指定１)_送電'!Q448))</f>
        <v/>
      </c>
      <c r="S434" s="156"/>
      <c r="T434" s="117"/>
      <c r="U434" s="120" t="s">
        <v>318</v>
      </c>
    </row>
    <row r="435" spans="2:21" ht="34.5" customHeight="1">
      <c r="B435" s="156"/>
      <c r="C435" s="253"/>
      <c r="D435" s="168" t="s">
        <v>368</v>
      </c>
      <c r="E435" s="171"/>
      <c r="F435" s="171"/>
      <c r="G435" s="172"/>
      <c r="H435" s="112"/>
      <c r="I435" s="112" t="str">
        <f>IF(COUNT(I439)=0,"",IF(I439-SUM(I429:I434)&gt;0,I439-SUM(I429:I434),""))</f>
        <v/>
      </c>
      <c r="J435" s="112" t="str">
        <f t="shared" ref="J435" si="85">IF(J439-SUM(J429:J434)&gt;0,J439-SUM(J429:J434),"")</f>
        <v/>
      </c>
      <c r="K435" s="112" t="str">
        <f t="shared" ref="K435" si="86">IF(K439-SUM(K429:K434)&gt;0,K439-SUM(K429:K434),"")</f>
        <v/>
      </c>
      <c r="L435" s="112" t="str">
        <f t="shared" ref="L435" si="87">IF(L439-SUM(L429:L434)&gt;0,L439-SUM(L429:L434),"")</f>
        <v/>
      </c>
      <c r="M435" s="112" t="str">
        <f t="shared" ref="M435" si="88">IF(M439-SUM(M429:M434)&gt;0,M439-SUM(M429:M434),"")</f>
        <v/>
      </c>
      <c r="N435" s="112" t="str">
        <f t="shared" ref="N435" si="89">IF(N439-SUM(N429:N434)&gt;0,N439-SUM(N429:N434),"")</f>
        <v/>
      </c>
      <c r="O435" s="112" t="str">
        <f t="shared" ref="O435" si="90">IF(O439-SUM(O429:O434)&gt;0,O439-SUM(O429:O434),"")</f>
        <v/>
      </c>
      <c r="P435" s="112" t="str">
        <f t="shared" ref="P435" si="91">IF(P439-SUM(P429:P434)&gt;0,P439-SUM(P429:P434),"")</f>
        <v/>
      </c>
      <c r="Q435" s="112" t="str">
        <f t="shared" ref="Q435" si="92">IF(Q439-SUM(Q429:Q434)&gt;0,Q439-SUM(Q429:Q434),"")</f>
        <v/>
      </c>
      <c r="R435" s="112" t="str">
        <f t="shared" ref="R435" si="93">IF(R439-SUM(R429:R434)&gt;0,R439-SUM(R429:R434),"")</f>
        <v/>
      </c>
      <c r="S435" s="156"/>
      <c r="T435" s="117"/>
      <c r="U435" s="120" t="s">
        <v>318</v>
      </c>
    </row>
    <row r="436" spans="2:21" ht="34.5" customHeight="1">
      <c r="B436" s="156"/>
      <c r="C436" s="253"/>
      <c r="D436" s="168" t="s">
        <v>182</v>
      </c>
      <c r="E436" s="169"/>
      <c r="F436" s="169"/>
      <c r="G436" s="170"/>
      <c r="H436" s="184"/>
      <c r="I436" s="112" t="str">
        <f>IF(COUNT(様式32第4表!V321)=0,"",様式32第4表!V321)</f>
        <v/>
      </c>
      <c r="J436" s="184"/>
      <c r="K436" s="184"/>
      <c r="L436" s="184"/>
      <c r="M436" s="184"/>
      <c r="N436" s="184"/>
      <c r="O436" s="184"/>
      <c r="P436" s="184"/>
      <c r="Q436" s="184"/>
      <c r="R436" s="184"/>
      <c r="S436" s="156"/>
      <c r="T436" s="117"/>
      <c r="U436" s="120" t="s">
        <v>401</v>
      </c>
    </row>
    <row r="437" spans="2:21" ht="34.5" customHeight="1">
      <c r="B437" s="156"/>
      <c r="C437" s="253"/>
      <c r="D437" s="168" t="s">
        <v>147</v>
      </c>
      <c r="E437" s="169"/>
      <c r="F437" s="169"/>
      <c r="G437" s="169"/>
      <c r="H437" s="143" t="str">
        <f>IF(COUNT(H429:H436)=0,"",SUM(H429:H436))</f>
        <v/>
      </c>
      <c r="I437" s="143" t="str">
        <f t="shared" ref="I437:R437" si="94">IF(COUNT(I429:I436)=0,"",SUM(I429:I436))</f>
        <v/>
      </c>
      <c r="J437" s="143" t="str">
        <f t="shared" si="94"/>
        <v/>
      </c>
      <c r="K437" s="143" t="str">
        <f t="shared" si="94"/>
        <v/>
      </c>
      <c r="L437" s="143" t="str">
        <f t="shared" si="94"/>
        <v/>
      </c>
      <c r="M437" s="143" t="str">
        <f t="shared" si="94"/>
        <v/>
      </c>
      <c r="N437" s="143" t="str">
        <f t="shared" si="94"/>
        <v/>
      </c>
      <c r="O437" s="143" t="str">
        <f t="shared" si="94"/>
        <v/>
      </c>
      <c r="P437" s="143" t="str">
        <f t="shared" si="94"/>
        <v/>
      </c>
      <c r="Q437" s="143" t="str">
        <f t="shared" si="94"/>
        <v/>
      </c>
      <c r="R437" s="143" t="str">
        <f t="shared" si="94"/>
        <v/>
      </c>
      <c r="S437" s="156"/>
      <c r="T437" s="117"/>
      <c r="U437" s="120" t="s">
        <v>271</v>
      </c>
    </row>
    <row r="438" spans="2:21" ht="34.5" customHeight="1">
      <c r="B438" s="156"/>
      <c r="C438" s="253"/>
      <c r="D438" s="216" t="s">
        <v>183</v>
      </c>
      <c r="E438" s="169"/>
      <c r="F438" s="169"/>
      <c r="G438" s="170"/>
      <c r="H438" s="112"/>
      <c r="I438" s="112"/>
      <c r="J438" s="112"/>
      <c r="K438" s="112"/>
      <c r="L438" s="112"/>
      <c r="M438" s="112"/>
      <c r="N438" s="112"/>
      <c r="O438" s="112"/>
      <c r="P438" s="112"/>
      <c r="Q438" s="112"/>
      <c r="R438" s="112"/>
      <c r="S438" s="156"/>
      <c r="T438" s="117"/>
    </row>
    <row r="439" spans="2:21" ht="34.5" customHeight="1">
      <c r="B439" s="156"/>
      <c r="C439" s="168" t="s">
        <v>181</v>
      </c>
      <c r="D439" s="169"/>
      <c r="E439" s="169"/>
      <c r="F439" s="169"/>
      <c r="G439" s="170"/>
      <c r="H439" s="237"/>
      <c r="I439" s="144" t="str">
        <f>IF(COUNT(様式32第4表!V324)=0,"",様式32第4表!V324)</f>
        <v/>
      </c>
      <c r="J439" s="237"/>
      <c r="K439" s="237"/>
      <c r="L439" s="237"/>
      <c r="M439" s="237"/>
      <c r="N439" s="237"/>
      <c r="O439" s="237"/>
      <c r="P439" s="237"/>
      <c r="Q439" s="237"/>
      <c r="R439" s="237"/>
      <c r="S439" s="156"/>
      <c r="T439" s="117"/>
      <c r="U439" s="120" t="s">
        <v>401</v>
      </c>
    </row>
    <row r="440" spans="2:21" ht="34.5" customHeight="1">
      <c r="B440" s="156"/>
      <c r="C440" s="262" t="s">
        <v>227</v>
      </c>
      <c r="D440" s="280"/>
      <c r="E440" s="281"/>
      <c r="F440" s="179" t="s">
        <v>363</v>
      </c>
      <c r="G440" s="180"/>
      <c r="H440" s="115" t="str">
        <f>IF(COUNT(H441:H442)=0,"",SUM(H441:H442))</f>
        <v/>
      </c>
      <c r="I440" s="115" t="str">
        <f>IF(COUNT(I441:I442)=0,"",SUM(I441:I442))</f>
        <v/>
      </c>
      <c r="J440" s="288"/>
      <c r="K440" s="289"/>
      <c r="L440" s="290"/>
      <c r="M440" s="115" t="str">
        <f>IF(COUNT(M441:M442)=0,"",SUM(M441:M442))</f>
        <v/>
      </c>
      <c r="N440" s="288"/>
      <c r="O440" s="289"/>
      <c r="P440" s="289"/>
      <c r="Q440" s="290"/>
      <c r="R440" s="115" t="str">
        <f>IF(COUNT(R441:R442)=0,"",SUM(R441:R442))</f>
        <v/>
      </c>
      <c r="S440" s="156"/>
      <c r="T440" s="117"/>
      <c r="U440" s="120" t="s">
        <v>271</v>
      </c>
    </row>
    <row r="441" spans="2:21" ht="34.5" customHeight="1">
      <c r="B441" s="156"/>
      <c r="C441" s="282"/>
      <c r="D441" s="283"/>
      <c r="E441" s="284"/>
      <c r="F441" s="179"/>
      <c r="G441" s="181" t="s">
        <v>342</v>
      </c>
      <c r="H441" s="184"/>
      <c r="I441" s="184"/>
      <c r="J441" s="291"/>
      <c r="K441" s="292"/>
      <c r="L441" s="293"/>
      <c r="M441" s="184"/>
      <c r="N441" s="291"/>
      <c r="O441" s="292"/>
      <c r="P441" s="292"/>
      <c r="Q441" s="293"/>
      <c r="R441" s="184"/>
      <c r="S441" s="156"/>
      <c r="T441" s="117"/>
    </row>
    <row r="442" spans="2:21" ht="34.5" customHeight="1">
      <c r="B442" s="156"/>
      <c r="C442" s="282"/>
      <c r="D442" s="283"/>
      <c r="E442" s="284"/>
      <c r="F442" s="214"/>
      <c r="G442" s="181" t="s">
        <v>331</v>
      </c>
      <c r="H442" s="184"/>
      <c r="I442" s="184"/>
      <c r="J442" s="291"/>
      <c r="K442" s="292"/>
      <c r="L442" s="293"/>
      <c r="M442" s="184"/>
      <c r="N442" s="291"/>
      <c r="O442" s="292"/>
      <c r="P442" s="292"/>
      <c r="Q442" s="293"/>
      <c r="R442" s="184"/>
      <c r="S442" s="156"/>
      <c r="T442" s="117"/>
    </row>
    <row r="443" spans="2:21" ht="34.5" customHeight="1">
      <c r="B443" s="156"/>
      <c r="C443" s="282"/>
      <c r="D443" s="283"/>
      <c r="E443" s="284"/>
      <c r="F443" s="179" t="s">
        <v>364</v>
      </c>
      <c r="G443" s="180"/>
      <c r="H443" s="115" t="str">
        <f>IF(COUNT(H444:H449)=0,"",SUM(H444:H449))</f>
        <v/>
      </c>
      <c r="I443" s="115" t="str">
        <f>IF(COUNT(I444:I449)=0,"",SUM(I444:I449))</f>
        <v/>
      </c>
      <c r="J443" s="291"/>
      <c r="K443" s="292"/>
      <c r="L443" s="293"/>
      <c r="M443" s="115" t="str">
        <f>IF(COUNT(M444:M449)=0,"",SUM(M444:M449))</f>
        <v/>
      </c>
      <c r="N443" s="291"/>
      <c r="O443" s="292"/>
      <c r="P443" s="292"/>
      <c r="Q443" s="293"/>
      <c r="R443" s="115" t="str">
        <f>IF(COUNT(R444:R449)=0,"",SUM(R444:R449))</f>
        <v/>
      </c>
      <c r="S443" s="156"/>
      <c r="T443" s="117"/>
      <c r="U443" s="120" t="s">
        <v>271</v>
      </c>
    </row>
    <row r="444" spans="2:21" ht="34.5" customHeight="1">
      <c r="B444" s="156"/>
      <c r="C444" s="282"/>
      <c r="D444" s="283"/>
      <c r="E444" s="284"/>
      <c r="F444" s="179"/>
      <c r="G444" s="181" t="s">
        <v>343</v>
      </c>
      <c r="H444" s="184"/>
      <c r="I444" s="184"/>
      <c r="J444" s="291"/>
      <c r="K444" s="292"/>
      <c r="L444" s="293"/>
      <c r="M444" s="184"/>
      <c r="N444" s="291"/>
      <c r="O444" s="292"/>
      <c r="P444" s="292"/>
      <c r="Q444" s="293"/>
      <c r="R444" s="184"/>
      <c r="S444" s="156"/>
      <c r="T444" s="117"/>
    </row>
    <row r="445" spans="2:21" ht="34.5" customHeight="1">
      <c r="B445" s="156"/>
      <c r="C445" s="282"/>
      <c r="D445" s="283"/>
      <c r="E445" s="284"/>
      <c r="F445" s="179"/>
      <c r="G445" s="181" t="s">
        <v>334</v>
      </c>
      <c r="H445" s="184"/>
      <c r="I445" s="184"/>
      <c r="J445" s="291"/>
      <c r="K445" s="292"/>
      <c r="L445" s="293"/>
      <c r="M445" s="184"/>
      <c r="N445" s="291"/>
      <c r="O445" s="292"/>
      <c r="P445" s="292"/>
      <c r="Q445" s="293"/>
      <c r="R445" s="184"/>
      <c r="S445" s="156"/>
      <c r="T445" s="117"/>
    </row>
    <row r="446" spans="2:21" ht="34.5" customHeight="1">
      <c r="B446" s="156"/>
      <c r="C446" s="282"/>
      <c r="D446" s="283"/>
      <c r="E446" s="284"/>
      <c r="F446" s="179"/>
      <c r="G446" s="181" t="s">
        <v>365</v>
      </c>
      <c r="H446" s="184"/>
      <c r="I446" s="184"/>
      <c r="J446" s="291"/>
      <c r="K446" s="292"/>
      <c r="L446" s="293"/>
      <c r="M446" s="184"/>
      <c r="N446" s="291"/>
      <c r="O446" s="292"/>
      <c r="P446" s="292"/>
      <c r="Q446" s="293"/>
      <c r="R446" s="184"/>
      <c r="S446" s="156"/>
      <c r="T446" s="117"/>
    </row>
    <row r="447" spans="2:21" ht="34.5" customHeight="1">
      <c r="B447" s="156"/>
      <c r="C447" s="282"/>
      <c r="D447" s="283"/>
      <c r="E447" s="284"/>
      <c r="F447" s="179"/>
      <c r="G447" s="181" t="s">
        <v>336</v>
      </c>
      <c r="H447" s="184"/>
      <c r="I447" s="184"/>
      <c r="J447" s="291"/>
      <c r="K447" s="292"/>
      <c r="L447" s="293"/>
      <c r="M447" s="184"/>
      <c r="N447" s="291"/>
      <c r="O447" s="292"/>
      <c r="P447" s="292"/>
      <c r="Q447" s="293"/>
      <c r="R447" s="184"/>
      <c r="S447" s="156"/>
      <c r="T447" s="117"/>
    </row>
    <row r="448" spans="2:21" ht="34.5" customHeight="1">
      <c r="B448" s="156"/>
      <c r="C448" s="282"/>
      <c r="D448" s="283"/>
      <c r="E448" s="284"/>
      <c r="F448" s="179"/>
      <c r="G448" s="181" t="s">
        <v>2</v>
      </c>
      <c r="H448" s="184"/>
      <c r="I448" s="184"/>
      <c r="J448" s="291"/>
      <c r="K448" s="292"/>
      <c r="L448" s="293"/>
      <c r="M448" s="184"/>
      <c r="N448" s="291"/>
      <c r="O448" s="292"/>
      <c r="P448" s="292"/>
      <c r="Q448" s="293"/>
      <c r="R448" s="184"/>
      <c r="S448" s="156"/>
      <c r="T448" s="117"/>
    </row>
    <row r="449" spans="2:21" ht="34.5" customHeight="1">
      <c r="B449" s="156"/>
      <c r="C449" s="282"/>
      <c r="D449" s="283"/>
      <c r="E449" s="284"/>
      <c r="F449" s="179"/>
      <c r="G449" s="181" t="s">
        <v>29</v>
      </c>
      <c r="H449" s="184"/>
      <c r="I449" s="184"/>
      <c r="J449" s="291"/>
      <c r="K449" s="292"/>
      <c r="L449" s="293"/>
      <c r="M449" s="184"/>
      <c r="N449" s="291"/>
      <c r="O449" s="292"/>
      <c r="P449" s="292"/>
      <c r="Q449" s="293"/>
      <c r="R449" s="184"/>
      <c r="S449" s="156"/>
      <c r="T449" s="117"/>
    </row>
    <row r="450" spans="2:21" ht="34.5" customHeight="1">
      <c r="B450" s="156"/>
      <c r="C450" s="282"/>
      <c r="D450" s="283"/>
      <c r="E450" s="284"/>
      <c r="F450" s="168" t="s">
        <v>226</v>
      </c>
      <c r="G450" s="215"/>
      <c r="H450" s="184"/>
      <c r="I450" s="184"/>
      <c r="J450" s="291"/>
      <c r="K450" s="292"/>
      <c r="L450" s="293"/>
      <c r="M450" s="184"/>
      <c r="N450" s="291"/>
      <c r="O450" s="292"/>
      <c r="P450" s="292"/>
      <c r="Q450" s="293"/>
      <c r="R450" s="184"/>
      <c r="S450" s="156"/>
      <c r="T450" s="117"/>
    </row>
    <row r="451" spans="2:21" ht="34.5" customHeight="1">
      <c r="B451" s="156"/>
      <c r="C451" s="282"/>
      <c r="D451" s="283"/>
      <c r="E451" s="284"/>
      <c r="F451" s="179" t="s">
        <v>170</v>
      </c>
      <c r="G451" s="180"/>
      <c r="H451" s="115" t="str">
        <f>IF(COUNT(H452:H456)=0,"",SUM(H452:H456))</f>
        <v/>
      </c>
      <c r="I451" s="115" t="str">
        <f>IF(COUNT(I452:I456)=0,"",SUM(I452:I456))</f>
        <v/>
      </c>
      <c r="J451" s="291"/>
      <c r="K451" s="292"/>
      <c r="L451" s="293"/>
      <c r="M451" s="115" t="str">
        <f>IF(COUNT(M452:M456)=0,"",SUM(M452:M456))</f>
        <v/>
      </c>
      <c r="N451" s="291"/>
      <c r="O451" s="292"/>
      <c r="P451" s="292"/>
      <c r="Q451" s="293"/>
      <c r="R451" s="115" t="str">
        <f>IF(COUNT(R452:R456)=0,"",SUM(R452:R456))</f>
        <v/>
      </c>
      <c r="S451" s="156"/>
      <c r="T451" s="117"/>
      <c r="U451" s="120" t="s">
        <v>271</v>
      </c>
    </row>
    <row r="452" spans="2:21" ht="34.5" customHeight="1">
      <c r="B452" s="156"/>
      <c r="C452" s="282"/>
      <c r="D452" s="283"/>
      <c r="E452" s="284"/>
      <c r="F452" s="179"/>
      <c r="G452" s="181" t="s">
        <v>366</v>
      </c>
      <c r="H452" s="184"/>
      <c r="I452" s="184"/>
      <c r="J452" s="291"/>
      <c r="K452" s="292"/>
      <c r="L452" s="293"/>
      <c r="M452" s="184"/>
      <c r="N452" s="291"/>
      <c r="O452" s="292"/>
      <c r="P452" s="292"/>
      <c r="Q452" s="293"/>
      <c r="R452" s="184"/>
      <c r="S452" s="156"/>
      <c r="T452" s="117"/>
    </row>
    <row r="453" spans="2:21" ht="34.5" customHeight="1">
      <c r="B453" s="156"/>
      <c r="C453" s="282"/>
      <c r="D453" s="283"/>
      <c r="E453" s="284"/>
      <c r="F453" s="179"/>
      <c r="G453" s="181" t="s">
        <v>172</v>
      </c>
      <c r="H453" s="184"/>
      <c r="I453" s="184"/>
      <c r="J453" s="291"/>
      <c r="K453" s="292"/>
      <c r="L453" s="293"/>
      <c r="M453" s="184"/>
      <c r="N453" s="291"/>
      <c r="O453" s="292"/>
      <c r="P453" s="292"/>
      <c r="Q453" s="293"/>
      <c r="R453" s="184"/>
      <c r="S453" s="156"/>
      <c r="T453" s="117"/>
    </row>
    <row r="454" spans="2:21" ht="34.5" customHeight="1">
      <c r="B454" s="156"/>
      <c r="C454" s="282"/>
      <c r="D454" s="283"/>
      <c r="E454" s="284"/>
      <c r="F454" s="179"/>
      <c r="G454" s="181" t="s">
        <v>173</v>
      </c>
      <c r="H454" s="184"/>
      <c r="I454" s="184"/>
      <c r="J454" s="291"/>
      <c r="K454" s="292"/>
      <c r="L454" s="293"/>
      <c r="M454" s="184"/>
      <c r="N454" s="291"/>
      <c r="O454" s="292"/>
      <c r="P454" s="292"/>
      <c r="Q454" s="293"/>
      <c r="R454" s="184"/>
      <c r="S454" s="156"/>
      <c r="T454" s="117"/>
    </row>
    <row r="455" spans="2:21" ht="34.5" customHeight="1">
      <c r="B455" s="156"/>
      <c r="C455" s="282"/>
      <c r="D455" s="283"/>
      <c r="E455" s="284"/>
      <c r="F455" s="179"/>
      <c r="G455" s="181" t="s">
        <v>30</v>
      </c>
      <c r="H455" s="184"/>
      <c r="I455" s="184"/>
      <c r="J455" s="291"/>
      <c r="K455" s="292"/>
      <c r="L455" s="293"/>
      <c r="M455" s="184"/>
      <c r="N455" s="291"/>
      <c r="O455" s="292"/>
      <c r="P455" s="292"/>
      <c r="Q455" s="293"/>
      <c r="R455" s="184"/>
      <c r="S455" s="156"/>
      <c r="T455" s="117"/>
    </row>
    <row r="456" spans="2:21" ht="34.5" customHeight="1">
      <c r="B456" s="156"/>
      <c r="C456" s="282"/>
      <c r="D456" s="283"/>
      <c r="E456" s="284"/>
      <c r="F456" s="179"/>
      <c r="G456" s="181" t="s">
        <v>174</v>
      </c>
      <c r="H456" s="184"/>
      <c r="I456" s="184"/>
      <c r="J456" s="291"/>
      <c r="K456" s="292"/>
      <c r="L456" s="293"/>
      <c r="M456" s="184"/>
      <c r="N456" s="291"/>
      <c r="O456" s="292"/>
      <c r="P456" s="292"/>
      <c r="Q456" s="293"/>
      <c r="R456" s="184"/>
      <c r="S456" s="156"/>
      <c r="T456" s="117"/>
    </row>
    <row r="457" spans="2:21" ht="34.5" customHeight="1">
      <c r="B457" s="156"/>
      <c r="C457" s="282"/>
      <c r="D457" s="283"/>
      <c r="E457" s="284"/>
      <c r="F457" s="168" t="s">
        <v>175</v>
      </c>
      <c r="G457" s="172"/>
      <c r="H457" s="184"/>
      <c r="I457" s="184"/>
      <c r="J457" s="291"/>
      <c r="K457" s="292"/>
      <c r="L457" s="293"/>
      <c r="M457" s="184"/>
      <c r="N457" s="291"/>
      <c r="O457" s="292"/>
      <c r="P457" s="292"/>
      <c r="Q457" s="293"/>
      <c r="R457" s="184"/>
      <c r="S457" s="156"/>
      <c r="T457" s="117"/>
    </row>
    <row r="458" spans="2:21" ht="34.5" customHeight="1">
      <c r="B458" s="156"/>
      <c r="C458" s="285"/>
      <c r="D458" s="286"/>
      <c r="E458" s="287"/>
      <c r="F458" s="168" t="s">
        <v>362</v>
      </c>
      <c r="G458" s="172"/>
      <c r="H458" s="115" t="str">
        <f>IF(COUNT(H440,H443,H450,H451,H457)=0,"",SUM(H440,H443,H450,H451,H457))</f>
        <v/>
      </c>
      <c r="I458" s="115" t="str">
        <f>IF(COUNT(I440,I443,I450,I451,I457)=0,"",SUM(I440,I443,I450,I451,I457))</f>
        <v/>
      </c>
      <c r="J458" s="291"/>
      <c r="K458" s="292"/>
      <c r="L458" s="293"/>
      <c r="M458" s="115" t="str">
        <f>IF(COUNT(M440,M443,M450,M451,M457)=0,"",SUM(M440,M443,M450,M451,M457))</f>
        <v/>
      </c>
      <c r="N458" s="291"/>
      <c r="O458" s="292"/>
      <c r="P458" s="292"/>
      <c r="Q458" s="293"/>
      <c r="R458" s="115" t="str">
        <f>IF(COUNT(R440,R443,R450,R451,R457)=0,"",SUM(R440,R443,R450,R451,R457))</f>
        <v/>
      </c>
      <c r="S458" s="156"/>
      <c r="T458" s="117"/>
      <c r="U458" s="120" t="s">
        <v>271</v>
      </c>
    </row>
    <row r="459" spans="2:21" ht="34.5" customHeight="1">
      <c r="B459" s="156"/>
      <c r="C459" s="217" t="s">
        <v>344</v>
      </c>
      <c r="D459" s="218"/>
      <c r="E459" s="218"/>
      <c r="F459" s="218"/>
      <c r="G459" s="219"/>
      <c r="H459" s="140"/>
      <c r="I459" s="140"/>
      <c r="J459" s="294"/>
      <c r="K459" s="295"/>
      <c r="L459" s="296"/>
      <c r="M459" s="141"/>
      <c r="N459" s="294"/>
      <c r="O459" s="295"/>
      <c r="P459" s="295"/>
      <c r="Q459" s="296"/>
      <c r="R459" s="141"/>
      <c r="S459" s="156"/>
      <c r="T459" s="117"/>
    </row>
    <row r="460" spans="2:21" ht="18" customHeight="1">
      <c r="B460" s="156"/>
      <c r="C460" s="183" t="s">
        <v>178</v>
      </c>
      <c r="D460" s="156"/>
      <c r="E460" s="156"/>
      <c r="F460" s="156"/>
      <c r="G460" s="156"/>
      <c r="H460" s="156"/>
      <c r="I460" s="156"/>
      <c r="J460" s="156"/>
      <c r="K460" s="156"/>
      <c r="L460" s="156"/>
      <c r="M460" s="156"/>
      <c r="N460" s="156"/>
      <c r="O460" s="156"/>
      <c r="P460" s="156"/>
      <c r="Q460" s="156"/>
      <c r="R460" s="156"/>
      <c r="S460" s="156"/>
      <c r="T460" s="117"/>
    </row>
    <row r="461" spans="2:21" ht="18" customHeight="1">
      <c r="B461" s="156"/>
      <c r="C461" s="14"/>
      <c r="D461" s="7"/>
      <c r="E461" s="7"/>
      <c r="F461" s="7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156"/>
      <c r="T461" s="117"/>
    </row>
    <row r="462" spans="2:21" ht="18" customHeight="1">
      <c r="B462" s="156"/>
      <c r="C462" s="14"/>
      <c r="D462" s="7"/>
      <c r="E462" s="7"/>
      <c r="F462" s="7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156"/>
      <c r="T462" s="117"/>
    </row>
    <row r="463" spans="2:21" ht="18" customHeight="1">
      <c r="B463" s="156"/>
      <c r="C463" s="14"/>
      <c r="D463" s="7"/>
      <c r="E463" s="7"/>
      <c r="F463" s="7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156"/>
      <c r="T463" s="117"/>
    </row>
    <row r="464" spans="2:21" ht="18" customHeight="1">
      <c r="B464" s="156"/>
      <c r="C464" s="14"/>
      <c r="D464" s="7"/>
      <c r="E464" s="7"/>
      <c r="F464" s="7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156"/>
      <c r="T464" s="117"/>
    </row>
    <row r="465" spans="2:21" ht="18" customHeight="1">
      <c r="B465" s="156"/>
      <c r="C465" s="14"/>
      <c r="D465" s="7"/>
      <c r="E465" s="7"/>
      <c r="F465" s="7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156"/>
      <c r="T465" s="117"/>
    </row>
    <row r="466" spans="2:21" ht="18" customHeight="1">
      <c r="B466" s="156"/>
      <c r="C466" s="14"/>
      <c r="D466" s="7"/>
      <c r="E466" s="7"/>
      <c r="F466" s="7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156"/>
      <c r="T466" s="117"/>
    </row>
    <row r="467" spans="2:21" ht="18" customHeight="1">
      <c r="B467" s="156"/>
      <c r="C467" s="14"/>
      <c r="D467" s="7"/>
      <c r="E467" s="7"/>
      <c r="F467" s="7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156"/>
      <c r="T467" s="117"/>
    </row>
    <row r="468" spans="2:21" ht="18" customHeight="1">
      <c r="B468" s="156"/>
      <c r="C468" s="14"/>
      <c r="D468" s="7"/>
      <c r="E468" s="7"/>
      <c r="F468" s="7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156"/>
      <c r="T468" s="117"/>
    </row>
    <row r="469" spans="2:21" ht="18" customHeight="1">
      <c r="B469" s="156"/>
      <c r="C469" s="7"/>
      <c r="D469" s="7"/>
      <c r="E469" s="7"/>
      <c r="F469" s="7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156"/>
      <c r="T469" s="117"/>
    </row>
    <row r="470" spans="2:21" ht="18" customHeight="1">
      <c r="B470" s="156"/>
      <c r="C470" s="156"/>
      <c r="D470" s="156"/>
      <c r="E470" s="156"/>
      <c r="F470" s="156"/>
      <c r="G470" s="156"/>
      <c r="H470" s="156"/>
      <c r="I470" s="156"/>
      <c r="J470" s="156"/>
      <c r="K470" s="156"/>
      <c r="L470" s="156"/>
      <c r="M470" s="156"/>
      <c r="N470" s="156"/>
      <c r="O470" s="156"/>
      <c r="P470" s="156"/>
      <c r="Q470" s="156"/>
      <c r="R470" s="156"/>
      <c r="S470" s="156"/>
      <c r="T470" s="117"/>
    </row>
    <row r="471" spans="2:21" ht="27.75" customHeight="1">
      <c r="B471" s="156"/>
      <c r="C471" s="156" t="s">
        <v>19</v>
      </c>
      <c r="D471" s="156"/>
      <c r="E471" s="156"/>
      <c r="F471" s="156"/>
      <c r="G471" s="156"/>
      <c r="H471" s="156"/>
      <c r="I471" s="156"/>
      <c r="J471" s="156"/>
      <c r="K471" s="156"/>
      <c r="L471" s="156"/>
      <c r="M471" s="156"/>
      <c r="N471" s="156"/>
      <c r="O471" s="156"/>
      <c r="P471" s="156"/>
      <c r="Q471" s="156"/>
      <c r="R471" s="156"/>
      <c r="S471" s="156"/>
      <c r="T471" s="117"/>
    </row>
    <row r="472" spans="2:21" ht="27.75" customHeight="1">
      <c r="B472" s="156"/>
      <c r="C472" s="156" t="s">
        <v>62</v>
      </c>
      <c r="D472" s="156"/>
      <c r="E472" s="156"/>
      <c r="F472" s="156"/>
      <c r="G472" s="156"/>
      <c r="H472" s="156"/>
      <c r="I472" s="156"/>
      <c r="J472" s="156"/>
      <c r="K472" s="156"/>
      <c r="L472" s="156"/>
      <c r="M472" s="156"/>
      <c r="N472" s="156"/>
      <c r="O472" s="156"/>
      <c r="P472" s="156"/>
      <c r="Q472" s="156"/>
      <c r="R472" s="156"/>
      <c r="S472" s="156"/>
      <c r="T472" s="117"/>
    </row>
    <row r="473" spans="2:21" ht="27.75" customHeight="1">
      <c r="B473" s="156"/>
      <c r="C473" s="159" t="s">
        <v>57</v>
      </c>
      <c r="D473" s="160"/>
      <c r="E473" s="160"/>
      <c r="F473" s="160"/>
      <c r="G473" s="160"/>
      <c r="H473" s="160"/>
      <c r="I473" s="160"/>
      <c r="J473" s="160"/>
      <c r="K473" s="160"/>
      <c r="L473" s="156"/>
      <c r="M473" s="156"/>
      <c r="N473" s="156"/>
      <c r="O473" s="156"/>
      <c r="P473" s="156"/>
      <c r="Q473" s="156"/>
      <c r="R473" s="156"/>
      <c r="S473" s="156"/>
      <c r="T473" s="117"/>
    </row>
    <row r="474" spans="2:21" ht="27.75" customHeight="1">
      <c r="B474" s="156"/>
      <c r="C474" s="161" t="s">
        <v>22</v>
      </c>
      <c r="D474" s="156"/>
      <c r="E474" s="156"/>
      <c r="F474" s="209" t="s">
        <v>68</v>
      </c>
      <c r="G474" s="156"/>
      <c r="H474" s="156"/>
      <c r="I474" s="156"/>
      <c r="J474" s="156"/>
      <c r="K474" s="156"/>
      <c r="L474" s="156"/>
      <c r="M474" s="156"/>
      <c r="N474" s="156"/>
      <c r="O474" s="156"/>
      <c r="P474" s="156"/>
      <c r="Q474" s="156"/>
      <c r="R474" s="163" t="s">
        <v>127</v>
      </c>
      <c r="S474" s="156"/>
      <c r="T474" s="117"/>
    </row>
    <row r="475" spans="2:21" ht="27.75" customHeight="1">
      <c r="B475" s="156"/>
      <c r="C475" s="240" t="s">
        <v>319</v>
      </c>
      <c r="D475" s="241"/>
      <c r="E475" s="241"/>
      <c r="F475" s="241"/>
      <c r="G475" s="242"/>
      <c r="H475" s="164">
        <f>$H$7</f>
        <v>42005</v>
      </c>
      <c r="I475" s="164">
        <f>$I$7</f>
        <v>42370</v>
      </c>
      <c r="J475" s="164">
        <f>$J$7</f>
        <v>42736</v>
      </c>
      <c r="K475" s="164">
        <f>$K$7</f>
        <v>43101</v>
      </c>
      <c r="L475" s="164">
        <f>$L$7</f>
        <v>43466</v>
      </c>
      <c r="M475" s="164">
        <f>$M$7</f>
        <v>43831</v>
      </c>
      <c r="N475" s="164">
        <f>$N$7</f>
        <v>44197</v>
      </c>
      <c r="O475" s="164">
        <f>$O$7</f>
        <v>44562</v>
      </c>
      <c r="P475" s="164">
        <f>$P$7</f>
        <v>44927</v>
      </c>
      <c r="Q475" s="164">
        <f>$Q$7</f>
        <v>45292</v>
      </c>
      <c r="R475" s="164">
        <f>$R$7</f>
        <v>45658</v>
      </c>
      <c r="S475" s="156"/>
      <c r="T475" s="117"/>
    </row>
    <row r="476" spans="2:21" ht="27.75" customHeight="1">
      <c r="B476" s="156"/>
      <c r="C476" s="243"/>
      <c r="D476" s="244"/>
      <c r="E476" s="244"/>
      <c r="F476" s="244"/>
      <c r="G476" s="245"/>
      <c r="H476" s="166" t="s">
        <v>24</v>
      </c>
      <c r="I476" s="166"/>
      <c r="J476" s="166"/>
      <c r="K476" s="166"/>
      <c r="L476" s="166"/>
      <c r="M476" s="166"/>
      <c r="N476" s="166"/>
      <c r="O476" s="166"/>
      <c r="P476" s="166"/>
      <c r="Q476" s="166"/>
      <c r="R476" s="166"/>
      <c r="S476" s="156"/>
      <c r="T476" s="117"/>
    </row>
    <row r="477" spans="2:21" ht="34.5" customHeight="1">
      <c r="B477" s="156"/>
      <c r="C477" s="252" t="s">
        <v>3</v>
      </c>
      <c r="D477" s="259" t="s">
        <v>25</v>
      </c>
      <c r="E477" s="168" t="s">
        <v>146</v>
      </c>
      <c r="F477" s="169"/>
      <c r="G477" s="170"/>
      <c r="H477" s="184"/>
      <c r="I477" s="112" t="str">
        <f>IF(COUNT(様式32第4表!V343)=0,"",様式32第4表!V343)</f>
        <v/>
      </c>
      <c r="J477" s="184"/>
      <c r="K477" s="184"/>
      <c r="L477" s="184"/>
      <c r="M477" s="184"/>
      <c r="N477" s="184"/>
      <c r="O477" s="184"/>
      <c r="P477" s="184"/>
      <c r="Q477" s="184"/>
      <c r="R477" s="184"/>
      <c r="S477" s="156"/>
      <c r="T477" s="117"/>
      <c r="U477" s="120" t="s">
        <v>401</v>
      </c>
    </row>
    <row r="478" spans="2:21" ht="34.5" customHeight="1">
      <c r="B478" s="156"/>
      <c r="C478" s="253"/>
      <c r="D478" s="260"/>
      <c r="E478" s="168" t="s">
        <v>372</v>
      </c>
      <c r="F478" s="169"/>
      <c r="G478" s="170"/>
      <c r="H478" s="184"/>
      <c r="I478" s="112" t="str">
        <f>IF(COUNT(様式32第4表!V345)=0,"",様式32第4表!V345)</f>
        <v/>
      </c>
      <c r="J478" s="184"/>
      <c r="K478" s="184"/>
      <c r="L478" s="184"/>
      <c r="M478" s="184"/>
      <c r="N478" s="184"/>
      <c r="O478" s="184"/>
      <c r="P478" s="184"/>
      <c r="Q478" s="184"/>
      <c r="R478" s="184"/>
      <c r="S478" s="156"/>
      <c r="T478" s="117"/>
      <c r="U478" s="120" t="s">
        <v>401</v>
      </c>
    </row>
    <row r="479" spans="2:21" ht="34.5" customHeight="1">
      <c r="B479" s="156"/>
      <c r="C479" s="253"/>
      <c r="D479" s="260"/>
      <c r="E479" s="168" t="s">
        <v>367</v>
      </c>
      <c r="F479" s="169"/>
      <c r="G479" s="170"/>
      <c r="H479" s="184"/>
      <c r="I479" s="112" t="str">
        <f>IF(COUNT(様式32第4表!V347)=0,"",様式32第4表!V347)</f>
        <v/>
      </c>
      <c r="J479" s="184"/>
      <c r="K479" s="184"/>
      <c r="L479" s="184"/>
      <c r="M479" s="184"/>
      <c r="N479" s="184"/>
      <c r="O479" s="184"/>
      <c r="P479" s="184"/>
      <c r="Q479" s="184"/>
      <c r="R479" s="184"/>
      <c r="S479" s="156"/>
      <c r="T479" s="117"/>
      <c r="U479" s="120" t="s">
        <v>401</v>
      </c>
    </row>
    <row r="480" spans="2:21" ht="34.5" customHeight="1">
      <c r="B480" s="156"/>
      <c r="C480" s="253"/>
      <c r="D480" s="260"/>
      <c r="E480" s="168" t="s">
        <v>143</v>
      </c>
      <c r="F480" s="169"/>
      <c r="G480" s="170"/>
      <c r="H480" s="184"/>
      <c r="I480" s="112" t="str">
        <f>IF(COUNT(様式32第4表!V349)=0,"",様式32第4表!V349)</f>
        <v/>
      </c>
      <c r="J480" s="184"/>
      <c r="K480" s="184"/>
      <c r="L480" s="184"/>
      <c r="M480" s="184"/>
      <c r="N480" s="184"/>
      <c r="O480" s="184"/>
      <c r="P480" s="184"/>
      <c r="Q480" s="184"/>
      <c r="R480" s="184"/>
      <c r="S480" s="156"/>
      <c r="T480" s="117"/>
      <c r="U480" s="120" t="s">
        <v>401</v>
      </c>
    </row>
    <row r="481" spans="2:21" ht="34.5" customHeight="1">
      <c r="B481" s="156"/>
      <c r="C481" s="253"/>
      <c r="D481" s="261"/>
      <c r="E481" s="168" t="s">
        <v>147</v>
      </c>
      <c r="F481" s="169"/>
      <c r="G481" s="170"/>
      <c r="H481" s="112" t="str">
        <f>IF(COUNT(H477:H480)=0,"",SUM(H477:H480))</f>
        <v/>
      </c>
      <c r="I481" s="112" t="str">
        <f t="shared" ref="I481:R481" si="95">IF(COUNT(I477:I480)=0,"",SUM(I477:I480))</f>
        <v/>
      </c>
      <c r="J481" s="112" t="str">
        <f t="shared" si="95"/>
        <v/>
      </c>
      <c r="K481" s="112" t="str">
        <f t="shared" si="95"/>
        <v/>
      </c>
      <c r="L481" s="112" t="str">
        <f t="shared" si="95"/>
        <v/>
      </c>
      <c r="M481" s="112" t="str">
        <f t="shared" si="95"/>
        <v/>
      </c>
      <c r="N481" s="112" t="str">
        <f t="shared" si="95"/>
        <v/>
      </c>
      <c r="O481" s="112" t="str">
        <f t="shared" si="95"/>
        <v/>
      </c>
      <c r="P481" s="112" t="str">
        <f t="shared" si="95"/>
        <v/>
      </c>
      <c r="Q481" s="112" t="str">
        <f t="shared" si="95"/>
        <v/>
      </c>
      <c r="R481" s="112" t="str">
        <f t="shared" si="95"/>
        <v/>
      </c>
      <c r="S481" s="156"/>
      <c r="T481" s="117"/>
      <c r="U481" s="120" t="s">
        <v>271</v>
      </c>
    </row>
    <row r="482" spans="2:21" ht="34.5" customHeight="1">
      <c r="B482" s="156"/>
      <c r="C482" s="253"/>
      <c r="D482" s="252" t="s">
        <v>1</v>
      </c>
      <c r="E482" s="168" t="s">
        <v>148</v>
      </c>
      <c r="F482" s="171"/>
      <c r="G482" s="172"/>
      <c r="H482" s="184"/>
      <c r="I482" s="112" t="str">
        <f>IF(COUNT('様式第32第8表(指定１)_送電'!H475)=0,'様式第32第8表(指定１)_受電'!H475,IF(COUNT('様式第32第8表(指定１)_受電'!H475)=0,-'様式第32第8表(指定１)_送電'!H475,'様式第32第8表(指定１)_受電'!H475-'様式第32第8表(指定１)_送電'!H475))</f>
        <v/>
      </c>
      <c r="J482" s="112" t="str">
        <f>IF(COUNT('様式第32第8表(指定１)_送電'!I475)=0,'様式第32第8表(指定１)_受電'!I475,IF(COUNT('様式第32第8表(指定１)_受電'!I475)=0,-'様式第32第8表(指定１)_送電'!I475,'様式第32第8表(指定１)_受電'!I475-'様式第32第8表(指定１)_送電'!I475))</f>
        <v/>
      </c>
      <c r="K482" s="112" t="str">
        <f>IF(COUNT('様式第32第8表(指定１)_送電'!J475)=0,'様式第32第8表(指定１)_受電'!J475,IF(COUNT('様式第32第8表(指定１)_受電'!J475)=0,-'様式第32第8表(指定１)_送電'!J475,'様式第32第8表(指定１)_受電'!J475-'様式第32第8表(指定１)_送電'!J475))</f>
        <v/>
      </c>
      <c r="L482" s="112" t="str">
        <f>IF(COUNT('様式第32第8表(指定１)_送電'!K475)=0,'様式第32第8表(指定１)_受電'!K475,IF(COUNT('様式第32第8表(指定１)_受電'!K475)=0,-'様式第32第8表(指定１)_送電'!K475,'様式第32第8表(指定１)_受電'!K475-'様式第32第8表(指定１)_送電'!K475))</f>
        <v/>
      </c>
      <c r="M482" s="112" t="str">
        <f>IF(COUNT('様式第32第8表(指定１)_送電'!L475)=0,'様式第32第8表(指定１)_受電'!L475,IF(COUNT('様式第32第8表(指定１)_受電'!L475)=0,-'様式第32第8表(指定１)_送電'!L475,'様式第32第8表(指定１)_受電'!L475-'様式第32第8表(指定１)_送電'!L475))</f>
        <v/>
      </c>
      <c r="N482" s="112" t="str">
        <f>IF(COUNT('様式第32第8表(指定１)_送電'!M475)=0,'様式第32第8表(指定１)_受電'!M475,IF(COUNT('様式第32第8表(指定１)_受電'!M475)=0,-'様式第32第8表(指定１)_送電'!M475,'様式第32第8表(指定１)_受電'!M475-'様式第32第8表(指定１)_送電'!M475))</f>
        <v/>
      </c>
      <c r="O482" s="112" t="str">
        <f>IF(COUNT('様式第32第8表(指定１)_送電'!N475)=0,'様式第32第8表(指定１)_受電'!N475,IF(COUNT('様式第32第8表(指定１)_受電'!N475)=0,-'様式第32第8表(指定１)_送電'!N475,'様式第32第8表(指定１)_受電'!N475-'様式第32第8表(指定１)_送電'!N475))</f>
        <v/>
      </c>
      <c r="P482" s="112" t="str">
        <f>IF(COUNT('様式第32第8表(指定１)_送電'!O475)=0,'様式第32第8表(指定１)_受電'!O475,IF(COUNT('様式第32第8表(指定１)_受電'!O475)=0,-'様式第32第8表(指定１)_送電'!O475,'様式第32第8表(指定１)_受電'!O475-'様式第32第8表(指定１)_送電'!O475))</f>
        <v/>
      </c>
      <c r="Q482" s="112" t="str">
        <f>IF(COUNT('様式第32第8表(指定１)_送電'!P475)=0,'様式第32第8表(指定１)_受電'!P475,IF(COUNT('様式第32第8表(指定１)_受電'!P475)=0,-'様式第32第8表(指定１)_送電'!P475,'様式第32第8表(指定１)_受電'!P475-'様式第32第8表(指定１)_送電'!P475))</f>
        <v/>
      </c>
      <c r="R482" s="112" t="str">
        <f>IF(COUNT('様式第32第8表(指定１)_送電'!Q475)=0,'様式第32第8表(指定１)_受電'!Q475,IF(COUNT('様式第32第8表(指定１)_受電'!Q475)=0,-'様式第32第8表(指定１)_送電'!Q475,'様式第32第8表(指定１)_受電'!Q475-'様式第32第8表(指定１)_送電'!Q475))</f>
        <v/>
      </c>
      <c r="S482" s="156"/>
      <c r="T482" s="117"/>
      <c r="U482" s="120" t="s">
        <v>318</v>
      </c>
    </row>
    <row r="483" spans="2:21" ht="34.5" customHeight="1">
      <c r="B483" s="156"/>
      <c r="C483" s="253"/>
      <c r="D483" s="253"/>
      <c r="E483" s="168" t="s">
        <v>150</v>
      </c>
      <c r="F483" s="171"/>
      <c r="G483" s="172"/>
      <c r="H483" s="184"/>
      <c r="I483" s="112" t="str">
        <f>IF(COUNT('様式第32第8表(指定１)_送電'!H483)=0,'様式第32第8表(指定１)_受電'!H483,IF(COUNT('様式第32第8表(指定１)_受電'!H483)=0,-'様式第32第8表(指定１)_送電'!H483,'様式第32第8表(指定１)_受電'!H483-'様式第32第8表(指定１)_送電'!H483))</f>
        <v/>
      </c>
      <c r="J483" s="112" t="str">
        <f>IF(COUNT('様式第32第8表(指定１)_送電'!I483)=0,'様式第32第8表(指定１)_受電'!I483,IF(COUNT('様式第32第8表(指定１)_受電'!I483)=0,-'様式第32第8表(指定１)_送電'!I483,'様式第32第8表(指定１)_受電'!I483-'様式第32第8表(指定１)_送電'!I483))</f>
        <v/>
      </c>
      <c r="K483" s="112" t="str">
        <f>IF(COUNT('様式第32第8表(指定１)_送電'!J483)=0,'様式第32第8表(指定１)_受電'!J483,IF(COUNT('様式第32第8表(指定１)_受電'!J483)=0,-'様式第32第8表(指定１)_送電'!J483,'様式第32第8表(指定１)_受電'!J483-'様式第32第8表(指定１)_送電'!J483))</f>
        <v/>
      </c>
      <c r="L483" s="112" t="str">
        <f>IF(COUNT('様式第32第8表(指定１)_送電'!K483)=0,'様式第32第8表(指定１)_受電'!K483,IF(COUNT('様式第32第8表(指定１)_受電'!K483)=0,-'様式第32第8表(指定１)_送電'!K483,'様式第32第8表(指定１)_受電'!K483-'様式第32第8表(指定１)_送電'!K483))</f>
        <v/>
      </c>
      <c r="M483" s="112" t="str">
        <f>IF(COUNT('様式第32第8表(指定１)_送電'!L483)=0,'様式第32第8表(指定１)_受電'!L483,IF(COUNT('様式第32第8表(指定１)_受電'!L483)=0,-'様式第32第8表(指定１)_送電'!L483,'様式第32第8表(指定１)_受電'!L483-'様式第32第8表(指定１)_送電'!L483))</f>
        <v/>
      </c>
      <c r="N483" s="112" t="str">
        <f>IF(COUNT('様式第32第8表(指定１)_送電'!M483)=0,'様式第32第8表(指定１)_受電'!M483,IF(COUNT('様式第32第8表(指定１)_受電'!M483)=0,-'様式第32第8表(指定１)_送電'!M483,'様式第32第8表(指定１)_受電'!M483-'様式第32第8表(指定１)_送電'!M483))</f>
        <v/>
      </c>
      <c r="O483" s="112" t="str">
        <f>IF(COUNT('様式第32第8表(指定１)_送電'!N483)=0,'様式第32第8表(指定１)_受電'!N483,IF(COUNT('様式第32第8表(指定１)_受電'!N483)=0,-'様式第32第8表(指定１)_送電'!N483,'様式第32第8表(指定１)_受電'!N483-'様式第32第8表(指定１)_送電'!N483))</f>
        <v/>
      </c>
      <c r="P483" s="112" t="str">
        <f>IF(COUNT('様式第32第8表(指定１)_送電'!O483)=0,'様式第32第8表(指定１)_受電'!O483,IF(COUNT('様式第32第8表(指定１)_受電'!O483)=0,-'様式第32第8表(指定１)_送電'!O483,'様式第32第8表(指定１)_受電'!O483-'様式第32第8表(指定１)_送電'!O483))</f>
        <v/>
      </c>
      <c r="Q483" s="112" t="str">
        <f>IF(COUNT('様式第32第8表(指定１)_送電'!P483)=0,'様式第32第8表(指定１)_受電'!P483,IF(COUNT('様式第32第8表(指定１)_受電'!P483)=0,-'様式第32第8表(指定１)_送電'!P483,'様式第32第8表(指定１)_受電'!P483-'様式第32第8表(指定１)_送電'!P483))</f>
        <v/>
      </c>
      <c r="R483" s="112" t="str">
        <f>IF(COUNT('様式第32第8表(指定１)_送電'!Q483)=0,'様式第32第8表(指定１)_受電'!Q483,IF(COUNT('様式第32第8表(指定１)_受電'!Q483)=0,-'様式第32第8表(指定１)_送電'!Q483,'様式第32第8表(指定１)_受電'!Q483-'様式第32第8表(指定１)_送電'!Q483))</f>
        <v/>
      </c>
      <c r="S483" s="156"/>
      <c r="T483" s="117"/>
      <c r="U483" s="120" t="s">
        <v>318</v>
      </c>
    </row>
    <row r="484" spans="2:21" ht="34.5" customHeight="1">
      <c r="B484" s="156"/>
      <c r="C484" s="253"/>
      <c r="D484" s="253"/>
      <c r="E484" s="168" t="s">
        <v>149</v>
      </c>
      <c r="F484" s="171"/>
      <c r="G484" s="172"/>
      <c r="H484" s="184"/>
      <c r="I484" s="112" t="str">
        <f>IF(COUNT('様式第32第8表(指定１)_送電'!H491)=0,'様式第32第8表(指定１)_受電'!H491,IF(COUNT('様式第32第8表(指定１)_受電'!H491)=0,-'様式第32第8表(指定１)_送電'!H491,'様式第32第8表(指定１)_受電'!H491-'様式第32第8表(指定１)_送電'!H491))</f>
        <v/>
      </c>
      <c r="J484" s="112" t="str">
        <f>IF(COUNT('様式第32第8表(指定１)_送電'!I491)=0,'様式第32第8表(指定１)_受電'!I491,IF(COUNT('様式第32第8表(指定１)_受電'!I491)=0,-'様式第32第8表(指定１)_送電'!I491,'様式第32第8表(指定１)_受電'!I491-'様式第32第8表(指定１)_送電'!I491))</f>
        <v/>
      </c>
      <c r="K484" s="112" t="str">
        <f>IF(COUNT('様式第32第8表(指定１)_送電'!J491)=0,'様式第32第8表(指定１)_受電'!J491,IF(COUNT('様式第32第8表(指定１)_受電'!J491)=0,-'様式第32第8表(指定１)_送電'!J491,'様式第32第8表(指定１)_受電'!J491-'様式第32第8表(指定１)_送電'!J491))</f>
        <v/>
      </c>
      <c r="L484" s="112" t="str">
        <f>IF(COUNT('様式第32第8表(指定１)_送電'!K491)=0,'様式第32第8表(指定１)_受電'!K491,IF(COUNT('様式第32第8表(指定１)_受電'!K491)=0,-'様式第32第8表(指定１)_送電'!K491,'様式第32第8表(指定１)_受電'!K491-'様式第32第8表(指定１)_送電'!K491))</f>
        <v/>
      </c>
      <c r="M484" s="112" t="str">
        <f>IF(COUNT('様式第32第8表(指定１)_送電'!L491)=0,'様式第32第8表(指定１)_受電'!L491,IF(COUNT('様式第32第8表(指定１)_受電'!L491)=0,-'様式第32第8表(指定１)_送電'!L491,'様式第32第8表(指定１)_受電'!L491-'様式第32第8表(指定１)_送電'!L491))</f>
        <v/>
      </c>
      <c r="N484" s="112" t="str">
        <f>IF(COUNT('様式第32第8表(指定１)_送電'!M491)=0,'様式第32第8表(指定１)_受電'!M491,IF(COUNT('様式第32第8表(指定１)_受電'!M491)=0,-'様式第32第8表(指定１)_送電'!M491,'様式第32第8表(指定１)_受電'!M491-'様式第32第8表(指定１)_送電'!M491))</f>
        <v/>
      </c>
      <c r="O484" s="112" t="str">
        <f>IF(COUNT('様式第32第8表(指定１)_送電'!N491)=0,'様式第32第8表(指定１)_受電'!N491,IF(COUNT('様式第32第8表(指定１)_受電'!N491)=0,-'様式第32第8表(指定１)_送電'!N491,'様式第32第8表(指定１)_受電'!N491-'様式第32第8表(指定１)_送電'!N491))</f>
        <v/>
      </c>
      <c r="P484" s="112" t="str">
        <f>IF(COUNT('様式第32第8表(指定１)_送電'!O491)=0,'様式第32第8表(指定１)_受電'!O491,IF(COUNT('様式第32第8表(指定１)_受電'!O491)=0,-'様式第32第8表(指定１)_送電'!O491,'様式第32第8表(指定１)_受電'!O491-'様式第32第8表(指定１)_送電'!O491))</f>
        <v/>
      </c>
      <c r="Q484" s="112" t="str">
        <f>IF(COUNT('様式第32第8表(指定１)_送電'!P491)=0,'様式第32第8表(指定１)_受電'!P491,IF(COUNT('様式第32第8表(指定１)_受電'!P491)=0,-'様式第32第8表(指定１)_送電'!P491,'様式第32第8表(指定１)_受電'!P491-'様式第32第8表(指定１)_送電'!P491))</f>
        <v/>
      </c>
      <c r="R484" s="112" t="str">
        <f>IF(COUNT('様式第32第8表(指定１)_送電'!Q491)=0,'様式第32第8表(指定１)_受電'!Q491,IF(COUNT('様式第32第8表(指定１)_受電'!Q491)=0,-'様式第32第8表(指定１)_送電'!Q491,'様式第32第8表(指定１)_受電'!Q491-'様式第32第8表(指定１)_送電'!Q491))</f>
        <v/>
      </c>
      <c r="S484" s="156"/>
      <c r="T484" s="117"/>
      <c r="U484" s="120" t="s">
        <v>318</v>
      </c>
    </row>
    <row r="485" spans="2:21" ht="34.5" customHeight="1">
      <c r="B485" s="156"/>
      <c r="C485" s="253"/>
      <c r="D485" s="253"/>
      <c r="E485" s="255" t="s">
        <v>151</v>
      </c>
      <c r="F485" s="256"/>
      <c r="G485" s="172" t="s">
        <v>373</v>
      </c>
      <c r="H485" s="184"/>
      <c r="I485" s="112"/>
      <c r="J485" s="112"/>
      <c r="K485" s="112"/>
      <c r="L485" s="112"/>
      <c r="M485" s="112"/>
      <c r="N485" s="112"/>
      <c r="O485" s="112"/>
      <c r="P485" s="112"/>
      <c r="Q485" s="112"/>
      <c r="R485" s="112"/>
      <c r="S485" s="156"/>
      <c r="T485" s="117"/>
    </row>
    <row r="486" spans="2:21" ht="34.5" customHeight="1">
      <c r="B486" s="156"/>
      <c r="C486" s="253"/>
      <c r="D486" s="254"/>
      <c r="E486" s="257"/>
      <c r="F486" s="258"/>
      <c r="G486" s="172" t="s">
        <v>151</v>
      </c>
      <c r="H486" s="184"/>
      <c r="I486" s="112" t="str">
        <f>IF(COUNT('様式第32第8表(指定１)_送電'!H499)=0,'様式第32第8表(指定１)_受電'!H499,IF(COUNT('様式第32第8表(指定１)_受電'!H499)=0,-'様式第32第8表(指定１)_送電'!H499,'様式第32第8表(指定１)_受電'!H499-'様式第32第8表(指定１)_送電'!H499))</f>
        <v/>
      </c>
      <c r="J486" s="112" t="str">
        <f>IF(COUNT('様式第32第8表(指定１)_送電'!I499)=0,'様式第32第8表(指定１)_受電'!I499,IF(COUNT('様式第32第8表(指定１)_受電'!I499)=0,-'様式第32第8表(指定１)_送電'!I499,'様式第32第8表(指定１)_受電'!I499-'様式第32第8表(指定１)_送電'!I499))</f>
        <v/>
      </c>
      <c r="K486" s="112" t="str">
        <f>IF(COUNT('様式第32第8表(指定１)_送電'!J499)=0,'様式第32第8表(指定１)_受電'!J499,IF(COUNT('様式第32第8表(指定１)_受電'!J499)=0,-'様式第32第8表(指定１)_送電'!J499,'様式第32第8表(指定１)_受電'!J499-'様式第32第8表(指定１)_送電'!J499))</f>
        <v/>
      </c>
      <c r="L486" s="112" t="str">
        <f>IF(COUNT('様式第32第8表(指定１)_送電'!K499)=0,'様式第32第8表(指定１)_受電'!K499,IF(COUNT('様式第32第8表(指定１)_受電'!K499)=0,-'様式第32第8表(指定１)_送電'!K499,'様式第32第8表(指定１)_受電'!K499-'様式第32第8表(指定１)_送電'!K499))</f>
        <v/>
      </c>
      <c r="M486" s="112" t="str">
        <f>IF(COUNT('様式第32第8表(指定１)_送電'!L499)=0,'様式第32第8表(指定１)_受電'!L499,IF(COUNT('様式第32第8表(指定１)_受電'!L499)=0,-'様式第32第8表(指定１)_送電'!L499,'様式第32第8表(指定１)_受電'!L499-'様式第32第8表(指定１)_送電'!L499))</f>
        <v/>
      </c>
      <c r="N486" s="112" t="str">
        <f>IF(COUNT('様式第32第8表(指定１)_送電'!M499)=0,'様式第32第8表(指定１)_受電'!M499,IF(COUNT('様式第32第8表(指定１)_受電'!M499)=0,-'様式第32第8表(指定１)_送電'!M499,'様式第32第8表(指定１)_受電'!M499-'様式第32第8表(指定１)_送電'!M499))</f>
        <v/>
      </c>
      <c r="O486" s="112" t="str">
        <f>IF(COUNT('様式第32第8表(指定１)_送電'!N499)=0,'様式第32第8表(指定１)_受電'!N499,IF(COUNT('様式第32第8表(指定１)_受電'!N499)=0,-'様式第32第8表(指定１)_送電'!N499,'様式第32第8表(指定１)_受電'!N499-'様式第32第8表(指定１)_送電'!N499))</f>
        <v/>
      </c>
      <c r="P486" s="112" t="str">
        <f>IF(COUNT('様式第32第8表(指定１)_送電'!O499)=0,'様式第32第8表(指定１)_受電'!O499,IF(COUNT('様式第32第8表(指定１)_受電'!O499)=0,-'様式第32第8表(指定１)_送電'!O499,'様式第32第8表(指定１)_受電'!O499-'様式第32第8表(指定１)_送電'!O499))</f>
        <v/>
      </c>
      <c r="Q486" s="112" t="str">
        <f>IF(COUNT('様式第32第8表(指定１)_送電'!P499)=0,'様式第32第8表(指定１)_受電'!P499,IF(COUNT('様式第32第8表(指定１)_受電'!P499)=0,-'様式第32第8表(指定１)_送電'!P499,'様式第32第8表(指定１)_受電'!P499-'様式第32第8表(指定１)_送電'!P499))</f>
        <v/>
      </c>
      <c r="R486" s="112" t="str">
        <f>IF(COUNT('様式第32第8表(指定１)_送電'!Q499)=0,'様式第32第8表(指定１)_受電'!Q499,IF(COUNT('様式第32第8表(指定１)_受電'!Q499)=0,-'様式第32第8表(指定１)_送電'!Q499,'様式第32第8表(指定１)_受電'!Q499-'様式第32第8表(指定１)_送電'!Q499))</f>
        <v/>
      </c>
      <c r="S486" s="156"/>
      <c r="T486" s="117"/>
      <c r="U486" s="120" t="s">
        <v>318</v>
      </c>
    </row>
    <row r="487" spans="2:21" ht="34.5" customHeight="1">
      <c r="B487" s="156"/>
      <c r="C487" s="253"/>
      <c r="D487" s="168" t="s">
        <v>368</v>
      </c>
      <c r="E487" s="171"/>
      <c r="F487" s="171"/>
      <c r="G487" s="172"/>
      <c r="H487" s="112"/>
      <c r="I487" s="112" t="str">
        <f>IF(COUNT(I491)=0,"",IF(I491-SUM(I481:I486)&gt;0,I491-SUM(I481:I486),""))</f>
        <v/>
      </c>
      <c r="J487" s="112" t="str">
        <f t="shared" ref="J487" si="96">IF(J491-SUM(J481:J486)&gt;0,J491-SUM(J481:J486),"")</f>
        <v/>
      </c>
      <c r="K487" s="112" t="str">
        <f t="shared" ref="K487" si="97">IF(K491-SUM(K481:K486)&gt;0,K491-SUM(K481:K486),"")</f>
        <v/>
      </c>
      <c r="L487" s="112" t="str">
        <f t="shared" ref="L487" si="98">IF(L491-SUM(L481:L486)&gt;0,L491-SUM(L481:L486),"")</f>
        <v/>
      </c>
      <c r="M487" s="112" t="str">
        <f t="shared" ref="M487" si="99">IF(M491-SUM(M481:M486)&gt;0,M491-SUM(M481:M486),"")</f>
        <v/>
      </c>
      <c r="N487" s="112" t="str">
        <f t="shared" ref="N487" si="100">IF(N491-SUM(N481:N486)&gt;0,N491-SUM(N481:N486),"")</f>
        <v/>
      </c>
      <c r="O487" s="112" t="str">
        <f t="shared" ref="O487" si="101">IF(O491-SUM(O481:O486)&gt;0,O491-SUM(O481:O486),"")</f>
        <v/>
      </c>
      <c r="P487" s="112" t="str">
        <f t="shared" ref="P487" si="102">IF(P491-SUM(P481:P486)&gt;0,P491-SUM(P481:P486),"")</f>
        <v/>
      </c>
      <c r="Q487" s="112" t="str">
        <f t="shared" ref="Q487" si="103">IF(Q491-SUM(Q481:Q486)&gt;0,Q491-SUM(Q481:Q486),"")</f>
        <v/>
      </c>
      <c r="R487" s="112" t="str">
        <f t="shared" ref="R487" si="104">IF(R491-SUM(R481:R486)&gt;0,R491-SUM(R481:R486),"")</f>
        <v/>
      </c>
      <c r="S487" s="156"/>
      <c r="T487" s="117"/>
      <c r="U487" s="120" t="s">
        <v>318</v>
      </c>
    </row>
    <row r="488" spans="2:21" ht="34.5" customHeight="1">
      <c r="B488" s="156"/>
      <c r="C488" s="253"/>
      <c r="D488" s="168" t="s">
        <v>182</v>
      </c>
      <c r="E488" s="169"/>
      <c r="F488" s="169"/>
      <c r="G488" s="170"/>
      <c r="H488" s="184"/>
      <c r="I488" s="112" t="str">
        <f>IF(COUNT(様式32第4表!V358)=0,"",様式32第4表!V358)</f>
        <v/>
      </c>
      <c r="J488" s="184"/>
      <c r="K488" s="184"/>
      <c r="L488" s="184"/>
      <c r="M488" s="184"/>
      <c r="N488" s="184"/>
      <c r="O488" s="184"/>
      <c r="P488" s="184"/>
      <c r="Q488" s="184"/>
      <c r="R488" s="184"/>
      <c r="S488" s="156"/>
      <c r="T488" s="117"/>
      <c r="U488" s="120" t="s">
        <v>401</v>
      </c>
    </row>
    <row r="489" spans="2:21" ht="34.5" customHeight="1">
      <c r="B489" s="156"/>
      <c r="C489" s="253"/>
      <c r="D489" s="168" t="s">
        <v>374</v>
      </c>
      <c r="E489" s="169"/>
      <c r="F489" s="169"/>
      <c r="G489" s="169"/>
      <c r="H489" s="143" t="str">
        <f>IF(COUNT(H481:H488)=0,"",SUM(H481:H488))</f>
        <v/>
      </c>
      <c r="I489" s="143" t="str">
        <f t="shared" ref="I489:R489" si="105">IF(COUNT(I481:I488)=0,"",SUM(I481:I488))</f>
        <v/>
      </c>
      <c r="J489" s="143" t="str">
        <f t="shared" si="105"/>
        <v/>
      </c>
      <c r="K489" s="143" t="str">
        <f t="shared" si="105"/>
        <v/>
      </c>
      <c r="L489" s="143" t="str">
        <f t="shared" si="105"/>
        <v/>
      </c>
      <c r="M489" s="143" t="str">
        <f t="shared" si="105"/>
        <v/>
      </c>
      <c r="N489" s="143" t="str">
        <f t="shared" si="105"/>
        <v/>
      </c>
      <c r="O489" s="143" t="str">
        <f t="shared" si="105"/>
        <v/>
      </c>
      <c r="P489" s="143" t="str">
        <f t="shared" si="105"/>
        <v/>
      </c>
      <c r="Q489" s="143" t="str">
        <f t="shared" si="105"/>
        <v/>
      </c>
      <c r="R489" s="143" t="str">
        <f t="shared" si="105"/>
        <v/>
      </c>
      <c r="S489" s="156"/>
      <c r="T489" s="117"/>
      <c r="U489" s="120" t="s">
        <v>271</v>
      </c>
    </row>
    <row r="490" spans="2:21" ht="34.5" customHeight="1">
      <c r="B490" s="156"/>
      <c r="C490" s="253"/>
      <c r="D490" s="216" t="s">
        <v>183</v>
      </c>
      <c r="E490" s="169"/>
      <c r="F490" s="169"/>
      <c r="G490" s="170"/>
      <c r="H490" s="112"/>
      <c r="I490" s="112"/>
      <c r="J490" s="112"/>
      <c r="K490" s="112"/>
      <c r="L490" s="112"/>
      <c r="M490" s="112"/>
      <c r="N490" s="112"/>
      <c r="O490" s="112"/>
      <c r="P490" s="112"/>
      <c r="Q490" s="112"/>
      <c r="R490" s="112"/>
      <c r="S490" s="156"/>
      <c r="T490" s="117"/>
    </row>
    <row r="491" spans="2:21" ht="34.5" customHeight="1">
      <c r="B491" s="156"/>
      <c r="C491" s="168" t="s">
        <v>181</v>
      </c>
      <c r="D491" s="169"/>
      <c r="E491" s="169"/>
      <c r="F491" s="169"/>
      <c r="G491" s="170"/>
      <c r="H491" s="237"/>
      <c r="I491" s="144" t="str">
        <f>IF(COUNT(様式32第4表!V361)=0,"",様式32第4表!V361)</f>
        <v/>
      </c>
      <c r="J491" s="237"/>
      <c r="K491" s="237"/>
      <c r="L491" s="237"/>
      <c r="M491" s="237"/>
      <c r="N491" s="237"/>
      <c r="O491" s="237"/>
      <c r="P491" s="237"/>
      <c r="Q491" s="237"/>
      <c r="R491" s="237"/>
      <c r="S491" s="156"/>
      <c r="T491" s="117"/>
      <c r="U491" s="120" t="s">
        <v>401</v>
      </c>
    </row>
    <row r="492" spans="2:21" ht="34.5" customHeight="1">
      <c r="B492" s="156"/>
      <c r="C492" s="262" t="s">
        <v>227</v>
      </c>
      <c r="D492" s="280"/>
      <c r="E492" s="281"/>
      <c r="F492" s="179" t="s">
        <v>363</v>
      </c>
      <c r="G492" s="180"/>
      <c r="H492" s="115" t="str">
        <f>IF(COUNT(H493:H494)=0,"",SUM(H493:H494))</f>
        <v/>
      </c>
      <c r="I492" s="115" t="str">
        <f>IF(COUNT(I493:I494)=0,"",SUM(I493:I494))</f>
        <v/>
      </c>
      <c r="J492" s="288"/>
      <c r="K492" s="289"/>
      <c r="L492" s="290"/>
      <c r="M492" s="115" t="str">
        <f>IF(COUNT(M493:M494)=0,"",SUM(M493:M494))</f>
        <v/>
      </c>
      <c r="N492" s="288"/>
      <c r="O492" s="289"/>
      <c r="P492" s="289"/>
      <c r="Q492" s="290"/>
      <c r="R492" s="115" t="str">
        <f>IF(COUNT(R493:R494)=0,"",SUM(R493:R494))</f>
        <v/>
      </c>
      <c r="S492" s="156"/>
      <c r="T492" s="117"/>
      <c r="U492" s="120" t="s">
        <v>271</v>
      </c>
    </row>
    <row r="493" spans="2:21" ht="34.5" customHeight="1">
      <c r="B493" s="156"/>
      <c r="C493" s="282"/>
      <c r="D493" s="283"/>
      <c r="E493" s="284"/>
      <c r="F493" s="179"/>
      <c r="G493" s="181" t="s">
        <v>342</v>
      </c>
      <c r="H493" s="184"/>
      <c r="I493" s="184"/>
      <c r="J493" s="291"/>
      <c r="K493" s="292"/>
      <c r="L493" s="293"/>
      <c r="M493" s="184"/>
      <c r="N493" s="291"/>
      <c r="O493" s="292"/>
      <c r="P493" s="292"/>
      <c r="Q493" s="293"/>
      <c r="R493" s="184"/>
      <c r="S493" s="156"/>
      <c r="T493" s="117"/>
    </row>
    <row r="494" spans="2:21" ht="34.5" customHeight="1">
      <c r="B494" s="156"/>
      <c r="C494" s="282"/>
      <c r="D494" s="283"/>
      <c r="E494" s="284"/>
      <c r="F494" s="214"/>
      <c r="G494" s="181" t="s">
        <v>331</v>
      </c>
      <c r="H494" s="184"/>
      <c r="I494" s="184"/>
      <c r="J494" s="291"/>
      <c r="K494" s="292"/>
      <c r="L494" s="293"/>
      <c r="M494" s="184"/>
      <c r="N494" s="291"/>
      <c r="O494" s="292"/>
      <c r="P494" s="292"/>
      <c r="Q494" s="293"/>
      <c r="R494" s="184"/>
      <c r="S494" s="156"/>
      <c r="T494" s="117"/>
    </row>
    <row r="495" spans="2:21" ht="34.5" customHeight="1">
      <c r="B495" s="156"/>
      <c r="C495" s="282"/>
      <c r="D495" s="283"/>
      <c r="E495" s="284"/>
      <c r="F495" s="179" t="s">
        <v>364</v>
      </c>
      <c r="G495" s="180"/>
      <c r="H495" s="115" t="str">
        <f>IF(COUNT(H496:H501)=0,"",SUM(H496:H501))</f>
        <v/>
      </c>
      <c r="I495" s="115" t="str">
        <f>IF(COUNT(I496:I501)=0,"",SUM(I496:I501))</f>
        <v/>
      </c>
      <c r="J495" s="291"/>
      <c r="K495" s="292"/>
      <c r="L495" s="293"/>
      <c r="M495" s="115" t="str">
        <f>IF(COUNT(M496:M501)=0,"",SUM(M496:M501))</f>
        <v/>
      </c>
      <c r="N495" s="291"/>
      <c r="O495" s="292"/>
      <c r="P495" s="292"/>
      <c r="Q495" s="293"/>
      <c r="R495" s="115" t="str">
        <f>IF(COUNT(R496:R501)=0,"",SUM(R496:R501))</f>
        <v/>
      </c>
      <c r="S495" s="156"/>
      <c r="T495" s="117"/>
      <c r="U495" s="120" t="s">
        <v>271</v>
      </c>
    </row>
    <row r="496" spans="2:21" ht="34.5" customHeight="1">
      <c r="B496" s="156"/>
      <c r="C496" s="282"/>
      <c r="D496" s="283"/>
      <c r="E496" s="284"/>
      <c r="F496" s="179"/>
      <c r="G496" s="181" t="s">
        <v>343</v>
      </c>
      <c r="H496" s="184"/>
      <c r="I496" s="184"/>
      <c r="J496" s="291"/>
      <c r="K496" s="292"/>
      <c r="L496" s="293"/>
      <c r="M496" s="184"/>
      <c r="N496" s="291"/>
      <c r="O496" s="292"/>
      <c r="P496" s="292"/>
      <c r="Q496" s="293"/>
      <c r="R496" s="184"/>
      <c r="S496" s="156"/>
      <c r="T496" s="117"/>
    </row>
    <row r="497" spans="2:21" ht="34.5" customHeight="1">
      <c r="B497" s="156"/>
      <c r="C497" s="282"/>
      <c r="D497" s="283"/>
      <c r="E497" s="284"/>
      <c r="F497" s="179"/>
      <c r="G497" s="181" t="s">
        <v>334</v>
      </c>
      <c r="H497" s="184"/>
      <c r="I497" s="184"/>
      <c r="J497" s="291"/>
      <c r="K497" s="292"/>
      <c r="L497" s="293"/>
      <c r="M497" s="184"/>
      <c r="N497" s="291"/>
      <c r="O497" s="292"/>
      <c r="P497" s="292"/>
      <c r="Q497" s="293"/>
      <c r="R497" s="184"/>
      <c r="S497" s="156"/>
      <c r="T497" s="117"/>
    </row>
    <row r="498" spans="2:21" ht="34.5" customHeight="1">
      <c r="B498" s="156"/>
      <c r="C498" s="282"/>
      <c r="D498" s="283"/>
      <c r="E498" s="284"/>
      <c r="F498" s="179"/>
      <c r="G498" s="181" t="s">
        <v>365</v>
      </c>
      <c r="H498" s="184"/>
      <c r="I498" s="184"/>
      <c r="J498" s="291"/>
      <c r="K498" s="292"/>
      <c r="L498" s="293"/>
      <c r="M498" s="184"/>
      <c r="N498" s="291"/>
      <c r="O498" s="292"/>
      <c r="P498" s="292"/>
      <c r="Q498" s="293"/>
      <c r="R498" s="184"/>
      <c r="S498" s="156"/>
      <c r="T498" s="117"/>
    </row>
    <row r="499" spans="2:21" ht="34.5" customHeight="1">
      <c r="B499" s="156"/>
      <c r="C499" s="282"/>
      <c r="D499" s="283"/>
      <c r="E499" s="284"/>
      <c r="F499" s="179"/>
      <c r="G499" s="181" t="s">
        <v>336</v>
      </c>
      <c r="H499" s="184"/>
      <c r="I499" s="184"/>
      <c r="J499" s="291"/>
      <c r="K499" s="292"/>
      <c r="L499" s="293"/>
      <c r="M499" s="184"/>
      <c r="N499" s="291"/>
      <c r="O499" s="292"/>
      <c r="P499" s="292"/>
      <c r="Q499" s="293"/>
      <c r="R499" s="184"/>
      <c r="S499" s="156"/>
      <c r="T499" s="117"/>
    </row>
    <row r="500" spans="2:21" ht="34.5" customHeight="1">
      <c r="B500" s="156"/>
      <c r="C500" s="282"/>
      <c r="D500" s="283"/>
      <c r="E500" s="284"/>
      <c r="F500" s="179"/>
      <c r="G500" s="181" t="s">
        <v>2</v>
      </c>
      <c r="H500" s="184"/>
      <c r="I500" s="184"/>
      <c r="J500" s="291"/>
      <c r="K500" s="292"/>
      <c r="L500" s="293"/>
      <c r="M500" s="184"/>
      <c r="N500" s="291"/>
      <c r="O500" s="292"/>
      <c r="P500" s="292"/>
      <c r="Q500" s="293"/>
      <c r="R500" s="184"/>
      <c r="S500" s="156"/>
      <c r="T500" s="117"/>
    </row>
    <row r="501" spans="2:21" ht="34.5" customHeight="1">
      <c r="B501" s="156"/>
      <c r="C501" s="282"/>
      <c r="D501" s="283"/>
      <c r="E501" s="284"/>
      <c r="F501" s="179"/>
      <c r="G501" s="181" t="s">
        <v>29</v>
      </c>
      <c r="H501" s="184"/>
      <c r="I501" s="184"/>
      <c r="J501" s="291"/>
      <c r="K501" s="292"/>
      <c r="L501" s="293"/>
      <c r="M501" s="184"/>
      <c r="N501" s="291"/>
      <c r="O501" s="292"/>
      <c r="P501" s="292"/>
      <c r="Q501" s="293"/>
      <c r="R501" s="184"/>
      <c r="S501" s="156"/>
      <c r="T501" s="117"/>
    </row>
    <row r="502" spans="2:21" ht="34.5" customHeight="1">
      <c r="B502" s="156"/>
      <c r="C502" s="282"/>
      <c r="D502" s="283"/>
      <c r="E502" s="284"/>
      <c r="F502" s="168" t="s">
        <v>226</v>
      </c>
      <c r="G502" s="215"/>
      <c r="H502" s="184"/>
      <c r="I502" s="184"/>
      <c r="J502" s="291"/>
      <c r="K502" s="292"/>
      <c r="L502" s="293"/>
      <c r="M502" s="184"/>
      <c r="N502" s="291"/>
      <c r="O502" s="292"/>
      <c r="P502" s="292"/>
      <c r="Q502" s="293"/>
      <c r="R502" s="184"/>
      <c r="S502" s="156"/>
      <c r="T502" s="117"/>
    </row>
    <row r="503" spans="2:21" ht="34.5" customHeight="1">
      <c r="B503" s="156"/>
      <c r="C503" s="282"/>
      <c r="D503" s="283"/>
      <c r="E503" s="284"/>
      <c r="F503" s="179" t="s">
        <v>170</v>
      </c>
      <c r="G503" s="180"/>
      <c r="H503" s="115" t="str">
        <f>IF(COUNT(H504:H508)=0,"",SUM(H504:H508))</f>
        <v/>
      </c>
      <c r="I503" s="115" t="str">
        <f>IF(COUNT(I504:I508)=0,"",SUM(I504:I508))</f>
        <v/>
      </c>
      <c r="J503" s="291"/>
      <c r="K503" s="292"/>
      <c r="L503" s="293"/>
      <c r="M503" s="115" t="str">
        <f>IF(COUNT(M504:M508)=0,"",SUM(M504:M508))</f>
        <v/>
      </c>
      <c r="N503" s="291"/>
      <c r="O503" s="292"/>
      <c r="P503" s="292"/>
      <c r="Q503" s="293"/>
      <c r="R503" s="115" t="str">
        <f>IF(COUNT(R504:R508)=0,"",SUM(R504:R508))</f>
        <v/>
      </c>
      <c r="S503" s="156"/>
      <c r="T503" s="117"/>
      <c r="U503" s="120" t="s">
        <v>271</v>
      </c>
    </row>
    <row r="504" spans="2:21" ht="34.5" customHeight="1">
      <c r="B504" s="156"/>
      <c r="C504" s="282"/>
      <c r="D504" s="283"/>
      <c r="E504" s="284"/>
      <c r="F504" s="179"/>
      <c r="G504" s="181" t="s">
        <v>366</v>
      </c>
      <c r="H504" s="184"/>
      <c r="I504" s="184"/>
      <c r="J504" s="291"/>
      <c r="K504" s="292"/>
      <c r="L504" s="293"/>
      <c r="M504" s="184"/>
      <c r="N504" s="291"/>
      <c r="O504" s="292"/>
      <c r="P504" s="292"/>
      <c r="Q504" s="293"/>
      <c r="R504" s="184"/>
      <c r="S504" s="156"/>
      <c r="T504" s="117"/>
    </row>
    <row r="505" spans="2:21" ht="34.5" customHeight="1">
      <c r="B505" s="156"/>
      <c r="C505" s="282"/>
      <c r="D505" s="283"/>
      <c r="E505" s="284"/>
      <c r="F505" s="179"/>
      <c r="G505" s="181" t="s">
        <v>172</v>
      </c>
      <c r="H505" s="184"/>
      <c r="I505" s="184"/>
      <c r="J505" s="291"/>
      <c r="K505" s="292"/>
      <c r="L505" s="293"/>
      <c r="M505" s="184"/>
      <c r="N505" s="291"/>
      <c r="O505" s="292"/>
      <c r="P505" s="292"/>
      <c r="Q505" s="293"/>
      <c r="R505" s="184"/>
      <c r="S505" s="156"/>
      <c r="T505" s="117"/>
    </row>
    <row r="506" spans="2:21" ht="34.5" customHeight="1">
      <c r="B506" s="156"/>
      <c r="C506" s="282"/>
      <c r="D506" s="283"/>
      <c r="E506" s="284"/>
      <c r="F506" s="179"/>
      <c r="G506" s="181" t="s">
        <v>173</v>
      </c>
      <c r="H506" s="184"/>
      <c r="I506" s="184"/>
      <c r="J506" s="291"/>
      <c r="K506" s="292"/>
      <c r="L506" s="293"/>
      <c r="M506" s="184"/>
      <c r="N506" s="291"/>
      <c r="O506" s="292"/>
      <c r="P506" s="292"/>
      <c r="Q506" s="293"/>
      <c r="R506" s="184"/>
      <c r="S506" s="156"/>
      <c r="T506" s="117"/>
    </row>
    <row r="507" spans="2:21" ht="34.5" customHeight="1">
      <c r="B507" s="156"/>
      <c r="C507" s="282"/>
      <c r="D507" s="283"/>
      <c r="E507" s="284"/>
      <c r="F507" s="179"/>
      <c r="G507" s="181" t="s">
        <v>30</v>
      </c>
      <c r="H507" s="184"/>
      <c r="I507" s="184"/>
      <c r="J507" s="291"/>
      <c r="K507" s="292"/>
      <c r="L507" s="293"/>
      <c r="M507" s="184"/>
      <c r="N507" s="291"/>
      <c r="O507" s="292"/>
      <c r="P507" s="292"/>
      <c r="Q507" s="293"/>
      <c r="R507" s="184"/>
      <c r="S507" s="156"/>
      <c r="T507" s="117"/>
    </row>
    <row r="508" spans="2:21" ht="34.5" customHeight="1">
      <c r="B508" s="156"/>
      <c r="C508" s="282"/>
      <c r="D508" s="283"/>
      <c r="E508" s="284"/>
      <c r="F508" s="179"/>
      <c r="G508" s="181" t="s">
        <v>174</v>
      </c>
      <c r="H508" s="184"/>
      <c r="I508" s="184"/>
      <c r="J508" s="291"/>
      <c r="K508" s="292"/>
      <c r="L508" s="293"/>
      <c r="M508" s="184"/>
      <c r="N508" s="291"/>
      <c r="O508" s="292"/>
      <c r="P508" s="292"/>
      <c r="Q508" s="293"/>
      <c r="R508" s="184"/>
      <c r="S508" s="156"/>
      <c r="T508" s="117"/>
    </row>
    <row r="509" spans="2:21" ht="34.5" customHeight="1">
      <c r="B509" s="156"/>
      <c r="C509" s="282"/>
      <c r="D509" s="283"/>
      <c r="E509" s="284"/>
      <c r="F509" s="168" t="s">
        <v>175</v>
      </c>
      <c r="G509" s="172"/>
      <c r="H509" s="184"/>
      <c r="I509" s="184"/>
      <c r="J509" s="291"/>
      <c r="K509" s="292"/>
      <c r="L509" s="293"/>
      <c r="M509" s="184"/>
      <c r="N509" s="291"/>
      <c r="O509" s="292"/>
      <c r="P509" s="292"/>
      <c r="Q509" s="293"/>
      <c r="R509" s="184"/>
      <c r="S509" s="156"/>
      <c r="T509" s="117"/>
    </row>
    <row r="510" spans="2:21" ht="34.5" customHeight="1">
      <c r="B510" s="156"/>
      <c r="C510" s="285"/>
      <c r="D510" s="286"/>
      <c r="E510" s="287"/>
      <c r="F510" s="168" t="s">
        <v>362</v>
      </c>
      <c r="G510" s="172"/>
      <c r="H510" s="115" t="str">
        <f>IF(COUNT(H492,H495,H502,H503,H509)=0,"",SUM(H492,H495,H502,H503,H509))</f>
        <v/>
      </c>
      <c r="I510" s="115" t="str">
        <f>IF(COUNT(I492,I495,I502,I503,I509)=0,"",SUM(I492,I495,I502,I503,I509))</f>
        <v/>
      </c>
      <c r="J510" s="291"/>
      <c r="K510" s="292"/>
      <c r="L510" s="293"/>
      <c r="M510" s="115" t="str">
        <f>IF(COUNT(M492,M495,M502,M503,M509)=0,"",SUM(M492,M495,M502,M503,M509))</f>
        <v/>
      </c>
      <c r="N510" s="291"/>
      <c r="O510" s="292"/>
      <c r="P510" s="292"/>
      <c r="Q510" s="293"/>
      <c r="R510" s="115" t="str">
        <f>IF(COUNT(R492,R495,R502,R503,R509)=0,"",SUM(R492,R495,R502,R503,R509))</f>
        <v/>
      </c>
      <c r="S510" s="156"/>
      <c r="T510" s="117"/>
      <c r="U510" s="120" t="s">
        <v>271</v>
      </c>
    </row>
    <row r="511" spans="2:21" ht="34.5" customHeight="1">
      <c r="B511" s="156"/>
      <c r="C511" s="217" t="s">
        <v>344</v>
      </c>
      <c r="D511" s="218"/>
      <c r="E511" s="218"/>
      <c r="F511" s="218"/>
      <c r="G511" s="219"/>
      <c r="H511" s="140"/>
      <c r="I511" s="140"/>
      <c r="J511" s="294"/>
      <c r="K511" s="295"/>
      <c r="L511" s="296"/>
      <c r="M511" s="141"/>
      <c r="N511" s="294"/>
      <c r="O511" s="295"/>
      <c r="P511" s="295"/>
      <c r="Q511" s="296"/>
      <c r="R511" s="141"/>
      <c r="S511" s="156"/>
      <c r="T511" s="117"/>
    </row>
    <row r="512" spans="2:21" ht="18" customHeight="1">
      <c r="B512" s="156"/>
      <c r="C512" s="183" t="s">
        <v>178</v>
      </c>
      <c r="D512" s="156"/>
      <c r="E512" s="156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17"/>
    </row>
    <row r="513" spans="2:20" ht="18" customHeight="1">
      <c r="B513" s="156"/>
      <c r="C513" s="14"/>
      <c r="D513" s="7"/>
      <c r="E513" s="7"/>
      <c r="F513" s="7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156"/>
      <c r="T513" s="117"/>
    </row>
    <row r="514" spans="2:20" ht="18" customHeight="1">
      <c r="B514" s="156"/>
      <c r="C514" s="14"/>
      <c r="D514" s="7"/>
      <c r="E514" s="7"/>
      <c r="F514" s="7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156"/>
      <c r="T514" s="117"/>
    </row>
    <row r="515" spans="2:20" ht="18" customHeight="1">
      <c r="B515" s="156"/>
      <c r="C515" s="14"/>
      <c r="D515" s="7"/>
      <c r="E515" s="7"/>
      <c r="F515" s="7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156"/>
      <c r="T515" s="117"/>
    </row>
    <row r="516" spans="2:20" ht="18" customHeight="1">
      <c r="B516" s="156"/>
      <c r="C516" s="14"/>
      <c r="D516" s="7"/>
      <c r="E516" s="7"/>
      <c r="F516" s="7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156"/>
      <c r="T516" s="117"/>
    </row>
    <row r="517" spans="2:20" ht="18" customHeight="1">
      <c r="B517" s="156"/>
      <c r="C517" s="14"/>
      <c r="D517" s="7"/>
      <c r="E517" s="7"/>
      <c r="F517" s="7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156"/>
      <c r="T517" s="117"/>
    </row>
    <row r="518" spans="2:20" ht="18" customHeight="1">
      <c r="B518" s="156"/>
      <c r="C518" s="14"/>
      <c r="D518" s="7"/>
      <c r="E518" s="7"/>
      <c r="F518" s="7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156"/>
      <c r="T518" s="117"/>
    </row>
    <row r="519" spans="2:20" ht="18" customHeight="1">
      <c r="B519" s="156"/>
      <c r="C519" s="14"/>
      <c r="D519" s="7"/>
      <c r="E519" s="7"/>
      <c r="F519" s="7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156"/>
      <c r="T519" s="117"/>
    </row>
    <row r="520" spans="2:20" ht="18" customHeight="1">
      <c r="B520" s="156"/>
      <c r="C520" s="14"/>
      <c r="D520" s="7"/>
      <c r="E520" s="7"/>
      <c r="F520" s="7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156"/>
      <c r="T520" s="117"/>
    </row>
    <row r="521" spans="2:20" ht="18" customHeight="1">
      <c r="B521" s="156"/>
      <c r="C521" s="7"/>
      <c r="D521" s="7"/>
      <c r="E521" s="7"/>
      <c r="F521" s="7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156"/>
      <c r="T521" s="117"/>
    </row>
    <row r="522" spans="2:20" ht="18" customHeight="1">
      <c r="B522" s="156"/>
      <c r="C522" s="156"/>
      <c r="D522" s="156"/>
      <c r="E522" s="156"/>
      <c r="F522" s="156"/>
      <c r="G522" s="156"/>
      <c r="H522" s="156"/>
      <c r="I522" s="156"/>
      <c r="J522" s="156"/>
      <c r="K522" s="156"/>
      <c r="L522" s="156"/>
      <c r="M522" s="156"/>
      <c r="N522" s="156"/>
      <c r="O522" s="156"/>
      <c r="P522" s="156"/>
      <c r="Q522" s="156"/>
      <c r="R522" s="156"/>
      <c r="S522" s="156"/>
      <c r="T522" s="117"/>
    </row>
    <row r="523" spans="2:20" ht="27.75" customHeight="1">
      <c r="B523" s="156"/>
      <c r="C523" s="156" t="s">
        <v>19</v>
      </c>
      <c r="D523" s="156"/>
      <c r="E523" s="156"/>
      <c r="F523" s="156"/>
      <c r="G523" s="156"/>
      <c r="H523" s="156"/>
      <c r="I523" s="156"/>
      <c r="J523" s="156"/>
      <c r="K523" s="156"/>
      <c r="L523" s="156"/>
      <c r="M523" s="156"/>
      <c r="N523" s="156"/>
      <c r="O523" s="156"/>
      <c r="P523" s="156"/>
      <c r="Q523" s="156"/>
      <c r="R523" s="156"/>
      <c r="S523" s="156"/>
      <c r="T523" s="117"/>
    </row>
    <row r="524" spans="2:20" ht="27.75" customHeight="1">
      <c r="B524" s="156"/>
      <c r="C524" s="156" t="s">
        <v>62</v>
      </c>
      <c r="D524" s="156"/>
      <c r="E524" s="156"/>
      <c r="F524" s="156"/>
      <c r="G524" s="156"/>
      <c r="H524" s="156"/>
      <c r="I524" s="156"/>
      <c r="J524" s="156"/>
      <c r="K524" s="156"/>
      <c r="L524" s="156"/>
      <c r="M524" s="156"/>
      <c r="N524" s="156"/>
      <c r="O524" s="156"/>
      <c r="P524" s="156"/>
      <c r="Q524" s="156"/>
      <c r="R524" s="156"/>
      <c r="S524" s="156"/>
      <c r="T524" s="117"/>
    </row>
    <row r="525" spans="2:20" ht="27.75" customHeight="1">
      <c r="B525" s="156"/>
      <c r="C525" s="159" t="s">
        <v>57</v>
      </c>
      <c r="D525" s="160"/>
      <c r="E525" s="160"/>
      <c r="F525" s="160"/>
      <c r="G525" s="160"/>
      <c r="H525" s="160"/>
      <c r="I525" s="160"/>
      <c r="J525" s="160"/>
      <c r="K525" s="160"/>
      <c r="L525" s="156"/>
      <c r="M525" s="156"/>
      <c r="N525" s="156"/>
      <c r="O525" s="156"/>
      <c r="P525" s="156"/>
      <c r="Q525" s="156"/>
      <c r="R525" s="156"/>
      <c r="S525" s="156"/>
      <c r="T525" s="117"/>
    </row>
    <row r="526" spans="2:20" ht="27.75" customHeight="1">
      <c r="B526" s="156"/>
      <c r="C526" s="161" t="s">
        <v>22</v>
      </c>
      <c r="D526" s="156"/>
      <c r="E526" s="156"/>
      <c r="F526" s="209" t="s">
        <v>69</v>
      </c>
      <c r="G526" s="156"/>
      <c r="H526" s="156"/>
      <c r="I526" s="156"/>
      <c r="J526" s="156"/>
      <c r="K526" s="156"/>
      <c r="L526" s="156"/>
      <c r="M526" s="156"/>
      <c r="N526" s="156"/>
      <c r="O526" s="156"/>
      <c r="P526" s="156"/>
      <c r="Q526" s="156"/>
      <c r="R526" s="163" t="s">
        <v>127</v>
      </c>
      <c r="S526" s="156"/>
      <c r="T526" s="117"/>
    </row>
    <row r="527" spans="2:20" ht="27.75" customHeight="1">
      <c r="B527" s="156"/>
      <c r="C527" s="240" t="s">
        <v>319</v>
      </c>
      <c r="D527" s="241"/>
      <c r="E527" s="241"/>
      <c r="F527" s="241"/>
      <c r="G527" s="242"/>
      <c r="H527" s="164">
        <f>$H$7</f>
        <v>42005</v>
      </c>
      <c r="I527" s="164">
        <f>$I$7</f>
        <v>42370</v>
      </c>
      <c r="J527" s="164">
        <f>$J$7</f>
        <v>42736</v>
      </c>
      <c r="K527" s="164">
        <f>$K$7</f>
        <v>43101</v>
      </c>
      <c r="L527" s="164">
        <f>$L$7</f>
        <v>43466</v>
      </c>
      <c r="M527" s="164">
        <f>$M$7</f>
        <v>43831</v>
      </c>
      <c r="N527" s="164">
        <f>$N$7</f>
        <v>44197</v>
      </c>
      <c r="O527" s="164">
        <f>$O$7</f>
        <v>44562</v>
      </c>
      <c r="P527" s="164">
        <f>$P$7</f>
        <v>44927</v>
      </c>
      <c r="Q527" s="164">
        <f>$Q$7</f>
        <v>45292</v>
      </c>
      <c r="R527" s="164">
        <f>$R$7</f>
        <v>45658</v>
      </c>
      <c r="S527" s="156"/>
      <c r="T527" s="117"/>
    </row>
    <row r="528" spans="2:20" ht="27.75" customHeight="1">
      <c r="B528" s="156"/>
      <c r="C528" s="243"/>
      <c r="D528" s="244"/>
      <c r="E528" s="244"/>
      <c r="F528" s="244"/>
      <c r="G528" s="245"/>
      <c r="H528" s="166" t="s">
        <v>24</v>
      </c>
      <c r="I528" s="166"/>
      <c r="J528" s="166"/>
      <c r="K528" s="166"/>
      <c r="L528" s="166"/>
      <c r="M528" s="166"/>
      <c r="N528" s="166"/>
      <c r="O528" s="166"/>
      <c r="P528" s="166"/>
      <c r="Q528" s="166"/>
      <c r="R528" s="166"/>
      <c r="S528" s="156"/>
      <c r="T528" s="117"/>
    </row>
    <row r="529" spans="2:21" ht="34.5" customHeight="1">
      <c r="B529" s="156"/>
      <c r="C529" s="252" t="s">
        <v>3</v>
      </c>
      <c r="D529" s="259" t="s">
        <v>375</v>
      </c>
      <c r="E529" s="168" t="s">
        <v>376</v>
      </c>
      <c r="F529" s="169"/>
      <c r="G529" s="170"/>
      <c r="H529" s="184"/>
      <c r="I529" s="112" t="str">
        <f>IF(COUNT(様式32第4表!V380)=0,"",様式32第4表!V380)</f>
        <v/>
      </c>
      <c r="J529" s="184"/>
      <c r="K529" s="184"/>
      <c r="L529" s="184"/>
      <c r="M529" s="184"/>
      <c r="N529" s="184"/>
      <c r="O529" s="184"/>
      <c r="P529" s="184"/>
      <c r="Q529" s="184"/>
      <c r="R529" s="184"/>
      <c r="S529" s="156"/>
      <c r="T529" s="117"/>
      <c r="U529" s="120" t="s">
        <v>401</v>
      </c>
    </row>
    <row r="530" spans="2:21" ht="34.5" customHeight="1">
      <c r="B530" s="156"/>
      <c r="C530" s="253"/>
      <c r="D530" s="260"/>
      <c r="E530" s="168" t="s">
        <v>377</v>
      </c>
      <c r="F530" s="169"/>
      <c r="G530" s="170"/>
      <c r="H530" s="184"/>
      <c r="I530" s="112" t="str">
        <f>IF(COUNT(様式32第4表!V382)=0,"",様式32第4表!V382)</f>
        <v/>
      </c>
      <c r="J530" s="184"/>
      <c r="K530" s="184"/>
      <c r="L530" s="184"/>
      <c r="M530" s="184"/>
      <c r="N530" s="184"/>
      <c r="O530" s="184"/>
      <c r="P530" s="184"/>
      <c r="Q530" s="184"/>
      <c r="R530" s="184"/>
      <c r="S530" s="156"/>
      <c r="T530" s="117"/>
      <c r="U530" s="120" t="s">
        <v>401</v>
      </c>
    </row>
    <row r="531" spans="2:21" ht="34.5" customHeight="1">
      <c r="B531" s="156"/>
      <c r="C531" s="253"/>
      <c r="D531" s="260"/>
      <c r="E531" s="168" t="s">
        <v>367</v>
      </c>
      <c r="F531" s="169"/>
      <c r="G531" s="170"/>
      <c r="H531" s="184"/>
      <c r="I531" s="112" t="str">
        <f>IF(COUNT(様式32第4表!V384)=0,"",様式32第4表!V384)</f>
        <v/>
      </c>
      <c r="J531" s="184"/>
      <c r="K531" s="184"/>
      <c r="L531" s="184"/>
      <c r="M531" s="184"/>
      <c r="N531" s="184"/>
      <c r="O531" s="184"/>
      <c r="P531" s="184"/>
      <c r="Q531" s="184"/>
      <c r="R531" s="184"/>
      <c r="S531" s="156"/>
      <c r="T531" s="117"/>
      <c r="U531" s="120" t="s">
        <v>401</v>
      </c>
    </row>
    <row r="532" spans="2:21" ht="34.5" customHeight="1">
      <c r="B532" s="156"/>
      <c r="C532" s="253"/>
      <c r="D532" s="260"/>
      <c r="E532" s="168" t="s">
        <v>143</v>
      </c>
      <c r="F532" s="169"/>
      <c r="G532" s="170"/>
      <c r="H532" s="184"/>
      <c r="I532" s="112" t="str">
        <f>IF(COUNT(様式32第4表!V386)=0,"",様式32第4表!V386)</f>
        <v/>
      </c>
      <c r="J532" s="184"/>
      <c r="K532" s="184"/>
      <c r="L532" s="184"/>
      <c r="M532" s="184"/>
      <c r="N532" s="184"/>
      <c r="O532" s="184"/>
      <c r="P532" s="184"/>
      <c r="Q532" s="184"/>
      <c r="R532" s="184"/>
      <c r="S532" s="156"/>
      <c r="T532" s="117"/>
      <c r="U532" s="120" t="s">
        <v>401</v>
      </c>
    </row>
    <row r="533" spans="2:21" ht="34.5" customHeight="1">
      <c r="B533" s="156"/>
      <c r="C533" s="253"/>
      <c r="D533" s="261"/>
      <c r="E533" s="168" t="s">
        <v>147</v>
      </c>
      <c r="F533" s="169"/>
      <c r="G533" s="170"/>
      <c r="H533" s="112" t="str">
        <f>IF(COUNT(H529:H532)=0,"",SUM(H529:H532))</f>
        <v/>
      </c>
      <c r="I533" s="112" t="str">
        <f t="shared" ref="I533:R533" si="106">IF(COUNT(I529:I532)=0,"",SUM(I529:I532))</f>
        <v/>
      </c>
      <c r="J533" s="112" t="str">
        <f t="shared" si="106"/>
        <v/>
      </c>
      <c r="K533" s="112" t="str">
        <f t="shared" si="106"/>
        <v/>
      </c>
      <c r="L533" s="112" t="str">
        <f t="shared" si="106"/>
        <v/>
      </c>
      <c r="M533" s="112" t="str">
        <f t="shared" si="106"/>
        <v/>
      </c>
      <c r="N533" s="112" t="str">
        <f t="shared" si="106"/>
        <v/>
      </c>
      <c r="O533" s="112" t="str">
        <f t="shared" si="106"/>
        <v/>
      </c>
      <c r="P533" s="112" t="str">
        <f t="shared" si="106"/>
        <v/>
      </c>
      <c r="Q533" s="112" t="str">
        <f t="shared" si="106"/>
        <v/>
      </c>
      <c r="R533" s="112" t="str">
        <f t="shared" si="106"/>
        <v/>
      </c>
      <c r="S533" s="156"/>
      <c r="T533" s="117"/>
      <c r="U533" s="120" t="s">
        <v>271</v>
      </c>
    </row>
    <row r="534" spans="2:21" ht="34.5" customHeight="1">
      <c r="B534" s="156"/>
      <c r="C534" s="253"/>
      <c r="D534" s="252" t="s">
        <v>1</v>
      </c>
      <c r="E534" s="168" t="s">
        <v>378</v>
      </c>
      <c r="F534" s="171"/>
      <c r="G534" s="172"/>
      <c r="H534" s="184"/>
      <c r="I534" s="112" t="str">
        <f>IF(COUNT('様式第32第8表(指定１)_送電'!H526)=0,'様式第32第8表(指定１)_受電'!H526,IF(COUNT('様式第32第8表(指定１)_受電'!H526)=0,-'様式第32第8表(指定１)_送電'!H526,'様式第32第8表(指定１)_受電'!H526-'様式第32第8表(指定１)_送電'!H526))</f>
        <v/>
      </c>
      <c r="J534" s="112" t="str">
        <f>IF(COUNT('様式第32第8表(指定１)_送電'!I526)=0,'様式第32第8表(指定１)_受電'!I526,IF(COUNT('様式第32第8表(指定１)_受電'!I526)=0,-'様式第32第8表(指定１)_送電'!I526,'様式第32第8表(指定１)_受電'!I526-'様式第32第8表(指定１)_送電'!I526))</f>
        <v/>
      </c>
      <c r="K534" s="112" t="str">
        <f>IF(COUNT('様式第32第8表(指定１)_送電'!J526)=0,'様式第32第8表(指定１)_受電'!J526,IF(COUNT('様式第32第8表(指定１)_受電'!J526)=0,-'様式第32第8表(指定１)_送電'!J526,'様式第32第8表(指定１)_受電'!J526-'様式第32第8表(指定１)_送電'!J526))</f>
        <v/>
      </c>
      <c r="L534" s="112" t="str">
        <f>IF(COUNT('様式第32第8表(指定１)_送電'!K526)=0,'様式第32第8表(指定１)_受電'!K526,IF(COUNT('様式第32第8表(指定１)_受電'!K526)=0,-'様式第32第8表(指定１)_送電'!K526,'様式第32第8表(指定１)_受電'!K526-'様式第32第8表(指定１)_送電'!K526))</f>
        <v/>
      </c>
      <c r="M534" s="112" t="str">
        <f>IF(COUNT('様式第32第8表(指定１)_送電'!L526)=0,'様式第32第8表(指定１)_受電'!L526,IF(COUNT('様式第32第8表(指定１)_受電'!L526)=0,-'様式第32第8表(指定１)_送電'!L526,'様式第32第8表(指定１)_受電'!L526-'様式第32第8表(指定１)_送電'!L526))</f>
        <v/>
      </c>
      <c r="N534" s="112" t="str">
        <f>IF(COUNT('様式第32第8表(指定１)_送電'!M526)=0,'様式第32第8表(指定１)_受電'!M526,IF(COUNT('様式第32第8表(指定１)_受電'!M526)=0,-'様式第32第8表(指定１)_送電'!M526,'様式第32第8表(指定１)_受電'!M526-'様式第32第8表(指定１)_送電'!M526))</f>
        <v/>
      </c>
      <c r="O534" s="112" t="str">
        <f>IF(COUNT('様式第32第8表(指定１)_送電'!N526)=0,'様式第32第8表(指定１)_受電'!N526,IF(COUNT('様式第32第8表(指定１)_受電'!N526)=0,-'様式第32第8表(指定１)_送電'!N526,'様式第32第8表(指定１)_受電'!N526-'様式第32第8表(指定１)_送電'!N526))</f>
        <v/>
      </c>
      <c r="P534" s="112" t="str">
        <f>IF(COUNT('様式第32第8表(指定１)_送電'!O526)=0,'様式第32第8表(指定１)_受電'!O526,IF(COUNT('様式第32第8表(指定１)_受電'!O526)=0,-'様式第32第8表(指定１)_送電'!O526,'様式第32第8表(指定１)_受電'!O526-'様式第32第8表(指定１)_送電'!O526))</f>
        <v/>
      </c>
      <c r="Q534" s="112" t="str">
        <f>IF(COUNT('様式第32第8表(指定１)_送電'!P526)=0,'様式第32第8表(指定１)_受電'!P526,IF(COUNT('様式第32第8表(指定１)_受電'!P526)=0,-'様式第32第8表(指定１)_送電'!P526,'様式第32第8表(指定１)_受電'!P526-'様式第32第8表(指定１)_送電'!P526))</f>
        <v/>
      </c>
      <c r="R534" s="112" t="str">
        <f>IF(COUNT('様式第32第8表(指定１)_送電'!Q526)=0,'様式第32第8表(指定１)_受電'!Q526,IF(COUNT('様式第32第8表(指定１)_受電'!Q526)=0,-'様式第32第8表(指定１)_送電'!Q526,'様式第32第8表(指定１)_受電'!Q526-'様式第32第8表(指定１)_送電'!Q526))</f>
        <v/>
      </c>
      <c r="S534" s="156"/>
      <c r="T534" s="117"/>
      <c r="U534" s="120" t="s">
        <v>318</v>
      </c>
    </row>
    <row r="535" spans="2:21" ht="34.5" customHeight="1">
      <c r="B535" s="156"/>
      <c r="C535" s="253"/>
      <c r="D535" s="253"/>
      <c r="E535" s="168" t="s">
        <v>150</v>
      </c>
      <c r="F535" s="171"/>
      <c r="G535" s="172"/>
      <c r="H535" s="184"/>
      <c r="I535" s="112" t="str">
        <f>IF(COUNT('様式第32第8表(指定１)_送電'!H534)=0,'様式第32第8表(指定１)_受電'!H534,IF(COUNT('様式第32第8表(指定１)_受電'!H534)=0,-'様式第32第8表(指定１)_送電'!H534,'様式第32第8表(指定１)_受電'!H534-'様式第32第8表(指定１)_送電'!H534))</f>
        <v/>
      </c>
      <c r="J535" s="112" t="str">
        <f>IF(COUNT('様式第32第8表(指定１)_送電'!I534)=0,'様式第32第8表(指定１)_受電'!I534,IF(COUNT('様式第32第8表(指定１)_受電'!I534)=0,-'様式第32第8表(指定１)_送電'!I534,'様式第32第8表(指定１)_受電'!I534-'様式第32第8表(指定１)_送電'!I534))</f>
        <v/>
      </c>
      <c r="K535" s="112" t="str">
        <f>IF(COUNT('様式第32第8表(指定１)_送電'!J534)=0,'様式第32第8表(指定１)_受電'!J534,IF(COUNT('様式第32第8表(指定１)_受電'!J534)=0,-'様式第32第8表(指定１)_送電'!J534,'様式第32第8表(指定１)_受電'!J534-'様式第32第8表(指定１)_送電'!J534))</f>
        <v/>
      </c>
      <c r="L535" s="112" t="str">
        <f>IF(COUNT('様式第32第8表(指定１)_送電'!K534)=0,'様式第32第8表(指定１)_受電'!K534,IF(COUNT('様式第32第8表(指定１)_受電'!K534)=0,-'様式第32第8表(指定１)_送電'!K534,'様式第32第8表(指定１)_受電'!K534-'様式第32第8表(指定１)_送電'!K534))</f>
        <v/>
      </c>
      <c r="M535" s="112" t="str">
        <f>IF(COUNT('様式第32第8表(指定１)_送電'!L534)=0,'様式第32第8表(指定１)_受電'!L534,IF(COUNT('様式第32第8表(指定１)_受電'!L534)=0,-'様式第32第8表(指定１)_送電'!L534,'様式第32第8表(指定１)_受電'!L534-'様式第32第8表(指定１)_送電'!L534))</f>
        <v/>
      </c>
      <c r="N535" s="112" t="str">
        <f>IF(COUNT('様式第32第8表(指定１)_送電'!M534)=0,'様式第32第8表(指定１)_受電'!M534,IF(COUNT('様式第32第8表(指定１)_受電'!M534)=0,-'様式第32第8表(指定１)_送電'!M534,'様式第32第8表(指定１)_受電'!M534-'様式第32第8表(指定１)_送電'!M534))</f>
        <v/>
      </c>
      <c r="O535" s="112" t="str">
        <f>IF(COUNT('様式第32第8表(指定１)_送電'!N534)=0,'様式第32第8表(指定１)_受電'!N534,IF(COUNT('様式第32第8表(指定１)_受電'!N534)=0,-'様式第32第8表(指定１)_送電'!N534,'様式第32第8表(指定１)_受電'!N534-'様式第32第8表(指定１)_送電'!N534))</f>
        <v/>
      </c>
      <c r="P535" s="112" t="str">
        <f>IF(COUNT('様式第32第8表(指定１)_送電'!O534)=0,'様式第32第8表(指定１)_受電'!O534,IF(COUNT('様式第32第8表(指定１)_受電'!O534)=0,-'様式第32第8表(指定１)_送電'!O534,'様式第32第8表(指定１)_受電'!O534-'様式第32第8表(指定１)_送電'!O534))</f>
        <v/>
      </c>
      <c r="Q535" s="112" t="str">
        <f>IF(COUNT('様式第32第8表(指定１)_送電'!P534)=0,'様式第32第8表(指定１)_受電'!P534,IF(COUNT('様式第32第8表(指定１)_受電'!P534)=0,-'様式第32第8表(指定１)_送電'!P534,'様式第32第8表(指定１)_受電'!P534-'様式第32第8表(指定１)_送電'!P534))</f>
        <v/>
      </c>
      <c r="R535" s="112" t="str">
        <f>IF(COUNT('様式第32第8表(指定１)_送電'!Q534)=0,'様式第32第8表(指定１)_受電'!Q534,IF(COUNT('様式第32第8表(指定１)_受電'!Q534)=0,-'様式第32第8表(指定１)_送電'!Q534,'様式第32第8表(指定１)_受電'!Q534-'様式第32第8表(指定１)_送電'!Q534))</f>
        <v/>
      </c>
      <c r="S535" s="156"/>
      <c r="T535" s="117"/>
      <c r="U535" s="120" t="s">
        <v>318</v>
      </c>
    </row>
    <row r="536" spans="2:21" ht="34.5" customHeight="1">
      <c r="B536" s="156"/>
      <c r="C536" s="253"/>
      <c r="D536" s="253"/>
      <c r="E536" s="168" t="s">
        <v>149</v>
      </c>
      <c r="F536" s="171"/>
      <c r="G536" s="172"/>
      <c r="H536" s="184"/>
      <c r="I536" s="112" t="str">
        <f>IF(COUNT('様式第32第8表(指定１)_送電'!H542)=0,'様式第32第8表(指定１)_受電'!H542,IF(COUNT('様式第32第8表(指定１)_受電'!H542)=0,-'様式第32第8表(指定１)_送電'!H542,'様式第32第8表(指定１)_受電'!H542-'様式第32第8表(指定１)_送電'!H542))</f>
        <v/>
      </c>
      <c r="J536" s="112" t="str">
        <f>IF(COUNT('様式第32第8表(指定１)_送電'!I542)=0,'様式第32第8表(指定１)_受電'!I542,IF(COUNT('様式第32第8表(指定１)_受電'!I542)=0,-'様式第32第8表(指定１)_送電'!I542,'様式第32第8表(指定１)_受電'!I542-'様式第32第8表(指定１)_送電'!I542))</f>
        <v/>
      </c>
      <c r="K536" s="112" t="str">
        <f>IF(COUNT('様式第32第8表(指定１)_送電'!J542)=0,'様式第32第8表(指定１)_受電'!J542,IF(COUNT('様式第32第8表(指定１)_受電'!J542)=0,-'様式第32第8表(指定１)_送電'!J542,'様式第32第8表(指定１)_受電'!J542-'様式第32第8表(指定１)_送電'!J542))</f>
        <v/>
      </c>
      <c r="L536" s="112" t="str">
        <f>IF(COUNT('様式第32第8表(指定１)_送電'!K542)=0,'様式第32第8表(指定１)_受電'!K542,IF(COUNT('様式第32第8表(指定１)_受電'!K542)=0,-'様式第32第8表(指定１)_送電'!K542,'様式第32第8表(指定１)_受電'!K542-'様式第32第8表(指定１)_送電'!K542))</f>
        <v/>
      </c>
      <c r="M536" s="112" t="str">
        <f>IF(COUNT('様式第32第8表(指定１)_送電'!L542)=0,'様式第32第8表(指定１)_受電'!L542,IF(COUNT('様式第32第8表(指定１)_受電'!L542)=0,-'様式第32第8表(指定１)_送電'!L542,'様式第32第8表(指定１)_受電'!L542-'様式第32第8表(指定１)_送電'!L542))</f>
        <v/>
      </c>
      <c r="N536" s="112" t="str">
        <f>IF(COUNT('様式第32第8表(指定１)_送電'!M542)=0,'様式第32第8表(指定１)_受電'!M542,IF(COUNT('様式第32第8表(指定１)_受電'!M542)=0,-'様式第32第8表(指定１)_送電'!M542,'様式第32第8表(指定１)_受電'!M542-'様式第32第8表(指定１)_送電'!M542))</f>
        <v/>
      </c>
      <c r="O536" s="112" t="str">
        <f>IF(COUNT('様式第32第8表(指定１)_送電'!N542)=0,'様式第32第8表(指定１)_受電'!N542,IF(COUNT('様式第32第8表(指定１)_受電'!N542)=0,-'様式第32第8表(指定１)_送電'!N542,'様式第32第8表(指定１)_受電'!N542-'様式第32第8表(指定１)_送電'!N542))</f>
        <v/>
      </c>
      <c r="P536" s="112" t="str">
        <f>IF(COUNT('様式第32第8表(指定１)_送電'!O542)=0,'様式第32第8表(指定１)_受電'!O542,IF(COUNT('様式第32第8表(指定１)_受電'!O542)=0,-'様式第32第8表(指定１)_送電'!O542,'様式第32第8表(指定１)_受電'!O542-'様式第32第8表(指定１)_送電'!O542))</f>
        <v/>
      </c>
      <c r="Q536" s="112" t="str">
        <f>IF(COUNT('様式第32第8表(指定１)_送電'!P542)=0,'様式第32第8表(指定１)_受電'!P542,IF(COUNT('様式第32第8表(指定１)_受電'!P542)=0,-'様式第32第8表(指定１)_送電'!P542,'様式第32第8表(指定１)_受電'!P542-'様式第32第8表(指定１)_送電'!P542))</f>
        <v/>
      </c>
      <c r="R536" s="112" t="str">
        <f>IF(COUNT('様式第32第8表(指定１)_送電'!Q542)=0,'様式第32第8表(指定１)_受電'!Q542,IF(COUNT('様式第32第8表(指定１)_受電'!Q542)=0,-'様式第32第8表(指定１)_送電'!Q542,'様式第32第8表(指定１)_受電'!Q542-'様式第32第8表(指定１)_送電'!Q542))</f>
        <v/>
      </c>
      <c r="S536" s="156"/>
      <c r="T536" s="117"/>
      <c r="U536" s="120" t="s">
        <v>318</v>
      </c>
    </row>
    <row r="537" spans="2:21" ht="34.5" customHeight="1">
      <c r="B537" s="156"/>
      <c r="C537" s="253"/>
      <c r="D537" s="253"/>
      <c r="E537" s="255" t="s">
        <v>151</v>
      </c>
      <c r="F537" s="256"/>
      <c r="G537" s="172" t="s">
        <v>192</v>
      </c>
      <c r="H537" s="184"/>
      <c r="I537" s="112"/>
      <c r="J537" s="112"/>
      <c r="K537" s="112"/>
      <c r="L537" s="112"/>
      <c r="M537" s="112"/>
      <c r="N537" s="112"/>
      <c r="O537" s="112"/>
      <c r="P537" s="112"/>
      <c r="Q537" s="112"/>
      <c r="R537" s="112"/>
      <c r="S537" s="156"/>
      <c r="T537" s="117"/>
    </row>
    <row r="538" spans="2:21" ht="34.5" customHeight="1">
      <c r="B538" s="156"/>
      <c r="C538" s="253"/>
      <c r="D538" s="254"/>
      <c r="E538" s="257"/>
      <c r="F538" s="258"/>
      <c r="G538" s="172" t="s">
        <v>151</v>
      </c>
      <c r="H538" s="184"/>
      <c r="I538" s="112" t="str">
        <f>IF(COUNT('様式第32第8表(指定１)_送電'!H550)=0,'様式第32第8表(指定１)_受電'!H550,IF(COUNT('様式第32第8表(指定１)_受電'!H550)=0,-'様式第32第8表(指定１)_送電'!H550,'様式第32第8表(指定１)_受電'!H550-'様式第32第8表(指定１)_送電'!H550))</f>
        <v/>
      </c>
      <c r="J538" s="112" t="str">
        <f>IF(COUNT('様式第32第8表(指定１)_送電'!I550)=0,'様式第32第8表(指定１)_受電'!I550,IF(COUNT('様式第32第8表(指定１)_受電'!I550)=0,-'様式第32第8表(指定１)_送電'!I550,'様式第32第8表(指定１)_受電'!I550-'様式第32第8表(指定１)_送電'!I550))</f>
        <v/>
      </c>
      <c r="K538" s="112" t="str">
        <f>IF(COUNT('様式第32第8表(指定１)_送電'!J550)=0,'様式第32第8表(指定１)_受電'!J550,IF(COUNT('様式第32第8表(指定１)_受電'!J550)=0,-'様式第32第8表(指定１)_送電'!J550,'様式第32第8表(指定１)_受電'!J550-'様式第32第8表(指定１)_送電'!J550))</f>
        <v/>
      </c>
      <c r="L538" s="112" t="str">
        <f>IF(COUNT('様式第32第8表(指定１)_送電'!K550)=0,'様式第32第8表(指定１)_受電'!K550,IF(COUNT('様式第32第8表(指定１)_受電'!K550)=0,-'様式第32第8表(指定１)_送電'!K550,'様式第32第8表(指定１)_受電'!K550-'様式第32第8表(指定１)_送電'!K550))</f>
        <v/>
      </c>
      <c r="M538" s="112" t="str">
        <f>IF(COUNT('様式第32第8表(指定１)_送電'!L550)=0,'様式第32第8表(指定１)_受電'!L550,IF(COUNT('様式第32第8表(指定１)_受電'!L550)=0,-'様式第32第8表(指定１)_送電'!L550,'様式第32第8表(指定１)_受電'!L550-'様式第32第8表(指定１)_送電'!L550))</f>
        <v/>
      </c>
      <c r="N538" s="112" t="str">
        <f>IF(COUNT('様式第32第8表(指定１)_送電'!M550)=0,'様式第32第8表(指定１)_受電'!M550,IF(COUNT('様式第32第8表(指定１)_受電'!M550)=0,-'様式第32第8表(指定１)_送電'!M550,'様式第32第8表(指定１)_受電'!M550-'様式第32第8表(指定１)_送電'!M550))</f>
        <v/>
      </c>
      <c r="O538" s="112" t="str">
        <f>IF(COUNT('様式第32第8表(指定１)_送電'!N550)=0,'様式第32第8表(指定１)_受電'!N550,IF(COUNT('様式第32第8表(指定１)_受電'!N550)=0,-'様式第32第8表(指定１)_送電'!N550,'様式第32第8表(指定１)_受電'!N550-'様式第32第8表(指定１)_送電'!N550))</f>
        <v/>
      </c>
      <c r="P538" s="112" t="str">
        <f>IF(COUNT('様式第32第8表(指定１)_送電'!O550)=0,'様式第32第8表(指定１)_受電'!O550,IF(COUNT('様式第32第8表(指定１)_受電'!O550)=0,-'様式第32第8表(指定１)_送電'!O550,'様式第32第8表(指定１)_受電'!O550-'様式第32第8表(指定１)_送電'!O550))</f>
        <v/>
      </c>
      <c r="Q538" s="112" t="str">
        <f>IF(COUNT('様式第32第8表(指定１)_送電'!P550)=0,'様式第32第8表(指定１)_受電'!P550,IF(COUNT('様式第32第8表(指定１)_受電'!P550)=0,-'様式第32第8表(指定１)_送電'!P550,'様式第32第8表(指定１)_受電'!P550-'様式第32第8表(指定１)_送電'!P550))</f>
        <v/>
      </c>
      <c r="R538" s="112" t="str">
        <f>IF(COUNT('様式第32第8表(指定１)_送電'!Q550)=0,'様式第32第8表(指定１)_受電'!Q550,IF(COUNT('様式第32第8表(指定１)_受電'!Q550)=0,-'様式第32第8表(指定１)_送電'!Q550,'様式第32第8表(指定１)_受電'!Q550-'様式第32第8表(指定１)_送電'!Q550))</f>
        <v/>
      </c>
      <c r="S538" s="156"/>
      <c r="T538" s="117"/>
      <c r="U538" s="120" t="s">
        <v>318</v>
      </c>
    </row>
    <row r="539" spans="2:21" ht="34.5" customHeight="1">
      <c r="B539" s="156"/>
      <c r="C539" s="253"/>
      <c r="D539" s="168" t="s">
        <v>368</v>
      </c>
      <c r="E539" s="171"/>
      <c r="F539" s="171"/>
      <c r="G539" s="172"/>
      <c r="H539" s="112"/>
      <c r="I539" s="112" t="str">
        <f>IF(COUNT(I543)=0,"",IF(I543-SUM(I533:I538)&gt;0,I543-SUM(I533:I538),""))</f>
        <v/>
      </c>
      <c r="J539" s="112" t="str">
        <f t="shared" ref="J539" si="107">IF(J543-SUM(J533:J538)&gt;0,J543-SUM(J533:J538),"")</f>
        <v/>
      </c>
      <c r="K539" s="112" t="str">
        <f t="shared" ref="K539" si="108">IF(K543-SUM(K533:K538)&gt;0,K543-SUM(K533:K538),"")</f>
        <v/>
      </c>
      <c r="L539" s="112" t="str">
        <f t="shared" ref="L539" si="109">IF(L543-SUM(L533:L538)&gt;0,L543-SUM(L533:L538),"")</f>
        <v/>
      </c>
      <c r="M539" s="112" t="str">
        <f t="shared" ref="M539" si="110">IF(M543-SUM(M533:M538)&gt;0,M543-SUM(M533:M538),"")</f>
        <v/>
      </c>
      <c r="N539" s="112" t="str">
        <f t="shared" ref="N539" si="111">IF(N543-SUM(N533:N538)&gt;0,N543-SUM(N533:N538),"")</f>
        <v/>
      </c>
      <c r="O539" s="112" t="str">
        <f t="shared" ref="O539" si="112">IF(O543-SUM(O533:O538)&gt;0,O543-SUM(O533:O538),"")</f>
        <v/>
      </c>
      <c r="P539" s="112" t="str">
        <f t="shared" ref="P539" si="113">IF(P543-SUM(P533:P538)&gt;0,P543-SUM(P533:P538),"")</f>
        <v/>
      </c>
      <c r="Q539" s="112" t="str">
        <f t="shared" ref="Q539" si="114">IF(Q543-SUM(Q533:Q538)&gt;0,Q543-SUM(Q533:Q538),"")</f>
        <v/>
      </c>
      <c r="R539" s="112" t="str">
        <f t="shared" ref="R539" si="115">IF(R543-SUM(R533:R538)&gt;0,R543-SUM(R533:R538),"")</f>
        <v/>
      </c>
      <c r="S539" s="156"/>
      <c r="T539" s="117"/>
      <c r="U539" s="120" t="s">
        <v>318</v>
      </c>
    </row>
    <row r="540" spans="2:21" ht="34.5" customHeight="1">
      <c r="B540" s="156"/>
      <c r="C540" s="253"/>
      <c r="D540" s="168" t="s">
        <v>182</v>
      </c>
      <c r="E540" s="169"/>
      <c r="F540" s="169"/>
      <c r="G540" s="170"/>
      <c r="H540" s="184"/>
      <c r="I540" s="112" t="str">
        <f>IF(COUNT(様式32第4表!V395)=0,"",様式32第4表!V395)</f>
        <v/>
      </c>
      <c r="J540" s="184"/>
      <c r="K540" s="184"/>
      <c r="L540" s="184"/>
      <c r="M540" s="184"/>
      <c r="N540" s="184"/>
      <c r="O540" s="184"/>
      <c r="P540" s="184"/>
      <c r="Q540" s="184"/>
      <c r="R540" s="184"/>
      <c r="S540" s="156"/>
      <c r="T540" s="117"/>
      <c r="U540" s="120" t="s">
        <v>401</v>
      </c>
    </row>
    <row r="541" spans="2:21" ht="34.5" customHeight="1">
      <c r="B541" s="156"/>
      <c r="C541" s="253"/>
      <c r="D541" s="168" t="s">
        <v>147</v>
      </c>
      <c r="E541" s="169"/>
      <c r="F541" s="169"/>
      <c r="G541" s="169"/>
      <c r="H541" s="143" t="str">
        <f>IF(COUNT(H533:H540)=0,"",SUM(H533:H540))</f>
        <v/>
      </c>
      <c r="I541" s="143" t="str">
        <f t="shared" ref="I541:R541" si="116">IF(COUNT(I533:I540)=0,"",SUM(I533:I540))</f>
        <v/>
      </c>
      <c r="J541" s="143" t="str">
        <f t="shared" si="116"/>
        <v/>
      </c>
      <c r="K541" s="143" t="str">
        <f t="shared" si="116"/>
        <v/>
      </c>
      <c r="L541" s="143" t="str">
        <f t="shared" si="116"/>
        <v/>
      </c>
      <c r="M541" s="143" t="str">
        <f t="shared" si="116"/>
        <v/>
      </c>
      <c r="N541" s="143" t="str">
        <f t="shared" si="116"/>
        <v/>
      </c>
      <c r="O541" s="143" t="str">
        <f t="shared" si="116"/>
        <v/>
      </c>
      <c r="P541" s="143" t="str">
        <f t="shared" si="116"/>
        <v/>
      </c>
      <c r="Q541" s="143" t="str">
        <f t="shared" si="116"/>
        <v/>
      </c>
      <c r="R541" s="143" t="str">
        <f t="shared" si="116"/>
        <v/>
      </c>
      <c r="S541" s="156"/>
      <c r="T541" s="117"/>
      <c r="U541" s="120" t="s">
        <v>271</v>
      </c>
    </row>
    <row r="542" spans="2:21" ht="34.5" customHeight="1">
      <c r="B542" s="156"/>
      <c r="C542" s="253"/>
      <c r="D542" s="216" t="s">
        <v>183</v>
      </c>
      <c r="E542" s="169"/>
      <c r="F542" s="169"/>
      <c r="G542" s="170"/>
      <c r="H542" s="112"/>
      <c r="I542" s="112"/>
      <c r="J542" s="112"/>
      <c r="K542" s="112"/>
      <c r="L542" s="112"/>
      <c r="M542" s="112"/>
      <c r="N542" s="112"/>
      <c r="O542" s="112"/>
      <c r="P542" s="112"/>
      <c r="Q542" s="112"/>
      <c r="R542" s="112"/>
      <c r="S542" s="156"/>
      <c r="T542" s="117"/>
    </row>
    <row r="543" spans="2:21" ht="34.5" customHeight="1">
      <c r="B543" s="156"/>
      <c r="C543" s="168" t="s">
        <v>181</v>
      </c>
      <c r="D543" s="169"/>
      <c r="E543" s="169"/>
      <c r="F543" s="169"/>
      <c r="G543" s="170"/>
      <c r="H543" s="237"/>
      <c r="I543" s="144" t="str">
        <f>IF(COUNT(様式32第4表!V398)=0,"",様式32第4表!V398)</f>
        <v/>
      </c>
      <c r="J543" s="237"/>
      <c r="K543" s="237"/>
      <c r="L543" s="237"/>
      <c r="M543" s="237"/>
      <c r="N543" s="237"/>
      <c r="O543" s="237"/>
      <c r="P543" s="237"/>
      <c r="Q543" s="237"/>
      <c r="R543" s="237"/>
      <c r="S543" s="156"/>
      <c r="T543" s="117"/>
      <c r="U543" s="120" t="s">
        <v>401</v>
      </c>
    </row>
    <row r="544" spans="2:21" ht="34.5" customHeight="1">
      <c r="B544" s="156"/>
      <c r="C544" s="262" t="s">
        <v>227</v>
      </c>
      <c r="D544" s="280"/>
      <c r="E544" s="281"/>
      <c r="F544" s="179" t="s">
        <v>363</v>
      </c>
      <c r="G544" s="180"/>
      <c r="H544" s="115" t="str">
        <f>IF(COUNT(H545:H546)=0,"",SUM(H545:H546))</f>
        <v/>
      </c>
      <c r="I544" s="115" t="str">
        <f>IF(COUNT(I545:I546)=0,"",SUM(I545:I546))</f>
        <v/>
      </c>
      <c r="J544" s="288"/>
      <c r="K544" s="289"/>
      <c r="L544" s="290"/>
      <c r="M544" s="115" t="str">
        <f>IF(COUNT(M545:M546)=0,"",SUM(M545:M546))</f>
        <v/>
      </c>
      <c r="N544" s="288"/>
      <c r="O544" s="289"/>
      <c r="P544" s="289"/>
      <c r="Q544" s="290"/>
      <c r="R544" s="115" t="str">
        <f>IF(COUNT(R545:R546)=0,"",SUM(R545:R546))</f>
        <v/>
      </c>
      <c r="S544" s="156"/>
      <c r="T544" s="117"/>
      <c r="U544" s="120" t="s">
        <v>271</v>
      </c>
    </row>
    <row r="545" spans="2:21" ht="34.5" customHeight="1">
      <c r="B545" s="156"/>
      <c r="C545" s="282"/>
      <c r="D545" s="283"/>
      <c r="E545" s="284"/>
      <c r="F545" s="179"/>
      <c r="G545" s="181" t="s">
        <v>342</v>
      </c>
      <c r="H545" s="184"/>
      <c r="I545" s="184"/>
      <c r="J545" s="291"/>
      <c r="K545" s="292"/>
      <c r="L545" s="293"/>
      <c r="M545" s="184"/>
      <c r="N545" s="291"/>
      <c r="O545" s="292"/>
      <c r="P545" s="292"/>
      <c r="Q545" s="293"/>
      <c r="R545" s="184"/>
      <c r="S545" s="156"/>
      <c r="T545" s="117"/>
    </row>
    <row r="546" spans="2:21" ht="34.5" customHeight="1">
      <c r="B546" s="156"/>
      <c r="C546" s="282"/>
      <c r="D546" s="283"/>
      <c r="E546" s="284"/>
      <c r="F546" s="214"/>
      <c r="G546" s="181" t="s">
        <v>331</v>
      </c>
      <c r="H546" s="184"/>
      <c r="I546" s="184"/>
      <c r="J546" s="291"/>
      <c r="K546" s="292"/>
      <c r="L546" s="293"/>
      <c r="M546" s="184"/>
      <c r="N546" s="291"/>
      <c r="O546" s="292"/>
      <c r="P546" s="292"/>
      <c r="Q546" s="293"/>
      <c r="R546" s="184"/>
      <c r="S546" s="156"/>
      <c r="T546" s="117"/>
    </row>
    <row r="547" spans="2:21" ht="34.5" customHeight="1">
      <c r="B547" s="156"/>
      <c r="C547" s="282"/>
      <c r="D547" s="283"/>
      <c r="E547" s="284"/>
      <c r="F547" s="179" t="s">
        <v>364</v>
      </c>
      <c r="G547" s="180"/>
      <c r="H547" s="115" t="str">
        <f>IF(COUNT(H548:H553)=0,"",SUM(H548:H553))</f>
        <v/>
      </c>
      <c r="I547" s="115" t="str">
        <f>IF(COUNT(I548:I553)=0,"",SUM(I548:I553))</f>
        <v/>
      </c>
      <c r="J547" s="291"/>
      <c r="K547" s="292"/>
      <c r="L547" s="293"/>
      <c r="M547" s="115" t="str">
        <f>IF(COUNT(M548:M553)=0,"",SUM(M548:M553))</f>
        <v/>
      </c>
      <c r="N547" s="291"/>
      <c r="O547" s="292"/>
      <c r="P547" s="292"/>
      <c r="Q547" s="293"/>
      <c r="R547" s="115" t="str">
        <f>IF(COUNT(R548:R553)=0,"",SUM(R548:R553))</f>
        <v/>
      </c>
      <c r="S547" s="156"/>
      <c r="T547" s="117"/>
      <c r="U547" s="120" t="s">
        <v>271</v>
      </c>
    </row>
    <row r="548" spans="2:21" ht="34.5" customHeight="1">
      <c r="B548" s="156"/>
      <c r="C548" s="282"/>
      <c r="D548" s="283"/>
      <c r="E548" s="284"/>
      <c r="F548" s="179"/>
      <c r="G548" s="181" t="s">
        <v>343</v>
      </c>
      <c r="H548" s="184"/>
      <c r="I548" s="184"/>
      <c r="J548" s="291"/>
      <c r="K548" s="292"/>
      <c r="L548" s="293"/>
      <c r="M548" s="184"/>
      <c r="N548" s="291"/>
      <c r="O548" s="292"/>
      <c r="P548" s="292"/>
      <c r="Q548" s="293"/>
      <c r="R548" s="184"/>
      <c r="S548" s="156"/>
      <c r="T548" s="117"/>
    </row>
    <row r="549" spans="2:21" ht="34.5" customHeight="1">
      <c r="B549" s="156"/>
      <c r="C549" s="282"/>
      <c r="D549" s="283"/>
      <c r="E549" s="284"/>
      <c r="F549" s="179"/>
      <c r="G549" s="181" t="s">
        <v>334</v>
      </c>
      <c r="H549" s="184"/>
      <c r="I549" s="184"/>
      <c r="J549" s="291"/>
      <c r="K549" s="292"/>
      <c r="L549" s="293"/>
      <c r="M549" s="184"/>
      <c r="N549" s="291"/>
      <c r="O549" s="292"/>
      <c r="P549" s="292"/>
      <c r="Q549" s="293"/>
      <c r="R549" s="184"/>
      <c r="S549" s="156"/>
      <c r="T549" s="117"/>
    </row>
    <row r="550" spans="2:21" ht="34.5" customHeight="1">
      <c r="B550" s="156"/>
      <c r="C550" s="282"/>
      <c r="D550" s="283"/>
      <c r="E550" s="284"/>
      <c r="F550" s="179"/>
      <c r="G550" s="181" t="s">
        <v>365</v>
      </c>
      <c r="H550" s="184"/>
      <c r="I550" s="184"/>
      <c r="J550" s="291"/>
      <c r="K550" s="292"/>
      <c r="L550" s="293"/>
      <c r="M550" s="184"/>
      <c r="N550" s="291"/>
      <c r="O550" s="292"/>
      <c r="P550" s="292"/>
      <c r="Q550" s="293"/>
      <c r="R550" s="184"/>
      <c r="S550" s="156"/>
      <c r="T550" s="117"/>
    </row>
    <row r="551" spans="2:21" ht="34.5" customHeight="1">
      <c r="B551" s="156"/>
      <c r="C551" s="282"/>
      <c r="D551" s="283"/>
      <c r="E551" s="284"/>
      <c r="F551" s="179"/>
      <c r="G551" s="181" t="s">
        <v>336</v>
      </c>
      <c r="H551" s="184"/>
      <c r="I551" s="184"/>
      <c r="J551" s="291"/>
      <c r="K551" s="292"/>
      <c r="L551" s="293"/>
      <c r="M551" s="184"/>
      <c r="N551" s="291"/>
      <c r="O551" s="292"/>
      <c r="P551" s="292"/>
      <c r="Q551" s="293"/>
      <c r="R551" s="184"/>
      <c r="S551" s="156"/>
      <c r="T551" s="117"/>
    </row>
    <row r="552" spans="2:21" ht="34.5" customHeight="1">
      <c r="B552" s="156"/>
      <c r="C552" s="282"/>
      <c r="D552" s="283"/>
      <c r="E552" s="284"/>
      <c r="F552" s="179"/>
      <c r="G552" s="181" t="s">
        <v>2</v>
      </c>
      <c r="H552" s="184"/>
      <c r="I552" s="184"/>
      <c r="J552" s="291"/>
      <c r="K552" s="292"/>
      <c r="L552" s="293"/>
      <c r="M552" s="184"/>
      <c r="N552" s="291"/>
      <c r="O552" s="292"/>
      <c r="P552" s="292"/>
      <c r="Q552" s="293"/>
      <c r="R552" s="184"/>
      <c r="S552" s="156"/>
      <c r="T552" s="117"/>
    </row>
    <row r="553" spans="2:21" ht="34.5" customHeight="1">
      <c r="B553" s="156"/>
      <c r="C553" s="282"/>
      <c r="D553" s="283"/>
      <c r="E553" s="284"/>
      <c r="F553" s="179"/>
      <c r="G553" s="181" t="s">
        <v>29</v>
      </c>
      <c r="H553" s="184"/>
      <c r="I553" s="184"/>
      <c r="J553" s="291"/>
      <c r="K553" s="292"/>
      <c r="L553" s="293"/>
      <c r="M553" s="184"/>
      <c r="N553" s="291"/>
      <c r="O553" s="292"/>
      <c r="P553" s="292"/>
      <c r="Q553" s="293"/>
      <c r="R553" s="184"/>
      <c r="S553" s="156"/>
      <c r="T553" s="117"/>
    </row>
    <row r="554" spans="2:21" ht="34.5" customHeight="1">
      <c r="B554" s="156"/>
      <c r="C554" s="282"/>
      <c r="D554" s="283"/>
      <c r="E554" s="284"/>
      <c r="F554" s="168" t="s">
        <v>226</v>
      </c>
      <c r="G554" s="215"/>
      <c r="H554" s="184"/>
      <c r="I554" s="184"/>
      <c r="J554" s="291"/>
      <c r="K554" s="292"/>
      <c r="L554" s="293"/>
      <c r="M554" s="184"/>
      <c r="N554" s="291"/>
      <c r="O554" s="292"/>
      <c r="P554" s="292"/>
      <c r="Q554" s="293"/>
      <c r="R554" s="184"/>
      <c r="S554" s="156"/>
      <c r="T554" s="117"/>
    </row>
    <row r="555" spans="2:21" ht="34.5" customHeight="1">
      <c r="B555" s="156"/>
      <c r="C555" s="282"/>
      <c r="D555" s="283"/>
      <c r="E555" s="284"/>
      <c r="F555" s="179" t="s">
        <v>170</v>
      </c>
      <c r="G555" s="180"/>
      <c r="H555" s="115" t="str">
        <f>IF(COUNT(H556:H560)=0,"",SUM(H556:H560))</f>
        <v/>
      </c>
      <c r="I555" s="115" t="str">
        <f>IF(COUNT(I556:I560)=0,"",SUM(I556:I560))</f>
        <v/>
      </c>
      <c r="J555" s="291"/>
      <c r="K555" s="292"/>
      <c r="L555" s="293"/>
      <c r="M555" s="115" t="str">
        <f>IF(COUNT(M556:M560)=0,"",SUM(M556:M560))</f>
        <v/>
      </c>
      <c r="N555" s="291"/>
      <c r="O555" s="292"/>
      <c r="P555" s="292"/>
      <c r="Q555" s="293"/>
      <c r="R555" s="115" t="str">
        <f>IF(COUNT(R556:R560)=0,"",SUM(R556:R560))</f>
        <v/>
      </c>
      <c r="S555" s="156"/>
      <c r="T555" s="117"/>
      <c r="U555" s="120" t="s">
        <v>271</v>
      </c>
    </row>
    <row r="556" spans="2:21" ht="34.5" customHeight="1">
      <c r="B556" s="156"/>
      <c r="C556" s="282"/>
      <c r="D556" s="283"/>
      <c r="E556" s="284"/>
      <c r="F556" s="179"/>
      <c r="G556" s="181" t="s">
        <v>366</v>
      </c>
      <c r="H556" s="184"/>
      <c r="I556" s="184"/>
      <c r="J556" s="291"/>
      <c r="K556" s="292"/>
      <c r="L556" s="293"/>
      <c r="M556" s="184"/>
      <c r="N556" s="291"/>
      <c r="O556" s="292"/>
      <c r="P556" s="292"/>
      <c r="Q556" s="293"/>
      <c r="R556" s="184"/>
      <c r="S556" s="156"/>
      <c r="T556" s="117"/>
    </row>
    <row r="557" spans="2:21" ht="34.5" customHeight="1">
      <c r="B557" s="156"/>
      <c r="C557" s="282"/>
      <c r="D557" s="283"/>
      <c r="E557" s="284"/>
      <c r="F557" s="179"/>
      <c r="G557" s="181" t="s">
        <v>172</v>
      </c>
      <c r="H557" s="184"/>
      <c r="I557" s="184"/>
      <c r="J557" s="291"/>
      <c r="K557" s="292"/>
      <c r="L557" s="293"/>
      <c r="M557" s="184"/>
      <c r="N557" s="291"/>
      <c r="O557" s="292"/>
      <c r="P557" s="292"/>
      <c r="Q557" s="293"/>
      <c r="R557" s="184"/>
      <c r="S557" s="156"/>
      <c r="T557" s="117"/>
    </row>
    <row r="558" spans="2:21" ht="34.5" customHeight="1">
      <c r="B558" s="156"/>
      <c r="C558" s="282"/>
      <c r="D558" s="283"/>
      <c r="E558" s="284"/>
      <c r="F558" s="179"/>
      <c r="G558" s="181" t="s">
        <v>173</v>
      </c>
      <c r="H558" s="184"/>
      <c r="I558" s="184"/>
      <c r="J558" s="291"/>
      <c r="K558" s="292"/>
      <c r="L558" s="293"/>
      <c r="M558" s="184"/>
      <c r="N558" s="291"/>
      <c r="O558" s="292"/>
      <c r="P558" s="292"/>
      <c r="Q558" s="293"/>
      <c r="R558" s="184"/>
      <c r="S558" s="156"/>
      <c r="T558" s="117"/>
    </row>
    <row r="559" spans="2:21" ht="34.5" customHeight="1">
      <c r="B559" s="156"/>
      <c r="C559" s="282"/>
      <c r="D559" s="283"/>
      <c r="E559" s="284"/>
      <c r="F559" s="179"/>
      <c r="G559" s="181" t="s">
        <v>30</v>
      </c>
      <c r="H559" s="184"/>
      <c r="I559" s="184"/>
      <c r="J559" s="291"/>
      <c r="K559" s="292"/>
      <c r="L559" s="293"/>
      <c r="M559" s="184"/>
      <c r="N559" s="291"/>
      <c r="O559" s="292"/>
      <c r="P559" s="292"/>
      <c r="Q559" s="293"/>
      <c r="R559" s="184"/>
      <c r="S559" s="156"/>
      <c r="T559" s="117"/>
    </row>
    <row r="560" spans="2:21" ht="34.5" customHeight="1">
      <c r="B560" s="156"/>
      <c r="C560" s="282"/>
      <c r="D560" s="283"/>
      <c r="E560" s="284"/>
      <c r="F560" s="179"/>
      <c r="G560" s="181" t="s">
        <v>174</v>
      </c>
      <c r="H560" s="184"/>
      <c r="I560" s="184"/>
      <c r="J560" s="291"/>
      <c r="K560" s="292"/>
      <c r="L560" s="293"/>
      <c r="M560" s="184"/>
      <c r="N560" s="291"/>
      <c r="O560" s="292"/>
      <c r="P560" s="292"/>
      <c r="Q560" s="293"/>
      <c r="R560" s="184"/>
      <c r="S560" s="156"/>
      <c r="T560" s="117"/>
    </row>
    <row r="561" spans="2:21" ht="34.5" customHeight="1">
      <c r="B561" s="156"/>
      <c r="C561" s="282"/>
      <c r="D561" s="283"/>
      <c r="E561" s="284"/>
      <c r="F561" s="168" t="s">
        <v>175</v>
      </c>
      <c r="G561" s="172"/>
      <c r="H561" s="184"/>
      <c r="I561" s="184"/>
      <c r="J561" s="291"/>
      <c r="K561" s="292"/>
      <c r="L561" s="293"/>
      <c r="M561" s="184"/>
      <c r="N561" s="291"/>
      <c r="O561" s="292"/>
      <c r="P561" s="292"/>
      <c r="Q561" s="293"/>
      <c r="R561" s="184"/>
      <c r="S561" s="156"/>
      <c r="T561" s="117"/>
    </row>
    <row r="562" spans="2:21" ht="34.5" customHeight="1">
      <c r="B562" s="156"/>
      <c r="C562" s="285"/>
      <c r="D562" s="286"/>
      <c r="E562" s="287"/>
      <c r="F562" s="168" t="s">
        <v>362</v>
      </c>
      <c r="G562" s="172"/>
      <c r="H562" s="115" t="str">
        <f>IF(COUNT(H544,H547,H554,H555,H561)=0,"",SUM(H544,H547,H554,H555,H561))</f>
        <v/>
      </c>
      <c r="I562" s="115" t="str">
        <f>IF(COUNT(I544,I547,I554,I555,I561)=0,"",SUM(I544,I547,I554,I555,I561))</f>
        <v/>
      </c>
      <c r="J562" s="291"/>
      <c r="K562" s="292"/>
      <c r="L562" s="293"/>
      <c r="M562" s="115" t="str">
        <f>IF(COUNT(M544,M547,M554,M555,M561)=0,"",SUM(M544,M547,M554,M555,M561))</f>
        <v/>
      </c>
      <c r="N562" s="291"/>
      <c r="O562" s="292"/>
      <c r="P562" s="292"/>
      <c r="Q562" s="293"/>
      <c r="R562" s="115" t="str">
        <f>IF(COUNT(R544,R547,R554,R555,R561)=0,"",SUM(R544,R547,R554,R555,R561))</f>
        <v/>
      </c>
      <c r="S562" s="156"/>
      <c r="T562" s="117"/>
      <c r="U562" s="120" t="s">
        <v>271</v>
      </c>
    </row>
    <row r="563" spans="2:21" ht="34.5" customHeight="1">
      <c r="B563" s="156"/>
      <c r="C563" s="217" t="s">
        <v>344</v>
      </c>
      <c r="D563" s="218"/>
      <c r="E563" s="218"/>
      <c r="F563" s="218"/>
      <c r="G563" s="219"/>
      <c r="H563" s="140"/>
      <c r="I563" s="140"/>
      <c r="J563" s="294"/>
      <c r="K563" s="295"/>
      <c r="L563" s="296"/>
      <c r="M563" s="141"/>
      <c r="N563" s="294"/>
      <c r="O563" s="295"/>
      <c r="P563" s="295"/>
      <c r="Q563" s="296"/>
      <c r="R563" s="141"/>
      <c r="S563" s="156"/>
      <c r="T563" s="117"/>
    </row>
    <row r="564" spans="2:21" ht="18" customHeight="1">
      <c r="B564" s="156"/>
      <c r="C564" s="183" t="s">
        <v>178</v>
      </c>
      <c r="D564" s="156"/>
      <c r="E564" s="156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17"/>
    </row>
    <row r="565" spans="2:21" ht="18" customHeight="1">
      <c r="B565" s="156"/>
      <c r="C565" s="14"/>
      <c r="D565" s="7"/>
      <c r="E565" s="7"/>
      <c r="F565" s="7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156"/>
      <c r="T565" s="117"/>
    </row>
    <row r="566" spans="2:21" ht="18" customHeight="1">
      <c r="B566" s="156"/>
      <c r="C566" s="14"/>
      <c r="D566" s="7"/>
      <c r="E566" s="7"/>
      <c r="F566" s="7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156"/>
      <c r="T566" s="117"/>
    </row>
    <row r="567" spans="2:21" ht="18" customHeight="1">
      <c r="B567" s="156"/>
      <c r="C567" s="14"/>
      <c r="D567" s="7"/>
      <c r="E567" s="7"/>
      <c r="F567" s="7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156"/>
      <c r="T567" s="117"/>
    </row>
    <row r="568" spans="2:21" ht="18" customHeight="1">
      <c r="B568" s="156"/>
      <c r="C568" s="14"/>
      <c r="D568" s="7"/>
      <c r="E568" s="7"/>
      <c r="F568" s="7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156"/>
      <c r="T568" s="117"/>
    </row>
    <row r="569" spans="2:21" ht="18" customHeight="1">
      <c r="B569" s="156"/>
      <c r="C569" s="14"/>
      <c r="D569" s="7"/>
      <c r="E569" s="7"/>
      <c r="F569" s="7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156"/>
      <c r="T569" s="117"/>
    </row>
    <row r="570" spans="2:21" ht="18" customHeight="1">
      <c r="B570" s="156"/>
      <c r="C570" s="14"/>
      <c r="D570" s="7"/>
      <c r="E570" s="7"/>
      <c r="F570" s="7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156"/>
      <c r="T570" s="117"/>
    </row>
    <row r="571" spans="2:21" ht="18" customHeight="1">
      <c r="B571" s="156"/>
      <c r="C571" s="14"/>
      <c r="D571" s="7"/>
      <c r="E571" s="7"/>
      <c r="F571" s="7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156"/>
      <c r="T571" s="117"/>
    </row>
    <row r="572" spans="2:21" ht="18" customHeight="1">
      <c r="B572" s="156"/>
      <c r="C572" s="14"/>
      <c r="D572" s="7"/>
      <c r="E572" s="7"/>
      <c r="F572" s="7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156"/>
      <c r="T572" s="117"/>
    </row>
    <row r="573" spans="2:21" ht="18" customHeight="1">
      <c r="B573" s="156"/>
      <c r="C573" s="7"/>
      <c r="D573" s="7"/>
      <c r="E573" s="7"/>
      <c r="F573" s="7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156"/>
      <c r="T573" s="117"/>
    </row>
    <row r="574" spans="2:21" ht="18" customHeight="1">
      <c r="B574" s="156"/>
      <c r="C574" s="156"/>
      <c r="D574" s="156"/>
      <c r="E574" s="156"/>
      <c r="F574" s="156"/>
      <c r="G574" s="156"/>
      <c r="H574" s="156"/>
      <c r="I574" s="156"/>
      <c r="J574" s="156"/>
      <c r="K574" s="156"/>
      <c r="L574" s="156"/>
      <c r="M574" s="156"/>
      <c r="N574" s="156"/>
      <c r="O574" s="156"/>
      <c r="P574" s="156"/>
      <c r="Q574" s="156"/>
      <c r="R574" s="156"/>
      <c r="S574" s="156"/>
      <c r="T574" s="117"/>
    </row>
  </sheetData>
  <sheetProtection algorithmName="SHA-512" hashValue="wGQu5PJCJo2H/PWG6bojrywX65ybKN2WogQY0k1uijzib3AvZ01sEFzVjb107w85naiTaB7g599x1MuvdjKD2Q==" saltValue="TA5mT13K7V/CEg+Ic2b0Ag==" spinCount="100000" sheet="1" objects="1" scenarios="1"/>
  <mergeCells count="88">
    <mergeCell ref="J440:L459"/>
    <mergeCell ref="D425:D429"/>
    <mergeCell ref="N336:Q355"/>
    <mergeCell ref="J336:L355"/>
    <mergeCell ref="C336:E354"/>
    <mergeCell ref="N388:Q407"/>
    <mergeCell ref="D430:D434"/>
    <mergeCell ref="E433:F434"/>
    <mergeCell ref="C425:C438"/>
    <mergeCell ref="D373:D377"/>
    <mergeCell ref="D378:D382"/>
    <mergeCell ref="E381:F382"/>
    <mergeCell ref="C388:E406"/>
    <mergeCell ref="C373:C386"/>
    <mergeCell ref="J388:L407"/>
    <mergeCell ref="J544:L563"/>
    <mergeCell ref="N544:Q563"/>
    <mergeCell ref="N440:Q459"/>
    <mergeCell ref="C477:C490"/>
    <mergeCell ref="J492:L511"/>
    <mergeCell ref="N492:Q511"/>
    <mergeCell ref="D529:D533"/>
    <mergeCell ref="D534:D538"/>
    <mergeCell ref="E537:F538"/>
    <mergeCell ref="C529:C542"/>
    <mergeCell ref="D477:D481"/>
    <mergeCell ref="D482:D486"/>
    <mergeCell ref="C440:E458"/>
    <mergeCell ref="C492:E510"/>
    <mergeCell ref="C544:E562"/>
    <mergeCell ref="E485:F486"/>
    <mergeCell ref="J128:L147"/>
    <mergeCell ref="N128:Q147"/>
    <mergeCell ref="N232:Q251"/>
    <mergeCell ref="J284:L303"/>
    <mergeCell ref="N284:Q303"/>
    <mergeCell ref="J232:L251"/>
    <mergeCell ref="J180:L199"/>
    <mergeCell ref="C232:E250"/>
    <mergeCell ref="D222:D226"/>
    <mergeCell ref="E225:F226"/>
    <mergeCell ref="J24:L43"/>
    <mergeCell ref="N24:Q43"/>
    <mergeCell ref="J76:L95"/>
    <mergeCell ref="N76:Q95"/>
    <mergeCell ref="C113:C126"/>
    <mergeCell ref="D113:D117"/>
    <mergeCell ref="D118:D122"/>
    <mergeCell ref="E121:F122"/>
    <mergeCell ref="C61:C74"/>
    <mergeCell ref="D61:D65"/>
    <mergeCell ref="D66:D70"/>
    <mergeCell ref="E69:F70"/>
    <mergeCell ref="N180:Q199"/>
    <mergeCell ref="D217:D221"/>
    <mergeCell ref="C24:E42"/>
    <mergeCell ref="C76:E94"/>
    <mergeCell ref="C128:E146"/>
    <mergeCell ref="C180:E198"/>
    <mergeCell ref="C217:C230"/>
    <mergeCell ref="D165:D169"/>
    <mergeCell ref="D170:D174"/>
    <mergeCell ref="E173:F174"/>
    <mergeCell ref="C165:C178"/>
    <mergeCell ref="C7:G8"/>
    <mergeCell ref="C59:G60"/>
    <mergeCell ref="C111:G112"/>
    <mergeCell ref="C163:G164"/>
    <mergeCell ref="C215:G216"/>
    <mergeCell ref="C9:C22"/>
    <mergeCell ref="D9:D13"/>
    <mergeCell ref="D14:D18"/>
    <mergeCell ref="E17:F18"/>
    <mergeCell ref="C527:G528"/>
    <mergeCell ref="C267:G268"/>
    <mergeCell ref="C319:G320"/>
    <mergeCell ref="C371:G372"/>
    <mergeCell ref="C423:G424"/>
    <mergeCell ref="C475:G476"/>
    <mergeCell ref="D321:D325"/>
    <mergeCell ref="D326:D330"/>
    <mergeCell ref="E329:F330"/>
    <mergeCell ref="C321:C334"/>
    <mergeCell ref="D269:D273"/>
    <mergeCell ref="D274:D278"/>
    <mergeCell ref="E277:F278"/>
    <mergeCell ref="C284:E302"/>
    <mergeCell ref="C269:C282"/>
  </mergeCells>
  <phoneticPr fontId="11"/>
  <conditionalFormatting sqref="H61:H64">
    <cfRule type="expression" dxfId="5771" priority="178">
      <formula>H61&lt;0</formula>
    </cfRule>
  </conditionalFormatting>
  <conditionalFormatting sqref="H66:H70">
    <cfRule type="expression" dxfId="5770" priority="177">
      <formula>H66&lt;0</formula>
    </cfRule>
  </conditionalFormatting>
  <conditionalFormatting sqref="H72">
    <cfRule type="expression" dxfId="5769" priority="176">
      <formula>H72&lt;0</formula>
    </cfRule>
  </conditionalFormatting>
  <conditionalFormatting sqref="H75">
    <cfRule type="expression" dxfId="5768" priority="175">
      <formula>H75&lt;0</formula>
    </cfRule>
  </conditionalFormatting>
  <conditionalFormatting sqref="J61:R64">
    <cfRule type="expression" dxfId="5767" priority="174">
      <formula>J61&lt;0</formula>
    </cfRule>
  </conditionalFormatting>
  <conditionalFormatting sqref="J72:R72">
    <cfRule type="expression" dxfId="5766" priority="173">
      <formula>J72&lt;0</formula>
    </cfRule>
  </conditionalFormatting>
  <conditionalFormatting sqref="J75:R75">
    <cfRule type="expression" dxfId="5765" priority="172">
      <formula>J75&lt;0</formula>
    </cfRule>
  </conditionalFormatting>
  <conditionalFormatting sqref="H77:I78">
    <cfRule type="expression" dxfId="5764" priority="171">
      <formula>H77&lt;0</formula>
    </cfRule>
  </conditionalFormatting>
  <conditionalFormatting sqref="H80:I86">
    <cfRule type="expression" dxfId="5763" priority="170">
      <formula>H80&lt;0</formula>
    </cfRule>
  </conditionalFormatting>
  <conditionalFormatting sqref="H88:I93">
    <cfRule type="expression" dxfId="5762" priority="169">
      <formula>H88&lt;0</formula>
    </cfRule>
  </conditionalFormatting>
  <conditionalFormatting sqref="M77:M78">
    <cfRule type="expression" dxfId="5761" priority="168">
      <formula>M77&lt;0</formula>
    </cfRule>
  </conditionalFormatting>
  <conditionalFormatting sqref="M80:M86">
    <cfRule type="expression" dxfId="5760" priority="167">
      <formula>M80&lt;0</formula>
    </cfRule>
  </conditionalFormatting>
  <conditionalFormatting sqref="M88:M93">
    <cfRule type="expression" dxfId="5759" priority="166">
      <formula>M88&lt;0</formula>
    </cfRule>
  </conditionalFormatting>
  <conditionalFormatting sqref="R77:R78">
    <cfRule type="expression" dxfId="5758" priority="165">
      <formula>R77&lt;0</formula>
    </cfRule>
  </conditionalFormatting>
  <conditionalFormatting sqref="R80:R86">
    <cfRule type="expression" dxfId="5757" priority="164">
      <formula>R80&lt;0</formula>
    </cfRule>
  </conditionalFormatting>
  <conditionalFormatting sqref="R88:R93">
    <cfRule type="expression" dxfId="5756" priority="163">
      <formula>R88&lt;0</formula>
    </cfRule>
  </conditionalFormatting>
  <conditionalFormatting sqref="H129:I130">
    <cfRule type="expression" dxfId="5755" priority="162">
      <formula>H129&lt;0</formula>
    </cfRule>
  </conditionalFormatting>
  <conditionalFormatting sqref="H132:I138">
    <cfRule type="expression" dxfId="5754" priority="161">
      <formula>H132&lt;0</formula>
    </cfRule>
  </conditionalFormatting>
  <conditionalFormatting sqref="H140:I145">
    <cfRule type="expression" dxfId="5753" priority="160">
      <formula>H140&lt;0</formula>
    </cfRule>
  </conditionalFormatting>
  <conditionalFormatting sqref="M129:M130">
    <cfRule type="expression" dxfId="5752" priority="159">
      <formula>M129&lt;0</formula>
    </cfRule>
  </conditionalFormatting>
  <conditionalFormatting sqref="M132:M138">
    <cfRule type="expression" dxfId="5751" priority="158">
      <formula>M132&lt;0</formula>
    </cfRule>
  </conditionalFormatting>
  <conditionalFormatting sqref="M140:M145">
    <cfRule type="expression" dxfId="5750" priority="157">
      <formula>M140&lt;0</formula>
    </cfRule>
  </conditionalFormatting>
  <conditionalFormatting sqref="R129:R130">
    <cfRule type="expression" dxfId="5749" priority="156">
      <formula>R129&lt;0</formula>
    </cfRule>
  </conditionalFormatting>
  <conditionalFormatting sqref="R132:R138">
    <cfRule type="expression" dxfId="5748" priority="155">
      <formula>R132&lt;0</formula>
    </cfRule>
  </conditionalFormatting>
  <conditionalFormatting sqref="R140:R145">
    <cfRule type="expression" dxfId="5747" priority="154">
      <formula>R140&lt;0</formula>
    </cfRule>
  </conditionalFormatting>
  <conditionalFormatting sqref="H181:I182">
    <cfRule type="expression" dxfId="5746" priority="153">
      <formula>H181&lt;0</formula>
    </cfRule>
  </conditionalFormatting>
  <conditionalFormatting sqref="H184:I190">
    <cfRule type="expression" dxfId="5745" priority="152">
      <formula>H184&lt;0</formula>
    </cfRule>
  </conditionalFormatting>
  <conditionalFormatting sqref="H192:I197">
    <cfRule type="expression" dxfId="5744" priority="151">
      <formula>H192&lt;0</formula>
    </cfRule>
  </conditionalFormatting>
  <conditionalFormatting sqref="M181:M182">
    <cfRule type="expression" dxfId="5743" priority="150">
      <formula>M181&lt;0</formula>
    </cfRule>
  </conditionalFormatting>
  <conditionalFormatting sqref="M184:M190">
    <cfRule type="expression" dxfId="5742" priority="149">
      <formula>M184&lt;0</formula>
    </cfRule>
  </conditionalFormatting>
  <conditionalFormatting sqref="M192:M197">
    <cfRule type="expression" dxfId="5741" priority="148">
      <formula>M192&lt;0</formula>
    </cfRule>
  </conditionalFormatting>
  <conditionalFormatting sqref="R181:R182">
    <cfRule type="expression" dxfId="5740" priority="147">
      <formula>R181&lt;0</formula>
    </cfRule>
  </conditionalFormatting>
  <conditionalFormatting sqref="R184:R190">
    <cfRule type="expression" dxfId="5739" priority="146">
      <formula>R184&lt;0</formula>
    </cfRule>
  </conditionalFormatting>
  <conditionalFormatting sqref="R192:R197">
    <cfRule type="expression" dxfId="5738" priority="145">
      <formula>R192&lt;0</formula>
    </cfRule>
  </conditionalFormatting>
  <conditionalFormatting sqref="H233:I234">
    <cfRule type="expression" dxfId="5737" priority="144">
      <formula>H233&lt;0</formula>
    </cfRule>
  </conditionalFormatting>
  <conditionalFormatting sqref="H236:I242">
    <cfRule type="expression" dxfId="5736" priority="143">
      <formula>H236&lt;0</formula>
    </cfRule>
  </conditionalFormatting>
  <conditionalFormatting sqref="H244:I249">
    <cfRule type="expression" dxfId="5735" priority="142">
      <formula>H244&lt;0</formula>
    </cfRule>
  </conditionalFormatting>
  <conditionalFormatting sqref="M233:M234">
    <cfRule type="expression" dxfId="5734" priority="141">
      <formula>M233&lt;0</formula>
    </cfRule>
  </conditionalFormatting>
  <conditionalFormatting sqref="M236:M242">
    <cfRule type="expression" dxfId="5733" priority="140">
      <formula>M236&lt;0</formula>
    </cfRule>
  </conditionalFormatting>
  <conditionalFormatting sqref="M244:M249">
    <cfRule type="expression" dxfId="5732" priority="139">
      <formula>M244&lt;0</formula>
    </cfRule>
  </conditionalFormatting>
  <conditionalFormatting sqref="R233:R234">
    <cfRule type="expression" dxfId="5731" priority="138">
      <formula>R233&lt;0</formula>
    </cfRule>
  </conditionalFormatting>
  <conditionalFormatting sqref="R236:R242">
    <cfRule type="expression" dxfId="5730" priority="137">
      <formula>R236&lt;0</formula>
    </cfRule>
  </conditionalFormatting>
  <conditionalFormatting sqref="R244:R249">
    <cfRule type="expression" dxfId="5729" priority="136">
      <formula>R244&lt;0</formula>
    </cfRule>
  </conditionalFormatting>
  <conditionalFormatting sqref="H285:I286">
    <cfRule type="expression" dxfId="5728" priority="135">
      <formula>H285&lt;0</formula>
    </cfRule>
  </conditionalFormatting>
  <conditionalFormatting sqref="H288:I294">
    <cfRule type="expression" dxfId="5727" priority="134">
      <formula>H288&lt;0</formula>
    </cfRule>
  </conditionalFormatting>
  <conditionalFormatting sqref="H296:I301">
    <cfRule type="expression" dxfId="5726" priority="133">
      <formula>H296&lt;0</formula>
    </cfRule>
  </conditionalFormatting>
  <conditionalFormatting sqref="M285:M286">
    <cfRule type="expression" dxfId="5725" priority="132">
      <formula>M285&lt;0</formula>
    </cfRule>
  </conditionalFormatting>
  <conditionalFormatting sqref="M288:M294">
    <cfRule type="expression" dxfId="5724" priority="131">
      <formula>M288&lt;0</formula>
    </cfRule>
  </conditionalFormatting>
  <conditionalFormatting sqref="M296:M301">
    <cfRule type="expression" dxfId="5723" priority="130">
      <formula>M296&lt;0</formula>
    </cfRule>
  </conditionalFormatting>
  <conditionalFormatting sqref="R285:R286">
    <cfRule type="expression" dxfId="5722" priority="129">
      <formula>R285&lt;0</formula>
    </cfRule>
  </conditionalFormatting>
  <conditionalFormatting sqref="R288:R294">
    <cfRule type="expression" dxfId="5721" priority="128">
      <formula>R288&lt;0</formula>
    </cfRule>
  </conditionalFormatting>
  <conditionalFormatting sqref="R296:R301">
    <cfRule type="expression" dxfId="5720" priority="127">
      <formula>R296&lt;0</formula>
    </cfRule>
  </conditionalFormatting>
  <conditionalFormatting sqref="H337:I338">
    <cfRule type="expression" dxfId="5719" priority="126">
      <formula>H337&lt;0</formula>
    </cfRule>
  </conditionalFormatting>
  <conditionalFormatting sqref="H340:I346">
    <cfRule type="expression" dxfId="5718" priority="125">
      <formula>H340&lt;0</formula>
    </cfRule>
  </conditionalFormatting>
  <conditionalFormatting sqref="H348:I353">
    <cfRule type="expression" dxfId="5717" priority="124">
      <formula>H348&lt;0</formula>
    </cfRule>
  </conditionalFormatting>
  <conditionalFormatting sqref="M337:M338">
    <cfRule type="expression" dxfId="5716" priority="123">
      <formula>M337&lt;0</formula>
    </cfRule>
  </conditionalFormatting>
  <conditionalFormatting sqref="M340:M346">
    <cfRule type="expression" dxfId="5715" priority="122">
      <formula>M340&lt;0</formula>
    </cfRule>
  </conditionalFormatting>
  <conditionalFormatting sqref="M348:M353">
    <cfRule type="expression" dxfId="5714" priority="121">
      <formula>M348&lt;0</formula>
    </cfRule>
  </conditionalFormatting>
  <conditionalFormatting sqref="R337:R338">
    <cfRule type="expression" dxfId="5713" priority="120">
      <formula>R337&lt;0</formula>
    </cfRule>
  </conditionalFormatting>
  <conditionalFormatting sqref="R340:R346">
    <cfRule type="expression" dxfId="5712" priority="119">
      <formula>R340&lt;0</formula>
    </cfRule>
  </conditionalFormatting>
  <conditionalFormatting sqref="R348:R353">
    <cfRule type="expression" dxfId="5711" priority="118">
      <formula>R348&lt;0</formula>
    </cfRule>
  </conditionalFormatting>
  <conditionalFormatting sqref="H389:I390">
    <cfRule type="expression" dxfId="5710" priority="117">
      <formula>H389&lt;0</formula>
    </cfRule>
  </conditionalFormatting>
  <conditionalFormatting sqref="H392:I398">
    <cfRule type="expression" dxfId="5709" priority="116">
      <formula>H392&lt;0</formula>
    </cfRule>
  </conditionalFormatting>
  <conditionalFormatting sqref="H400:I405">
    <cfRule type="expression" dxfId="5708" priority="115">
      <formula>H400&lt;0</formula>
    </cfRule>
  </conditionalFormatting>
  <conditionalFormatting sqref="M389:M390">
    <cfRule type="expression" dxfId="5707" priority="114">
      <formula>M389&lt;0</formula>
    </cfRule>
  </conditionalFormatting>
  <conditionalFormatting sqref="M392:M398">
    <cfRule type="expression" dxfId="5706" priority="113">
      <formula>M392&lt;0</formula>
    </cfRule>
  </conditionalFormatting>
  <conditionalFormatting sqref="M400:M405">
    <cfRule type="expression" dxfId="5705" priority="112">
      <formula>M400&lt;0</formula>
    </cfRule>
  </conditionalFormatting>
  <conditionalFormatting sqref="R389:R390">
    <cfRule type="expression" dxfId="5704" priority="111">
      <formula>R389&lt;0</formula>
    </cfRule>
  </conditionalFormatting>
  <conditionalFormatting sqref="R392:R398">
    <cfRule type="expression" dxfId="5703" priority="110">
      <formula>R392&lt;0</formula>
    </cfRule>
  </conditionalFormatting>
  <conditionalFormatting sqref="R400:R405">
    <cfRule type="expression" dxfId="5702" priority="109">
      <formula>R400&lt;0</formula>
    </cfRule>
  </conditionalFormatting>
  <conditionalFormatting sqref="H441:I442">
    <cfRule type="expression" dxfId="5701" priority="108">
      <formula>H441&lt;0</formula>
    </cfRule>
  </conditionalFormatting>
  <conditionalFormatting sqref="H444:I450">
    <cfRule type="expression" dxfId="5700" priority="107">
      <formula>H444&lt;0</formula>
    </cfRule>
  </conditionalFormatting>
  <conditionalFormatting sqref="H452:I457">
    <cfRule type="expression" dxfId="5699" priority="106">
      <formula>H452&lt;0</formula>
    </cfRule>
  </conditionalFormatting>
  <conditionalFormatting sqref="M441:M442">
    <cfRule type="expression" dxfId="5698" priority="105">
      <formula>M441&lt;0</formula>
    </cfRule>
  </conditionalFormatting>
  <conditionalFormatting sqref="M444:M450">
    <cfRule type="expression" dxfId="5697" priority="104">
      <formula>M444&lt;0</formula>
    </cfRule>
  </conditionalFormatting>
  <conditionalFormatting sqref="M452:M457">
    <cfRule type="expression" dxfId="5696" priority="103">
      <formula>M452&lt;0</formula>
    </cfRule>
  </conditionalFormatting>
  <conditionalFormatting sqref="R441:R442">
    <cfRule type="expression" dxfId="5695" priority="102">
      <formula>R441&lt;0</formula>
    </cfRule>
  </conditionalFormatting>
  <conditionalFormatting sqref="R444:R450">
    <cfRule type="expression" dxfId="5694" priority="101">
      <formula>R444&lt;0</formula>
    </cfRule>
  </conditionalFormatting>
  <conditionalFormatting sqref="R452:R457">
    <cfRule type="expression" dxfId="5693" priority="100">
      <formula>R452&lt;0</formula>
    </cfRule>
  </conditionalFormatting>
  <conditionalFormatting sqref="H493:I494">
    <cfRule type="expression" dxfId="5692" priority="99">
      <formula>H493&lt;0</formula>
    </cfRule>
  </conditionalFormatting>
  <conditionalFormatting sqref="H496:I502">
    <cfRule type="expression" dxfId="5691" priority="98">
      <formula>H496&lt;0</formula>
    </cfRule>
  </conditionalFormatting>
  <conditionalFormatting sqref="H504:I509">
    <cfRule type="expression" dxfId="5690" priority="97">
      <formula>H504&lt;0</formula>
    </cfRule>
  </conditionalFormatting>
  <conditionalFormatting sqref="M493:M494">
    <cfRule type="expression" dxfId="5689" priority="96">
      <formula>M493&lt;0</formula>
    </cfRule>
  </conditionalFormatting>
  <conditionalFormatting sqref="M496:M502">
    <cfRule type="expression" dxfId="5688" priority="95">
      <formula>M496&lt;0</formula>
    </cfRule>
  </conditionalFormatting>
  <conditionalFormatting sqref="M504:M509">
    <cfRule type="expression" dxfId="5687" priority="94">
      <formula>M504&lt;0</formula>
    </cfRule>
  </conditionalFormatting>
  <conditionalFormatting sqref="R493:R494">
    <cfRule type="expression" dxfId="5686" priority="93">
      <formula>R493&lt;0</formula>
    </cfRule>
  </conditionalFormatting>
  <conditionalFormatting sqref="R496:R502">
    <cfRule type="expression" dxfId="5685" priority="92">
      <formula>R496&lt;0</formula>
    </cfRule>
  </conditionalFormatting>
  <conditionalFormatting sqref="R504:R509">
    <cfRule type="expression" dxfId="5684" priority="91">
      <formula>R504&lt;0</formula>
    </cfRule>
  </conditionalFormatting>
  <conditionalFormatting sqref="H545:I546">
    <cfRule type="expression" dxfId="5683" priority="90">
      <formula>H545&lt;0</formula>
    </cfRule>
  </conditionalFormatting>
  <conditionalFormatting sqref="H548:I554">
    <cfRule type="expression" dxfId="5682" priority="89">
      <formula>H548&lt;0</formula>
    </cfRule>
  </conditionalFormatting>
  <conditionalFormatting sqref="H556:I561">
    <cfRule type="expression" dxfId="5681" priority="88">
      <formula>H556&lt;0</formula>
    </cfRule>
  </conditionalFormatting>
  <conditionalFormatting sqref="M545:M546">
    <cfRule type="expression" dxfId="5680" priority="87">
      <formula>M545&lt;0</formula>
    </cfRule>
  </conditionalFormatting>
  <conditionalFormatting sqref="M548:M554">
    <cfRule type="expression" dxfId="5679" priority="86">
      <formula>M548&lt;0</formula>
    </cfRule>
  </conditionalFormatting>
  <conditionalFormatting sqref="M556:M561">
    <cfRule type="expression" dxfId="5678" priority="85">
      <formula>M556&lt;0</formula>
    </cfRule>
  </conditionalFormatting>
  <conditionalFormatting sqref="R545:R546">
    <cfRule type="expression" dxfId="5677" priority="84">
      <formula>R545&lt;0</formula>
    </cfRule>
  </conditionalFormatting>
  <conditionalFormatting sqref="R548:R554">
    <cfRule type="expression" dxfId="5676" priority="83">
      <formula>R548&lt;0</formula>
    </cfRule>
  </conditionalFormatting>
  <conditionalFormatting sqref="R556:R561">
    <cfRule type="expression" dxfId="5675" priority="82">
      <formula>R556&lt;0</formula>
    </cfRule>
  </conditionalFormatting>
  <conditionalFormatting sqref="H113:H116">
    <cfRule type="expression" dxfId="5674" priority="81">
      <formula>H113&lt;0</formula>
    </cfRule>
  </conditionalFormatting>
  <conditionalFormatting sqref="H118:H122">
    <cfRule type="expression" dxfId="5673" priority="80">
      <formula>H118&lt;0</formula>
    </cfRule>
  </conditionalFormatting>
  <conditionalFormatting sqref="H124">
    <cfRule type="expression" dxfId="5672" priority="79">
      <formula>H124&lt;0</formula>
    </cfRule>
  </conditionalFormatting>
  <conditionalFormatting sqref="H165:H168">
    <cfRule type="expression" dxfId="5671" priority="77">
      <formula>H165&lt;0</formula>
    </cfRule>
  </conditionalFormatting>
  <conditionalFormatting sqref="H170:H174">
    <cfRule type="expression" dxfId="5670" priority="76">
      <formula>H170&lt;0</formula>
    </cfRule>
  </conditionalFormatting>
  <conditionalFormatting sqref="H176">
    <cfRule type="expression" dxfId="5669" priority="75">
      <formula>H176&lt;0</formula>
    </cfRule>
  </conditionalFormatting>
  <conditionalFormatting sqref="H217:H220">
    <cfRule type="expression" dxfId="5668" priority="73">
      <formula>H217&lt;0</formula>
    </cfRule>
  </conditionalFormatting>
  <conditionalFormatting sqref="H222:H226">
    <cfRule type="expression" dxfId="5667" priority="72">
      <formula>H222&lt;0</formula>
    </cfRule>
  </conditionalFormatting>
  <conditionalFormatting sqref="H228">
    <cfRule type="expression" dxfId="5666" priority="71">
      <formula>H228&lt;0</formula>
    </cfRule>
  </conditionalFormatting>
  <conditionalFormatting sqref="H269:H272">
    <cfRule type="expression" dxfId="5665" priority="69">
      <formula>H269&lt;0</formula>
    </cfRule>
  </conditionalFormatting>
  <conditionalFormatting sqref="H274:H278">
    <cfRule type="expression" dxfId="5664" priority="68">
      <formula>H274&lt;0</formula>
    </cfRule>
  </conditionalFormatting>
  <conditionalFormatting sqref="H280">
    <cfRule type="expression" dxfId="5663" priority="67">
      <formula>H280&lt;0</formula>
    </cfRule>
  </conditionalFormatting>
  <conditionalFormatting sqref="H321:H324">
    <cfRule type="expression" dxfId="5662" priority="65">
      <formula>H321&lt;0</formula>
    </cfRule>
  </conditionalFormatting>
  <conditionalFormatting sqref="H326:H330">
    <cfRule type="expression" dxfId="5661" priority="64">
      <formula>H326&lt;0</formula>
    </cfRule>
  </conditionalFormatting>
  <conditionalFormatting sqref="H332">
    <cfRule type="expression" dxfId="5660" priority="63">
      <formula>H332&lt;0</formula>
    </cfRule>
  </conditionalFormatting>
  <conditionalFormatting sqref="H373:H376">
    <cfRule type="expression" dxfId="5659" priority="61">
      <formula>H373&lt;0</formula>
    </cfRule>
  </conditionalFormatting>
  <conditionalFormatting sqref="H378:H382">
    <cfRule type="expression" dxfId="5658" priority="60">
      <formula>H378&lt;0</formula>
    </cfRule>
  </conditionalFormatting>
  <conditionalFormatting sqref="H384">
    <cfRule type="expression" dxfId="5657" priority="59">
      <formula>H384&lt;0</formula>
    </cfRule>
  </conditionalFormatting>
  <conditionalFormatting sqref="H425:H428">
    <cfRule type="expression" dxfId="5656" priority="57">
      <formula>H425&lt;0</formula>
    </cfRule>
  </conditionalFormatting>
  <conditionalFormatting sqref="H430:H434">
    <cfRule type="expression" dxfId="5655" priority="56">
      <formula>H430&lt;0</formula>
    </cfRule>
  </conditionalFormatting>
  <conditionalFormatting sqref="H436">
    <cfRule type="expression" dxfId="5654" priority="55">
      <formula>H436&lt;0</formula>
    </cfRule>
  </conditionalFormatting>
  <conditionalFormatting sqref="H477:H480">
    <cfRule type="expression" dxfId="5653" priority="53">
      <formula>H477&lt;0</formula>
    </cfRule>
  </conditionalFormatting>
  <conditionalFormatting sqref="H482:H486">
    <cfRule type="expression" dxfId="5652" priority="52">
      <formula>H482&lt;0</formula>
    </cfRule>
  </conditionalFormatting>
  <conditionalFormatting sqref="H488">
    <cfRule type="expression" dxfId="5651" priority="51">
      <formula>H488&lt;0</formula>
    </cfRule>
  </conditionalFormatting>
  <conditionalFormatting sqref="H529:H532">
    <cfRule type="expression" dxfId="5650" priority="49">
      <formula>H529&lt;0</formula>
    </cfRule>
  </conditionalFormatting>
  <conditionalFormatting sqref="H534:H538">
    <cfRule type="expression" dxfId="5649" priority="48">
      <formula>H534&lt;0</formula>
    </cfRule>
  </conditionalFormatting>
  <conditionalFormatting sqref="H540">
    <cfRule type="expression" dxfId="5648" priority="47">
      <formula>H540&lt;0</formula>
    </cfRule>
  </conditionalFormatting>
  <conditionalFormatting sqref="J113:R116">
    <cfRule type="expression" dxfId="5647" priority="45">
      <formula>J113&lt;0</formula>
    </cfRule>
  </conditionalFormatting>
  <conditionalFormatting sqref="J165:R168">
    <cfRule type="expression" dxfId="5646" priority="44">
      <formula>J165&lt;0</formula>
    </cfRule>
  </conditionalFormatting>
  <conditionalFormatting sqref="J217:R220">
    <cfRule type="expression" dxfId="5645" priority="43">
      <formula>J217&lt;0</formula>
    </cfRule>
  </conditionalFormatting>
  <conditionalFormatting sqref="J269:R272">
    <cfRule type="expression" dxfId="5644" priority="42">
      <formula>J269&lt;0</formula>
    </cfRule>
  </conditionalFormatting>
  <conditionalFormatting sqref="J321:R324">
    <cfRule type="expression" dxfId="5643" priority="41">
      <formula>J321&lt;0</formula>
    </cfRule>
  </conditionalFormatting>
  <conditionalFormatting sqref="J373:R376">
    <cfRule type="expression" dxfId="5642" priority="40">
      <formula>J373&lt;0</formula>
    </cfRule>
  </conditionalFormatting>
  <conditionalFormatting sqref="J425:R428">
    <cfRule type="expression" dxfId="5641" priority="39">
      <formula>J425&lt;0</formula>
    </cfRule>
  </conditionalFormatting>
  <conditionalFormatting sqref="J477:R480">
    <cfRule type="expression" dxfId="5640" priority="38">
      <formula>J477&lt;0</formula>
    </cfRule>
  </conditionalFormatting>
  <conditionalFormatting sqref="J529:R532">
    <cfRule type="expression" dxfId="5639" priority="37">
      <formula>J529&lt;0</formula>
    </cfRule>
  </conditionalFormatting>
  <conditionalFormatting sqref="J124:R124">
    <cfRule type="expression" dxfId="5638" priority="36">
      <formula>J124&lt;0</formula>
    </cfRule>
  </conditionalFormatting>
  <conditionalFormatting sqref="J176:R176">
    <cfRule type="expression" dxfId="5637" priority="34">
      <formula>J176&lt;0</formula>
    </cfRule>
  </conditionalFormatting>
  <conditionalFormatting sqref="J228:R228">
    <cfRule type="expression" dxfId="5636" priority="32">
      <formula>J228&lt;0</formula>
    </cfRule>
  </conditionalFormatting>
  <conditionalFormatting sqref="J280:R280">
    <cfRule type="expression" dxfId="5635" priority="30">
      <formula>J280&lt;0</formula>
    </cfRule>
  </conditionalFormatting>
  <conditionalFormatting sqref="J332:R332">
    <cfRule type="expression" dxfId="5634" priority="28">
      <formula>J332&lt;0</formula>
    </cfRule>
  </conditionalFormatting>
  <conditionalFormatting sqref="J384:R384">
    <cfRule type="expression" dxfId="5633" priority="26">
      <formula>J384&lt;0</formula>
    </cfRule>
  </conditionalFormatting>
  <conditionalFormatting sqref="J436:R436">
    <cfRule type="expression" dxfId="5632" priority="24">
      <formula>J436&lt;0</formula>
    </cfRule>
  </conditionalFormatting>
  <conditionalFormatting sqref="J488:R488">
    <cfRule type="expression" dxfId="5631" priority="22">
      <formula>J488&lt;0</formula>
    </cfRule>
  </conditionalFormatting>
  <conditionalFormatting sqref="J540:R540">
    <cfRule type="expression" dxfId="5630" priority="20">
      <formula>J540&lt;0</formula>
    </cfRule>
  </conditionalFormatting>
  <conditionalFormatting sqref="J127:R127">
    <cfRule type="expression" dxfId="5629" priority="18">
      <formula>J127&lt;0</formula>
    </cfRule>
  </conditionalFormatting>
  <conditionalFormatting sqref="J179:R179">
    <cfRule type="expression" dxfId="5628" priority="17">
      <formula>J179&lt;0</formula>
    </cfRule>
  </conditionalFormatting>
  <conditionalFormatting sqref="J231:R231">
    <cfRule type="expression" dxfId="5627" priority="16">
      <formula>J231&lt;0</formula>
    </cfRule>
  </conditionalFormatting>
  <conditionalFormatting sqref="J283:R283">
    <cfRule type="expression" dxfId="5626" priority="15">
      <formula>J283&lt;0</formula>
    </cfRule>
  </conditionalFormatting>
  <conditionalFormatting sqref="J335:R335">
    <cfRule type="expression" dxfId="5625" priority="14">
      <formula>J335&lt;0</formula>
    </cfRule>
  </conditionalFormatting>
  <conditionalFormatting sqref="J387:R387">
    <cfRule type="expression" dxfId="5624" priority="13">
      <formula>J387&lt;0</formula>
    </cfRule>
  </conditionalFormatting>
  <conditionalFormatting sqref="J439:R439">
    <cfRule type="expression" dxfId="5623" priority="12">
      <formula>J439&lt;0</formula>
    </cfRule>
  </conditionalFormatting>
  <conditionalFormatting sqref="J491:R491">
    <cfRule type="expression" dxfId="5622" priority="11">
      <formula>J491&lt;0</formula>
    </cfRule>
  </conditionalFormatting>
  <conditionalFormatting sqref="J543:R543">
    <cfRule type="expression" dxfId="5621" priority="10">
      <formula>J543&lt;0</formula>
    </cfRule>
  </conditionalFormatting>
  <conditionalFormatting sqref="H127">
    <cfRule type="expression" dxfId="5620" priority="9">
      <formula>H127&lt;0</formula>
    </cfRule>
  </conditionalFormatting>
  <conditionalFormatting sqref="H179">
    <cfRule type="expression" dxfId="5619" priority="8">
      <formula>H179&lt;0</formula>
    </cfRule>
  </conditionalFormatting>
  <conditionalFormatting sqref="H231">
    <cfRule type="expression" dxfId="5618" priority="7">
      <formula>H231&lt;0</formula>
    </cfRule>
  </conditionalFormatting>
  <conditionalFormatting sqref="H283">
    <cfRule type="expression" dxfId="5617" priority="6">
      <formula>H283&lt;0</formula>
    </cfRule>
  </conditionalFormatting>
  <conditionalFormatting sqref="H335">
    <cfRule type="expression" dxfId="5616" priority="5">
      <formula>H335&lt;0</formula>
    </cfRule>
  </conditionalFormatting>
  <conditionalFormatting sqref="H387">
    <cfRule type="expression" dxfId="5615" priority="4">
      <formula>H387&lt;0</formula>
    </cfRule>
  </conditionalFormatting>
  <conditionalFormatting sqref="H439">
    <cfRule type="expression" dxfId="5614" priority="3">
      <formula>H439&lt;0</formula>
    </cfRule>
  </conditionalFormatting>
  <conditionalFormatting sqref="H491">
    <cfRule type="expression" dxfId="5613" priority="2">
      <formula>H491&lt;0</formula>
    </cfRule>
  </conditionalFormatting>
  <conditionalFormatting sqref="H543">
    <cfRule type="expression" dxfId="5612" priority="1">
      <formula>H543&lt;0</formula>
    </cfRule>
  </conditionalFormatting>
  <dataValidations count="1">
    <dataValidation type="custom" allowBlank="1" showInputMessage="1" showErrorMessage="1" errorTitle="小数点以下入力エラー" error="小数点以下は３桁までとして下さい。" sqref="H61:H64 H66:H70 H72 H75 J61:R64 J72:R72 J75:R75 H77:I78 H80:I86 H88:I93 M77:M78 M80:M86 M88:M93 R77:R78 R80:R86 R88:R93 H129:I130 H132:I138 H140:I145 M129:M130 M132:M138 M140:M145 R129:R130 R132:R138 R140:R145 H181:I182 H184:I190 H192:I197 M181:M182 M184:M190 M192:M197 R181:R182 R184:R190 R192:R197 H233:I234 H236:I242 H244:I249 M233:M234 M236:M242 M244:M249 R233:R234 R236:R242 R244:R249 H285:I286 H288:I294 H296:I301 M285:M286 M288:M294 M296:M301 R285:R286 R288:R294 R296:R301 H337:I338 H340:I346 H348:I353 M337:M338 M340:M346 M348:M353 R337:R338 R340:R346 R348:R353 H389:I390 H392:I398 H400:I405 M389:M390 M392:M398 M400:M405 R389:R390 R392:R398 R400:R405 H441:I442 H444:I450 H452:I457 M441:M442 M444:M450 M452:M457 R441:R442 R444:R450 R452:R457 H493:I494 H496:I502 H504:I509 M493:M494 M496:M502 M504:M509 R493:R494 R496:R502 R504:R509 H545:I546 H548:I554 H556:I561 M545:M546 M548:M554 M556:M561 R545:R546 R548:R554 R556:R561 H113:H116 H118:H122 H124 J543:R543 H165:H168 H170:H174 H176 H127 H217:H220 H222:H226 H228 H179 H269:H272 H274:H278 H280 H231 H321:H324 H326:H330 H332 H283 H373:H376 H378:H382 H384 H335 H425:H428 H430:H434 H436 H387 H477:H480 H482:H486 H488 H439 H529:H532 H534:H538 H540 H491 J113:R116 J165:R168 J217:R220 J269:R272 J321:R324 J373:R376 J425:R428 J477:R480 J529:R532 J124:R124 J491:R491 J176:R176 J127:R127 J228:R228 J179:R179 J280:R280 J231:R231 J332:R332 J283:R283 J384:R384 J335:R335 J436:R436 J387:R387 J488:R488 J439:R439 J540:R540 H543">
      <formula1>ROUND(H61,3)=H61</formula1>
    </dataValidation>
  </dataValidations>
  <printOptions horizontalCentered="1"/>
  <pageMargins left="0.59055118110236227" right="0.59055118110236227" top="0.78740157480314965" bottom="0.39370078740157483" header="0.19685039370078741" footer="0.19685039370078741"/>
  <pageSetup paperSize="9" scale="45" fitToWidth="2" fitToHeight="11" pageOrder="overThenDown" orientation="portrait" blackAndWhite="1" r:id="rId1"/>
  <headerFooter>
    <oddFooter>&amp;C&amp;"ＭＳ 明朝,標準"&amp;14- &amp;P-2 -</oddFooter>
  </headerFooter>
  <rowBreaks count="11" manualBreakCount="11">
    <brk id="54" min="1" max="19" man="1"/>
    <brk id="106" min="1" max="19" man="1"/>
    <brk id="158" min="1" max="19" man="1"/>
    <brk id="210" min="1" max="19" man="1"/>
    <brk id="262" min="1" max="19" man="1"/>
    <brk id="314" min="1" max="19" man="1"/>
    <brk id="366" min="1" max="19" man="1"/>
    <brk id="418" min="1" max="19" man="1"/>
    <brk id="470" min="1" max="19" man="1"/>
    <brk id="522" min="1" max="19" man="1"/>
    <brk id="574" min="1" max="19" man="1"/>
  </rowBreaks>
  <colBreaks count="1" manualBreakCount="1">
    <brk id="12" min="2" max="573" man="1"/>
  </colBreaks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KY_3A_0002">
    <tabColor rgb="FF00B050"/>
  </sheetPr>
  <dimension ref="B1:V497"/>
  <sheetViews>
    <sheetView showGridLines="0" view="pageBreakPreview" zoomScale="50" zoomScaleNormal="70" zoomScaleSheetLayoutView="50" workbookViewId="0">
      <selection activeCell="B3" sqref="B3"/>
    </sheetView>
  </sheetViews>
  <sheetFormatPr defaultRowHeight="27.75" customHeight="1"/>
  <cols>
    <col min="1" max="1" width="2.1640625" style="2" customWidth="1"/>
    <col min="2" max="2" width="2.83203125" style="2" customWidth="1"/>
    <col min="3" max="5" width="7.1640625" style="2" customWidth="1"/>
    <col min="6" max="6" width="7" style="2" customWidth="1"/>
    <col min="7" max="7" width="22.33203125" style="2" customWidth="1"/>
    <col min="8" max="8" width="16.6640625" style="2" customWidth="1"/>
    <col min="9" max="20" width="27.6640625" style="2" customWidth="1"/>
    <col min="21" max="21" width="2.83203125" style="2" customWidth="1"/>
    <col min="22" max="22" width="18" style="2" customWidth="1"/>
    <col min="23" max="25" width="16.1640625" style="2" bestFit="1" customWidth="1"/>
    <col min="26" max="26" width="18.6640625" style="2" bestFit="1" customWidth="1"/>
    <col min="27" max="16384" width="9.33203125" style="2"/>
  </cols>
  <sheetData>
    <row r="1" spans="2:22" ht="27.75" customHeight="1">
      <c r="B1" s="1" t="s">
        <v>257</v>
      </c>
      <c r="K1" s="97"/>
    </row>
    <row r="2" spans="2:22" ht="15" customHeight="1">
      <c r="C2" s="1"/>
      <c r="K2" s="15"/>
    </row>
    <row r="3" spans="2:22" ht="27.75" customHeight="1">
      <c r="B3" s="7"/>
      <c r="C3" s="7" t="s">
        <v>19</v>
      </c>
      <c r="D3" s="7"/>
      <c r="E3" s="7"/>
      <c r="F3" s="7"/>
      <c r="G3" s="7"/>
      <c r="H3" s="7"/>
      <c r="I3" s="7"/>
      <c r="J3" s="7"/>
      <c r="K3" s="7"/>
      <c r="L3" s="7"/>
      <c r="M3" s="7"/>
      <c r="N3" s="7"/>
      <c r="O3" s="7"/>
      <c r="P3" s="7"/>
      <c r="Q3" s="7"/>
      <c r="R3" s="7"/>
      <c r="S3" s="7"/>
      <c r="T3" s="7"/>
      <c r="U3" s="93"/>
    </row>
    <row r="4" spans="2:22" ht="27.75" customHeight="1">
      <c r="B4" s="7"/>
      <c r="C4" s="7" t="s">
        <v>70</v>
      </c>
      <c r="D4" s="7"/>
      <c r="E4" s="7"/>
      <c r="F4" s="7"/>
      <c r="G4" s="7"/>
      <c r="H4" s="7"/>
      <c r="I4" s="66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93"/>
    </row>
    <row r="5" spans="2:22" ht="27.75" customHeight="1">
      <c r="B5" s="7"/>
      <c r="C5" s="8" t="s">
        <v>85</v>
      </c>
      <c r="D5" s="9"/>
      <c r="E5" s="9"/>
      <c r="F5" s="9"/>
      <c r="G5" s="9"/>
      <c r="H5" s="9"/>
      <c r="I5" s="67"/>
      <c r="J5" s="9"/>
      <c r="K5" s="9"/>
      <c r="L5" s="9"/>
      <c r="M5" s="7"/>
      <c r="N5" s="7"/>
      <c r="O5" s="7"/>
      <c r="P5" s="7"/>
      <c r="Q5" s="7"/>
      <c r="R5" s="7"/>
      <c r="S5" s="7"/>
      <c r="T5" s="7"/>
      <c r="U5" s="93"/>
    </row>
    <row r="6" spans="2:22" ht="27.75" customHeight="1">
      <c r="B6" s="7"/>
      <c r="C6" s="10" t="s">
        <v>22</v>
      </c>
      <c r="D6" s="7"/>
      <c r="E6" s="7"/>
      <c r="F6" s="100" t="s">
        <v>278</v>
      </c>
      <c r="G6" s="11"/>
      <c r="H6" s="8" t="s">
        <v>244</v>
      </c>
      <c r="I6" s="67"/>
      <c r="J6" s="7"/>
      <c r="K6" s="7"/>
      <c r="L6" s="7"/>
      <c r="M6" s="7"/>
      <c r="N6" s="7"/>
      <c r="O6" s="7"/>
      <c r="P6" s="7"/>
      <c r="Q6" s="7"/>
      <c r="R6" s="7"/>
      <c r="S6" s="7"/>
      <c r="T6" s="12" t="s">
        <v>23</v>
      </c>
      <c r="U6" s="93"/>
    </row>
    <row r="7" spans="2:22" ht="27.75" customHeight="1">
      <c r="B7" s="7"/>
      <c r="C7" s="303" t="s">
        <v>320</v>
      </c>
      <c r="D7" s="304"/>
      <c r="E7" s="304"/>
      <c r="F7" s="304"/>
      <c r="G7" s="304"/>
      <c r="H7" s="305"/>
      <c r="I7" s="19" t="s">
        <v>71</v>
      </c>
      <c r="J7" s="19" t="s">
        <v>72</v>
      </c>
      <c r="K7" s="19" t="s">
        <v>73</v>
      </c>
      <c r="L7" s="19" t="s">
        <v>74</v>
      </c>
      <c r="M7" s="19" t="s">
        <v>75</v>
      </c>
      <c r="N7" s="19" t="s">
        <v>76</v>
      </c>
      <c r="O7" s="19" t="s">
        <v>77</v>
      </c>
      <c r="P7" s="19" t="s">
        <v>78</v>
      </c>
      <c r="Q7" s="19" t="s">
        <v>79</v>
      </c>
      <c r="R7" s="19" t="s">
        <v>80</v>
      </c>
      <c r="S7" s="19" t="s">
        <v>81</v>
      </c>
      <c r="T7" s="19" t="s">
        <v>86</v>
      </c>
      <c r="U7" s="93"/>
    </row>
    <row r="8" spans="2:22" ht="27.75" customHeight="1">
      <c r="B8" s="7"/>
      <c r="C8" s="306"/>
      <c r="D8" s="307"/>
      <c r="E8" s="307"/>
      <c r="F8" s="307"/>
      <c r="G8" s="307"/>
      <c r="H8" s="308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93"/>
    </row>
    <row r="9" spans="2:22" ht="34.5" customHeight="1">
      <c r="B9" s="7"/>
      <c r="C9" s="315" t="s">
        <v>0</v>
      </c>
      <c r="D9" s="315" t="s">
        <v>25</v>
      </c>
      <c r="E9" s="297" t="s">
        <v>185</v>
      </c>
      <c r="F9" s="298"/>
      <c r="G9" s="299"/>
      <c r="H9" s="98" t="s">
        <v>83</v>
      </c>
      <c r="I9" s="112" t="str">
        <f ca="1">IF(COUNT(OFFSET(I9,45,0),OFFSET(I9,90,0),OFFSET(I9,135,0),OFFSET(I9,180,0),OFFSET(I9,225,0),OFFSET(I9,270,0),OFFSET(I9,315,0),OFFSET(I9,360,0),OFFSET(I9,405,0),OFFSET(I9,450,0))=0,"",SUM(OFFSET(I9,45,0),OFFSET(I9,90,0),OFFSET(I9,135,0),OFFSET(I9,180,0),OFFSET(I9,225,0),OFFSET(I9,270,0),OFFSET(I9,315,0),OFFSET(I9,360,0),OFFSET(I9,405,0),OFFSET(I9,450,0)))</f>
        <v/>
      </c>
      <c r="J9" s="112" t="str">
        <f t="shared" ref="J9:T9" ca="1" si="0">IF(COUNT(OFFSET(J9,45,0),OFFSET(J9,90,0),OFFSET(J9,135,0),OFFSET(J9,180,0),OFFSET(J9,225,0),OFFSET(J9,270,0),OFFSET(J9,315,0),OFFSET(J9,360,0),OFFSET(J9,405,0),OFFSET(J9,450,0))=0,"",SUM(OFFSET(J9,45,0),OFFSET(J9,90,0),OFFSET(J9,135,0),OFFSET(J9,180,0),OFFSET(J9,225,0),OFFSET(J9,270,0),OFFSET(J9,315,0),OFFSET(J9,360,0),OFFSET(J9,405,0),OFFSET(J9,450,0)))</f>
        <v/>
      </c>
      <c r="K9" s="112" t="str">
        <f t="shared" ca="1" si="0"/>
        <v/>
      </c>
      <c r="L9" s="112" t="str">
        <f t="shared" ca="1" si="0"/>
        <v/>
      </c>
      <c r="M9" s="112" t="str">
        <f t="shared" ca="1" si="0"/>
        <v/>
      </c>
      <c r="N9" s="112" t="str">
        <f t="shared" ca="1" si="0"/>
        <v/>
      </c>
      <c r="O9" s="112" t="str">
        <f t="shared" ca="1" si="0"/>
        <v/>
      </c>
      <c r="P9" s="112" t="str">
        <f t="shared" ca="1" si="0"/>
        <v/>
      </c>
      <c r="Q9" s="112" t="str">
        <f t="shared" ca="1" si="0"/>
        <v/>
      </c>
      <c r="R9" s="112" t="str">
        <f t="shared" ca="1" si="0"/>
        <v/>
      </c>
      <c r="S9" s="112" t="str">
        <f t="shared" ca="1" si="0"/>
        <v/>
      </c>
      <c r="T9" s="112" t="str">
        <f t="shared" ca="1" si="0"/>
        <v/>
      </c>
      <c r="U9" s="93"/>
      <c r="V9" s="120" t="s">
        <v>271</v>
      </c>
    </row>
    <row r="10" spans="2:22" ht="34.5" customHeight="1">
      <c r="B10" s="7"/>
      <c r="C10" s="316"/>
      <c r="D10" s="316"/>
      <c r="E10" s="300"/>
      <c r="F10" s="301"/>
      <c r="G10" s="302"/>
      <c r="H10" s="99" t="s">
        <v>82</v>
      </c>
      <c r="I10" s="112" t="str">
        <f t="shared" ref="I10:T16" ca="1" si="1">IF(COUNT(OFFSET(I10,45,0),OFFSET(I10,90,0),OFFSET(I10,135,0),OFFSET(I10,180,0),OFFSET(I10,225,0),OFFSET(I10,270,0),OFFSET(I10,315,0),OFFSET(I10,360,0),OFFSET(I10,405,0),OFFSET(I10,450,0))=0,"",SUM(OFFSET(I10,45,0),OFFSET(I10,90,0),OFFSET(I10,135,0),OFFSET(I10,180,0),OFFSET(I10,225,0),OFFSET(I10,270,0),OFFSET(I10,315,0),OFFSET(I10,360,0),OFFSET(I10,405,0),OFFSET(I10,450,0)))</f>
        <v/>
      </c>
      <c r="J10" s="112" t="str">
        <f t="shared" ca="1" si="1"/>
        <v/>
      </c>
      <c r="K10" s="112" t="str">
        <f t="shared" ca="1" si="1"/>
        <v/>
      </c>
      <c r="L10" s="112" t="str">
        <f t="shared" ca="1" si="1"/>
        <v/>
      </c>
      <c r="M10" s="112" t="str">
        <f t="shared" ca="1" si="1"/>
        <v/>
      </c>
      <c r="N10" s="112" t="str">
        <f t="shared" ca="1" si="1"/>
        <v/>
      </c>
      <c r="O10" s="112" t="str">
        <f t="shared" ca="1" si="1"/>
        <v/>
      </c>
      <c r="P10" s="112" t="str">
        <f t="shared" ca="1" si="1"/>
        <v/>
      </c>
      <c r="Q10" s="112" t="str">
        <f t="shared" ca="1" si="1"/>
        <v/>
      </c>
      <c r="R10" s="112" t="str">
        <f t="shared" ca="1" si="1"/>
        <v/>
      </c>
      <c r="S10" s="112" t="str">
        <f t="shared" ca="1" si="1"/>
        <v/>
      </c>
      <c r="T10" s="112" t="str">
        <f t="shared" ca="1" si="1"/>
        <v/>
      </c>
      <c r="U10" s="93"/>
      <c r="V10" s="120" t="s">
        <v>271</v>
      </c>
    </row>
    <row r="11" spans="2:22" ht="34.5" customHeight="1">
      <c r="B11" s="7"/>
      <c r="C11" s="316"/>
      <c r="D11" s="316"/>
      <c r="E11" s="297" t="s">
        <v>186</v>
      </c>
      <c r="F11" s="298"/>
      <c r="G11" s="299"/>
      <c r="H11" s="98" t="s">
        <v>83</v>
      </c>
      <c r="I11" s="112" t="str">
        <f t="shared" ca="1" si="1"/>
        <v/>
      </c>
      <c r="J11" s="112" t="str">
        <f t="shared" ca="1" si="1"/>
        <v/>
      </c>
      <c r="K11" s="112" t="str">
        <f t="shared" ca="1" si="1"/>
        <v/>
      </c>
      <c r="L11" s="112" t="str">
        <f t="shared" ca="1" si="1"/>
        <v/>
      </c>
      <c r="M11" s="112" t="str">
        <f t="shared" ca="1" si="1"/>
        <v/>
      </c>
      <c r="N11" s="112" t="str">
        <f t="shared" ca="1" si="1"/>
        <v/>
      </c>
      <c r="O11" s="112" t="str">
        <f t="shared" ca="1" si="1"/>
        <v/>
      </c>
      <c r="P11" s="112" t="str">
        <f t="shared" ca="1" si="1"/>
        <v/>
      </c>
      <c r="Q11" s="112" t="str">
        <f t="shared" ca="1" si="1"/>
        <v/>
      </c>
      <c r="R11" s="112" t="str">
        <f t="shared" ca="1" si="1"/>
        <v/>
      </c>
      <c r="S11" s="112" t="str">
        <f t="shared" ca="1" si="1"/>
        <v/>
      </c>
      <c r="T11" s="112" t="str">
        <f t="shared" ca="1" si="1"/>
        <v/>
      </c>
      <c r="U11" s="93"/>
      <c r="V11" s="120" t="s">
        <v>271</v>
      </c>
    </row>
    <row r="12" spans="2:22" ht="34.5" customHeight="1">
      <c r="B12" s="7"/>
      <c r="C12" s="316"/>
      <c r="D12" s="316"/>
      <c r="E12" s="300"/>
      <c r="F12" s="301"/>
      <c r="G12" s="302"/>
      <c r="H12" s="99" t="s">
        <v>82</v>
      </c>
      <c r="I12" s="112" t="str">
        <f t="shared" ca="1" si="1"/>
        <v/>
      </c>
      <c r="J12" s="112" t="str">
        <f t="shared" ca="1" si="1"/>
        <v/>
      </c>
      <c r="K12" s="112" t="str">
        <f t="shared" ca="1" si="1"/>
        <v/>
      </c>
      <c r="L12" s="112" t="str">
        <f t="shared" ca="1" si="1"/>
        <v/>
      </c>
      <c r="M12" s="112" t="str">
        <f t="shared" ca="1" si="1"/>
        <v/>
      </c>
      <c r="N12" s="112" t="str">
        <f t="shared" ca="1" si="1"/>
        <v/>
      </c>
      <c r="O12" s="112" t="str">
        <f t="shared" ca="1" si="1"/>
        <v/>
      </c>
      <c r="P12" s="112" t="str">
        <f t="shared" ca="1" si="1"/>
        <v/>
      </c>
      <c r="Q12" s="112" t="str">
        <f t="shared" ca="1" si="1"/>
        <v/>
      </c>
      <c r="R12" s="112" t="str">
        <f t="shared" ca="1" si="1"/>
        <v/>
      </c>
      <c r="S12" s="112" t="str">
        <f t="shared" ca="1" si="1"/>
        <v/>
      </c>
      <c r="T12" s="112" t="str">
        <f t="shared" ca="1" si="1"/>
        <v/>
      </c>
      <c r="U12" s="93"/>
      <c r="V12" s="120" t="s">
        <v>271</v>
      </c>
    </row>
    <row r="13" spans="2:22" ht="34.5" customHeight="1">
      <c r="B13" s="7"/>
      <c r="C13" s="316"/>
      <c r="D13" s="316"/>
      <c r="E13" s="297" t="s">
        <v>187</v>
      </c>
      <c r="F13" s="298"/>
      <c r="G13" s="299"/>
      <c r="H13" s="98" t="s">
        <v>83</v>
      </c>
      <c r="I13" s="112" t="str">
        <f t="shared" ca="1" si="1"/>
        <v/>
      </c>
      <c r="J13" s="112" t="str">
        <f t="shared" ca="1" si="1"/>
        <v/>
      </c>
      <c r="K13" s="112" t="str">
        <f t="shared" ca="1" si="1"/>
        <v/>
      </c>
      <c r="L13" s="112" t="str">
        <f t="shared" ca="1" si="1"/>
        <v/>
      </c>
      <c r="M13" s="112" t="str">
        <f t="shared" ca="1" si="1"/>
        <v/>
      </c>
      <c r="N13" s="112" t="str">
        <f t="shared" ca="1" si="1"/>
        <v/>
      </c>
      <c r="O13" s="112" t="str">
        <f t="shared" ca="1" si="1"/>
        <v/>
      </c>
      <c r="P13" s="112" t="str">
        <f t="shared" ca="1" si="1"/>
        <v/>
      </c>
      <c r="Q13" s="112" t="str">
        <f t="shared" ca="1" si="1"/>
        <v/>
      </c>
      <c r="R13" s="112" t="str">
        <f t="shared" ca="1" si="1"/>
        <v/>
      </c>
      <c r="S13" s="112" t="str">
        <f t="shared" ca="1" si="1"/>
        <v/>
      </c>
      <c r="T13" s="112" t="str">
        <f t="shared" ca="1" si="1"/>
        <v/>
      </c>
      <c r="U13" s="93"/>
      <c r="V13" s="120" t="s">
        <v>271</v>
      </c>
    </row>
    <row r="14" spans="2:22" ht="34.5" customHeight="1">
      <c r="B14" s="7"/>
      <c r="C14" s="316"/>
      <c r="D14" s="316"/>
      <c r="E14" s="300"/>
      <c r="F14" s="301"/>
      <c r="G14" s="302"/>
      <c r="H14" s="99" t="s">
        <v>82</v>
      </c>
      <c r="I14" s="112" t="str">
        <f t="shared" ca="1" si="1"/>
        <v/>
      </c>
      <c r="J14" s="112" t="str">
        <f t="shared" ca="1" si="1"/>
        <v/>
      </c>
      <c r="K14" s="112" t="str">
        <f t="shared" ca="1" si="1"/>
        <v/>
      </c>
      <c r="L14" s="112" t="str">
        <f t="shared" ca="1" si="1"/>
        <v/>
      </c>
      <c r="M14" s="112" t="str">
        <f t="shared" ca="1" si="1"/>
        <v/>
      </c>
      <c r="N14" s="112" t="str">
        <f t="shared" ca="1" si="1"/>
        <v/>
      </c>
      <c r="O14" s="112" t="str">
        <f t="shared" ca="1" si="1"/>
        <v/>
      </c>
      <c r="P14" s="112" t="str">
        <f t="shared" ca="1" si="1"/>
        <v/>
      </c>
      <c r="Q14" s="112" t="str">
        <f t="shared" ca="1" si="1"/>
        <v/>
      </c>
      <c r="R14" s="112" t="str">
        <f t="shared" ca="1" si="1"/>
        <v/>
      </c>
      <c r="S14" s="112" t="str">
        <f t="shared" ca="1" si="1"/>
        <v/>
      </c>
      <c r="T14" s="112" t="str">
        <f t="shared" ca="1" si="1"/>
        <v/>
      </c>
      <c r="U14" s="93"/>
      <c r="V14" s="120" t="s">
        <v>271</v>
      </c>
    </row>
    <row r="15" spans="2:22" ht="34.5" customHeight="1">
      <c r="B15" s="7"/>
      <c r="C15" s="316"/>
      <c r="D15" s="316"/>
      <c r="E15" s="297" t="s">
        <v>170</v>
      </c>
      <c r="F15" s="298"/>
      <c r="G15" s="299"/>
      <c r="H15" s="98" t="s">
        <v>83</v>
      </c>
      <c r="I15" s="112" t="str">
        <f t="shared" ca="1" si="1"/>
        <v/>
      </c>
      <c r="J15" s="112" t="str">
        <f t="shared" ca="1" si="1"/>
        <v/>
      </c>
      <c r="K15" s="112" t="str">
        <f t="shared" ca="1" si="1"/>
        <v/>
      </c>
      <c r="L15" s="112" t="str">
        <f t="shared" ca="1" si="1"/>
        <v/>
      </c>
      <c r="M15" s="112" t="str">
        <f t="shared" ca="1" si="1"/>
        <v/>
      </c>
      <c r="N15" s="112" t="str">
        <f t="shared" ca="1" si="1"/>
        <v/>
      </c>
      <c r="O15" s="112" t="str">
        <f t="shared" ca="1" si="1"/>
        <v/>
      </c>
      <c r="P15" s="112" t="str">
        <f t="shared" ca="1" si="1"/>
        <v/>
      </c>
      <c r="Q15" s="112" t="str">
        <f t="shared" ca="1" si="1"/>
        <v/>
      </c>
      <c r="R15" s="112" t="str">
        <f t="shared" ca="1" si="1"/>
        <v/>
      </c>
      <c r="S15" s="112" t="str">
        <f t="shared" ca="1" si="1"/>
        <v/>
      </c>
      <c r="T15" s="112" t="str">
        <f t="shared" ca="1" si="1"/>
        <v/>
      </c>
      <c r="U15" s="93"/>
      <c r="V15" s="120" t="s">
        <v>271</v>
      </c>
    </row>
    <row r="16" spans="2:22" ht="34.5" customHeight="1">
      <c r="B16" s="7"/>
      <c r="C16" s="316"/>
      <c r="D16" s="316"/>
      <c r="E16" s="300"/>
      <c r="F16" s="301"/>
      <c r="G16" s="302"/>
      <c r="H16" s="99" t="s">
        <v>82</v>
      </c>
      <c r="I16" s="112" t="str">
        <f t="shared" ca="1" si="1"/>
        <v/>
      </c>
      <c r="J16" s="112" t="str">
        <f t="shared" ca="1" si="1"/>
        <v/>
      </c>
      <c r="K16" s="112" t="str">
        <f t="shared" ca="1" si="1"/>
        <v/>
      </c>
      <c r="L16" s="112" t="str">
        <f t="shared" ca="1" si="1"/>
        <v/>
      </c>
      <c r="M16" s="112" t="str">
        <f t="shared" ca="1" si="1"/>
        <v/>
      </c>
      <c r="N16" s="112" t="str">
        <f t="shared" ca="1" si="1"/>
        <v/>
      </c>
      <c r="O16" s="112" t="str">
        <f t="shared" ca="1" si="1"/>
        <v/>
      </c>
      <c r="P16" s="112" t="str">
        <f t="shared" ca="1" si="1"/>
        <v/>
      </c>
      <c r="Q16" s="112" t="str">
        <f t="shared" ca="1" si="1"/>
        <v/>
      </c>
      <c r="R16" s="112" t="str">
        <f t="shared" ca="1" si="1"/>
        <v/>
      </c>
      <c r="S16" s="112" t="str">
        <f t="shared" ca="1" si="1"/>
        <v/>
      </c>
      <c r="T16" s="112" t="str">
        <f t="shared" ca="1" si="1"/>
        <v/>
      </c>
      <c r="U16" s="93"/>
      <c r="V16" s="120" t="s">
        <v>271</v>
      </c>
    </row>
    <row r="17" spans="2:22" ht="34.5" customHeight="1">
      <c r="B17" s="7"/>
      <c r="C17" s="316"/>
      <c r="D17" s="316"/>
      <c r="E17" s="297" t="s">
        <v>188</v>
      </c>
      <c r="F17" s="298"/>
      <c r="G17" s="299"/>
      <c r="H17" s="98" t="s">
        <v>83</v>
      </c>
      <c r="I17" s="112" t="str">
        <f ca="1">IF(COUNT(I9,I11,I13,I15)=0,"",SUM(I9,I11,I13,I15))</f>
        <v/>
      </c>
      <c r="J17" s="112" t="str">
        <f t="shared" ref="J17:T17" ca="1" si="2">IF(COUNT(J9,J11,J13,J15)=0,"",SUM(J9,J11,J13,J15))</f>
        <v/>
      </c>
      <c r="K17" s="112" t="str">
        <f t="shared" ca="1" si="2"/>
        <v/>
      </c>
      <c r="L17" s="112" t="str">
        <f t="shared" ca="1" si="2"/>
        <v/>
      </c>
      <c r="M17" s="112" t="str">
        <f t="shared" ca="1" si="2"/>
        <v/>
      </c>
      <c r="N17" s="112" t="str">
        <f t="shared" ca="1" si="2"/>
        <v/>
      </c>
      <c r="O17" s="112" t="str">
        <f t="shared" ca="1" si="2"/>
        <v/>
      </c>
      <c r="P17" s="112" t="str">
        <f t="shared" ca="1" si="2"/>
        <v/>
      </c>
      <c r="Q17" s="112" t="str">
        <f t="shared" ca="1" si="2"/>
        <v/>
      </c>
      <c r="R17" s="112" t="str">
        <f t="shared" ca="1" si="2"/>
        <v/>
      </c>
      <c r="S17" s="112" t="str">
        <f t="shared" ca="1" si="2"/>
        <v/>
      </c>
      <c r="T17" s="112" t="str">
        <f t="shared" ca="1" si="2"/>
        <v/>
      </c>
      <c r="U17" s="93"/>
      <c r="V17" s="120" t="s">
        <v>271</v>
      </c>
    </row>
    <row r="18" spans="2:22" ht="34.5" customHeight="1">
      <c r="B18" s="7"/>
      <c r="C18" s="316"/>
      <c r="D18" s="317"/>
      <c r="E18" s="300"/>
      <c r="F18" s="301"/>
      <c r="G18" s="302"/>
      <c r="H18" s="99" t="s">
        <v>82</v>
      </c>
      <c r="I18" s="112" t="str">
        <f ca="1">IF(COUNT(I10,I12,I14,I16)=0,"",SUM(I10,I12,I14,I16))</f>
        <v/>
      </c>
      <c r="J18" s="112" t="str">
        <f t="shared" ref="J18:T18" ca="1" si="3">IF(COUNT(J10,J12,J14,J16)=0,"",SUM(J10,J12,J14,J16))</f>
        <v/>
      </c>
      <c r="K18" s="112" t="str">
        <f t="shared" ca="1" si="3"/>
        <v/>
      </c>
      <c r="L18" s="112" t="str">
        <f t="shared" ca="1" si="3"/>
        <v/>
      </c>
      <c r="M18" s="112" t="str">
        <f t="shared" ca="1" si="3"/>
        <v/>
      </c>
      <c r="N18" s="112" t="str">
        <f t="shared" ca="1" si="3"/>
        <v/>
      </c>
      <c r="O18" s="112" t="str">
        <f t="shared" ca="1" si="3"/>
        <v/>
      </c>
      <c r="P18" s="112" t="str">
        <f t="shared" ca="1" si="3"/>
        <v/>
      </c>
      <c r="Q18" s="112" t="str">
        <f t="shared" ca="1" si="3"/>
        <v/>
      </c>
      <c r="R18" s="112" t="str">
        <f t="shared" ca="1" si="3"/>
        <v/>
      </c>
      <c r="S18" s="112" t="str">
        <f t="shared" ca="1" si="3"/>
        <v/>
      </c>
      <c r="T18" s="112" t="str">
        <f t="shared" ca="1" si="3"/>
        <v/>
      </c>
      <c r="U18" s="93"/>
      <c r="V18" s="120" t="s">
        <v>271</v>
      </c>
    </row>
    <row r="19" spans="2:22" ht="34.5" customHeight="1">
      <c r="B19" s="7"/>
      <c r="C19" s="316"/>
      <c r="D19" s="315" t="s">
        <v>1</v>
      </c>
      <c r="E19" s="25" t="s">
        <v>189</v>
      </c>
      <c r="F19" s="26"/>
      <c r="G19" s="26"/>
      <c r="H19" s="27"/>
      <c r="I19" s="112" t="str">
        <f ca="1">IF(COUNT(OFFSET(I19,45,0),OFFSET(I19,90,0),OFFSET(I19,135,0),OFFSET(I19,180,0),OFFSET(I19,225,0),OFFSET(I19,270,0),OFFSET(I19,315,0),OFFSET(I19,360,0),OFFSET(I19,405,0),OFFSET(I19,450,0))=0,"",SUM(OFFSET(I19,45,0),OFFSET(I19,90,0),OFFSET(I19,135,0),OFFSET(I19,180,0),OFFSET(I19,225,0),OFFSET(I19,270,0),OFFSET(I19,315,0),OFFSET(I19,360,0),OFFSET(I19,405,0),OFFSET(I19,450,0)))</f>
        <v/>
      </c>
      <c r="J19" s="112" t="str">
        <f t="shared" ref="J19:T19" ca="1" si="4">IF(COUNT(OFFSET(J19,45,0),OFFSET(J19,90,0),OFFSET(J19,135,0),OFFSET(J19,180,0),OFFSET(J19,225,0),OFFSET(J19,270,0),OFFSET(J19,315,0),OFFSET(J19,360,0),OFFSET(J19,405,0),OFFSET(J19,450,0))=0,"",SUM(OFFSET(J19,45,0),OFFSET(J19,90,0),OFFSET(J19,135,0),OFFSET(J19,180,0),OFFSET(J19,225,0),OFFSET(J19,270,0),OFFSET(J19,315,0),OFFSET(J19,360,0),OFFSET(J19,405,0),OFFSET(J19,450,0)))</f>
        <v/>
      </c>
      <c r="K19" s="112" t="str">
        <f t="shared" ca="1" si="4"/>
        <v/>
      </c>
      <c r="L19" s="112" t="str">
        <f t="shared" ca="1" si="4"/>
        <v/>
      </c>
      <c r="M19" s="112" t="str">
        <f t="shared" ca="1" si="4"/>
        <v/>
      </c>
      <c r="N19" s="112" t="str">
        <f t="shared" ca="1" si="4"/>
        <v/>
      </c>
      <c r="O19" s="112" t="str">
        <f t="shared" ca="1" si="4"/>
        <v/>
      </c>
      <c r="P19" s="112" t="str">
        <f t="shared" ca="1" si="4"/>
        <v/>
      </c>
      <c r="Q19" s="112" t="str">
        <f t="shared" ca="1" si="4"/>
        <v/>
      </c>
      <c r="R19" s="112" t="str">
        <f t="shared" ca="1" si="4"/>
        <v/>
      </c>
      <c r="S19" s="112" t="str">
        <f t="shared" ca="1" si="4"/>
        <v/>
      </c>
      <c r="T19" s="112" t="str">
        <f t="shared" ca="1" si="4"/>
        <v/>
      </c>
      <c r="U19" s="93"/>
      <c r="V19" s="120" t="s">
        <v>271</v>
      </c>
    </row>
    <row r="20" spans="2:22" ht="34.5" customHeight="1">
      <c r="B20" s="7"/>
      <c r="C20" s="316"/>
      <c r="D20" s="316"/>
      <c r="E20" s="25" t="s">
        <v>150</v>
      </c>
      <c r="F20" s="26"/>
      <c r="G20" s="26"/>
      <c r="H20" s="27"/>
      <c r="I20" s="112" t="str">
        <f t="shared" ref="I20:T24" ca="1" si="5">IF(COUNT(OFFSET(I20,45,0),OFFSET(I20,90,0),OFFSET(I20,135,0),OFFSET(I20,180,0),OFFSET(I20,225,0),OFFSET(I20,270,0),OFFSET(I20,315,0),OFFSET(I20,360,0),OFFSET(I20,405,0),OFFSET(I20,450,0))=0,"",SUM(OFFSET(I20,45,0),OFFSET(I20,90,0),OFFSET(I20,135,0),OFFSET(I20,180,0),OFFSET(I20,225,0),OFFSET(I20,270,0),OFFSET(I20,315,0),OFFSET(I20,360,0),OFFSET(I20,405,0),OFFSET(I20,450,0)))</f>
        <v/>
      </c>
      <c r="J20" s="112" t="str">
        <f t="shared" ca="1" si="5"/>
        <v/>
      </c>
      <c r="K20" s="112" t="str">
        <f t="shared" ca="1" si="5"/>
        <v/>
      </c>
      <c r="L20" s="112" t="str">
        <f t="shared" ca="1" si="5"/>
        <v/>
      </c>
      <c r="M20" s="112" t="str">
        <f t="shared" ca="1" si="5"/>
        <v/>
      </c>
      <c r="N20" s="112" t="str">
        <f t="shared" ca="1" si="5"/>
        <v/>
      </c>
      <c r="O20" s="112" t="str">
        <f t="shared" ca="1" si="5"/>
        <v/>
      </c>
      <c r="P20" s="112" t="str">
        <f t="shared" ca="1" si="5"/>
        <v/>
      </c>
      <c r="Q20" s="112" t="str">
        <f t="shared" ca="1" si="5"/>
        <v/>
      </c>
      <c r="R20" s="112" t="str">
        <f t="shared" ca="1" si="5"/>
        <v/>
      </c>
      <c r="S20" s="112" t="str">
        <f t="shared" ca="1" si="5"/>
        <v/>
      </c>
      <c r="T20" s="112" t="str">
        <f t="shared" ca="1" si="5"/>
        <v/>
      </c>
      <c r="U20" s="93"/>
      <c r="V20" s="120" t="s">
        <v>271</v>
      </c>
    </row>
    <row r="21" spans="2:22" ht="34.5" customHeight="1">
      <c r="B21" s="7"/>
      <c r="C21" s="316"/>
      <c r="D21" s="316"/>
      <c r="E21" s="25" t="s">
        <v>149</v>
      </c>
      <c r="F21" s="26"/>
      <c r="G21" s="26"/>
      <c r="H21" s="27"/>
      <c r="I21" s="112" t="str">
        <f t="shared" ca="1" si="5"/>
        <v/>
      </c>
      <c r="J21" s="112" t="str">
        <f t="shared" ca="1" si="5"/>
        <v/>
      </c>
      <c r="K21" s="112" t="str">
        <f t="shared" ca="1" si="5"/>
        <v/>
      </c>
      <c r="L21" s="112" t="str">
        <f t="shared" ca="1" si="5"/>
        <v/>
      </c>
      <c r="M21" s="112" t="str">
        <f t="shared" ca="1" si="5"/>
        <v/>
      </c>
      <c r="N21" s="112" t="str">
        <f t="shared" ca="1" si="5"/>
        <v/>
      </c>
      <c r="O21" s="112" t="str">
        <f t="shared" ca="1" si="5"/>
        <v/>
      </c>
      <c r="P21" s="112" t="str">
        <f t="shared" ca="1" si="5"/>
        <v/>
      </c>
      <c r="Q21" s="112" t="str">
        <f t="shared" ca="1" si="5"/>
        <v/>
      </c>
      <c r="R21" s="112" t="str">
        <f t="shared" ca="1" si="5"/>
        <v/>
      </c>
      <c r="S21" s="112" t="str">
        <f t="shared" ca="1" si="5"/>
        <v/>
      </c>
      <c r="T21" s="112" t="str">
        <f t="shared" ca="1" si="5"/>
        <v/>
      </c>
      <c r="U21" s="93"/>
      <c r="V21" s="120" t="s">
        <v>271</v>
      </c>
    </row>
    <row r="22" spans="2:22" ht="34.5" customHeight="1">
      <c r="B22" s="7"/>
      <c r="C22" s="316"/>
      <c r="D22" s="316"/>
      <c r="E22" s="297" t="s">
        <v>26</v>
      </c>
      <c r="F22" s="298"/>
      <c r="G22" s="299"/>
      <c r="H22" s="85" t="s">
        <v>192</v>
      </c>
      <c r="I22" s="112" t="str">
        <f t="shared" ca="1" si="5"/>
        <v/>
      </c>
      <c r="J22" s="112" t="str">
        <f t="shared" ca="1" si="5"/>
        <v/>
      </c>
      <c r="K22" s="112" t="str">
        <f t="shared" ca="1" si="5"/>
        <v/>
      </c>
      <c r="L22" s="112" t="str">
        <f t="shared" ca="1" si="5"/>
        <v/>
      </c>
      <c r="M22" s="112" t="str">
        <f t="shared" ca="1" si="5"/>
        <v/>
      </c>
      <c r="N22" s="112" t="str">
        <f t="shared" ca="1" si="5"/>
        <v/>
      </c>
      <c r="O22" s="112" t="str">
        <f t="shared" ca="1" si="5"/>
        <v/>
      </c>
      <c r="P22" s="112" t="str">
        <f t="shared" ca="1" si="5"/>
        <v/>
      </c>
      <c r="Q22" s="112" t="str">
        <f t="shared" ca="1" si="5"/>
        <v/>
      </c>
      <c r="R22" s="112" t="str">
        <f t="shared" ca="1" si="5"/>
        <v/>
      </c>
      <c r="S22" s="112" t="str">
        <f t="shared" ca="1" si="5"/>
        <v/>
      </c>
      <c r="T22" s="112" t="str">
        <f t="shared" ca="1" si="5"/>
        <v/>
      </c>
      <c r="U22" s="93"/>
      <c r="V22" s="120" t="s">
        <v>271</v>
      </c>
    </row>
    <row r="23" spans="2:22" ht="34.5" customHeight="1">
      <c r="B23" s="7"/>
      <c r="C23" s="316"/>
      <c r="D23" s="317"/>
      <c r="E23" s="300"/>
      <c r="F23" s="301"/>
      <c r="G23" s="302"/>
      <c r="H23" s="85" t="s">
        <v>151</v>
      </c>
      <c r="I23" s="112" t="str">
        <f t="shared" ca="1" si="5"/>
        <v/>
      </c>
      <c r="J23" s="112" t="str">
        <f t="shared" ca="1" si="5"/>
        <v/>
      </c>
      <c r="K23" s="112" t="str">
        <f t="shared" ca="1" si="5"/>
        <v/>
      </c>
      <c r="L23" s="112" t="str">
        <f t="shared" ca="1" si="5"/>
        <v/>
      </c>
      <c r="M23" s="112" t="str">
        <f t="shared" ca="1" si="5"/>
        <v/>
      </c>
      <c r="N23" s="112" t="str">
        <f t="shared" ca="1" si="5"/>
        <v/>
      </c>
      <c r="O23" s="112" t="str">
        <f t="shared" ca="1" si="5"/>
        <v/>
      </c>
      <c r="P23" s="112" t="str">
        <f t="shared" ca="1" si="5"/>
        <v/>
      </c>
      <c r="Q23" s="112" t="str">
        <f t="shared" ca="1" si="5"/>
        <v/>
      </c>
      <c r="R23" s="112" t="str">
        <f t="shared" ca="1" si="5"/>
        <v/>
      </c>
      <c r="S23" s="112" t="str">
        <f t="shared" ca="1" si="5"/>
        <v/>
      </c>
      <c r="T23" s="112" t="str">
        <f t="shared" ca="1" si="5"/>
        <v/>
      </c>
      <c r="U23" s="93"/>
      <c r="V23" s="120" t="s">
        <v>271</v>
      </c>
    </row>
    <row r="24" spans="2:22" ht="34.5" customHeight="1">
      <c r="B24" s="7"/>
      <c r="C24" s="316"/>
      <c r="D24" s="25" t="s">
        <v>153</v>
      </c>
      <c r="E24" s="26"/>
      <c r="F24" s="26"/>
      <c r="G24" s="26"/>
      <c r="H24" s="27"/>
      <c r="I24" s="112" t="str">
        <f t="shared" ca="1" si="5"/>
        <v/>
      </c>
      <c r="J24" s="112" t="str">
        <f t="shared" ca="1" si="5"/>
        <v/>
      </c>
      <c r="K24" s="112" t="str">
        <f t="shared" ca="1" si="5"/>
        <v/>
      </c>
      <c r="L24" s="112" t="str">
        <f t="shared" ca="1" si="5"/>
        <v/>
      </c>
      <c r="M24" s="112" t="str">
        <f t="shared" ca="1" si="5"/>
        <v/>
      </c>
      <c r="N24" s="112" t="str">
        <f t="shared" ca="1" si="5"/>
        <v/>
      </c>
      <c r="O24" s="112" t="str">
        <f t="shared" ca="1" si="5"/>
        <v/>
      </c>
      <c r="P24" s="112" t="str">
        <f t="shared" ca="1" si="5"/>
        <v/>
      </c>
      <c r="Q24" s="112" t="str">
        <f t="shared" ca="1" si="5"/>
        <v/>
      </c>
      <c r="R24" s="112" t="str">
        <f t="shared" ca="1" si="5"/>
        <v/>
      </c>
      <c r="S24" s="112" t="str">
        <f t="shared" ca="1" si="5"/>
        <v/>
      </c>
      <c r="T24" s="112" t="str">
        <f t="shared" ca="1" si="5"/>
        <v/>
      </c>
      <c r="U24" s="93"/>
      <c r="V24" s="120" t="s">
        <v>271</v>
      </c>
    </row>
    <row r="25" spans="2:22" ht="34.5" customHeight="1">
      <c r="B25" s="7"/>
      <c r="C25" s="316"/>
      <c r="D25" s="25" t="s">
        <v>188</v>
      </c>
      <c r="E25" s="26"/>
      <c r="F25" s="26"/>
      <c r="G25" s="30"/>
      <c r="H25" s="99" t="s">
        <v>82</v>
      </c>
      <c r="I25" s="144" t="str">
        <f t="shared" ref="I25:T25" ca="1" si="6">IF(COUNT(I10,I12,I14,I16,I19:I24)=0,"",SUM(I10,I12,I14,I16,I19:I24))</f>
        <v/>
      </c>
      <c r="J25" s="144" t="str">
        <f t="shared" ca="1" si="6"/>
        <v/>
      </c>
      <c r="K25" s="144" t="str">
        <f t="shared" ca="1" si="6"/>
        <v/>
      </c>
      <c r="L25" s="144" t="str">
        <f t="shared" ca="1" si="6"/>
        <v/>
      </c>
      <c r="M25" s="144" t="str">
        <f t="shared" ca="1" si="6"/>
        <v/>
      </c>
      <c r="N25" s="144" t="str">
        <f t="shared" ca="1" si="6"/>
        <v/>
      </c>
      <c r="O25" s="144" t="str">
        <f t="shared" ca="1" si="6"/>
        <v/>
      </c>
      <c r="P25" s="144" t="str">
        <f t="shared" ca="1" si="6"/>
        <v/>
      </c>
      <c r="Q25" s="144" t="str">
        <f t="shared" ca="1" si="6"/>
        <v/>
      </c>
      <c r="R25" s="144" t="str">
        <f t="shared" ca="1" si="6"/>
        <v/>
      </c>
      <c r="S25" s="144" t="str">
        <f t="shared" ca="1" si="6"/>
        <v/>
      </c>
      <c r="T25" s="144" t="str">
        <f t="shared" ca="1" si="6"/>
        <v/>
      </c>
      <c r="U25" s="93"/>
      <c r="V25" s="120" t="s">
        <v>271</v>
      </c>
    </row>
    <row r="26" spans="2:22" ht="34.5" customHeight="1">
      <c r="B26" s="7"/>
      <c r="C26" s="316"/>
      <c r="D26" s="25" t="s">
        <v>154</v>
      </c>
      <c r="E26" s="26"/>
      <c r="F26" s="26"/>
      <c r="G26" s="26"/>
      <c r="H26" s="27"/>
      <c r="I26" s="112"/>
      <c r="J26" s="112"/>
      <c r="K26" s="112"/>
      <c r="L26" s="112"/>
      <c r="M26" s="112"/>
      <c r="N26" s="112"/>
      <c r="O26" s="112"/>
      <c r="P26" s="112"/>
      <c r="Q26" s="112"/>
      <c r="R26" s="112"/>
      <c r="S26" s="112"/>
      <c r="T26" s="112"/>
      <c r="U26" s="93"/>
    </row>
    <row r="27" spans="2:22" ht="34.5" customHeight="1">
      <c r="B27" s="7"/>
      <c r="C27" s="316"/>
      <c r="D27" s="25" t="s">
        <v>190</v>
      </c>
      <c r="E27" s="26"/>
      <c r="F27" s="26"/>
      <c r="G27" s="26"/>
      <c r="H27" s="27"/>
      <c r="I27" s="143"/>
      <c r="J27" s="143"/>
      <c r="K27" s="143"/>
      <c r="L27" s="143"/>
      <c r="M27" s="143"/>
      <c r="N27" s="143"/>
      <c r="O27" s="143"/>
      <c r="P27" s="143"/>
      <c r="Q27" s="143"/>
      <c r="R27" s="143"/>
      <c r="S27" s="143"/>
      <c r="T27" s="143"/>
      <c r="U27" s="93"/>
      <c r="V27" s="120"/>
    </row>
    <row r="28" spans="2:22" ht="34.5" customHeight="1">
      <c r="B28" s="7"/>
      <c r="C28" s="316"/>
      <c r="D28" s="86" t="s">
        <v>156</v>
      </c>
      <c r="E28" s="28"/>
      <c r="F28" s="28"/>
      <c r="G28" s="28"/>
      <c r="H28" s="29"/>
      <c r="I28" s="112"/>
      <c r="J28" s="112"/>
      <c r="K28" s="112"/>
      <c r="L28" s="112"/>
      <c r="M28" s="112"/>
      <c r="N28" s="112"/>
      <c r="O28" s="112"/>
      <c r="P28" s="112"/>
      <c r="Q28" s="112"/>
      <c r="R28" s="112"/>
      <c r="S28" s="112"/>
      <c r="T28" s="112"/>
      <c r="U28" s="93"/>
    </row>
    <row r="29" spans="2:22" ht="34.5" customHeight="1">
      <c r="B29" s="7"/>
      <c r="C29" s="25" t="s">
        <v>191</v>
      </c>
      <c r="D29" s="26"/>
      <c r="E29" s="26"/>
      <c r="F29" s="26"/>
      <c r="G29" s="26"/>
      <c r="H29" s="98" t="s">
        <v>82</v>
      </c>
      <c r="I29" s="144" t="str">
        <f t="shared" ref="I29:T29" ca="1" si="7">IF(COUNT(OFFSET(I29,45,0),OFFSET(I29,90,0),OFFSET(I29,135,0),OFFSET(I29,180,0),OFFSET(I29,225,0),OFFSET(I29,270,0),OFFSET(I29,315,0),OFFSET(I29,360,0),OFFSET(I29,405,0),OFFSET(I29,450,0))=0,"",SUM(OFFSET(I29,45,0),OFFSET(I29,90,0),OFFSET(I29,135,0),OFFSET(I29,180,0),OFFSET(I29,225,0),OFFSET(I29,270,0),OFFSET(I29,315,0),OFFSET(I29,360,0),OFFSET(I29,405,0),OFFSET(I29,450,0)))</f>
        <v/>
      </c>
      <c r="J29" s="144" t="str">
        <f t="shared" ca="1" si="7"/>
        <v/>
      </c>
      <c r="K29" s="144" t="str">
        <f t="shared" ca="1" si="7"/>
        <v/>
      </c>
      <c r="L29" s="144" t="str">
        <f t="shared" ca="1" si="7"/>
        <v/>
      </c>
      <c r="M29" s="144" t="str">
        <f t="shared" ca="1" si="7"/>
        <v/>
      </c>
      <c r="N29" s="144" t="str">
        <f t="shared" ca="1" si="7"/>
        <v/>
      </c>
      <c r="O29" s="144" t="str">
        <f t="shared" ca="1" si="7"/>
        <v/>
      </c>
      <c r="P29" s="144" t="str">
        <f t="shared" ca="1" si="7"/>
        <v/>
      </c>
      <c r="Q29" s="144" t="str">
        <f t="shared" ca="1" si="7"/>
        <v/>
      </c>
      <c r="R29" s="144" t="str">
        <f t="shared" ca="1" si="7"/>
        <v/>
      </c>
      <c r="S29" s="144" t="str">
        <f t="shared" ca="1" si="7"/>
        <v/>
      </c>
      <c r="T29" s="144" t="str">
        <f t="shared" ca="1" si="7"/>
        <v/>
      </c>
      <c r="U29" s="93"/>
      <c r="V29" s="120" t="s">
        <v>271</v>
      </c>
    </row>
    <row r="30" spans="2:22" ht="34.5" customHeight="1">
      <c r="B30" s="7"/>
      <c r="C30" s="309" t="s">
        <v>195</v>
      </c>
      <c r="D30" s="310"/>
      <c r="E30" s="310"/>
      <c r="F30" s="311"/>
      <c r="G30" s="25" t="s">
        <v>193</v>
      </c>
      <c r="H30" s="27"/>
      <c r="I30" s="112"/>
      <c r="J30" s="112"/>
      <c r="K30" s="112"/>
      <c r="L30" s="112"/>
      <c r="M30" s="112"/>
      <c r="N30" s="112"/>
      <c r="O30" s="112"/>
      <c r="P30" s="112"/>
      <c r="Q30" s="112"/>
      <c r="R30" s="112"/>
      <c r="S30" s="112"/>
      <c r="T30" s="112"/>
      <c r="U30" s="93"/>
      <c r="V30" s="120" t="s">
        <v>271</v>
      </c>
    </row>
    <row r="31" spans="2:22" ht="34.5" customHeight="1">
      <c r="B31" s="7"/>
      <c r="C31" s="312"/>
      <c r="D31" s="313"/>
      <c r="E31" s="313"/>
      <c r="F31" s="314"/>
      <c r="G31" s="88" t="s">
        <v>194</v>
      </c>
      <c r="H31" s="27"/>
      <c r="I31" s="112"/>
      <c r="J31" s="112"/>
      <c r="K31" s="112"/>
      <c r="L31" s="112"/>
      <c r="M31" s="112"/>
      <c r="N31" s="112"/>
      <c r="O31" s="112"/>
      <c r="P31" s="112"/>
      <c r="Q31" s="112"/>
      <c r="R31" s="112"/>
      <c r="S31" s="112"/>
      <c r="T31" s="112"/>
      <c r="U31" s="93"/>
    </row>
    <row r="32" spans="2:22" ht="34.5" customHeight="1">
      <c r="B32" s="7"/>
      <c r="C32" s="25" t="s">
        <v>197</v>
      </c>
      <c r="D32" s="26"/>
      <c r="E32" s="26"/>
      <c r="F32" s="26"/>
      <c r="G32" s="26"/>
      <c r="H32" s="26"/>
      <c r="I32" s="118" t="str">
        <f ca="1">IF(COUNT(I29)=0,"",I25-I29)</f>
        <v/>
      </c>
      <c r="J32" s="118" t="str">
        <f t="shared" ref="J32:T32" ca="1" si="8">IF(COUNT(J29)=0,"",J25-J29)</f>
        <v/>
      </c>
      <c r="K32" s="118" t="str">
        <f t="shared" ca="1" si="8"/>
        <v/>
      </c>
      <c r="L32" s="118" t="str">
        <f t="shared" ca="1" si="8"/>
        <v/>
      </c>
      <c r="M32" s="118" t="str">
        <f t="shared" ca="1" si="8"/>
        <v/>
      </c>
      <c r="N32" s="118" t="str">
        <f t="shared" ca="1" si="8"/>
        <v/>
      </c>
      <c r="O32" s="118" t="str">
        <f t="shared" ca="1" si="8"/>
        <v/>
      </c>
      <c r="P32" s="118" t="str">
        <f t="shared" ca="1" si="8"/>
        <v/>
      </c>
      <c r="Q32" s="118" t="str">
        <f t="shared" ca="1" si="8"/>
        <v/>
      </c>
      <c r="R32" s="118" t="str">
        <f t="shared" ca="1" si="8"/>
        <v/>
      </c>
      <c r="S32" s="118" t="str">
        <f t="shared" ca="1" si="8"/>
        <v/>
      </c>
      <c r="T32" s="118" t="str">
        <f t="shared" ca="1" si="8"/>
        <v/>
      </c>
      <c r="U32" s="93"/>
      <c r="V32" s="120" t="s">
        <v>271</v>
      </c>
    </row>
    <row r="33" spans="2:22" ht="34.5" customHeight="1">
      <c r="B33" s="7"/>
      <c r="C33" s="86" t="s">
        <v>159</v>
      </c>
      <c r="D33" s="28"/>
      <c r="E33" s="28"/>
      <c r="F33" s="28"/>
      <c r="G33" s="28"/>
      <c r="H33" s="29"/>
      <c r="I33" s="145" t="str">
        <f ca="1">IF(OR(I29=0,I32=""),"",ROUND(I32/I29*100,1))</f>
        <v/>
      </c>
      <c r="J33" s="145" t="str">
        <f t="shared" ref="J33" ca="1" si="9">IF(OR(J29=0,J32=""),"",ROUND(J32/J29*100,1))</f>
        <v/>
      </c>
      <c r="K33" s="145" t="str">
        <f t="shared" ref="K33" ca="1" si="10">IF(OR(K29=0,K32=""),"",ROUND(K32/K29*100,1))</f>
        <v/>
      </c>
      <c r="L33" s="145" t="str">
        <f t="shared" ref="L33" ca="1" si="11">IF(OR(L29=0,L32=""),"",ROUND(L32/L29*100,1))</f>
        <v/>
      </c>
      <c r="M33" s="145" t="str">
        <f t="shared" ref="M33" ca="1" si="12">IF(OR(M29=0,M32=""),"",ROUND(M32/M29*100,1))</f>
        <v/>
      </c>
      <c r="N33" s="145" t="str">
        <f t="shared" ref="N33" ca="1" si="13">IF(OR(N29=0,N32=""),"",ROUND(N32/N29*100,1))</f>
        <v/>
      </c>
      <c r="O33" s="145" t="str">
        <f t="shared" ref="O33" ca="1" si="14">IF(OR(O29=0,O32=""),"",ROUND(O32/O29*100,1))</f>
        <v/>
      </c>
      <c r="P33" s="145" t="str">
        <f t="shared" ref="P33" ca="1" si="15">IF(OR(P29=0,P32=""),"",ROUND(P32/P29*100,1))</f>
        <v/>
      </c>
      <c r="Q33" s="145" t="str">
        <f t="shared" ref="Q33" ca="1" si="16">IF(OR(Q29=0,Q32=""),"",ROUND(Q32/Q29*100,1))</f>
        <v/>
      </c>
      <c r="R33" s="145" t="str">
        <f t="shared" ref="R33" ca="1" si="17">IF(OR(R29=0,R32=""),"",ROUND(R32/R29*100,1))</f>
        <v/>
      </c>
      <c r="S33" s="145" t="str">
        <f t="shared" ref="S33" ca="1" si="18">IF(OR(S29=0,S32=""),"",ROUND(S32/S29*100,1))</f>
        <v/>
      </c>
      <c r="T33" s="145" t="str">
        <f t="shared" ref="T33" ca="1" si="19">IF(OR(T29=0,T32=""),"",ROUND(T32/T29*100,1))</f>
        <v/>
      </c>
      <c r="U33" s="93"/>
      <c r="V33" s="120" t="s">
        <v>271</v>
      </c>
    </row>
    <row r="34" spans="2:22" ht="34.5" customHeight="1">
      <c r="B34" s="7"/>
      <c r="C34" s="87" t="s">
        <v>28</v>
      </c>
      <c r="D34" s="30"/>
      <c r="E34" s="30"/>
      <c r="F34" s="30"/>
      <c r="G34" s="30"/>
      <c r="H34" s="31"/>
      <c r="I34" s="119" t="str">
        <f ca="1">IF(COUNT(I33)=0,"",ROUND((I32+I30)/(I29-I30)*100,1))</f>
        <v/>
      </c>
      <c r="J34" s="119" t="str">
        <f t="shared" ref="J34" ca="1" si="20">IF(COUNT(J33)=0,"",ROUND((J32+J30)/(J29-J30)*100,1))</f>
        <v/>
      </c>
      <c r="K34" s="119" t="str">
        <f t="shared" ref="K34" ca="1" si="21">IF(COUNT(K33)=0,"",ROUND((K32+K30)/(K29-K30)*100,1))</f>
        <v/>
      </c>
      <c r="L34" s="119" t="str">
        <f t="shared" ref="L34" ca="1" si="22">IF(COUNT(L33)=0,"",ROUND((L32+L30)/(L29-L30)*100,1))</f>
        <v/>
      </c>
      <c r="M34" s="119" t="str">
        <f t="shared" ref="M34" ca="1" si="23">IF(COUNT(M33)=0,"",ROUND((M32+M30)/(M29-M30)*100,1))</f>
        <v/>
      </c>
      <c r="N34" s="119" t="str">
        <f t="shared" ref="N34" ca="1" si="24">IF(COUNT(N33)=0,"",ROUND((N32+N30)/(N29-N30)*100,1))</f>
        <v/>
      </c>
      <c r="O34" s="119" t="str">
        <f t="shared" ref="O34" ca="1" si="25">IF(COUNT(O33)=0,"",ROUND((O32+O30)/(O29-O30)*100,1))</f>
        <v/>
      </c>
      <c r="P34" s="119" t="str">
        <f t="shared" ref="P34" ca="1" si="26">IF(COUNT(P33)=0,"",ROUND((P32+P30)/(P29-P30)*100,1))</f>
        <v/>
      </c>
      <c r="Q34" s="119" t="str">
        <f t="shared" ref="Q34" ca="1" si="27">IF(COUNT(Q33)=0,"",ROUND((Q32+Q30)/(Q29-Q30)*100,1))</f>
        <v/>
      </c>
      <c r="R34" s="119" t="str">
        <f t="shared" ref="R34" ca="1" si="28">IF(COUNT(R33)=0,"",ROUND((R32+R30)/(R29-R30)*100,1))</f>
        <v/>
      </c>
      <c r="S34" s="119" t="str">
        <f t="shared" ref="S34" ca="1" si="29">IF(COUNT(S33)=0,"",ROUND((S32+S30)/(S29-S30)*100,1))</f>
        <v/>
      </c>
      <c r="T34" s="119" t="str">
        <f t="shared" ref="T34" ca="1" si="30">IF(COUNT(T33)=0,"",ROUND((T32+T30)/(T29-T30)*100,1))</f>
        <v/>
      </c>
      <c r="U34" s="93"/>
      <c r="V34" s="120" t="s">
        <v>271</v>
      </c>
    </row>
    <row r="35" spans="2:22" ht="34.5" customHeight="1">
      <c r="B35" s="7"/>
      <c r="C35" s="25" t="s">
        <v>160</v>
      </c>
      <c r="D35" s="26"/>
      <c r="E35" s="26"/>
      <c r="F35" s="26"/>
      <c r="G35" s="26"/>
      <c r="H35" s="27"/>
      <c r="I35" s="112"/>
      <c r="J35" s="112"/>
      <c r="K35" s="112"/>
      <c r="L35" s="112"/>
      <c r="M35" s="112"/>
      <c r="N35" s="112"/>
      <c r="O35" s="112"/>
      <c r="P35" s="112"/>
      <c r="Q35" s="112"/>
      <c r="R35" s="112"/>
      <c r="S35" s="112"/>
      <c r="T35" s="112"/>
      <c r="U35" s="93"/>
    </row>
    <row r="36" spans="2:22" ht="34.5" customHeight="1">
      <c r="B36" s="7"/>
      <c r="C36" s="25" t="s">
        <v>198</v>
      </c>
      <c r="D36" s="26"/>
      <c r="E36" s="26"/>
      <c r="F36" s="26"/>
      <c r="G36" s="26"/>
      <c r="H36" s="27"/>
      <c r="I36" s="13"/>
      <c r="J36" s="13"/>
      <c r="K36" s="13"/>
      <c r="L36" s="13"/>
      <c r="M36" s="13"/>
      <c r="N36" s="13"/>
      <c r="O36" s="13"/>
      <c r="P36" s="13"/>
      <c r="Q36" s="13"/>
      <c r="R36" s="13"/>
      <c r="S36" s="13"/>
      <c r="T36" s="13"/>
      <c r="U36" s="93"/>
    </row>
    <row r="37" spans="2:22" ht="18" customHeight="1">
      <c r="B37" s="7"/>
      <c r="C37" s="14" t="s">
        <v>199</v>
      </c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93"/>
    </row>
    <row r="38" spans="2:22" ht="18" customHeight="1">
      <c r="B38" s="7"/>
      <c r="C38" s="14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93"/>
    </row>
    <row r="39" spans="2:22" ht="18" customHeight="1">
      <c r="B39" s="7"/>
      <c r="C39" s="14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93"/>
    </row>
    <row r="40" spans="2:22" ht="18" customHeight="1">
      <c r="B40" s="7"/>
      <c r="C40" s="14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93"/>
    </row>
    <row r="41" spans="2:22" ht="18" customHeight="1">
      <c r="B41" s="7"/>
      <c r="C41" s="14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93"/>
    </row>
    <row r="42" spans="2:22" ht="18" customHeight="1">
      <c r="B42" s="7"/>
      <c r="C42" s="14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93"/>
    </row>
    <row r="43" spans="2:22" ht="18" customHeight="1">
      <c r="B43" s="7"/>
      <c r="C43" s="14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93"/>
    </row>
    <row r="44" spans="2:22" ht="18" customHeight="1">
      <c r="B44" s="7"/>
      <c r="C44" s="14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93"/>
    </row>
    <row r="45" spans="2:22" ht="18" customHeight="1">
      <c r="B45" s="7"/>
      <c r="C45" s="14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93"/>
    </row>
    <row r="46" spans="2:22" ht="18" customHeight="1">
      <c r="B46" s="7"/>
      <c r="C46" s="14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93"/>
    </row>
    <row r="47" spans="2:22" ht="18" customHeight="1"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93"/>
    </row>
    <row r="48" spans="2:22" ht="27.75" customHeight="1">
      <c r="B48" s="7"/>
      <c r="C48" s="7" t="s">
        <v>19</v>
      </c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93"/>
    </row>
    <row r="49" spans="2:22" ht="27.75" customHeight="1">
      <c r="B49" s="7"/>
      <c r="C49" s="7" t="s">
        <v>70</v>
      </c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93"/>
    </row>
    <row r="50" spans="2:22" ht="27.75" customHeight="1">
      <c r="B50" s="7"/>
      <c r="C50" s="8" t="s">
        <v>85</v>
      </c>
      <c r="D50" s="9"/>
      <c r="E50" s="9"/>
      <c r="F50" s="9"/>
      <c r="G50" s="9"/>
      <c r="H50" s="9"/>
      <c r="I50" s="9"/>
      <c r="J50" s="9"/>
      <c r="K50" s="9"/>
      <c r="L50" s="9"/>
      <c r="M50" s="7"/>
      <c r="N50" s="7"/>
      <c r="O50" s="7"/>
      <c r="P50" s="7"/>
      <c r="Q50" s="7"/>
      <c r="R50" s="7"/>
      <c r="S50" s="7"/>
      <c r="T50" s="7"/>
      <c r="U50" s="93"/>
    </row>
    <row r="51" spans="2:22" ht="27.75" customHeight="1">
      <c r="B51" s="7"/>
      <c r="C51" s="10" t="s">
        <v>22</v>
      </c>
      <c r="D51" s="7"/>
      <c r="E51" s="7"/>
      <c r="F51" s="11" t="s">
        <v>84</v>
      </c>
      <c r="G51" s="11"/>
      <c r="H51" s="8" t="s">
        <v>244</v>
      </c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12" t="s">
        <v>23</v>
      </c>
      <c r="U51" s="93"/>
    </row>
    <row r="52" spans="2:22" ht="27.75" customHeight="1">
      <c r="B52" s="7"/>
      <c r="C52" s="303" t="s">
        <v>320</v>
      </c>
      <c r="D52" s="304"/>
      <c r="E52" s="304"/>
      <c r="F52" s="304"/>
      <c r="G52" s="304"/>
      <c r="H52" s="305"/>
      <c r="I52" s="19" t="str">
        <f>$I$7</f>
        <v>４月</v>
      </c>
      <c r="J52" s="19" t="str">
        <f>$J$7</f>
        <v>５月</v>
      </c>
      <c r="K52" s="19" t="str">
        <f>$K$7</f>
        <v>６月</v>
      </c>
      <c r="L52" s="19" t="str">
        <f>$L$7</f>
        <v>７月</v>
      </c>
      <c r="M52" s="19" t="str">
        <f>$M$7</f>
        <v>８月</v>
      </c>
      <c r="N52" s="19" t="str">
        <f>$N$7</f>
        <v>９月</v>
      </c>
      <c r="O52" s="19" t="str">
        <f>$O$7</f>
        <v>１０月</v>
      </c>
      <c r="P52" s="19" t="str">
        <f>$P$7</f>
        <v>１１月</v>
      </c>
      <c r="Q52" s="19" t="str">
        <f>$Q$7</f>
        <v>１２月</v>
      </c>
      <c r="R52" s="19" t="str">
        <f>$R$7</f>
        <v>１月</v>
      </c>
      <c r="S52" s="19" t="str">
        <f>$S$7</f>
        <v>２月</v>
      </c>
      <c r="T52" s="19" t="str">
        <f>$T$7</f>
        <v>３月</v>
      </c>
      <c r="U52" s="93"/>
    </row>
    <row r="53" spans="2:22" ht="27.75" customHeight="1">
      <c r="B53" s="7"/>
      <c r="C53" s="306"/>
      <c r="D53" s="307"/>
      <c r="E53" s="307"/>
      <c r="F53" s="307"/>
      <c r="G53" s="307"/>
      <c r="H53" s="308"/>
      <c r="I53" s="23" t="s">
        <v>299</v>
      </c>
      <c r="J53" s="23" t="s">
        <v>300</v>
      </c>
      <c r="K53" s="23" t="s">
        <v>301</v>
      </c>
      <c r="L53" s="23" t="s">
        <v>301</v>
      </c>
      <c r="M53" s="23" t="s">
        <v>301</v>
      </c>
      <c r="N53" s="23" t="s">
        <v>299</v>
      </c>
      <c r="O53" s="23" t="s">
        <v>302</v>
      </c>
      <c r="P53" s="23" t="s">
        <v>302</v>
      </c>
      <c r="Q53" s="23" t="s">
        <v>302</v>
      </c>
      <c r="R53" s="23" t="s">
        <v>302</v>
      </c>
      <c r="S53" s="23" t="s">
        <v>299</v>
      </c>
      <c r="T53" s="23" t="s">
        <v>299</v>
      </c>
      <c r="U53" s="93"/>
    </row>
    <row r="54" spans="2:22" ht="34.5" customHeight="1">
      <c r="B54" s="7"/>
      <c r="C54" s="315" t="s">
        <v>0</v>
      </c>
      <c r="D54" s="315" t="s">
        <v>25</v>
      </c>
      <c r="E54" s="297" t="s">
        <v>185</v>
      </c>
      <c r="F54" s="298"/>
      <c r="G54" s="299"/>
      <c r="H54" s="98" t="s">
        <v>83</v>
      </c>
      <c r="I54" s="184"/>
      <c r="J54" s="184"/>
      <c r="K54" s="184"/>
      <c r="L54" s="184"/>
      <c r="M54" s="184"/>
      <c r="N54" s="184"/>
      <c r="O54" s="184"/>
      <c r="P54" s="184"/>
      <c r="Q54" s="184"/>
      <c r="R54" s="184"/>
      <c r="S54" s="184"/>
      <c r="T54" s="184"/>
      <c r="U54" s="93"/>
    </row>
    <row r="55" spans="2:22" ht="34.5" customHeight="1">
      <c r="B55" s="7"/>
      <c r="C55" s="316"/>
      <c r="D55" s="316"/>
      <c r="E55" s="300"/>
      <c r="F55" s="301"/>
      <c r="G55" s="302"/>
      <c r="H55" s="99" t="s">
        <v>82</v>
      </c>
      <c r="I55" s="184"/>
      <c r="J55" s="184"/>
      <c r="K55" s="184"/>
      <c r="L55" s="184"/>
      <c r="M55" s="184"/>
      <c r="N55" s="184"/>
      <c r="O55" s="184"/>
      <c r="P55" s="184"/>
      <c r="Q55" s="184"/>
      <c r="R55" s="184"/>
      <c r="S55" s="184"/>
      <c r="T55" s="184"/>
      <c r="U55" s="93"/>
    </row>
    <row r="56" spans="2:22" ht="34.5" customHeight="1">
      <c r="B56" s="7"/>
      <c r="C56" s="316"/>
      <c r="D56" s="316"/>
      <c r="E56" s="297" t="s">
        <v>186</v>
      </c>
      <c r="F56" s="298"/>
      <c r="G56" s="299"/>
      <c r="H56" s="98" t="s">
        <v>83</v>
      </c>
      <c r="I56" s="184"/>
      <c r="J56" s="184"/>
      <c r="K56" s="184"/>
      <c r="L56" s="184"/>
      <c r="M56" s="184"/>
      <c r="N56" s="184"/>
      <c r="O56" s="184"/>
      <c r="P56" s="184"/>
      <c r="Q56" s="184"/>
      <c r="R56" s="184"/>
      <c r="S56" s="184"/>
      <c r="T56" s="184"/>
      <c r="U56" s="93"/>
    </row>
    <row r="57" spans="2:22" ht="34.5" customHeight="1">
      <c r="B57" s="7"/>
      <c r="C57" s="316"/>
      <c r="D57" s="316"/>
      <c r="E57" s="300"/>
      <c r="F57" s="301"/>
      <c r="G57" s="302"/>
      <c r="H57" s="99" t="s">
        <v>82</v>
      </c>
      <c r="I57" s="184"/>
      <c r="J57" s="184"/>
      <c r="K57" s="184"/>
      <c r="L57" s="184"/>
      <c r="M57" s="184"/>
      <c r="N57" s="184"/>
      <c r="O57" s="184"/>
      <c r="P57" s="184"/>
      <c r="Q57" s="184"/>
      <c r="R57" s="184"/>
      <c r="S57" s="184"/>
      <c r="T57" s="184"/>
      <c r="U57" s="93"/>
    </row>
    <row r="58" spans="2:22" ht="34.5" customHeight="1">
      <c r="B58" s="7"/>
      <c r="C58" s="316"/>
      <c r="D58" s="316"/>
      <c r="E58" s="297" t="s">
        <v>187</v>
      </c>
      <c r="F58" s="298"/>
      <c r="G58" s="299"/>
      <c r="H58" s="98" t="s">
        <v>83</v>
      </c>
      <c r="I58" s="184"/>
      <c r="J58" s="184"/>
      <c r="K58" s="184"/>
      <c r="L58" s="184"/>
      <c r="M58" s="184"/>
      <c r="N58" s="184"/>
      <c r="O58" s="184"/>
      <c r="P58" s="184"/>
      <c r="Q58" s="184"/>
      <c r="R58" s="184"/>
      <c r="S58" s="184"/>
      <c r="T58" s="184"/>
      <c r="U58" s="93"/>
    </row>
    <row r="59" spans="2:22" ht="34.5" customHeight="1">
      <c r="B59" s="7"/>
      <c r="C59" s="316"/>
      <c r="D59" s="316"/>
      <c r="E59" s="300"/>
      <c r="F59" s="301"/>
      <c r="G59" s="302"/>
      <c r="H59" s="99" t="s">
        <v>82</v>
      </c>
      <c r="I59" s="184"/>
      <c r="J59" s="184"/>
      <c r="K59" s="184"/>
      <c r="L59" s="184"/>
      <c r="M59" s="184"/>
      <c r="N59" s="184"/>
      <c r="O59" s="184"/>
      <c r="P59" s="184"/>
      <c r="Q59" s="184"/>
      <c r="R59" s="184"/>
      <c r="S59" s="184"/>
      <c r="T59" s="184"/>
      <c r="U59" s="93"/>
    </row>
    <row r="60" spans="2:22" ht="34.5" customHeight="1">
      <c r="B60" s="7"/>
      <c r="C60" s="316"/>
      <c r="D60" s="316"/>
      <c r="E60" s="297" t="s">
        <v>170</v>
      </c>
      <c r="F60" s="298"/>
      <c r="G60" s="299"/>
      <c r="H60" s="98" t="s">
        <v>83</v>
      </c>
      <c r="I60" s="184"/>
      <c r="J60" s="184"/>
      <c r="K60" s="184"/>
      <c r="L60" s="184"/>
      <c r="M60" s="184"/>
      <c r="N60" s="184"/>
      <c r="O60" s="184"/>
      <c r="P60" s="184"/>
      <c r="Q60" s="184"/>
      <c r="R60" s="184"/>
      <c r="S60" s="184"/>
      <c r="T60" s="184"/>
      <c r="U60" s="93"/>
    </row>
    <row r="61" spans="2:22" ht="34.5" customHeight="1">
      <c r="B61" s="7"/>
      <c r="C61" s="316"/>
      <c r="D61" s="316"/>
      <c r="E61" s="300"/>
      <c r="F61" s="301"/>
      <c r="G61" s="302"/>
      <c r="H61" s="99" t="s">
        <v>82</v>
      </c>
      <c r="I61" s="184"/>
      <c r="J61" s="184"/>
      <c r="K61" s="184"/>
      <c r="L61" s="184"/>
      <c r="M61" s="184"/>
      <c r="N61" s="184"/>
      <c r="O61" s="184"/>
      <c r="P61" s="184"/>
      <c r="Q61" s="184"/>
      <c r="R61" s="184"/>
      <c r="S61" s="184"/>
      <c r="T61" s="184"/>
      <c r="U61" s="93"/>
    </row>
    <row r="62" spans="2:22" ht="34.5" customHeight="1">
      <c r="B62" s="7"/>
      <c r="C62" s="316"/>
      <c r="D62" s="316"/>
      <c r="E62" s="297" t="s">
        <v>188</v>
      </c>
      <c r="F62" s="298"/>
      <c r="G62" s="299"/>
      <c r="H62" s="98" t="s">
        <v>83</v>
      </c>
      <c r="I62" s="112" t="str">
        <f>IF(COUNT(I54,I56,I58,I60)=0,"",SUM(I54,I56,I58,I60))</f>
        <v/>
      </c>
      <c r="J62" s="112" t="str">
        <f t="shared" ref="J62:T62" si="31">IF(COUNT(J54,J56,J58,J60)=0,"",SUM(J54,J56,J58,J60))</f>
        <v/>
      </c>
      <c r="K62" s="112" t="str">
        <f t="shared" si="31"/>
        <v/>
      </c>
      <c r="L62" s="112" t="str">
        <f t="shared" si="31"/>
        <v/>
      </c>
      <c r="M62" s="112" t="str">
        <f t="shared" si="31"/>
        <v/>
      </c>
      <c r="N62" s="112" t="str">
        <f t="shared" si="31"/>
        <v/>
      </c>
      <c r="O62" s="112" t="str">
        <f t="shared" si="31"/>
        <v/>
      </c>
      <c r="P62" s="112" t="str">
        <f t="shared" si="31"/>
        <v/>
      </c>
      <c r="Q62" s="112" t="str">
        <f t="shared" si="31"/>
        <v/>
      </c>
      <c r="R62" s="112" t="str">
        <f t="shared" si="31"/>
        <v/>
      </c>
      <c r="S62" s="112" t="str">
        <f t="shared" si="31"/>
        <v/>
      </c>
      <c r="T62" s="112" t="str">
        <f t="shared" si="31"/>
        <v/>
      </c>
      <c r="U62" s="93"/>
      <c r="V62" s="120" t="s">
        <v>271</v>
      </c>
    </row>
    <row r="63" spans="2:22" ht="34.5" customHeight="1">
      <c r="B63" s="7"/>
      <c r="C63" s="316"/>
      <c r="D63" s="317"/>
      <c r="E63" s="300"/>
      <c r="F63" s="301"/>
      <c r="G63" s="302"/>
      <c r="H63" s="99" t="s">
        <v>82</v>
      </c>
      <c r="I63" s="112" t="str">
        <f>IF(COUNT(I55,I57,I59,I61)=0,"",SUM(I55,I57,I59,I61))</f>
        <v/>
      </c>
      <c r="J63" s="112" t="str">
        <f t="shared" ref="J63:T63" si="32">IF(COUNT(J55,J57,J59,J61)=0,"",SUM(J55,J57,J59,J61))</f>
        <v/>
      </c>
      <c r="K63" s="112" t="str">
        <f t="shared" si="32"/>
        <v/>
      </c>
      <c r="L63" s="112" t="str">
        <f t="shared" si="32"/>
        <v/>
      </c>
      <c r="M63" s="112" t="str">
        <f t="shared" si="32"/>
        <v/>
      </c>
      <c r="N63" s="112" t="str">
        <f t="shared" si="32"/>
        <v/>
      </c>
      <c r="O63" s="112" t="str">
        <f t="shared" si="32"/>
        <v/>
      </c>
      <c r="P63" s="112" t="str">
        <f t="shared" si="32"/>
        <v/>
      </c>
      <c r="Q63" s="112" t="str">
        <f t="shared" si="32"/>
        <v/>
      </c>
      <c r="R63" s="112" t="str">
        <f t="shared" si="32"/>
        <v/>
      </c>
      <c r="S63" s="112" t="str">
        <f t="shared" si="32"/>
        <v/>
      </c>
      <c r="T63" s="112" t="str">
        <f t="shared" si="32"/>
        <v/>
      </c>
      <c r="U63" s="93"/>
      <c r="V63" s="120" t="s">
        <v>271</v>
      </c>
    </row>
    <row r="64" spans="2:22" ht="34.5" customHeight="1">
      <c r="B64" s="7"/>
      <c r="C64" s="316"/>
      <c r="D64" s="315" t="s">
        <v>1</v>
      </c>
      <c r="E64" s="25" t="s">
        <v>189</v>
      </c>
      <c r="F64" s="26"/>
      <c r="G64" s="26"/>
      <c r="H64" s="27"/>
      <c r="I64" s="112" t="str">
        <f>IF(COUNT('様式第36(指定)_送電'!H66)=0,'様式第36(指定)_受電'!H66,IF(COUNT('様式第36(指定)_受電'!H66)=0,-'様式第36(指定)_送電'!H66,'様式第36(指定)_受電'!H66-'様式第36(指定)_送電'!H66))</f>
        <v/>
      </c>
      <c r="J64" s="112" t="str">
        <f>IF(COUNT('様式第36(指定)_送電'!I66)=0,'様式第36(指定)_受電'!I66,IF(COUNT('様式第36(指定)_受電'!I66)=0,-'様式第36(指定)_送電'!I66,'様式第36(指定)_受電'!I66-'様式第36(指定)_送電'!I66))</f>
        <v/>
      </c>
      <c r="K64" s="112" t="str">
        <f>IF(COUNT('様式第36(指定)_送電'!J66)=0,'様式第36(指定)_受電'!J66,IF(COUNT('様式第36(指定)_受電'!J66)=0,-'様式第36(指定)_送電'!J66,'様式第36(指定)_受電'!J66-'様式第36(指定)_送電'!J66))</f>
        <v/>
      </c>
      <c r="L64" s="112" t="str">
        <f>IF(COUNT('様式第36(指定)_送電'!K66)=0,'様式第36(指定)_受電'!K66,IF(COUNT('様式第36(指定)_受電'!K66)=0,-'様式第36(指定)_送電'!K66,'様式第36(指定)_受電'!K66-'様式第36(指定)_送電'!K66))</f>
        <v/>
      </c>
      <c r="M64" s="112" t="str">
        <f>IF(COUNT('様式第36(指定)_送電'!L66)=0,'様式第36(指定)_受電'!L66,IF(COUNT('様式第36(指定)_受電'!L66)=0,-'様式第36(指定)_送電'!L66,'様式第36(指定)_受電'!L66-'様式第36(指定)_送電'!L66))</f>
        <v/>
      </c>
      <c r="N64" s="112" t="str">
        <f>IF(COUNT('様式第36(指定)_送電'!M66)=0,'様式第36(指定)_受電'!M66,IF(COUNT('様式第36(指定)_受電'!M66)=0,-'様式第36(指定)_送電'!M66,'様式第36(指定)_受電'!M66-'様式第36(指定)_送電'!M66))</f>
        <v/>
      </c>
      <c r="O64" s="112" t="str">
        <f>IF(COUNT('様式第36(指定)_送電'!O66)=0,'様式第36(指定)_受電'!O66,IF(COUNT('様式第36(指定)_受電'!O66)=0,-'様式第36(指定)_送電'!O66,'様式第36(指定)_受電'!O66-'様式第36(指定)_送電'!O66))</f>
        <v/>
      </c>
      <c r="P64" s="112" t="str">
        <f>IF(COUNT('様式第36(指定)_送電'!P66)=0,'様式第36(指定)_受電'!P66,IF(COUNT('様式第36(指定)_受電'!P66)=0,-'様式第36(指定)_送電'!P66,'様式第36(指定)_受電'!P66-'様式第36(指定)_送電'!P66))</f>
        <v/>
      </c>
      <c r="Q64" s="112" t="str">
        <f>IF(COUNT('様式第36(指定)_送電'!Q66)=0,'様式第36(指定)_受電'!Q66,IF(COUNT('様式第36(指定)_受電'!Q66)=0,-'様式第36(指定)_送電'!Q66,'様式第36(指定)_受電'!Q66-'様式第36(指定)_送電'!Q66))</f>
        <v/>
      </c>
      <c r="R64" s="112" t="str">
        <f>IF(COUNT('様式第36(指定)_送電'!R66)=0,'様式第36(指定)_受電'!R66,IF(COUNT('様式第36(指定)_受電'!R66)=0,-'様式第36(指定)_送電'!R66,'様式第36(指定)_受電'!R66-'様式第36(指定)_送電'!R66))</f>
        <v/>
      </c>
      <c r="S64" s="112" t="str">
        <f>IF(COUNT('様式第36(指定)_送電'!S66)=0,'様式第36(指定)_受電'!S66,IF(COUNT('様式第36(指定)_受電'!S66)=0,-'様式第36(指定)_送電'!S66,'様式第36(指定)_受電'!S66-'様式第36(指定)_送電'!S66))</f>
        <v/>
      </c>
      <c r="T64" s="112" t="str">
        <f>IF(COUNT('様式第36(指定)_送電'!T66)=0,'様式第36(指定)_受電'!T66,IF(COUNT('様式第36(指定)_受電'!T66)=0,-'様式第36(指定)_送電'!T66,'様式第36(指定)_受電'!T66-'様式第36(指定)_送電'!T66))</f>
        <v/>
      </c>
      <c r="U64" s="93"/>
      <c r="V64" s="120" t="s">
        <v>271</v>
      </c>
    </row>
    <row r="65" spans="2:22" ht="34.5" customHeight="1">
      <c r="B65" s="7"/>
      <c r="C65" s="316"/>
      <c r="D65" s="316"/>
      <c r="E65" s="25" t="s">
        <v>150</v>
      </c>
      <c r="F65" s="26"/>
      <c r="G65" s="26"/>
      <c r="H65" s="27"/>
      <c r="I65" s="112" t="str">
        <f>IF(COUNT('様式第36(指定)_送電'!H74)=0,'様式第36(指定)_受電'!H74,IF(COUNT('様式第36(指定)_受電'!H74)=0,-'様式第36(指定)_送電'!H74,'様式第36(指定)_受電'!H74-'様式第36(指定)_送電'!H74))</f>
        <v/>
      </c>
      <c r="J65" s="112" t="str">
        <f>IF(COUNT('様式第36(指定)_送電'!I74)=0,'様式第36(指定)_受電'!I74,IF(COUNT('様式第36(指定)_受電'!I74)=0,-'様式第36(指定)_送電'!I74,'様式第36(指定)_受電'!I74-'様式第36(指定)_送電'!I74))</f>
        <v/>
      </c>
      <c r="K65" s="112" t="str">
        <f>IF(COUNT('様式第36(指定)_送電'!J74)=0,'様式第36(指定)_受電'!J74,IF(COUNT('様式第36(指定)_受電'!J74)=0,-'様式第36(指定)_送電'!J74,'様式第36(指定)_受電'!J74-'様式第36(指定)_送電'!J74))</f>
        <v/>
      </c>
      <c r="L65" s="112" t="str">
        <f>IF(COUNT('様式第36(指定)_送電'!K74)=0,'様式第36(指定)_受電'!K74,IF(COUNT('様式第36(指定)_受電'!K74)=0,-'様式第36(指定)_送電'!K74,'様式第36(指定)_受電'!K74-'様式第36(指定)_送電'!K74))</f>
        <v/>
      </c>
      <c r="M65" s="112" t="str">
        <f>IF(COUNT('様式第36(指定)_送電'!L74)=0,'様式第36(指定)_受電'!L74,IF(COUNT('様式第36(指定)_受電'!L74)=0,-'様式第36(指定)_送電'!L74,'様式第36(指定)_受電'!L74-'様式第36(指定)_送電'!L74))</f>
        <v/>
      </c>
      <c r="N65" s="112" t="str">
        <f>IF(COUNT('様式第36(指定)_送電'!M74)=0,'様式第36(指定)_受電'!M74,IF(COUNT('様式第36(指定)_受電'!M74)=0,-'様式第36(指定)_送電'!M74,'様式第36(指定)_受電'!M74-'様式第36(指定)_送電'!M74))</f>
        <v/>
      </c>
      <c r="O65" s="112" t="str">
        <f>IF(COUNT('様式第36(指定)_送電'!O74)=0,'様式第36(指定)_受電'!O74,IF(COUNT('様式第36(指定)_受電'!O74)=0,-'様式第36(指定)_送電'!O74,'様式第36(指定)_受電'!O74-'様式第36(指定)_送電'!O74))</f>
        <v/>
      </c>
      <c r="P65" s="112" t="str">
        <f>IF(COUNT('様式第36(指定)_送電'!P74)=0,'様式第36(指定)_受電'!P74,IF(COUNT('様式第36(指定)_受電'!P74)=0,-'様式第36(指定)_送電'!P74,'様式第36(指定)_受電'!P74-'様式第36(指定)_送電'!P74))</f>
        <v/>
      </c>
      <c r="Q65" s="112" t="str">
        <f>IF(COUNT('様式第36(指定)_送電'!Q74)=0,'様式第36(指定)_受電'!Q74,IF(COUNT('様式第36(指定)_受電'!Q74)=0,-'様式第36(指定)_送電'!Q74,'様式第36(指定)_受電'!Q74-'様式第36(指定)_送電'!Q74))</f>
        <v/>
      </c>
      <c r="R65" s="112" t="str">
        <f>IF(COUNT('様式第36(指定)_送電'!R74)=0,'様式第36(指定)_受電'!R74,IF(COUNT('様式第36(指定)_受電'!R74)=0,-'様式第36(指定)_送電'!R74,'様式第36(指定)_受電'!R74-'様式第36(指定)_送電'!R74))</f>
        <v/>
      </c>
      <c r="S65" s="112" t="str">
        <f>IF(COUNT('様式第36(指定)_送電'!S74)=0,'様式第36(指定)_受電'!S74,IF(COUNT('様式第36(指定)_受電'!S74)=0,-'様式第36(指定)_送電'!S74,'様式第36(指定)_受電'!S74-'様式第36(指定)_送電'!S74))</f>
        <v/>
      </c>
      <c r="T65" s="112" t="str">
        <f>IF(COUNT('様式第36(指定)_送電'!T74)=0,'様式第36(指定)_受電'!T74,IF(COUNT('様式第36(指定)_受電'!T74)=0,-'様式第36(指定)_送電'!T74,'様式第36(指定)_受電'!T74-'様式第36(指定)_送電'!T74))</f>
        <v/>
      </c>
      <c r="U65" s="93"/>
      <c r="V65" s="120" t="s">
        <v>271</v>
      </c>
    </row>
    <row r="66" spans="2:22" ht="34.5" customHeight="1">
      <c r="B66" s="7"/>
      <c r="C66" s="316"/>
      <c r="D66" s="316"/>
      <c r="E66" s="25" t="s">
        <v>149</v>
      </c>
      <c r="F66" s="26"/>
      <c r="G66" s="26"/>
      <c r="H66" s="27"/>
      <c r="I66" s="112" t="str">
        <f>IF(COUNT('様式第36(指定)_送電'!H82)=0,'様式第36(指定)_受電'!H82,IF(COUNT('様式第36(指定)_受電'!H82)=0,-'様式第36(指定)_送電'!H82,'様式第36(指定)_受電'!H82-'様式第36(指定)_送電'!H82))</f>
        <v/>
      </c>
      <c r="J66" s="112" t="str">
        <f>IF(COUNT('様式第36(指定)_送電'!I82)=0,'様式第36(指定)_受電'!I82,IF(COUNT('様式第36(指定)_受電'!I82)=0,-'様式第36(指定)_送電'!I82,'様式第36(指定)_受電'!I82-'様式第36(指定)_送電'!I82))</f>
        <v/>
      </c>
      <c r="K66" s="112" t="str">
        <f>IF(COUNT('様式第36(指定)_送電'!J82)=0,'様式第36(指定)_受電'!J82,IF(COUNT('様式第36(指定)_受電'!J82)=0,-'様式第36(指定)_送電'!J82,'様式第36(指定)_受電'!J82-'様式第36(指定)_送電'!J82))</f>
        <v/>
      </c>
      <c r="L66" s="112" t="str">
        <f>IF(COUNT('様式第36(指定)_送電'!K82)=0,'様式第36(指定)_受電'!K82,IF(COUNT('様式第36(指定)_受電'!K82)=0,-'様式第36(指定)_送電'!K82,'様式第36(指定)_受電'!K82-'様式第36(指定)_送電'!K82))</f>
        <v/>
      </c>
      <c r="M66" s="112" t="str">
        <f>IF(COUNT('様式第36(指定)_送電'!L82)=0,'様式第36(指定)_受電'!L82,IF(COUNT('様式第36(指定)_受電'!L82)=0,-'様式第36(指定)_送電'!L82,'様式第36(指定)_受電'!L82-'様式第36(指定)_送電'!L82))</f>
        <v/>
      </c>
      <c r="N66" s="112" t="str">
        <f>IF(COUNT('様式第36(指定)_送電'!M82)=0,'様式第36(指定)_受電'!M82,IF(COUNT('様式第36(指定)_受電'!M82)=0,-'様式第36(指定)_送電'!M82,'様式第36(指定)_受電'!M82-'様式第36(指定)_送電'!M82))</f>
        <v/>
      </c>
      <c r="O66" s="112" t="str">
        <f>IF(COUNT('様式第36(指定)_送電'!O82)=0,'様式第36(指定)_受電'!O82,IF(COUNT('様式第36(指定)_受電'!O82)=0,-'様式第36(指定)_送電'!O82,'様式第36(指定)_受電'!O82-'様式第36(指定)_送電'!O82))</f>
        <v/>
      </c>
      <c r="P66" s="112" t="str">
        <f>IF(COUNT('様式第36(指定)_送電'!P82)=0,'様式第36(指定)_受電'!P82,IF(COUNT('様式第36(指定)_受電'!P82)=0,-'様式第36(指定)_送電'!P82,'様式第36(指定)_受電'!P82-'様式第36(指定)_送電'!P82))</f>
        <v/>
      </c>
      <c r="Q66" s="112" t="str">
        <f>IF(COUNT('様式第36(指定)_送電'!Q82)=0,'様式第36(指定)_受電'!Q82,IF(COUNT('様式第36(指定)_受電'!Q82)=0,-'様式第36(指定)_送電'!Q82,'様式第36(指定)_受電'!Q82-'様式第36(指定)_送電'!Q82))</f>
        <v/>
      </c>
      <c r="R66" s="112" t="str">
        <f>IF(COUNT('様式第36(指定)_送電'!R82)=0,'様式第36(指定)_受電'!R82,IF(COUNT('様式第36(指定)_受電'!R82)=0,-'様式第36(指定)_送電'!R82,'様式第36(指定)_受電'!R82-'様式第36(指定)_送電'!R82))</f>
        <v/>
      </c>
      <c r="S66" s="112" t="str">
        <f>IF(COUNT('様式第36(指定)_送電'!S82)=0,'様式第36(指定)_受電'!S82,IF(COUNT('様式第36(指定)_受電'!S82)=0,-'様式第36(指定)_送電'!S82,'様式第36(指定)_受電'!S82-'様式第36(指定)_送電'!S82))</f>
        <v/>
      </c>
      <c r="T66" s="112" t="str">
        <f>IF(COUNT('様式第36(指定)_送電'!T82)=0,'様式第36(指定)_受電'!T82,IF(COUNT('様式第36(指定)_受電'!T82)=0,-'様式第36(指定)_送電'!T82,'様式第36(指定)_受電'!T82-'様式第36(指定)_送電'!T82))</f>
        <v/>
      </c>
      <c r="U66" s="93"/>
      <c r="V66" s="120" t="s">
        <v>271</v>
      </c>
    </row>
    <row r="67" spans="2:22" ht="34.5" customHeight="1">
      <c r="B67" s="7"/>
      <c r="C67" s="316"/>
      <c r="D67" s="316"/>
      <c r="E67" s="297" t="s">
        <v>26</v>
      </c>
      <c r="F67" s="298"/>
      <c r="G67" s="299"/>
      <c r="H67" s="85" t="s">
        <v>192</v>
      </c>
      <c r="I67" s="112"/>
      <c r="J67" s="112"/>
      <c r="K67" s="112"/>
      <c r="L67" s="112"/>
      <c r="M67" s="112"/>
      <c r="N67" s="112"/>
      <c r="O67" s="112"/>
      <c r="P67" s="112"/>
      <c r="Q67" s="112"/>
      <c r="R67" s="112"/>
      <c r="S67" s="112"/>
      <c r="T67" s="112"/>
      <c r="U67" s="93"/>
    </row>
    <row r="68" spans="2:22" ht="34.5" customHeight="1">
      <c r="B68" s="7"/>
      <c r="C68" s="316"/>
      <c r="D68" s="317"/>
      <c r="E68" s="300"/>
      <c r="F68" s="301"/>
      <c r="G68" s="302"/>
      <c r="H68" s="85" t="s">
        <v>151</v>
      </c>
      <c r="I68" s="112" t="str">
        <f>IF(COUNT('様式第36(指定)_送電'!H90)=0,'様式第36(指定)_受電'!H90,IF(COUNT('様式第36(指定)_受電'!H90)=0,-'様式第36(指定)_送電'!H90,'様式第36(指定)_受電'!H90-'様式第36(指定)_送電'!H90))</f>
        <v/>
      </c>
      <c r="J68" s="112" t="str">
        <f>IF(COUNT('様式第36(指定)_送電'!I90)=0,'様式第36(指定)_受電'!I90,IF(COUNT('様式第36(指定)_受電'!I90)=0,-'様式第36(指定)_送電'!I90,'様式第36(指定)_受電'!I90-'様式第36(指定)_送電'!I90))</f>
        <v/>
      </c>
      <c r="K68" s="112" t="str">
        <f>IF(COUNT('様式第36(指定)_送電'!J90)=0,'様式第36(指定)_受電'!J90,IF(COUNT('様式第36(指定)_受電'!J90)=0,-'様式第36(指定)_送電'!J90,'様式第36(指定)_受電'!J90-'様式第36(指定)_送電'!J90))</f>
        <v/>
      </c>
      <c r="L68" s="112" t="str">
        <f>IF(COUNT('様式第36(指定)_送電'!K90)=0,'様式第36(指定)_受電'!K90,IF(COUNT('様式第36(指定)_受電'!K90)=0,-'様式第36(指定)_送電'!K90,'様式第36(指定)_受電'!K90-'様式第36(指定)_送電'!K90))</f>
        <v/>
      </c>
      <c r="M68" s="112" t="str">
        <f>IF(COUNT('様式第36(指定)_送電'!L90)=0,'様式第36(指定)_受電'!L90,IF(COUNT('様式第36(指定)_受電'!L90)=0,-'様式第36(指定)_送電'!L90,'様式第36(指定)_受電'!L90-'様式第36(指定)_送電'!L90))</f>
        <v/>
      </c>
      <c r="N68" s="112" t="str">
        <f>IF(COUNT('様式第36(指定)_送電'!M90)=0,'様式第36(指定)_受電'!M90,IF(COUNT('様式第36(指定)_受電'!M90)=0,-'様式第36(指定)_送電'!M90,'様式第36(指定)_受電'!M90-'様式第36(指定)_送電'!M90))</f>
        <v/>
      </c>
      <c r="O68" s="112" t="str">
        <f>IF(COUNT('様式第36(指定)_送電'!O90)=0,'様式第36(指定)_受電'!O90,IF(COUNT('様式第36(指定)_受電'!O90)=0,-'様式第36(指定)_送電'!O90,'様式第36(指定)_受電'!O90-'様式第36(指定)_送電'!O90))</f>
        <v/>
      </c>
      <c r="P68" s="112" t="str">
        <f>IF(COUNT('様式第36(指定)_送電'!P90)=0,'様式第36(指定)_受電'!P90,IF(COUNT('様式第36(指定)_受電'!P90)=0,-'様式第36(指定)_送電'!P90,'様式第36(指定)_受電'!P90-'様式第36(指定)_送電'!P90))</f>
        <v/>
      </c>
      <c r="Q68" s="112" t="str">
        <f>IF(COUNT('様式第36(指定)_送電'!Q90)=0,'様式第36(指定)_受電'!Q90,IF(COUNT('様式第36(指定)_受電'!Q90)=0,-'様式第36(指定)_送電'!Q90,'様式第36(指定)_受電'!Q90-'様式第36(指定)_送電'!Q90))</f>
        <v/>
      </c>
      <c r="R68" s="112" t="str">
        <f>IF(COUNT('様式第36(指定)_送電'!R90)=0,'様式第36(指定)_受電'!R90,IF(COUNT('様式第36(指定)_受電'!R90)=0,-'様式第36(指定)_送電'!R90,'様式第36(指定)_受電'!R90-'様式第36(指定)_送電'!R90))</f>
        <v/>
      </c>
      <c r="S68" s="112" t="str">
        <f>IF(COUNT('様式第36(指定)_送電'!S90)=0,'様式第36(指定)_受電'!S90,IF(COUNT('様式第36(指定)_受電'!S90)=0,-'様式第36(指定)_送電'!S90,'様式第36(指定)_受電'!S90-'様式第36(指定)_送電'!S90))</f>
        <v/>
      </c>
      <c r="T68" s="112" t="str">
        <f>IF(COUNT('様式第36(指定)_送電'!T90)=0,'様式第36(指定)_受電'!T90,IF(COUNT('様式第36(指定)_受電'!T90)=0,-'様式第36(指定)_送電'!T90,'様式第36(指定)_受電'!T90-'様式第36(指定)_送電'!T90))</f>
        <v/>
      </c>
      <c r="U68" s="93"/>
      <c r="V68" s="120" t="s">
        <v>271</v>
      </c>
    </row>
    <row r="69" spans="2:22" ht="34.5" customHeight="1">
      <c r="B69" s="7"/>
      <c r="C69" s="316"/>
      <c r="D69" s="25" t="s">
        <v>153</v>
      </c>
      <c r="E69" s="26"/>
      <c r="F69" s="26"/>
      <c r="G69" s="26"/>
      <c r="H69" s="27"/>
      <c r="I69" s="112" t="str">
        <f>IF(I74-SUM(I63:I68)&gt;0,I74-SUM(I63:I68),"")</f>
        <v/>
      </c>
      <c r="J69" s="112" t="str">
        <f t="shared" ref="J69:T69" si="33">IF(J74-SUM(J63:J68)&gt;0,J74-SUM(J63:J68),"")</f>
        <v/>
      </c>
      <c r="K69" s="112" t="str">
        <f t="shared" si="33"/>
        <v/>
      </c>
      <c r="L69" s="112" t="str">
        <f t="shared" si="33"/>
        <v/>
      </c>
      <c r="M69" s="112" t="str">
        <f t="shared" si="33"/>
        <v/>
      </c>
      <c r="N69" s="112" t="str">
        <f t="shared" si="33"/>
        <v/>
      </c>
      <c r="O69" s="112" t="str">
        <f t="shared" si="33"/>
        <v/>
      </c>
      <c r="P69" s="112" t="str">
        <f t="shared" si="33"/>
        <v/>
      </c>
      <c r="Q69" s="112" t="str">
        <f t="shared" si="33"/>
        <v/>
      </c>
      <c r="R69" s="112" t="str">
        <f t="shared" si="33"/>
        <v/>
      </c>
      <c r="S69" s="112" t="str">
        <f t="shared" si="33"/>
        <v/>
      </c>
      <c r="T69" s="112" t="str">
        <f t="shared" si="33"/>
        <v/>
      </c>
      <c r="U69" s="93"/>
      <c r="V69" s="120" t="s">
        <v>271</v>
      </c>
    </row>
    <row r="70" spans="2:22" ht="34.5" customHeight="1">
      <c r="B70" s="7"/>
      <c r="C70" s="316"/>
      <c r="D70" s="25" t="s">
        <v>188</v>
      </c>
      <c r="E70" s="26"/>
      <c r="F70" s="26"/>
      <c r="G70" s="30"/>
      <c r="H70" s="99" t="s">
        <v>82</v>
      </c>
      <c r="I70" s="143" t="str">
        <f>IF(COUNT(I63:I69)=0,"",SUM(I63:I69))</f>
        <v/>
      </c>
      <c r="J70" s="143" t="str">
        <f t="shared" ref="J70:T70" si="34">IF(COUNT(J63:J69)=0,"",SUM(J63:J69))</f>
        <v/>
      </c>
      <c r="K70" s="143" t="str">
        <f t="shared" si="34"/>
        <v/>
      </c>
      <c r="L70" s="143" t="str">
        <f t="shared" si="34"/>
        <v/>
      </c>
      <c r="M70" s="143" t="str">
        <f t="shared" si="34"/>
        <v/>
      </c>
      <c r="N70" s="143" t="str">
        <f t="shared" si="34"/>
        <v/>
      </c>
      <c r="O70" s="143" t="str">
        <f t="shared" si="34"/>
        <v/>
      </c>
      <c r="P70" s="143" t="str">
        <f t="shared" si="34"/>
        <v/>
      </c>
      <c r="Q70" s="143" t="str">
        <f t="shared" si="34"/>
        <v/>
      </c>
      <c r="R70" s="143" t="str">
        <f t="shared" si="34"/>
        <v/>
      </c>
      <c r="S70" s="143" t="str">
        <f t="shared" si="34"/>
        <v/>
      </c>
      <c r="T70" s="143" t="str">
        <f t="shared" si="34"/>
        <v/>
      </c>
      <c r="U70" s="93"/>
      <c r="V70" s="120" t="s">
        <v>271</v>
      </c>
    </row>
    <row r="71" spans="2:22" ht="34.5" customHeight="1">
      <c r="B71" s="7"/>
      <c r="C71" s="316"/>
      <c r="D71" s="25" t="s">
        <v>154</v>
      </c>
      <c r="E71" s="26"/>
      <c r="F71" s="26"/>
      <c r="G71" s="26"/>
      <c r="H71" s="27"/>
      <c r="I71" s="112"/>
      <c r="J71" s="112"/>
      <c r="K71" s="112"/>
      <c r="L71" s="112"/>
      <c r="M71" s="112"/>
      <c r="N71" s="112"/>
      <c r="O71" s="112"/>
      <c r="P71" s="112"/>
      <c r="Q71" s="112"/>
      <c r="R71" s="112"/>
      <c r="S71" s="112"/>
      <c r="T71" s="112"/>
      <c r="U71" s="93"/>
    </row>
    <row r="72" spans="2:22" ht="34.5" customHeight="1">
      <c r="B72" s="7"/>
      <c r="C72" s="316"/>
      <c r="D72" s="25" t="s">
        <v>190</v>
      </c>
      <c r="E72" s="26"/>
      <c r="F72" s="26"/>
      <c r="G72" s="26"/>
      <c r="H72" s="27"/>
      <c r="I72" s="143"/>
      <c r="J72" s="143"/>
      <c r="K72" s="143"/>
      <c r="L72" s="143"/>
      <c r="M72" s="143"/>
      <c r="N72" s="143"/>
      <c r="O72" s="143"/>
      <c r="P72" s="143"/>
      <c r="Q72" s="143"/>
      <c r="R72" s="143"/>
      <c r="S72" s="143"/>
      <c r="T72" s="143"/>
      <c r="U72" s="93"/>
      <c r="V72" s="120"/>
    </row>
    <row r="73" spans="2:22" ht="34.5" customHeight="1">
      <c r="B73" s="7"/>
      <c r="C73" s="316"/>
      <c r="D73" s="86" t="s">
        <v>156</v>
      </c>
      <c r="E73" s="28"/>
      <c r="F73" s="28"/>
      <c r="G73" s="28"/>
      <c r="H73" s="29"/>
      <c r="I73" s="184"/>
      <c r="J73" s="184"/>
      <c r="K73" s="184"/>
      <c r="L73" s="184"/>
      <c r="M73" s="184"/>
      <c r="N73" s="184"/>
      <c r="O73" s="184"/>
      <c r="P73" s="184"/>
      <c r="Q73" s="184"/>
      <c r="R73" s="184"/>
      <c r="S73" s="184"/>
      <c r="T73" s="184"/>
      <c r="U73" s="93"/>
    </row>
    <row r="74" spans="2:22" ht="34.5" customHeight="1">
      <c r="B74" s="7"/>
      <c r="C74" s="25" t="s">
        <v>191</v>
      </c>
      <c r="D74" s="26"/>
      <c r="E74" s="26"/>
      <c r="F74" s="26"/>
      <c r="G74" s="26"/>
      <c r="H74" s="98" t="s">
        <v>82</v>
      </c>
      <c r="I74" s="237"/>
      <c r="J74" s="237"/>
      <c r="K74" s="237"/>
      <c r="L74" s="237"/>
      <c r="M74" s="237"/>
      <c r="N74" s="237"/>
      <c r="O74" s="237"/>
      <c r="P74" s="237"/>
      <c r="Q74" s="237"/>
      <c r="R74" s="237"/>
      <c r="S74" s="237"/>
      <c r="T74" s="237"/>
      <c r="U74" s="93"/>
    </row>
    <row r="75" spans="2:22" ht="34.5" customHeight="1">
      <c r="B75" s="7"/>
      <c r="C75" s="309" t="s">
        <v>195</v>
      </c>
      <c r="D75" s="310"/>
      <c r="E75" s="310"/>
      <c r="F75" s="311"/>
      <c r="G75" s="25" t="s">
        <v>193</v>
      </c>
      <c r="H75" s="27"/>
      <c r="I75" s="184"/>
      <c r="J75" s="184"/>
      <c r="K75" s="184"/>
      <c r="L75" s="184"/>
      <c r="M75" s="184"/>
      <c r="N75" s="184"/>
      <c r="O75" s="184"/>
      <c r="P75" s="184"/>
      <c r="Q75" s="184"/>
      <c r="R75" s="184"/>
      <c r="S75" s="184"/>
      <c r="T75" s="184"/>
      <c r="U75" s="93"/>
    </row>
    <row r="76" spans="2:22" ht="34.5" customHeight="1">
      <c r="B76" s="7"/>
      <c r="C76" s="312"/>
      <c r="D76" s="313"/>
      <c r="E76" s="313"/>
      <c r="F76" s="314"/>
      <c r="G76" s="88" t="s">
        <v>194</v>
      </c>
      <c r="H76" s="27"/>
      <c r="I76" s="112"/>
      <c r="J76" s="112"/>
      <c r="K76" s="112"/>
      <c r="L76" s="112"/>
      <c r="M76" s="112"/>
      <c r="N76" s="112"/>
      <c r="O76" s="112"/>
      <c r="P76" s="112"/>
      <c r="Q76" s="112"/>
      <c r="R76" s="112"/>
      <c r="S76" s="112"/>
      <c r="T76" s="112"/>
      <c r="U76" s="93"/>
    </row>
    <row r="77" spans="2:22" ht="34.5" customHeight="1">
      <c r="B77" s="7"/>
      <c r="C77" s="25" t="s">
        <v>197</v>
      </c>
      <c r="D77" s="26"/>
      <c r="E77" s="26"/>
      <c r="F77" s="26"/>
      <c r="G77" s="26"/>
      <c r="H77" s="26"/>
      <c r="I77" s="118" t="str">
        <f>IF(COUNT(I74)=0,"",I70-I74)</f>
        <v/>
      </c>
      <c r="J77" s="118" t="str">
        <f t="shared" ref="J77:T77" si="35">IF(COUNT(J74)=0,"",J70-J74)</f>
        <v/>
      </c>
      <c r="K77" s="118" t="str">
        <f t="shared" si="35"/>
        <v/>
      </c>
      <c r="L77" s="118" t="str">
        <f t="shared" si="35"/>
        <v/>
      </c>
      <c r="M77" s="118" t="str">
        <f t="shared" si="35"/>
        <v/>
      </c>
      <c r="N77" s="118" t="str">
        <f t="shared" si="35"/>
        <v/>
      </c>
      <c r="O77" s="118" t="str">
        <f t="shared" si="35"/>
        <v/>
      </c>
      <c r="P77" s="118" t="str">
        <f t="shared" si="35"/>
        <v/>
      </c>
      <c r="Q77" s="118" t="str">
        <f t="shared" si="35"/>
        <v/>
      </c>
      <c r="R77" s="118" t="str">
        <f t="shared" si="35"/>
        <v/>
      </c>
      <c r="S77" s="118" t="str">
        <f t="shared" si="35"/>
        <v/>
      </c>
      <c r="T77" s="118" t="str">
        <f t="shared" si="35"/>
        <v/>
      </c>
      <c r="U77" s="93"/>
      <c r="V77" s="120" t="s">
        <v>271</v>
      </c>
    </row>
    <row r="78" spans="2:22" ht="34.5" customHeight="1">
      <c r="B78" s="7"/>
      <c r="C78" s="86" t="s">
        <v>159</v>
      </c>
      <c r="D78" s="28"/>
      <c r="E78" s="28"/>
      <c r="F78" s="28"/>
      <c r="G78" s="28"/>
      <c r="H78" s="29"/>
      <c r="I78" s="145" t="str">
        <f>IF(OR(I74=0,I77=""),"",ROUND(I77/I74*100,1))</f>
        <v/>
      </c>
      <c r="J78" s="145" t="str">
        <f t="shared" ref="J78:T78" si="36">IF(OR(J74=0,J77=""),"",ROUND(J77/J74*100,1))</f>
        <v/>
      </c>
      <c r="K78" s="145" t="str">
        <f t="shared" si="36"/>
        <v/>
      </c>
      <c r="L78" s="145" t="str">
        <f t="shared" si="36"/>
        <v/>
      </c>
      <c r="M78" s="145" t="str">
        <f t="shared" si="36"/>
        <v/>
      </c>
      <c r="N78" s="145" t="str">
        <f t="shared" si="36"/>
        <v/>
      </c>
      <c r="O78" s="145" t="str">
        <f t="shared" si="36"/>
        <v/>
      </c>
      <c r="P78" s="145" t="str">
        <f t="shared" si="36"/>
        <v/>
      </c>
      <c r="Q78" s="145" t="str">
        <f t="shared" si="36"/>
        <v/>
      </c>
      <c r="R78" s="145" t="str">
        <f t="shared" si="36"/>
        <v/>
      </c>
      <c r="S78" s="145" t="str">
        <f t="shared" si="36"/>
        <v/>
      </c>
      <c r="T78" s="145" t="str">
        <f t="shared" si="36"/>
        <v/>
      </c>
      <c r="U78" s="93"/>
      <c r="V78" s="120" t="s">
        <v>271</v>
      </c>
    </row>
    <row r="79" spans="2:22" ht="34.5" customHeight="1">
      <c r="B79" s="7"/>
      <c r="C79" s="87" t="s">
        <v>28</v>
      </c>
      <c r="D79" s="30"/>
      <c r="E79" s="30"/>
      <c r="F79" s="30"/>
      <c r="G79" s="30"/>
      <c r="H79" s="31"/>
      <c r="I79" s="119" t="str">
        <f>IF(COUNT(I78)=0,"",ROUND((I77+I75)/(I74-I75)*100,1))</f>
        <v/>
      </c>
      <c r="J79" s="119" t="str">
        <f t="shared" ref="J79:T79" si="37">IF(COUNT(J78)=0,"",ROUND((J77+J75)/(J74-J75)*100,1))</f>
        <v/>
      </c>
      <c r="K79" s="119" t="str">
        <f t="shared" si="37"/>
        <v/>
      </c>
      <c r="L79" s="119" t="str">
        <f t="shared" si="37"/>
        <v/>
      </c>
      <c r="M79" s="119" t="str">
        <f t="shared" si="37"/>
        <v/>
      </c>
      <c r="N79" s="119" t="str">
        <f t="shared" si="37"/>
        <v/>
      </c>
      <c r="O79" s="119" t="str">
        <f t="shared" si="37"/>
        <v/>
      </c>
      <c r="P79" s="119" t="str">
        <f t="shared" si="37"/>
        <v/>
      </c>
      <c r="Q79" s="119" t="str">
        <f t="shared" si="37"/>
        <v/>
      </c>
      <c r="R79" s="119" t="str">
        <f t="shared" si="37"/>
        <v/>
      </c>
      <c r="S79" s="119" t="str">
        <f t="shared" si="37"/>
        <v/>
      </c>
      <c r="T79" s="119" t="str">
        <f t="shared" si="37"/>
        <v/>
      </c>
      <c r="U79" s="93"/>
      <c r="V79" s="120" t="s">
        <v>271</v>
      </c>
    </row>
    <row r="80" spans="2:22" ht="34.5" customHeight="1">
      <c r="B80" s="7"/>
      <c r="C80" s="25" t="s">
        <v>160</v>
      </c>
      <c r="D80" s="26"/>
      <c r="E80" s="26"/>
      <c r="F80" s="26"/>
      <c r="G80" s="26"/>
      <c r="H80" s="27"/>
      <c r="I80" s="112"/>
      <c r="J80" s="112"/>
      <c r="K80" s="112"/>
      <c r="L80" s="112"/>
      <c r="M80" s="112"/>
      <c r="N80" s="112"/>
      <c r="O80" s="112"/>
      <c r="P80" s="112"/>
      <c r="Q80" s="112"/>
      <c r="R80" s="112"/>
      <c r="S80" s="112"/>
      <c r="T80" s="112"/>
      <c r="U80" s="93"/>
    </row>
    <row r="81" spans="2:21" ht="34.5" customHeight="1">
      <c r="B81" s="7"/>
      <c r="C81" s="25" t="s">
        <v>198</v>
      </c>
      <c r="D81" s="26"/>
      <c r="E81" s="26"/>
      <c r="F81" s="26"/>
      <c r="G81" s="26"/>
      <c r="H81" s="27"/>
      <c r="I81" s="13"/>
      <c r="J81" s="13"/>
      <c r="K81" s="13"/>
      <c r="L81" s="13"/>
      <c r="M81" s="13"/>
      <c r="N81" s="13"/>
      <c r="O81" s="13"/>
      <c r="P81" s="13"/>
      <c r="Q81" s="13"/>
      <c r="R81" s="13"/>
      <c r="S81" s="13"/>
      <c r="T81" s="13"/>
      <c r="U81" s="93"/>
    </row>
    <row r="82" spans="2:21" ht="18" customHeight="1">
      <c r="B82" s="7"/>
      <c r="C82" s="14" t="s">
        <v>199</v>
      </c>
      <c r="D82" s="7"/>
      <c r="E82" s="7"/>
      <c r="F82" s="7"/>
      <c r="G82" s="7"/>
      <c r="H82" s="7"/>
      <c r="I82" s="7"/>
      <c r="J82" s="7"/>
      <c r="K82" s="7"/>
      <c r="L82" s="7"/>
      <c r="M82" s="7"/>
      <c r="N82" s="7"/>
      <c r="O82" s="7"/>
      <c r="P82" s="7"/>
      <c r="Q82" s="7"/>
      <c r="R82" s="7"/>
      <c r="S82" s="7"/>
      <c r="T82" s="7"/>
      <c r="U82" s="93"/>
    </row>
    <row r="83" spans="2:21" ht="18" customHeight="1">
      <c r="B83" s="7"/>
      <c r="C83" s="14"/>
      <c r="D83" s="7"/>
      <c r="E83" s="7"/>
      <c r="F83" s="7"/>
      <c r="G83" s="7"/>
      <c r="H83" s="7"/>
      <c r="I83" s="7"/>
      <c r="J83" s="7"/>
      <c r="K83" s="7"/>
      <c r="L83" s="7"/>
      <c r="M83" s="7"/>
      <c r="N83" s="7"/>
      <c r="O83" s="7"/>
      <c r="P83" s="7"/>
      <c r="Q83" s="7"/>
      <c r="R83" s="7"/>
      <c r="S83" s="7"/>
      <c r="T83" s="7"/>
      <c r="U83" s="93"/>
    </row>
    <row r="84" spans="2:21" ht="18" customHeight="1">
      <c r="B84" s="7"/>
      <c r="C84" s="14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  <c r="O84" s="7"/>
      <c r="P84" s="7"/>
      <c r="Q84" s="7"/>
      <c r="R84" s="7"/>
      <c r="S84" s="7"/>
      <c r="T84" s="7"/>
      <c r="U84" s="93"/>
    </row>
    <row r="85" spans="2:21" ht="18" customHeight="1">
      <c r="B85" s="7"/>
      <c r="C85" s="14"/>
      <c r="D85" s="7"/>
      <c r="E85" s="7"/>
      <c r="F85" s="7"/>
      <c r="G85" s="7"/>
      <c r="H85" s="7"/>
      <c r="I85" s="7"/>
      <c r="J85" s="7"/>
      <c r="K85" s="7"/>
      <c r="L85" s="7"/>
      <c r="M85" s="7"/>
      <c r="N85" s="7"/>
      <c r="O85" s="7"/>
      <c r="P85" s="7"/>
      <c r="Q85" s="7"/>
      <c r="R85" s="7"/>
      <c r="S85" s="7"/>
      <c r="T85" s="7"/>
      <c r="U85" s="93"/>
    </row>
    <row r="86" spans="2:21" ht="18" customHeight="1">
      <c r="B86" s="7"/>
      <c r="C86" s="14"/>
      <c r="D86" s="7"/>
      <c r="E86" s="7"/>
      <c r="F86" s="7"/>
      <c r="G86" s="7"/>
      <c r="H86" s="7"/>
      <c r="I86" s="7"/>
      <c r="J86" s="7"/>
      <c r="K86" s="7"/>
      <c r="L86" s="7"/>
      <c r="M86" s="7"/>
      <c r="N86" s="7"/>
      <c r="O86" s="7"/>
      <c r="P86" s="7"/>
      <c r="Q86" s="7"/>
      <c r="R86" s="7"/>
      <c r="S86" s="7"/>
      <c r="T86" s="7"/>
      <c r="U86" s="93"/>
    </row>
    <row r="87" spans="2:21" ht="18" customHeight="1">
      <c r="B87" s="7"/>
      <c r="C87" s="14"/>
      <c r="D87" s="7"/>
      <c r="E87" s="7"/>
      <c r="F87" s="7"/>
      <c r="G87" s="7"/>
      <c r="H87" s="7"/>
      <c r="I87" s="7"/>
      <c r="J87" s="7"/>
      <c r="K87" s="7"/>
      <c r="L87" s="7"/>
      <c r="M87" s="7"/>
      <c r="N87" s="7"/>
      <c r="O87" s="7"/>
      <c r="P87" s="7"/>
      <c r="Q87" s="7"/>
      <c r="R87" s="7"/>
      <c r="S87" s="7"/>
      <c r="T87" s="7"/>
      <c r="U87" s="93"/>
    </row>
    <row r="88" spans="2:21" ht="18" customHeight="1">
      <c r="B88" s="7"/>
      <c r="C88" s="14"/>
      <c r="D88" s="7"/>
      <c r="E88" s="7"/>
      <c r="F88" s="7"/>
      <c r="G88" s="7"/>
      <c r="H88" s="7"/>
      <c r="I88" s="7"/>
      <c r="J88" s="7"/>
      <c r="K88" s="7"/>
      <c r="L88" s="7"/>
      <c r="M88" s="7"/>
      <c r="N88" s="7"/>
      <c r="O88" s="7"/>
      <c r="P88" s="7"/>
      <c r="Q88" s="7"/>
      <c r="R88" s="7"/>
      <c r="S88" s="7"/>
      <c r="T88" s="7"/>
      <c r="U88" s="93"/>
    </row>
    <row r="89" spans="2:21" ht="18" customHeight="1">
      <c r="B89" s="7"/>
      <c r="C89" s="14"/>
      <c r="D89" s="7"/>
      <c r="E89" s="7"/>
      <c r="F89" s="7"/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93"/>
    </row>
    <row r="90" spans="2:21" ht="18" customHeight="1">
      <c r="B90" s="7"/>
      <c r="C90" s="14"/>
      <c r="D90" s="7"/>
      <c r="E90" s="7"/>
      <c r="F90" s="7"/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93"/>
    </row>
    <row r="91" spans="2:21" ht="18" customHeight="1">
      <c r="B91" s="7"/>
      <c r="C91" s="14"/>
      <c r="D91" s="7"/>
      <c r="E91" s="7"/>
      <c r="F91" s="7"/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93"/>
    </row>
    <row r="92" spans="2:21" ht="18" customHeight="1">
      <c r="B92" s="7"/>
      <c r="C92" s="7"/>
      <c r="D92" s="7"/>
      <c r="E92" s="7"/>
      <c r="F92" s="7"/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93"/>
    </row>
    <row r="93" spans="2:21" ht="27.75" customHeight="1">
      <c r="B93" s="7"/>
      <c r="C93" s="7" t="s">
        <v>19</v>
      </c>
      <c r="D93" s="7"/>
      <c r="E93" s="7"/>
      <c r="F93" s="7"/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93"/>
    </row>
    <row r="94" spans="2:21" ht="27.75" customHeight="1">
      <c r="B94" s="7"/>
      <c r="C94" s="7" t="s">
        <v>70</v>
      </c>
      <c r="D94" s="7"/>
      <c r="E94" s="7"/>
      <c r="F94" s="7"/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93"/>
    </row>
    <row r="95" spans="2:21" ht="27.75" customHeight="1">
      <c r="B95" s="7"/>
      <c r="C95" s="8" t="s">
        <v>85</v>
      </c>
      <c r="D95" s="9"/>
      <c r="E95" s="9"/>
      <c r="F95" s="9"/>
      <c r="G95" s="9"/>
      <c r="H95" s="9"/>
      <c r="I95" s="9"/>
      <c r="J95" s="9"/>
      <c r="K95" s="9"/>
      <c r="L95" s="9"/>
      <c r="M95" s="7"/>
      <c r="N95" s="7"/>
      <c r="O95" s="7"/>
      <c r="P95" s="7"/>
      <c r="Q95" s="7"/>
      <c r="R95" s="7"/>
      <c r="S95" s="7"/>
      <c r="T95" s="7"/>
      <c r="U95" s="93"/>
    </row>
    <row r="96" spans="2:21" ht="27.75" customHeight="1">
      <c r="B96" s="7"/>
      <c r="C96" s="10" t="s">
        <v>22</v>
      </c>
      <c r="D96" s="7"/>
      <c r="E96" s="7"/>
      <c r="F96" s="11" t="s">
        <v>58</v>
      </c>
      <c r="G96" s="11"/>
      <c r="H96" s="8" t="s">
        <v>244</v>
      </c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12" t="s">
        <v>23</v>
      </c>
      <c r="U96" s="93"/>
    </row>
    <row r="97" spans="2:22" ht="27.75" customHeight="1">
      <c r="B97" s="7"/>
      <c r="C97" s="303" t="s">
        <v>320</v>
      </c>
      <c r="D97" s="304"/>
      <c r="E97" s="304"/>
      <c r="F97" s="304"/>
      <c r="G97" s="304"/>
      <c r="H97" s="305"/>
      <c r="I97" s="19" t="str">
        <f>$I$7</f>
        <v>４月</v>
      </c>
      <c r="J97" s="19" t="str">
        <f>$J$7</f>
        <v>５月</v>
      </c>
      <c r="K97" s="19" t="str">
        <f>$K$7</f>
        <v>６月</v>
      </c>
      <c r="L97" s="19" t="str">
        <f>$L$7</f>
        <v>７月</v>
      </c>
      <c r="M97" s="19" t="str">
        <f>$M$7</f>
        <v>８月</v>
      </c>
      <c r="N97" s="19" t="str">
        <f>$N$7</f>
        <v>９月</v>
      </c>
      <c r="O97" s="19" t="str">
        <f>$O$7</f>
        <v>１０月</v>
      </c>
      <c r="P97" s="19" t="str">
        <f>$P$7</f>
        <v>１１月</v>
      </c>
      <c r="Q97" s="19" t="str">
        <f>$Q$7</f>
        <v>１２月</v>
      </c>
      <c r="R97" s="19" t="str">
        <f>$R$7</f>
        <v>１月</v>
      </c>
      <c r="S97" s="19" t="str">
        <f>$S$7</f>
        <v>２月</v>
      </c>
      <c r="T97" s="19" t="str">
        <f>$T$7</f>
        <v>３月</v>
      </c>
      <c r="U97" s="93"/>
    </row>
    <row r="98" spans="2:22" ht="27.75" customHeight="1">
      <c r="B98" s="7"/>
      <c r="C98" s="306"/>
      <c r="D98" s="307"/>
      <c r="E98" s="307"/>
      <c r="F98" s="307"/>
      <c r="G98" s="307"/>
      <c r="H98" s="308"/>
      <c r="I98" s="23" t="s">
        <v>299</v>
      </c>
      <c r="J98" s="23" t="s">
        <v>301</v>
      </c>
      <c r="K98" s="23" t="s">
        <v>301</v>
      </c>
      <c r="L98" s="23" t="s">
        <v>303</v>
      </c>
      <c r="M98" s="23" t="s">
        <v>301</v>
      </c>
      <c r="N98" s="23" t="s">
        <v>304</v>
      </c>
      <c r="O98" s="23" t="s">
        <v>302</v>
      </c>
      <c r="P98" s="23" t="s">
        <v>302</v>
      </c>
      <c r="Q98" s="23" t="s">
        <v>302</v>
      </c>
      <c r="R98" s="23" t="s">
        <v>302</v>
      </c>
      <c r="S98" s="23" t="s">
        <v>302</v>
      </c>
      <c r="T98" s="23" t="s">
        <v>305</v>
      </c>
      <c r="U98" s="93"/>
    </row>
    <row r="99" spans="2:22" ht="34.5" customHeight="1">
      <c r="B99" s="7"/>
      <c r="C99" s="315" t="s">
        <v>0</v>
      </c>
      <c r="D99" s="315" t="s">
        <v>25</v>
      </c>
      <c r="E99" s="297" t="s">
        <v>185</v>
      </c>
      <c r="F99" s="298"/>
      <c r="G99" s="299"/>
      <c r="H99" s="98" t="s">
        <v>83</v>
      </c>
      <c r="I99" s="184"/>
      <c r="J99" s="184"/>
      <c r="K99" s="184"/>
      <c r="L99" s="184"/>
      <c r="M99" s="184"/>
      <c r="N99" s="184"/>
      <c r="O99" s="184"/>
      <c r="P99" s="184"/>
      <c r="Q99" s="184"/>
      <c r="R99" s="184"/>
      <c r="S99" s="184"/>
      <c r="T99" s="184"/>
      <c r="U99" s="93"/>
    </row>
    <row r="100" spans="2:22" ht="34.5" customHeight="1">
      <c r="B100" s="7"/>
      <c r="C100" s="316"/>
      <c r="D100" s="316"/>
      <c r="E100" s="300"/>
      <c r="F100" s="301"/>
      <c r="G100" s="302"/>
      <c r="H100" s="99" t="s">
        <v>82</v>
      </c>
      <c r="I100" s="184"/>
      <c r="J100" s="184"/>
      <c r="K100" s="184"/>
      <c r="L100" s="184"/>
      <c r="M100" s="184"/>
      <c r="N100" s="184"/>
      <c r="O100" s="184"/>
      <c r="P100" s="184"/>
      <c r="Q100" s="184"/>
      <c r="R100" s="184"/>
      <c r="S100" s="184"/>
      <c r="T100" s="184"/>
      <c r="U100" s="93"/>
    </row>
    <row r="101" spans="2:22" ht="34.5" customHeight="1">
      <c r="B101" s="7"/>
      <c r="C101" s="316"/>
      <c r="D101" s="316"/>
      <c r="E101" s="297" t="s">
        <v>186</v>
      </c>
      <c r="F101" s="298"/>
      <c r="G101" s="299"/>
      <c r="H101" s="98" t="s">
        <v>83</v>
      </c>
      <c r="I101" s="184"/>
      <c r="J101" s="184"/>
      <c r="K101" s="184"/>
      <c r="L101" s="184"/>
      <c r="M101" s="184"/>
      <c r="N101" s="184"/>
      <c r="O101" s="184"/>
      <c r="P101" s="184"/>
      <c r="Q101" s="184"/>
      <c r="R101" s="184"/>
      <c r="S101" s="184"/>
      <c r="T101" s="184"/>
      <c r="U101" s="93"/>
    </row>
    <row r="102" spans="2:22" ht="34.5" customHeight="1">
      <c r="B102" s="7"/>
      <c r="C102" s="316"/>
      <c r="D102" s="316"/>
      <c r="E102" s="300"/>
      <c r="F102" s="301"/>
      <c r="G102" s="302"/>
      <c r="H102" s="99" t="s">
        <v>82</v>
      </c>
      <c r="I102" s="184"/>
      <c r="J102" s="184"/>
      <c r="K102" s="184"/>
      <c r="L102" s="184"/>
      <c r="M102" s="184"/>
      <c r="N102" s="184"/>
      <c r="O102" s="184"/>
      <c r="P102" s="184"/>
      <c r="Q102" s="184"/>
      <c r="R102" s="184"/>
      <c r="S102" s="184"/>
      <c r="T102" s="184"/>
      <c r="U102" s="93"/>
    </row>
    <row r="103" spans="2:22" ht="34.5" customHeight="1">
      <c r="B103" s="7"/>
      <c r="C103" s="316"/>
      <c r="D103" s="316"/>
      <c r="E103" s="297" t="s">
        <v>187</v>
      </c>
      <c r="F103" s="298"/>
      <c r="G103" s="299"/>
      <c r="H103" s="98" t="s">
        <v>83</v>
      </c>
      <c r="I103" s="184"/>
      <c r="J103" s="184"/>
      <c r="K103" s="184"/>
      <c r="L103" s="184"/>
      <c r="M103" s="184"/>
      <c r="N103" s="184"/>
      <c r="O103" s="184"/>
      <c r="P103" s="184"/>
      <c r="Q103" s="184"/>
      <c r="R103" s="184"/>
      <c r="S103" s="184"/>
      <c r="T103" s="184"/>
      <c r="U103" s="93"/>
    </row>
    <row r="104" spans="2:22" ht="34.5" customHeight="1">
      <c r="B104" s="7"/>
      <c r="C104" s="316"/>
      <c r="D104" s="316"/>
      <c r="E104" s="300"/>
      <c r="F104" s="301"/>
      <c r="G104" s="302"/>
      <c r="H104" s="99" t="s">
        <v>82</v>
      </c>
      <c r="I104" s="184"/>
      <c r="J104" s="184"/>
      <c r="K104" s="184"/>
      <c r="L104" s="184"/>
      <c r="M104" s="184"/>
      <c r="N104" s="184"/>
      <c r="O104" s="184"/>
      <c r="P104" s="184"/>
      <c r="Q104" s="184"/>
      <c r="R104" s="184"/>
      <c r="S104" s="184"/>
      <c r="T104" s="184"/>
      <c r="U104" s="93"/>
    </row>
    <row r="105" spans="2:22" ht="34.5" customHeight="1">
      <c r="B105" s="7"/>
      <c r="C105" s="316"/>
      <c r="D105" s="316"/>
      <c r="E105" s="297" t="s">
        <v>170</v>
      </c>
      <c r="F105" s="298"/>
      <c r="G105" s="299"/>
      <c r="H105" s="98" t="s">
        <v>83</v>
      </c>
      <c r="I105" s="184"/>
      <c r="J105" s="184"/>
      <c r="K105" s="184"/>
      <c r="L105" s="184"/>
      <c r="M105" s="184"/>
      <c r="N105" s="184"/>
      <c r="O105" s="184"/>
      <c r="P105" s="184"/>
      <c r="Q105" s="184"/>
      <c r="R105" s="184"/>
      <c r="S105" s="184"/>
      <c r="T105" s="184"/>
      <c r="U105" s="93"/>
    </row>
    <row r="106" spans="2:22" ht="34.5" customHeight="1">
      <c r="B106" s="7"/>
      <c r="C106" s="316"/>
      <c r="D106" s="316"/>
      <c r="E106" s="300"/>
      <c r="F106" s="301"/>
      <c r="G106" s="302"/>
      <c r="H106" s="99" t="s">
        <v>82</v>
      </c>
      <c r="I106" s="184"/>
      <c r="J106" s="184"/>
      <c r="K106" s="184"/>
      <c r="L106" s="184"/>
      <c r="M106" s="184"/>
      <c r="N106" s="184"/>
      <c r="O106" s="184"/>
      <c r="P106" s="184"/>
      <c r="Q106" s="184"/>
      <c r="R106" s="184"/>
      <c r="S106" s="184"/>
      <c r="T106" s="184"/>
      <c r="U106" s="93"/>
    </row>
    <row r="107" spans="2:22" ht="34.5" customHeight="1">
      <c r="B107" s="7"/>
      <c r="C107" s="316"/>
      <c r="D107" s="316"/>
      <c r="E107" s="297" t="s">
        <v>188</v>
      </c>
      <c r="F107" s="298"/>
      <c r="G107" s="299"/>
      <c r="H107" s="98" t="s">
        <v>83</v>
      </c>
      <c r="I107" s="112" t="str">
        <f>IF(COUNT(I99,I101,I103,I105)=0,"",SUM(I99,I101,I103,I105))</f>
        <v/>
      </c>
      <c r="J107" s="112" t="str">
        <f t="shared" ref="J107:T107" si="38">IF(COUNT(J99,J101,J103,J105)=0,"",SUM(J99,J101,J103,J105))</f>
        <v/>
      </c>
      <c r="K107" s="112" t="str">
        <f t="shared" si="38"/>
        <v/>
      </c>
      <c r="L107" s="112" t="str">
        <f t="shared" si="38"/>
        <v/>
      </c>
      <c r="M107" s="112" t="str">
        <f t="shared" si="38"/>
        <v/>
      </c>
      <c r="N107" s="112" t="str">
        <f t="shared" si="38"/>
        <v/>
      </c>
      <c r="O107" s="112" t="str">
        <f t="shared" si="38"/>
        <v/>
      </c>
      <c r="P107" s="112" t="str">
        <f t="shared" si="38"/>
        <v/>
      </c>
      <c r="Q107" s="112" t="str">
        <f t="shared" si="38"/>
        <v/>
      </c>
      <c r="R107" s="112" t="str">
        <f t="shared" si="38"/>
        <v/>
      </c>
      <c r="S107" s="112" t="str">
        <f t="shared" si="38"/>
        <v/>
      </c>
      <c r="T107" s="112" t="str">
        <f t="shared" si="38"/>
        <v/>
      </c>
      <c r="U107" s="93"/>
      <c r="V107" s="120" t="s">
        <v>271</v>
      </c>
    </row>
    <row r="108" spans="2:22" ht="34.5" customHeight="1">
      <c r="B108" s="7"/>
      <c r="C108" s="316"/>
      <c r="D108" s="317"/>
      <c r="E108" s="300"/>
      <c r="F108" s="301"/>
      <c r="G108" s="302"/>
      <c r="H108" s="99" t="s">
        <v>82</v>
      </c>
      <c r="I108" s="112" t="str">
        <f>IF(COUNT(I100,I102,I104,I106)=0,"",SUM(I100,I102,I104,I106))</f>
        <v/>
      </c>
      <c r="J108" s="112" t="str">
        <f t="shared" ref="J108:T108" si="39">IF(COUNT(J100,J102,J104,J106)=0,"",SUM(J100,J102,J104,J106))</f>
        <v/>
      </c>
      <c r="K108" s="112" t="str">
        <f t="shared" si="39"/>
        <v/>
      </c>
      <c r="L108" s="112" t="str">
        <f t="shared" si="39"/>
        <v/>
      </c>
      <c r="M108" s="112" t="str">
        <f t="shared" si="39"/>
        <v/>
      </c>
      <c r="N108" s="112" t="str">
        <f t="shared" si="39"/>
        <v/>
      </c>
      <c r="O108" s="112" t="str">
        <f t="shared" si="39"/>
        <v/>
      </c>
      <c r="P108" s="112" t="str">
        <f t="shared" si="39"/>
        <v/>
      </c>
      <c r="Q108" s="112" t="str">
        <f t="shared" si="39"/>
        <v/>
      </c>
      <c r="R108" s="112" t="str">
        <f t="shared" si="39"/>
        <v/>
      </c>
      <c r="S108" s="112" t="str">
        <f t="shared" si="39"/>
        <v/>
      </c>
      <c r="T108" s="112" t="str">
        <f t="shared" si="39"/>
        <v/>
      </c>
      <c r="U108" s="93"/>
      <c r="V108" s="120" t="s">
        <v>271</v>
      </c>
    </row>
    <row r="109" spans="2:22" ht="34.5" customHeight="1">
      <c r="B109" s="7"/>
      <c r="C109" s="316"/>
      <c r="D109" s="315" t="s">
        <v>1</v>
      </c>
      <c r="E109" s="25" t="s">
        <v>189</v>
      </c>
      <c r="F109" s="26"/>
      <c r="G109" s="26"/>
      <c r="H109" s="27"/>
      <c r="I109" s="112" t="str">
        <f>IF(COUNT('様式第36(指定)_送電'!H117)=0,'様式第36(指定)_受電'!H117,IF(COUNT('様式第36(指定)_受電'!H117)=0,-'様式第36(指定)_送電'!H117,'様式第36(指定)_受電'!H117-'様式第36(指定)_送電'!H117))</f>
        <v/>
      </c>
      <c r="J109" s="112" t="str">
        <f>IF(COUNT('様式第36(指定)_送電'!I117)=0,'様式第36(指定)_受電'!I117,IF(COUNT('様式第36(指定)_受電'!I117)=0,-'様式第36(指定)_送電'!I117,'様式第36(指定)_受電'!I117-'様式第36(指定)_送電'!I117))</f>
        <v/>
      </c>
      <c r="K109" s="112" t="str">
        <f>IF(COUNT('様式第36(指定)_送電'!J117)=0,'様式第36(指定)_受電'!J117,IF(COUNT('様式第36(指定)_受電'!J117)=0,-'様式第36(指定)_送電'!J117,'様式第36(指定)_受電'!J117-'様式第36(指定)_送電'!J117))</f>
        <v/>
      </c>
      <c r="L109" s="112" t="str">
        <f>IF(COUNT('様式第36(指定)_送電'!K117)=0,'様式第36(指定)_受電'!K117,IF(COUNT('様式第36(指定)_受電'!K117)=0,-'様式第36(指定)_送電'!K117,'様式第36(指定)_受電'!K117-'様式第36(指定)_送電'!K117))</f>
        <v/>
      </c>
      <c r="M109" s="112" t="str">
        <f>IF(COUNT('様式第36(指定)_送電'!L117)=0,'様式第36(指定)_受電'!L117,IF(COUNT('様式第36(指定)_受電'!L117)=0,-'様式第36(指定)_送電'!L117,'様式第36(指定)_受電'!L117-'様式第36(指定)_送電'!L117))</f>
        <v/>
      </c>
      <c r="N109" s="112" t="str">
        <f>IF(COUNT('様式第36(指定)_送電'!M117)=0,'様式第36(指定)_受電'!M117,IF(COUNT('様式第36(指定)_受電'!M117)=0,-'様式第36(指定)_送電'!M117,'様式第36(指定)_受電'!M117-'様式第36(指定)_送電'!M117))</f>
        <v/>
      </c>
      <c r="O109" s="112" t="str">
        <f>IF(COUNT('様式第36(指定)_送電'!O117)=0,'様式第36(指定)_受電'!O117,IF(COUNT('様式第36(指定)_受電'!O117)=0,-'様式第36(指定)_送電'!O117,'様式第36(指定)_受電'!O117-'様式第36(指定)_送電'!O117))</f>
        <v/>
      </c>
      <c r="P109" s="112" t="str">
        <f>IF(COUNT('様式第36(指定)_送電'!P117)=0,'様式第36(指定)_受電'!P117,IF(COUNT('様式第36(指定)_受電'!P117)=0,-'様式第36(指定)_送電'!P117,'様式第36(指定)_受電'!P117-'様式第36(指定)_送電'!P117))</f>
        <v/>
      </c>
      <c r="Q109" s="112" t="str">
        <f>IF(COUNT('様式第36(指定)_送電'!Q117)=0,'様式第36(指定)_受電'!Q117,IF(COUNT('様式第36(指定)_受電'!Q117)=0,-'様式第36(指定)_送電'!Q117,'様式第36(指定)_受電'!Q117-'様式第36(指定)_送電'!Q117))</f>
        <v/>
      </c>
      <c r="R109" s="112" t="str">
        <f>IF(COUNT('様式第36(指定)_送電'!R117)=0,'様式第36(指定)_受電'!R117,IF(COUNT('様式第36(指定)_受電'!R117)=0,-'様式第36(指定)_送電'!R117,'様式第36(指定)_受電'!R117-'様式第36(指定)_送電'!R117))</f>
        <v/>
      </c>
      <c r="S109" s="112" t="str">
        <f>IF(COUNT('様式第36(指定)_送電'!S117)=0,'様式第36(指定)_受電'!S117,IF(COUNT('様式第36(指定)_受電'!S117)=0,-'様式第36(指定)_送電'!S117,'様式第36(指定)_受電'!S117-'様式第36(指定)_送電'!S117))</f>
        <v/>
      </c>
      <c r="T109" s="112" t="str">
        <f>IF(COUNT('様式第36(指定)_送電'!T117)=0,'様式第36(指定)_受電'!T117,IF(COUNT('様式第36(指定)_受電'!T117)=0,-'様式第36(指定)_送電'!T117,'様式第36(指定)_受電'!T117-'様式第36(指定)_送電'!T117))</f>
        <v/>
      </c>
      <c r="U109" s="93"/>
      <c r="V109" s="120" t="s">
        <v>271</v>
      </c>
    </row>
    <row r="110" spans="2:22" ht="34.5" customHeight="1">
      <c r="B110" s="7"/>
      <c r="C110" s="316"/>
      <c r="D110" s="316"/>
      <c r="E110" s="25" t="s">
        <v>150</v>
      </c>
      <c r="F110" s="26"/>
      <c r="G110" s="26"/>
      <c r="H110" s="27"/>
      <c r="I110" s="112" t="str">
        <f>IF(COUNT('様式第36(指定)_送電'!H125)=0,'様式第36(指定)_受電'!H125,IF(COUNT('様式第36(指定)_受電'!H125)=0,-'様式第36(指定)_送電'!H125,'様式第36(指定)_受電'!H125-'様式第36(指定)_送電'!H125))</f>
        <v/>
      </c>
      <c r="J110" s="112" t="str">
        <f>IF(COUNT('様式第36(指定)_送電'!I125)=0,'様式第36(指定)_受電'!I125,IF(COUNT('様式第36(指定)_受電'!I125)=0,-'様式第36(指定)_送電'!I125,'様式第36(指定)_受電'!I125-'様式第36(指定)_送電'!I125))</f>
        <v/>
      </c>
      <c r="K110" s="112" t="str">
        <f>IF(COUNT('様式第36(指定)_送電'!J125)=0,'様式第36(指定)_受電'!J125,IF(COUNT('様式第36(指定)_受電'!J125)=0,-'様式第36(指定)_送電'!J125,'様式第36(指定)_受電'!J125-'様式第36(指定)_送電'!J125))</f>
        <v/>
      </c>
      <c r="L110" s="112" t="str">
        <f>IF(COUNT('様式第36(指定)_送電'!K125)=0,'様式第36(指定)_受電'!K125,IF(COUNT('様式第36(指定)_受電'!K125)=0,-'様式第36(指定)_送電'!K125,'様式第36(指定)_受電'!K125-'様式第36(指定)_送電'!K125))</f>
        <v/>
      </c>
      <c r="M110" s="112" t="str">
        <f>IF(COUNT('様式第36(指定)_送電'!L125)=0,'様式第36(指定)_受電'!L125,IF(COUNT('様式第36(指定)_受電'!L125)=0,-'様式第36(指定)_送電'!L125,'様式第36(指定)_受電'!L125-'様式第36(指定)_送電'!L125))</f>
        <v/>
      </c>
      <c r="N110" s="112" t="str">
        <f>IF(COUNT('様式第36(指定)_送電'!M125)=0,'様式第36(指定)_受電'!M125,IF(COUNT('様式第36(指定)_受電'!M125)=0,-'様式第36(指定)_送電'!M125,'様式第36(指定)_受電'!M125-'様式第36(指定)_送電'!M125))</f>
        <v/>
      </c>
      <c r="O110" s="112" t="str">
        <f>IF(COUNT('様式第36(指定)_送電'!O125)=0,'様式第36(指定)_受電'!O125,IF(COUNT('様式第36(指定)_受電'!O125)=0,-'様式第36(指定)_送電'!O125,'様式第36(指定)_受電'!O125-'様式第36(指定)_送電'!O125))</f>
        <v/>
      </c>
      <c r="P110" s="112" t="str">
        <f>IF(COUNT('様式第36(指定)_送電'!P125)=0,'様式第36(指定)_受電'!P125,IF(COUNT('様式第36(指定)_受電'!P125)=0,-'様式第36(指定)_送電'!P125,'様式第36(指定)_受電'!P125-'様式第36(指定)_送電'!P125))</f>
        <v/>
      </c>
      <c r="Q110" s="112" t="str">
        <f>IF(COUNT('様式第36(指定)_送電'!Q125)=0,'様式第36(指定)_受電'!Q125,IF(COUNT('様式第36(指定)_受電'!Q125)=0,-'様式第36(指定)_送電'!Q125,'様式第36(指定)_受電'!Q125-'様式第36(指定)_送電'!Q125))</f>
        <v/>
      </c>
      <c r="R110" s="112" t="str">
        <f>IF(COUNT('様式第36(指定)_送電'!R125)=0,'様式第36(指定)_受電'!R125,IF(COUNT('様式第36(指定)_受電'!R125)=0,-'様式第36(指定)_送電'!R125,'様式第36(指定)_受電'!R125-'様式第36(指定)_送電'!R125))</f>
        <v/>
      </c>
      <c r="S110" s="112" t="str">
        <f>IF(COUNT('様式第36(指定)_送電'!S125)=0,'様式第36(指定)_受電'!S125,IF(COUNT('様式第36(指定)_受電'!S125)=0,-'様式第36(指定)_送電'!S125,'様式第36(指定)_受電'!S125-'様式第36(指定)_送電'!S125))</f>
        <v/>
      </c>
      <c r="T110" s="112" t="str">
        <f>IF(COUNT('様式第36(指定)_送電'!T125)=0,'様式第36(指定)_受電'!T125,IF(COUNT('様式第36(指定)_受電'!T125)=0,-'様式第36(指定)_送電'!T125,'様式第36(指定)_受電'!T125-'様式第36(指定)_送電'!T125))</f>
        <v/>
      </c>
      <c r="U110" s="93"/>
      <c r="V110" s="120" t="s">
        <v>271</v>
      </c>
    </row>
    <row r="111" spans="2:22" ht="34.5" customHeight="1">
      <c r="B111" s="7"/>
      <c r="C111" s="316"/>
      <c r="D111" s="316"/>
      <c r="E111" s="25" t="s">
        <v>149</v>
      </c>
      <c r="F111" s="26"/>
      <c r="G111" s="26"/>
      <c r="H111" s="27"/>
      <c r="I111" s="112" t="str">
        <f>IF(COUNT('様式第36(指定)_送電'!H133)=0,'様式第36(指定)_受電'!H133,IF(COUNT('様式第36(指定)_受電'!H133)=0,-'様式第36(指定)_送電'!H133,'様式第36(指定)_受電'!H133-'様式第36(指定)_送電'!H133))</f>
        <v/>
      </c>
      <c r="J111" s="112" t="str">
        <f>IF(COUNT('様式第36(指定)_送電'!I133)=0,'様式第36(指定)_受電'!I133,IF(COUNT('様式第36(指定)_受電'!I133)=0,-'様式第36(指定)_送電'!I133,'様式第36(指定)_受電'!I133-'様式第36(指定)_送電'!I133))</f>
        <v/>
      </c>
      <c r="K111" s="112" t="str">
        <f>IF(COUNT('様式第36(指定)_送電'!J133)=0,'様式第36(指定)_受電'!J133,IF(COUNT('様式第36(指定)_受電'!J133)=0,-'様式第36(指定)_送電'!J133,'様式第36(指定)_受電'!J133-'様式第36(指定)_送電'!J133))</f>
        <v/>
      </c>
      <c r="L111" s="112" t="str">
        <f>IF(COUNT('様式第36(指定)_送電'!K133)=0,'様式第36(指定)_受電'!K133,IF(COUNT('様式第36(指定)_受電'!K133)=0,-'様式第36(指定)_送電'!K133,'様式第36(指定)_受電'!K133-'様式第36(指定)_送電'!K133))</f>
        <v/>
      </c>
      <c r="M111" s="112" t="str">
        <f>IF(COUNT('様式第36(指定)_送電'!L133)=0,'様式第36(指定)_受電'!L133,IF(COUNT('様式第36(指定)_受電'!L133)=0,-'様式第36(指定)_送電'!L133,'様式第36(指定)_受電'!L133-'様式第36(指定)_送電'!L133))</f>
        <v/>
      </c>
      <c r="N111" s="112" t="str">
        <f>IF(COUNT('様式第36(指定)_送電'!M133)=0,'様式第36(指定)_受電'!M133,IF(COUNT('様式第36(指定)_受電'!M133)=0,-'様式第36(指定)_送電'!M133,'様式第36(指定)_受電'!M133-'様式第36(指定)_送電'!M133))</f>
        <v/>
      </c>
      <c r="O111" s="112" t="str">
        <f>IF(COUNT('様式第36(指定)_送電'!O133)=0,'様式第36(指定)_受電'!O133,IF(COUNT('様式第36(指定)_受電'!O133)=0,-'様式第36(指定)_送電'!O133,'様式第36(指定)_受電'!O133-'様式第36(指定)_送電'!O133))</f>
        <v/>
      </c>
      <c r="P111" s="112" t="str">
        <f>IF(COUNT('様式第36(指定)_送電'!P133)=0,'様式第36(指定)_受電'!P133,IF(COUNT('様式第36(指定)_受電'!P133)=0,-'様式第36(指定)_送電'!P133,'様式第36(指定)_受電'!P133-'様式第36(指定)_送電'!P133))</f>
        <v/>
      </c>
      <c r="Q111" s="112" t="str">
        <f>IF(COUNT('様式第36(指定)_送電'!Q133)=0,'様式第36(指定)_受電'!Q133,IF(COUNT('様式第36(指定)_受電'!Q133)=0,-'様式第36(指定)_送電'!Q133,'様式第36(指定)_受電'!Q133-'様式第36(指定)_送電'!Q133))</f>
        <v/>
      </c>
      <c r="R111" s="112" t="str">
        <f>IF(COUNT('様式第36(指定)_送電'!R133)=0,'様式第36(指定)_受電'!R133,IF(COUNT('様式第36(指定)_受電'!R133)=0,-'様式第36(指定)_送電'!R133,'様式第36(指定)_受電'!R133-'様式第36(指定)_送電'!R133))</f>
        <v/>
      </c>
      <c r="S111" s="112" t="str">
        <f>IF(COUNT('様式第36(指定)_送電'!S133)=0,'様式第36(指定)_受電'!S133,IF(COUNT('様式第36(指定)_受電'!S133)=0,-'様式第36(指定)_送電'!S133,'様式第36(指定)_受電'!S133-'様式第36(指定)_送電'!S133))</f>
        <v/>
      </c>
      <c r="T111" s="112" t="str">
        <f>IF(COUNT('様式第36(指定)_送電'!T133)=0,'様式第36(指定)_受電'!T133,IF(COUNT('様式第36(指定)_受電'!T133)=0,-'様式第36(指定)_送電'!T133,'様式第36(指定)_受電'!T133-'様式第36(指定)_送電'!T133))</f>
        <v/>
      </c>
      <c r="U111" s="93"/>
      <c r="V111" s="120" t="s">
        <v>271</v>
      </c>
    </row>
    <row r="112" spans="2:22" ht="34.5" customHeight="1">
      <c r="B112" s="7"/>
      <c r="C112" s="316"/>
      <c r="D112" s="316"/>
      <c r="E112" s="297" t="s">
        <v>26</v>
      </c>
      <c r="F112" s="298"/>
      <c r="G112" s="299"/>
      <c r="H112" s="85" t="s">
        <v>192</v>
      </c>
      <c r="I112" s="112"/>
      <c r="J112" s="112"/>
      <c r="K112" s="112"/>
      <c r="L112" s="112"/>
      <c r="M112" s="112"/>
      <c r="N112" s="112"/>
      <c r="O112" s="112"/>
      <c r="P112" s="112"/>
      <c r="Q112" s="112"/>
      <c r="R112" s="112"/>
      <c r="S112" s="112"/>
      <c r="T112" s="112"/>
      <c r="U112" s="93"/>
    </row>
    <row r="113" spans="2:22" ht="34.5" customHeight="1">
      <c r="B113" s="7"/>
      <c r="C113" s="316"/>
      <c r="D113" s="317"/>
      <c r="E113" s="300"/>
      <c r="F113" s="301"/>
      <c r="G113" s="302"/>
      <c r="H113" s="85" t="s">
        <v>151</v>
      </c>
      <c r="I113" s="112" t="str">
        <f>IF(COUNT('様式第36(指定)_送電'!H141)=0,'様式第36(指定)_受電'!H141,IF(COUNT('様式第36(指定)_受電'!H141)=0,-'様式第36(指定)_送電'!H141,'様式第36(指定)_受電'!H141-'様式第36(指定)_送電'!H141))</f>
        <v/>
      </c>
      <c r="J113" s="112" t="str">
        <f>IF(COUNT('様式第36(指定)_送電'!I141)=0,'様式第36(指定)_受電'!I141,IF(COUNT('様式第36(指定)_受電'!I141)=0,-'様式第36(指定)_送電'!I141,'様式第36(指定)_受電'!I141-'様式第36(指定)_送電'!I141))</f>
        <v/>
      </c>
      <c r="K113" s="112" t="str">
        <f>IF(COUNT('様式第36(指定)_送電'!J141)=0,'様式第36(指定)_受電'!J141,IF(COUNT('様式第36(指定)_受電'!J141)=0,-'様式第36(指定)_送電'!J141,'様式第36(指定)_受電'!J141-'様式第36(指定)_送電'!J141))</f>
        <v/>
      </c>
      <c r="L113" s="112" t="str">
        <f>IF(COUNT('様式第36(指定)_送電'!K141)=0,'様式第36(指定)_受電'!K141,IF(COUNT('様式第36(指定)_受電'!K141)=0,-'様式第36(指定)_送電'!K141,'様式第36(指定)_受電'!K141-'様式第36(指定)_送電'!K141))</f>
        <v/>
      </c>
      <c r="M113" s="112" t="str">
        <f>IF(COUNT('様式第36(指定)_送電'!L141)=0,'様式第36(指定)_受電'!L141,IF(COUNT('様式第36(指定)_受電'!L141)=0,-'様式第36(指定)_送電'!L141,'様式第36(指定)_受電'!L141-'様式第36(指定)_送電'!L141))</f>
        <v/>
      </c>
      <c r="N113" s="112" t="str">
        <f>IF(COUNT('様式第36(指定)_送電'!M141)=0,'様式第36(指定)_受電'!M141,IF(COUNT('様式第36(指定)_受電'!M141)=0,-'様式第36(指定)_送電'!M141,'様式第36(指定)_受電'!M141-'様式第36(指定)_送電'!M141))</f>
        <v/>
      </c>
      <c r="O113" s="112" t="str">
        <f>IF(COUNT('様式第36(指定)_送電'!O141)=0,'様式第36(指定)_受電'!O141,IF(COUNT('様式第36(指定)_受電'!O141)=0,-'様式第36(指定)_送電'!O141,'様式第36(指定)_受電'!O141-'様式第36(指定)_送電'!O141))</f>
        <v/>
      </c>
      <c r="P113" s="112" t="str">
        <f>IF(COUNT('様式第36(指定)_送電'!P141)=0,'様式第36(指定)_受電'!P141,IF(COUNT('様式第36(指定)_受電'!P141)=0,-'様式第36(指定)_送電'!P141,'様式第36(指定)_受電'!P141-'様式第36(指定)_送電'!P141))</f>
        <v/>
      </c>
      <c r="Q113" s="112" t="str">
        <f>IF(COUNT('様式第36(指定)_送電'!Q141)=0,'様式第36(指定)_受電'!Q141,IF(COUNT('様式第36(指定)_受電'!Q141)=0,-'様式第36(指定)_送電'!Q141,'様式第36(指定)_受電'!Q141-'様式第36(指定)_送電'!Q141))</f>
        <v/>
      </c>
      <c r="R113" s="112" t="str">
        <f>IF(COUNT('様式第36(指定)_送電'!R141)=0,'様式第36(指定)_受電'!R141,IF(COUNT('様式第36(指定)_受電'!R141)=0,-'様式第36(指定)_送電'!R141,'様式第36(指定)_受電'!R141-'様式第36(指定)_送電'!R141))</f>
        <v/>
      </c>
      <c r="S113" s="112" t="str">
        <f>IF(COUNT('様式第36(指定)_送電'!S141)=0,'様式第36(指定)_受電'!S141,IF(COUNT('様式第36(指定)_受電'!S141)=0,-'様式第36(指定)_送電'!S141,'様式第36(指定)_受電'!S141-'様式第36(指定)_送電'!S141))</f>
        <v/>
      </c>
      <c r="T113" s="112" t="str">
        <f>IF(COUNT('様式第36(指定)_送電'!T141)=0,'様式第36(指定)_受電'!T141,IF(COUNT('様式第36(指定)_受電'!T141)=0,-'様式第36(指定)_送電'!T141,'様式第36(指定)_受電'!T141-'様式第36(指定)_送電'!T141))</f>
        <v/>
      </c>
      <c r="U113" s="93"/>
      <c r="V113" s="120" t="s">
        <v>271</v>
      </c>
    </row>
    <row r="114" spans="2:22" ht="34.5" customHeight="1">
      <c r="B114" s="7"/>
      <c r="C114" s="316"/>
      <c r="D114" s="25" t="s">
        <v>153</v>
      </c>
      <c r="E114" s="26"/>
      <c r="F114" s="26"/>
      <c r="G114" s="26"/>
      <c r="H114" s="27"/>
      <c r="I114" s="112" t="str">
        <f>IF(I119-SUM(I108:I113)&gt;0,I119-SUM(I108:I113),"")</f>
        <v/>
      </c>
      <c r="J114" s="112" t="str">
        <f t="shared" ref="J114:T114" si="40">IF(J119-SUM(J108:J113)&gt;0,J119-SUM(J108:J113),"")</f>
        <v/>
      </c>
      <c r="K114" s="112" t="str">
        <f t="shared" si="40"/>
        <v/>
      </c>
      <c r="L114" s="112" t="str">
        <f t="shared" si="40"/>
        <v/>
      </c>
      <c r="M114" s="112" t="str">
        <f t="shared" si="40"/>
        <v/>
      </c>
      <c r="N114" s="112" t="str">
        <f t="shared" si="40"/>
        <v/>
      </c>
      <c r="O114" s="112" t="str">
        <f t="shared" si="40"/>
        <v/>
      </c>
      <c r="P114" s="112" t="str">
        <f t="shared" si="40"/>
        <v/>
      </c>
      <c r="Q114" s="112" t="str">
        <f t="shared" si="40"/>
        <v/>
      </c>
      <c r="R114" s="112" t="str">
        <f t="shared" si="40"/>
        <v/>
      </c>
      <c r="S114" s="112" t="str">
        <f t="shared" si="40"/>
        <v/>
      </c>
      <c r="T114" s="112" t="str">
        <f t="shared" si="40"/>
        <v/>
      </c>
      <c r="U114" s="93"/>
      <c r="V114" s="120" t="s">
        <v>271</v>
      </c>
    </row>
    <row r="115" spans="2:22" ht="34.5" customHeight="1">
      <c r="B115" s="7"/>
      <c r="C115" s="316"/>
      <c r="D115" s="25" t="s">
        <v>188</v>
      </c>
      <c r="E115" s="26"/>
      <c r="F115" s="26"/>
      <c r="G115" s="30"/>
      <c r="H115" s="99" t="s">
        <v>82</v>
      </c>
      <c r="I115" s="143" t="str">
        <f>IF(COUNT(I108:I114)=0,"",SUM(I108:I114))</f>
        <v/>
      </c>
      <c r="J115" s="143" t="str">
        <f t="shared" ref="J115" si="41">IF(COUNT(J108:J114)=0,"",SUM(J108:J114))</f>
        <v/>
      </c>
      <c r="K115" s="143" t="str">
        <f t="shared" ref="K115" si="42">IF(COUNT(K108:K114)=0,"",SUM(K108:K114))</f>
        <v/>
      </c>
      <c r="L115" s="143" t="str">
        <f t="shared" ref="L115" si="43">IF(COUNT(L108:L114)=0,"",SUM(L108:L114))</f>
        <v/>
      </c>
      <c r="M115" s="143" t="str">
        <f t="shared" ref="M115" si="44">IF(COUNT(M108:M114)=0,"",SUM(M108:M114))</f>
        <v/>
      </c>
      <c r="N115" s="143" t="str">
        <f t="shared" ref="N115" si="45">IF(COUNT(N108:N114)=0,"",SUM(N108:N114))</f>
        <v/>
      </c>
      <c r="O115" s="143" t="str">
        <f t="shared" ref="O115" si="46">IF(COUNT(O108:O114)=0,"",SUM(O108:O114))</f>
        <v/>
      </c>
      <c r="P115" s="143" t="str">
        <f t="shared" ref="P115" si="47">IF(COUNT(P108:P114)=0,"",SUM(P108:P114))</f>
        <v/>
      </c>
      <c r="Q115" s="143" t="str">
        <f t="shared" ref="Q115" si="48">IF(COUNT(Q108:Q114)=0,"",SUM(Q108:Q114))</f>
        <v/>
      </c>
      <c r="R115" s="143" t="str">
        <f t="shared" ref="R115" si="49">IF(COUNT(R108:R114)=0,"",SUM(R108:R114))</f>
        <v/>
      </c>
      <c r="S115" s="143" t="str">
        <f t="shared" ref="S115" si="50">IF(COUNT(S108:S114)=0,"",SUM(S108:S114))</f>
        <v/>
      </c>
      <c r="T115" s="143" t="str">
        <f t="shared" ref="T115" si="51">IF(COUNT(T108:T114)=0,"",SUM(T108:T114))</f>
        <v/>
      </c>
      <c r="U115" s="93"/>
      <c r="V115" s="120" t="s">
        <v>271</v>
      </c>
    </row>
    <row r="116" spans="2:22" ht="34.5" customHeight="1">
      <c r="B116" s="7"/>
      <c r="C116" s="316"/>
      <c r="D116" s="25" t="s">
        <v>154</v>
      </c>
      <c r="E116" s="26"/>
      <c r="F116" s="26"/>
      <c r="G116" s="26"/>
      <c r="H116" s="27"/>
      <c r="I116" s="112"/>
      <c r="J116" s="112"/>
      <c r="K116" s="112"/>
      <c r="L116" s="112"/>
      <c r="M116" s="112"/>
      <c r="N116" s="112"/>
      <c r="O116" s="112"/>
      <c r="P116" s="112"/>
      <c r="Q116" s="112"/>
      <c r="R116" s="112"/>
      <c r="S116" s="112"/>
      <c r="T116" s="112"/>
      <c r="U116" s="93"/>
    </row>
    <row r="117" spans="2:22" ht="34.5" customHeight="1">
      <c r="B117" s="7"/>
      <c r="C117" s="316"/>
      <c r="D117" s="25" t="s">
        <v>190</v>
      </c>
      <c r="E117" s="26"/>
      <c r="F117" s="26"/>
      <c r="G117" s="26"/>
      <c r="H117" s="27"/>
      <c r="I117" s="143"/>
      <c r="J117" s="143"/>
      <c r="K117" s="143"/>
      <c r="L117" s="143"/>
      <c r="M117" s="143"/>
      <c r="N117" s="143"/>
      <c r="O117" s="143"/>
      <c r="P117" s="143"/>
      <c r="Q117" s="143"/>
      <c r="R117" s="143"/>
      <c r="S117" s="143"/>
      <c r="T117" s="143"/>
      <c r="U117" s="93"/>
      <c r="V117" s="120"/>
    </row>
    <row r="118" spans="2:22" ht="34.5" customHeight="1">
      <c r="B118" s="7"/>
      <c r="C118" s="316"/>
      <c r="D118" s="86" t="s">
        <v>156</v>
      </c>
      <c r="E118" s="28"/>
      <c r="F118" s="28"/>
      <c r="G118" s="28"/>
      <c r="H118" s="29"/>
      <c r="I118" s="184"/>
      <c r="J118" s="184"/>
      <c r="K118" s="184"/>
      <c r="L118" s="184"/>
      <c r="M118" s="184"/>
      <c r="N118" s="184"/>
      <c r="O118" s="184"/>
      <c r="P118" s="184"/>
      <c r="Q118" s="184"/>
      <c r="R118" s="184"/>
      <c r="S118" s="184"/>
      <c r="T118" s="184"/>
      <c r="U118" s="93"/>
    </row>
    <row r="119" spans="2:22" ht="34.5" customHeight="1">
      <c r="B119" s="7"/>
      <c r="C119" s="25" t="s">
        <v>191</v>
      </c>
      <c r="D119" s="26"/>
      <c r="E119" s="26"/>
      <c r="F119" s="26"/>
      <c r="G119" s="26"/>
      <c r="H119" s="98" t="s">
        <v>82</v>
      </c>
      <c r="I119" s="237"/>
      <c r="J119" s="237"/>
      <c r="K119" s="237"/>
      <c r="L119" s="237"/>
      <c r="M119" s="237"/>
      <c r="N119" s="237"/>
      <c r="O119" s="237"/>
      <c r="P119" s="237"/>
      <c r="Q119" s="237"/>
      <c r="R119" s="237"/>
      <c r="S119" s="237"/>
      <c r="T119" s="237"/>
      <c r="U119" s="93"/>
    </row>
    <row r="120" spans="2:22" ht="34.5" customHeight="1">
      <c r="B120" s="7"/>
      <c r="C120" s="309" t="s">
        <v>195</v>
      </c>
      <c r="D120" s="310"/>
      <c r="E120" s="310"/>
      <c r="F120" s="311"/>
      <c r="G120" s="25" t="s">
        <v>193</v>
      </c>
      <c r="H120" s="27"/>
      <c r="I120" s="184"/>
      <c r="J120" s="184"/>
      <c r="K120" s="184"/>
      <c r="L120" s="184"/>
      <c r="M120" s="184"/>
      <c r="N120" s="184"/>
      <c r="O120" s="184"/>
      <c r="P120" s="184"/>
      <c r="Q120" s="184"/>
      <c r="R120" s="184"/>
      <c r="S120" s="184"/>
      <c r="T120" s="184"/>
      <c r="U120" s="93"/>
    </row>
    <row r="121" spans="2:22" ht="34.5" customHeight="1">
      <c r="B121" s="7"/>
      <c r="C121" s="312"/>
      <c r="D121" s="313"/>
      <c r="E121" s="313"/>
      <c r="F121" s="314"/>
      <c r="G121" s="88" t="s">
        <v>194</v>
      </c>
      <c r="H121" s="27"/>
      <c r="I121" s="112"/>
      <c r="J121" s="112"/>
      <c r="K121" s="112"/>
      <c r="L121" s="112"/>
      <c r="M121" s="112"/>
      <c r="N121" s="112"/>
      <c r="O121" s="112"/>
      <c r="P121" s="112"/>
      <c r="Q121" s="112"/>
      <c r="R121" s="112"/>
      <c r="S121" s="112"/>
      <c r="T121" s="112"/>
      <c r="U121" s="93"/>
    </row>
    <row r="122" spans="2:22" ht="34.5" customHeight="1">
      <c r="B122" s="7"/>
      <c r="C122" s="25" t="s">
        <v>197</v>
      </c>
      <c r="D122" s="26"/>
      <c r="E122" s="26"/>
      <c r="F122" s="26"/>
      <c r="G122" s="26"/>
      <c r="H122" s="26"/>
      <c r="I122" s="118" t="str">
        <f>IF(COUNT(I119)=0,"",I115-I119)</f>
        <v/>
      </c>
      <c r="J122" s="118" t="str">
        <f t="shared" ref="J122:T122" si="52">IF(COUNT(J119)=0,"",J115-J119)</f>
        <v/>
      </c>
      <c r="K122" s="118" t="str">
        <f t="shared" si="52"/>
        <v/>
      </c>
      <c r="L122" s="118" t="str">
        <f t="shared" si="52"/>
        <v/>
      </c>
      <c r="M122" s="118" t="str">
        <f t="shared" si="52"/>
        <v/>
      </c>
      <c r="N122" s="118" t="str">
        <f t="shared" si="52"/>
        <v/>
      </c>
      <c r="O122" s="118" t="str">
        <f t="shared" si="52"/>
        <v/>
      </c>
      <c r="P122" s="118" t="str">
        <f t="shared" si="52"/>
        <v/>
      </c>
      <c r="Q122" s="118" t="str">
        <f t="shared" si="52"/>
        <v/>
      </c>
      <c r="R122" s="118" t="str">
        <f t="shared" si="52"/>
        <v/>
      </c>
      <c r="S122" s="118" t="str">
        <f t="shared" si="52"/>
        <v/>
      </c>
      <c r="T122" s="118" t="str">
        <f t="shared" si="52"/>
        <v/>
      </c>
      <c r="U122" s="93"/>
      <c r="V122" s="120" t="s">
        <v>271</v>
      </c>
    </row>
    <row r="123" spans="2:22" ht="34.5" customHeight="1">
      <c r="B123" s="7"/>
      <c r="C123" s="86" t="s">
        <v>159</v>
      </c>
      <c r="D123" s="28"/>
      <c r="E123" s="28"/>
      <c r="F123" s="28"/>
      <c r="G123" s="28"/>
      <c r="H123" s="29"/>
      <c r="I123" s="145" t="str">
        <f>IF(OR(I119=0,I122=""),"",ROUND(I122/I119*100,1))</f>
        <v/>
      </c>
      <c r="J123" s="145" t="str">
        <f t="shared" ref="J123" si="53">IF(OR(J119=0,J122=""),"",ROUND(J122/J119*100,1))</f>
        <v/>
      </c>
      <c r="K123" s="145" t="str">
        <f t="shared" ref="K123" si="54">IF(OR(K119=0,K122=""),"",ROUND(K122/K119*100,1))</f>
        <v/>
      </c>
      <c r="L123" s="145" t="str">
        <f t="shared" ref="L123" si="55">IF(OR(L119=0,L122=""),"",ROUND(L122/L119*100,1))</f>
        <v/>
      </c>
      <c r="M123" s="145" t="str">
        <f t="shared" ref="M123" si="56">IF(OR(M119=0,M122=""),"",ROUND(M122/M119*100,1))</f>
        <v/>
      </c>
      <c r="N123" s="145" t="str">
        <f t="shared" ref="N123" si="57">IF(OR(N119=0,N122=""),"",ROUND(N122/N119*100,1))</f>
        <v/>
      </c>
      <c r="O123" s="145" t="str">
        <f t="shared" ref="O123" si="58">IF(OR(O119=0,O122=""),"",ROUND(O122/O119*100,1))</f>
        <v/>
      </c>
      <c r="P123" s="145" t="str">
        <f t="shared" ref="P123" si="59">IF(OR(P119=0,P122=""),"",ROUND(P122/P119*100,1))</f>
        <v/>
      </c>
      <c r="Q123" s="145" t="str">
        <f t="shared" ref="Q123" si="60">IF(OR(Q119=0,Q122=""),"",ROUND(Q122/Q119*100,1))</f>
        <v/>
      </c>
      <c r="R123" s="145" t="str">
        <f t="shared" ref="R123" si="61">IF(OR(R119=0,R122=""),"",ROUND(R122/R119*100,1))</f>
        <v/>
      </c>
      <c r="S123" s="145" t="str">
        <f t="shared" ref="S123" si="62">IF(OR(S119=0,S122=""),"",ROUND(S122/S119*100,1))</f>
        <v/>
      </c>
      <c r="T123" s="145" t="str">
        <f t="shared" ref="T123" si="63">IF(OR(T119=0,T122=""),"",ROUND(T122/T119*100,1))</f>
        <v/>
      </c>
      <c r="U123" s="93"/>
      <c r="V123" s="120" t="s">
        <v>271</v>
      </c>
    </row>
    <row r="124" spans="2:22" ht="34.5" customHeight="1">
      <c r="B124" s="7"/>
      <c r="C124" s="87" t="s">
        <v>28</v>
      </c>
      <c r="D124" s="30"/>
      <c r="E124" s="30"/>
      <c r="F124" s="30"/>
      <c r="G124" s="30"/>
      <c r="H124" s="31"/>
      <c r="I124" s="119" t="str">
        <f>IF(COUNT(I123)=0,"",ROUND((I122+I120)/(I119-I120)*100,1))</f>
        <v/>
      </c>
      <c r="J124" s="119" t="str">
        <f t="shared" ref="J124" si="64">IF(COUNT(J123)=0,"",ROUND((J122+J120)/(J119-J120)*100,1))</f>
        <v/>
      </c>
      <c r="K124" s="119" t="str">
        <f t="shared" ref="K124" si="65">IF(COUNT(K123)=0,"",ROUND((K122+K120)/(K119-K120)*100,1))</f>
        <v/>
      </c>
      <c r="L124" s="119" t="str">
        <f t="shared" ref="L124" si="66">IF(COUNT(L123)=0,"",ROUND((L122+L120)/(L119-L120)*100,1))</f>
        <v/>
      </c>
      <c r="M124" s="119" t="str">
        <f t="shared" ref="M124" si="67">IF(COUNT(M123)=0,"",ROUND((M122+M120)/(M119-M120)*100,1))</f>
        <v/>
      </c>
      <c r="N124" s="119" t="str">
        <f t="shared" ref="N124" si="68">IF(COUNT(N123)=0,"",ROUND((N122+N120)/(N119-N120)*100,1))</f>
        <v/>
      </c>
      <c r="O124" s="119" t="str">
        <f t="shared" ref="O124" si="69">IF(COUNT(O123)=0,"",ROUND((O122+O120)/(O119-O120)*100,1))</f>
        <v/>
      </c>
      <c r="P124" s="119" t="str">
        <f t="shared" ref="P124" si="70">IF(COUNT(P123)=0,"",ROUND((P122+P120)/(P119-P120)*100,1))</f>
        <v/>
      </c>
      <c r="Q124" s="119" t="str">
        <f t="shared" ref="Q124" si="71">IF(COUNT(Q123)=0,"",ROUND((Q122+Q120)/(Q119-Q120)*100,1))</f>
        <v/>
      </c>
      <c r="R124" s="119" t="str">
        <f t="shared" ref="R124" si="72">IF(COUNT(R123)=0,"",ROUND((R122+R120)/(R119-R120)*100,1))</f>
        <v/>
      </c>
      <c r="S124" s="119" t="str">
        <f t="shared" ref="S124" si="73">IF(COUNT(S123)=0,"",ROUND((S122+S120)/(S119-S120)*100,1))</f>
        <v/>
      </c>
      <c r="T124" s="119" t="str">
        <f t="shared" ref="T124" si="74">IF(COUNT(T123)=0,"",ROUND((T122+T120)/(T119-T120)*100,1))</f>
        <v/>
      </c>
      <c r="U124" s="93"/>
      <c r="V124" s="120" t="s">
        <v>271</v>
      </c>
    </row>
    <row r="125" spans="2:22" ht="34.5" customHeight="1">
      <c r="B125" s="7"/>
      <c r="C125" s="25" t="s">
        <v>160</v>
      </c>
      <c r="D125" s="26"/>
      <c r="E125" s="26"/>
      <c r="F125" s="26"/>
      <c r="G125" s="26"/>
      <c r="H125" s="27"/>
      <c r="I125" s="112"/>
      <c r="J125" s="112"/>
      <c r="K125" s="112"/>
      <c r="L125" s="112"/>
      <c r="M125" s="112"/>
      <c r="N125" s="112"/>
      <c r="O125" s="112"/>
      <c r="P125" s="112"/>
      <c r="Q125" s="112"/>
      <c r="R125" s="112"/>
      <c r="S125" s="112"/>
      <c r="T125" s="112"/>
      <c r="U125" s="93"/>
    </row>
    <row r="126" spans="2:22" ht="34.5" customHeight="1">
      <c r="B126" s="7"/>
      <c r="C126" s="25" t="s">
        <v>198</v>
      </c>
      <c r="D126" s="26"/>
      <c r="E126" s="26"/>
      <c r="F126" s="26"/>
      <c r="G126" s="26"/>
      <c r="H126" s="27"/>
      <c r="I126" s="13"/>
      <c r="J126" s="13"/>
      <c r="K126" s="13"/>
      <c r="L126" s="13"/>
      <c r="M126" s="13"/>
      <c r="N126" s="13"/>
      <c r="O126" s="13"/>
      <c r="P126" s="13"/>
      <c r="Q126" s="13"/>
      <c r="R126" s="13"/>
      <c r="S126" s="13"/>
      <c r="T126" s="13"/>
      <c r="U126" s="93"/>
    </row>
    <row r="127" spans="2:22" ht="18" customHeight="1">
      <c r="B127" s="7"/>
      <c r="C127" s="14" t="s">
        <v>199</v>
      </c>
      <c r="D127" s="7"/>
      <c r="E127" s="7"/>
      <c r="F127" s="7"/>
      <c r="G127" s="7"/>
      <c r="H127" s="7"/>
      <c r="I127" s="7"/>
      <c r="J127" s="7"/>
      <c r="K127" s="7"/>
      <c r="L127" s="7"/>
      <c r="M127" s="7"/>
      <c r="N127" s="7"/>
      <c r="O127" s="7"/>
      <c r="P127" s="7"/>
      <c r="Q127" s="7"/>
      <c r="R127" s="7"/>
      <c r="S127" s="7"/>
      <c r="T127" s="7"/>
      <c r="U127" s="93"/>
    </row>
    <row r="128" spans="2:22" ht="18" customHeight="1">
      <c r="B128" s="7"/>
      <c r="C128" s="14"/>
      <c r="D128" s="7"/>
      <c r="E128" s="7"/>
      <c r="F128" s="7"/>
      <c r="G128" s="7"/>
      <c r="H128" s="7"/>
      <c r="I128" s="7"/>
      <c r="J128" s="7"/>
      <c r="K128" s="7"/>
      <c r="L128" s="7"/>
      <c r="M128" s="7"/>
      <c r="N128" s="7"/>
      <c r="O128" s="7"/>
      <c r="P128" s="7"/>
      <c r="Q128" s="7"/>
      <c r="R128" s="7"/>
      <c r="S128" s="7"/>
      <c r="T128" s="7"/>
      <c r="U128" s="93"/>
    </row>
    <row r="129" spans="2:21" ht="18" customHeight="1">
      <c r="B129" s="7"/>
      <c r="C129" s="14"/>
      <c r="D129" s="7"/>
      <c r="E129" s="7"/>
      <c r="F129" s="7"/>
      <c r="G129" s="7"/>
      <c r="H129" s="7"/>
      <c r="I129" s="7"/>
      <c r="J129" s="7"/>
      <c r="K129" s="7"/>
      <c r="L129" s="7"/>
      <c r="M129" s="7"/>
      <c r="N129" s="7"/>
      <c r="O129" s="7"/>
      <c r="P129" s="7"/>
      <c r="Q129" s="7"/>
      <c r="R129" s="7"/>
      <c r="S129" s="7"/>
      <c r="T129" s="7"/>
      <c r="U129" s="93"/>
    </row>
    <row r="130" spans="2:21" ht="18" customHeight="1">
      <c r="B130" s="7"/>
      <c r="C130" s="14"/>
      <c r="D130" s="7"/>
      <c r="E130" s="7"/>
      <c r="F130" s="7"/>
      <c r="G130" s="7"/>
      <c r="H130" s="7"/>
      <c r="I130" s="7"/>
      <c r="J130" s="7"/>
      <c r="K130" s="7"/>
      <c r="L130" s="7"/>
      <c r="M130" s="7"/>
      <c r="N130" s="7"/>
      <c r="O130" s="7"/>
      <c r="P130" s="7"/>
      <c r="Q130" s="7"/>
      <c r="R130" s="7"/>
      <c r="S130" s="7"/>
      <c r="T130" s="7"/>
      <c r="U130" s="93"/>
    </row>
    <row r="131" spans="2:21" ht="18" customHeight="1">
      <c r="B131" s="7"/>
      <c r="C131" s="14"/>
      <c r="D131" s="7"/>
      <c r="E131" s="7"/>
      <c r="F131" s="7"/>
      <c r="G131" s="7"/>
      <c r="H131" s="7"/>
      <c r="I131" s="7"/>
      <c r="J131" s="7"/>
      <c r="K131" s="7"/>
      <c r="L131" s="7"/>
      <c r="M131" s="7"/>
      <c r="N131" s="7"/>
      <c r="O131" s="7"/>
      <c r="P131" s="7"/>
      <c r="Q131" s="7"/>
      <c r="R131" s="7"/>
      <c r="S131" s="7"/>
      <c r="T131" s="7"/>
      <c r="U131" s="93"/>
    </row>
    <row r="132" spans="2:21" ht="18" customHeight="1">
      <c r="B132" s="7"/>
      <c r="C132" s="14"/>
      <c r="D132" s="7"/>
      <c r="E132" s="7"/>
      <c r="F132" s="7"/>
      <c r="G132" s="7"/>
      <c r="H132" s="7"/>
      <c r="I132" s="7"/>
      <c r="J132" s="7"/>
      <c r="K132" s="7"/>
      <c r="L132" s="7"/>
      <c r="M132" s="7"/>
      <c r="N132" s="7"/>
      <c r="O132" s="7"/>
      <c r="P132" s="7"/>
      <c r="Q132" s="7"/>
      <c r="R132" s="7"/>
      <c r="S132" s="7"/>
      <c r="T132" s="7"/>
      <c r="U132" s="93"/>
    </row>
    <row r="133" spans="2:21" ht="18" customHeight="1">
      <c r="B133" s="7"/>
      <c r="C133" s="14"/>
      <c r="D133" s="7"/>
      <c r="E133" s="7"/>
      <c r="F133" s="7"/>
      <c r="G133" s="7"/>
      <c r="H133" s="7"/>
      <c r="I133" s="7"/>
      <c r="J133" s="7"/>
      <c r="K133" s="7"/>
      <c r="L133" s="7"/>
      <c r="M133" s="7"/>
      <c r="N133" s="7"/>
      <c r="O133" s="7"/>
      <c r="P133" s="7"/>
      <c r="Q133" s="7"/>
      <c r="R133" s="7"/>
      <c r="S133" s="7"/>
      <c r="T133" s="7"/>
      <c r="U133" s="93"/>
    </row>
    <row r="134" spans="2:21" ht="18" customHeight="1">
      <c r="B134" s="7"/>
      <c r="C134" s="14"/>
      <c r="D134" s="7"/>
      <c r="E134" s="7"/>
      <c r="F134" s="7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93"/>
    </row>
    <row r="135" spans="2:21" ht="18" customHeight="1">
      <c r="B135" s="7"/>
      <c r="C135" s="14"/>
      <c r="D135" s="7"/>
      <c r="E135" s="7"/>
      <c r="F135" s="7"/>
      <c r="G135" s="7"/>
      <c r="H135" s="7"/>
      <c r="I135" s="7"/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93"/>
    </row>
    <row r="136" spans="2:21" ht="18" customHeight="1">
      <c r="B136" s="7"/>
      <c r="C136" s="14"/>
      <c r="D136" s="7"/>
      <c r="E136" s="7"/>
      <c r="F136" s="7"/>
      <c r="G136" s="7"/>
      <c r="H136" s="7"/>
      <c r="I136" s="7"/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93"/>
    </row>
    <row r="137" spans="2:21" ht="18" customHeight="1">
      <c r="B137" s="7"/>
      <c r="C137" s="7"/>
      <c r="D137" s="7"/>
      <c r="E137" s="7"/>
      <c r="F137" s="7"/>
      <c r="G137" s="7"/>
      <c r="H137" s="7"/>
      <c r="I137" s="7"/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93"/>
    </row>
    <row r="138" spans="2:21" ht="27.75" customHeight="1">
      <c r="B138" s="7"/>
      <c r="C138" s="7" t="s">
        <v>19</v>
      </c>
      <c r="D138" s="7"/>
      <c r="E138" s="7"/>
      <c r="F138" s="7"/>
      <c r="G138" s="7"/>
      <c r="H138" s="7"/>
      <c r="I138" s="7"/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93"/>
    </row>
    <row r="139" spans="2:21" ht="27.75" customHeight="1">
      <c r="B139" s="7"/>
      <c r="C139" s="7" t="s">
        <v>70</v>
      </c>
      <c r="D139" s="7"/>
      <c r="E139" s="7"/>
      <c r="F139" s="7"/>
      <c r="G139" s="7"/>
      <c r="H139" s="7"/>
      <c r="I139" s="7"/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93"/>
    </row>
    <row r="140" spans="2:21" ht="27.75" customHeight="1">
      <c r="B140" s="7"/>
      <c r="C140" s="8" t="s">
        <v>85</v>
      </c>
      <c r="D140" s="9"/>
      <c r="E140" s="9"/>
      <c r="F140" s="9"/>
      <c r="G140" s="9"/>
      <c r="H140" s="9"/>
      <c r="I140" s="9"/>
      <c r="J140" s="9"/>
      <c r="K140" s="9"/>
      <c r="L140" s="9"/>
      <c r="M140" s="7"/>
      <c r="N140" s="7"/>
      <c r="O140" s="7"/>
      <c r="P140" s="7"/>
      <c r="Q140" s="7"/>
      <c r="R140" s="7"/>
      <c r="S140" s="7"/>
      <c r="T140" s="7"/>
      <c r="U140" s="93"/>
    </row>
    <row r="141" spans="2:21" ht="27.75" customHeight="1">
      <c r="B141" s="7"/>
      <c r="C141" s="10" t="s">
        <v>22</v>
      </c>
      <c r="D141" s="7"/>
      <c r="E141" s="7"/>
      <c r="F141" s="11" t="s">
        <v>60</v>
      </c>
      <c r="G141" s="11"/>
      <c r="H141" s="8" t="s">
        <v>244</v>
      </c>
      <c r="I141" s="7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12" t="s">
        <v>23</v>
      </c>
      <c r="U141" s="93"/>
    </row>
    <row r="142" spans="2:21" ht="27.75" customHeight="1">
      <c r="B142" s="7"/>
      <c r="C142" s="303" t="s">
        <v>320</v>
      </c>
      <c r="D142" s="304"/>
      <c r="E142" s="304"/>
      <c r="F142" s="304"/>
      <c r="G142" s="304"/>
      <c r="H142" s="305"/>
      <c r="I142" s="19" t="str">
        <f>$I$7</f>
        <v>４月</v>
      </c>
      <c r="J142" s="19" t="str">
        <f>$J$7</f>
        <v>５月</v>
      </c>
      <c r="K142" s="19" t="str">
        <f>$K$7</f>
        <v>６月</v>
      </c>
      <c r="L142" s="19" t="str">
        <f>$L$7</f>
        <v>７月</v>
      </c>
      <c r="M142" s="19" t="str">
        <f>$M$7</f>
        <v>８月</v>
      </c>
      <c r="N142" s="19" t="str">
        <f>$N$7</f>
        <v>９月</v>
      </c>
      <c r="O142" s="19" t="str">
        <f>$O$7</f>
        <v>１０月</v>
      </c>
      <c r="P142" s="19" t="str">
        <f>$P$7</f>
        <v>１１月</v>
      </c>
      <c r="Q142" s="19" t="str">
        <f>$Q$7</f>
        <v>１２月</v>
      </c>
      <c r="R142" s="19" t="str">
        <f>$R$7</f>
        <v>１月</v>
      </c>
      <c r="S142" s="19" t="str">
        <f>$S$7</f>
        <v>２月</v>
      </c>
      <c r="T142" s="19" t="str">
        <f>$T$7</f>
        <v>３月</v>
      </c>
      <c r="U142" s="93"/>
    </row>
    <row r="143" spans="2:21" ht="27.75" customHeight="1">
      <c r="B143" s="7"/>
      <c r="C143" s="306"/>
      <c r="D143" s="307"/>
      <c r="E143" s="307"/>
      <c r="F143" s="307"/>
      <c r="G143" s="307"/>
      <c r="H143" s="308"/>
      <c r="I143" s="23" t="s">
        <v>299</v>
      </c>
      <c r="J143" s="23" t="s">
        <v>301</v>
      </c>
      <c r="K143" s="23" t="s">
        <v>301</v>
      </c>
      <c r="L143" s="23" t="s">
        <v>303</v>
      </c>
      <c r="M143" s="23" t="s">
        <v>301</v>
      </c>
      <c r="N143" s="23" t="s">
        <v>304</v>
      </c>
      <c r="O143" s="23" t="s">
        <v>302</v>
      </c>
      <c r="P143" s="23" t="s">
        <v>302</v>
      </c>
      <c r="Q143" s="23" t="s">
        <v>302</v>
      </c>
      <c r="R143" s="23" t="s">
        <v>302</v>
      </c>
      <c r="S143" s="23" t="s">
        <v>302</v>
      </c>
      <c r="T143" s="23" t="s">
        <v>305</v>
      </c>
      <c r="U143" s="93"/>
    </row>
    <row r="144" spans="2:21" ht="34.5" customHeight="1">
      <c r="B144" s="7"/>
      <c r="C144" s="315" t="s">
        <v>0</v>
      </c>
      <c r="D144" s="315" t="s">
        <v>25</v>
      </c>
      <c r="E144" s="297" t="s">
        <v>185</v>
      </c>
      <c r="F144" s="298"/>
      <c r="G144" s="299"/>
      <c r="H144" s="98" t="s">
        <v>83</v>
      </c>
      <c r="I144" s="184"/>
      <c r="J144" s="184"/>
      <c r="K144" s="184"/>
      <c r="L144" s="184"/>
      <c r="M144" s="184"/>
      <c r="N144" s="184"/>
      <c r="O144" s="184"/>
      <c r="P144" s="184"/>
      <c r="Q144" s="184"/>
      <c r="R144" s="184"/>
      <c r="S144" s="184"/>
      <c r="T144" s="184"/>
      <c r="U144" s="93"/>
    </row>
    <row r="145" spans="2:22" ht="34.5" customHeight="1">
      <c r="B145" s="7"/>
      <c r="C145" s="316"/>
      <c r="D145" s="316"/>
      <c r="E145" s="300"/>
      <c r="F145" s="301"/>
      <c r="G145" s="302"/>
      <c r="H145" s="99" t="s">
        <v>82</v>
      </c>
      <c r="I145" s="184"/>
      <c r="J145" s="184"/>
      <c r="K145" s="184"/>
      <c r="L145" s="184"/>
      <c r="M145" s="184"/>
      <c r="N145" s="184"/>
      <c r="O145" s="184"/>
      <c r="P145" s="184"/>
      <c r="Q145" s="184"/>
      <c r="R145" s="184"/>
      <c r="S145" s="184"/>
      <c r="T145" s="184"/>
      <c r="U145" s="93"/>
    </row>
    <row r="146" spans="2:22" ht="34.5" customHeight="1">
      <c r="B146" s="7"/>
      <c r="C146" s="316"/>
      <c r="D146" s="316"/>
      <c r="E146" s="297" t="s">
        <v>186</v>
      </c>
      <c r="F146" s="298"/>
      <c r="G146" s="299"/>
      <c r="H146" s="98" t="s">
        <v>83</v>
      </c>
      <c r="I146" s="184"/>
      <c r="J146" s="184"/>
      <c r="K146" s="184"/>
      <c r="L146" s="184"/>
      <c r="M146" s="184"/>
      <c r="N146" s="184"/>
      <c r="O146" s="184"/>
      <c r="P146" s="184"/>
      <c r="Q146" s="184"/>
      <c r="R146" s="184"/>
      <c r="S146" s="184"/>
      <c r="T146" s="184"/>
      <c r="U146" s="93"/>
    </row>
    <row r="147" spans="2:22" ht="34.5" customHeight="1">
      <c r="B147" s="7"/>
      <c r="C147" s="316"/>
      <c r="D147" s="316"/>
      <c r="E147" s="300"/>
      <c r="F147" s="301"/>
      <c r="G147" s="302"/>
      <c r="H147" s="99" t="s">
        <v>82</v>
      </c>
      <c r="I147" s="184"/>
      <c r="J147" s="184"/>
      <c r="K147" s="184"/>
      <c r="L147" s="184"/>
      <c r="M147" s="184"/>
      <c r="N147" s="184"/>
      <c r="O147" s="184"/>
      <c r="P147" s="184"/>
      <c r="Q147" s="184"/>
      <c r="R147" s="184"/>
      <c r="S147" s="184"/>
      <c r="T147" s="184"/>
      <c r="U147" s="93"/>
    </row>
    <row r="148" spans="2:22" ht="34.5" customHeight="1">
      <c r="B148" s="7"/>
      <c r="C148" s="316"/>
      <c r="D148" s="316"/>
      <c r="E148" s="297" t="s">
        <v>187</v>
      </c>
      <c r="F148" s="298"/>
      <c r="G148" s="299"/>
      <c r="H148" s="98" t="s">
        <v>83</v>
      </c>
      <c r="I148" s="184"/>
      <c r="J148" s="184"/>
      <c r="K148" s="184"/>
      <c r="L148" s="184"/>
      <c r="M148" s="184"/>
      <c r="N148" s="184"/>
      <c r="O148" s="184"/>
      <c r="P148" s="184"/>
      <c r="Q148" s="184"/>
      <c r="R148" s="184"/>
      <c r="S148" s="184"/>
      <c r="T148" s="184"/>
      <c r="U148" s="93"/>
    </row>
    <row r="149" spans="2:22" ht="34.5" customHeight="1">
      <c r="B149" s="7"/>
      <c r="C149" s="316"/>
      <c r="D149" s="316"/>
      <c r="E149" s="300"/>
      <c r="F149" s="301"/>
      <c r="G149" s="302"/>
      <c r="H149" s="99" t="s">
        <v>82</v>
      </c>
      <c r="I149" s="184"/>
      <c r="J149" s="184"/>
      <c r="K149" s="184"/>
      <c r="L149" s="184"/>
      <c r="M149" s="184"/>
      <c r="N149" s="184"/>
      <c r="O149" s="184"/>
      <c r="P149" s="184"/>
      <c r="Q149" s="184"/>
      <c r="R149" s="184"/>
      <c r="S149" s="184"/>
      <c r="T149" s="184"/>
      <c r="U149" s="93"/>
    </row>
    <row r="150" spans="2:22" ht="34.5" customHeight="1">
      <c r="B150" s="7"/>
      <c r="C150" s="316"/>
      <c r="D150" s="316"/>
      <c r="E150" s="297" t="s">
        <v>170</v>
      </c>
      <c r="F150" s="298"/>
      <c r="G150" s="299"/>
      <c r="H150" s="98" t="s">
        <v>83</v>
      </c>
      <c r="I150" s="184"/>
      <c r="J150" s="184"/>
      <c r="K150" s="184"/>
      <c r="L150" s="184"/>
      <c r="M150" s="184"/>
      <c r="N150" s="184"/>
      <c r="O150" s="184"/>
      <c r="P150" s="184"/>
      <c r="Q150" s="184"/>
      <c r="R150" s="184"/>
      <c r="S150" s="184"/>
      <c r="T150" s="184"/>
      <c r="U150" s="93"/>
    </row>
    <row r="151" spans="2:22" ht="34.5" customHeight="1">
      <c r="B151" s="7"/>
      <c r="C151" s="316"/>
      <c r="D151" s="316"/>
      <c r="E151" s="300"/>
      <c r="F151" s="301"/>
      <c r="G151" s="302"/>
      <c r="H151" s="99" t="s">
        <v>82</v>
      </c>
      <c r="I151" s="184"/>
      <c r="J151" s="184"/>
      <c r="K151" s="184"/>
      <c r="L151" s="184"/>
      <c r="M151" s="184"/>
      <c r="N151" s="184"/>
      <c r="O151" s="184"/>
      <c r="P151" s="184"/>
      <c r="Q151" s="184"/>
      <c r="R151" s="184"/>
      <c r="S151" s="184"/>
      <c r="T151" s="184"/>
      <c r="U151" s="93"/>
    </row>
    <row r="152" spans="2:22" ht="34.5" customHeight="1">
      <c r="B152" s="7"/>
      <c r="C152" s="316"/>
      <c r="D152" s="316"/>
      <c r="E152" s="297" t="s">
        <v>188</v>
      </c>
      <c r="F152" s="298"/>
      <c r="G152" s="299"/>
      <c r="H152" s="98" t="s">
        <v>83</v>
      </c>
      <c r="I152" s="112" t="str">
        <f>IF(COUNT(I144,I146,I148,I150)=0,"",SUM(I144,I146,I148,I150))</f>
        <v/>
      </c>
      <c r="J152" s="112" t="str">
        <f t="shared" ref="J152:T152" si="75">IF(COUNT(J144,J146,J148,J150)=0,"",SUM(J144,J146,J148,J150))</f>
        <v/>
      </c>
      <c r="K152" s="112" t="str">
        <f t="shared" si="75"/>
        <v/>
      </c>
      <c r="L152" s="112" t="str">
        <f t="shared" si="75"/>
        <v/>
      </c>
      <c r="M152" s="112" t="str">
        <f t="shared" si="75"/>
        <v/>
      </c>
      <c r="N152" s="112" t="str">
        <f t="shared" si="75"/>
        <v/>
      </c>
      <c r="O152" s="112" t="str">
        <f t="shared" si="75"/>
        <v/>
      </c>
      <c r="P152" s="112" t="str">
        <f t="shared" si="75"/>
        <v/>
      </c>
      <c r="Q152" s="112" t="str">
        <f t="shared" si="75"/>
        <v/>
      </c>
      <c r="R152" s="112" t="str">
        <f t="shared" si="75"/>
        <v/>
      </c>
      <c r="S152" s="112" t="str">
        <f t="shared" si="75"/>
        <v/>
      </c>
      <c r="T152" s="112" t="str">
        <f t="shared" si="75"/>
        <v/>
      </c>
      <c r="U152" s="93"/>
      <c r="V152" s="120" t="s">
        <v>271</v>
      </c>
    </row>
    <row r="153" spans="2:22" ht="34.5" customHeight="1">
      <c r="B153" s="7"/>
      <c r="C153" s="316"/>
      <c r="D153" s="317"/>
      <c r="E153" s="300"/>
      <c r="F153" s="301"/>
      <c r="G153" s="302"/>
      <c r="H153" s="99" t="s">
        <v>82</v>
      </c>
      <c r="I153" s="112" t="str">
        <f>IF(COUNT(I145,I147,I149,I151)=0,"",SUM(I145,I147,I149,I151))</f>
        <v/>
      </c>
      <c r="J153" s="112" t="str">
        <f t="shared" ref="J153:T153" si="76">IF(COUNT(J145,J147,J149,J151)=0,"",SUM(J145,J147,J149,J151))</f>
        <v/>
      </c>
      <c r="K153" s="112" t="str">
        <f t="shared" si="76"/>
        <v/>
      </c>
      <c r="L153" s="112" t="str">
        <f t="shared" si="76"/>
        <v/>
      </c>
      <c r="M153" s="112" t="str">
        <f t="shared" si="76"/>
        <v/>
      </c>
      <c r="N153" s="112" t="str">
        <f t="shared" si="76"/>
        <v/>
      </c>
      <c r="O153" s="112" t="str">
        <f t="shared" si="76"/>
        <v/>
      </c>
      <c r="P153" s="112" t="str">
        <f t="shared" si="76"/>
        <v/>
      </c>
      <c r="Q153" s="112" t="str">
        <f t="shared" si="76"/>
        <v/>
      </c>
      <c r="R153" s="112" t="str">
        <f t="shared" si="76"/>
        <v/>
      </c>
      <c r="S153" s="112" t="str">
        <f t="shared" si="76"/>
        <v/>
      </c>
      <c r="T153" s="112" t="str">
        <f t="shared" si="76"/>
        <v/>
      </c>
      <c r="U153" s="93"/>
      <c r="V153" s="120" t="s">
        <v>271</v>
      </c>
    </row>
    <row r="154" spans="2:22" ht="34.5" customHeight="1">
      <c r="B154" s="7"/>
      <c r="C154" s="316"/>
      <c r="D154" s="315" t="s">
        <v>1</v>
      </c>
      <c r="E154" s="25" t="s">
        <v>189</v>
      </c>
      <c r="F154" s="26"/>
      <c r="G154" s="26"/>
      <c r="H154" s="27"/>
      <c r="I154" s="112" t="str">
        <f>IF(COUNT('様式第36(指定)_送電'!H168)=0,'様式第36(指定)_受電'!H168,IF(COUNT('様式第36(指定)_受電'!H168)=0,-'様式第36(指定)_送電'!H168,'様式第36(指定)_受電'!H168-'様式第36(指定)_送電'!H168))</f>
        <v/>
      </c>
      <c r="J154" s="112" t="str">
        <f>IF(COUNT('様式第36(指定)_送電'!I168)=0,'様式第36(指定)_受電'!I168,IF(COUNT('様式第36(指定)_受電'!I168)=0,-'様式第36(指定)_送電'!I168,'様式第36(指定)_受電'!I168-'様式第36(指定)_送電'!I168))</f>
        <v/>
      </c>
      <c r="K154" s="112" t="str">
        <f>IF(COUNT('様式第36(指定)_送電'!J168)=0,'様式第36(指定)_受電'!J168,IF(COUNT('様式第36(指定)_受電'!J168)=0,-'様式第36(指定)_送電'!J168,'様式第36(指定)_受電'!J168-'様式第36(指定)_送電'!J168))</f>
        <v/>
      </c>
      <c r="L154" s="112" t="str">
        <f>IF(COUNT('様式第36(指定)_送電'!K168)=0,'様式第36(指定)_受電'!K168,IF(COUNT('様式第36(指定)_受電'!K168)=0,-'様式第36(指定)_送電'!K168,'様式第36(指定)_受電'!K168-'様式第36(指定)_送電'!K168))</f>
        <v/>
      </c>
      <c r="M154" s="112" t="str">
        <f>IF(COUNT('様式第36(指定)_送電'!L168)=0,'様式第36(指定)_受電'!L168,IF(COUNT('様式第36(指定)_受電'!L168)=0,-'様式第36(指定)_送電'!L168,'様式第36(指定)_受電'!L168-'様式第36(指定)_送電'!L168))</f>
        <v/>
      </c>
      <c r="N154" s="112" t="str">
        <f>IF(COUNT('様式第36(指定)_送電'!M168)=0,'様式第36(指定)_受電'!M168,IF(COUNT('様式第36(指定)_受電'!M168)=0,-'様式第36(指定)_送電'!M168,'様式第36(指定)_受電'!M168-'様式第36(指定)_送電'!M168))</f>
        <v/>
      </c>
      <c r="O154" s="112" t="str">
        <f>IF(COUNT('様式第36(指定)_送電'!O168)=0,'様式第36(指定)_受電'!O168,IF(COUNT('様式第36(指定)_受電'!O168)=0,-'様式第36(指定)_送電'!O168,'様式第36(指定)_受電'!O168-'様式第36(指定)_送電'!O168))</f>
        <v/>
      </c>
      <c r="P154" s="112" t="str">
        <f>IF(COUNT('様式第36(指定)_送電'!P168)=0,'様式第36(指定)_受電'!P168,IF(COUNT('様式第36(指定)_受電'!P168)=0,-'様式第36(指定)_送電'!P168,'様式第36(指定)_受電'!P168-'様式第36(指定)_送電'!P168))</f>
        <v/>
      </c>
      <c r="Q154" s="112" t="str">
        <f>IF(COUNT('様式第36(指定)_送電'!Q168)=0,'様式第36(指定)_受電'!Q168,IF(COUNT('様式第36(指定)_受電'!Q168)=0,-'様式第36(指定)_送電'!Q168,'様式第36(指定)_受電'!Q168-'様式第36(指定)_送電'!Q168))</f>
        <v/>
      </c>
      <c r="R154" s="112" t="str">
        <f>IF(COUNT('様式第36(指定)_送電'!R168)=0,'様式第36(指定)_受電'!R168,IF(COUNT('様式第36(指定)_受電'!R168)=0,-'様式第36(指定)_送電'!R168,'様式第36(指定)_受電'!R168-'様式第36(指定)_送電'!R168))</f>
        <v/>
      </c>
      <c r="S154" s="112" t="str">
        <f>IF(COUNT('様式第36(指定)_送電'!S168)=0,'様式第36(指定)_受電'!S168,IF(COUNT('様式第36(指定)_受電'!S168)=0,-'様式第36(指定)_送電'!S168,'様式第36(指定)_受電'!S168-'様式第36(指定)_送電'!S168))</f>
        <v/>
      </c>
      <c r="T154" s="112" t="str">
        <f>IF(COUNT('様式第36(指定)_送電'!T168)=0,'様式第36(指定)_受電'!T168,IF(COUNT('様式第36(指定)_受電'!T168)=0,-'様式第36(指定)_送電'!T168,'様式第36(指定)_受電'!T168-'様式第36(指定)_送電'!T168))</f>
        <v/>
      </c>
      <c r="U154" s="93"/>
      <c r="V154" s="120" t="s">
        <v>271</v>
      </c>
    </row>
    <row r="155" spans="2:22" ht="34.5" customHeight="1">
      <c r="B155" s="7"/>
      <c r="C155" s="316"/>
      <c r="D155" s="316"/>
      <c r="E155" s="25" t="s">
        <v>150</v>
      </c>
      <c r="F155" s="26"/>
      <c r="G155" s="26"/>
      <c r="H155" s="27"/>
      <c r="I155" s="112" t="str">
        <f>IF(COUNT('様式第36(指定)_送電'!H176)=0,'様式第36(指定)_受電'!H176,IF(COUNT('様式第36(指定)_受電'!H176)=0,-'様式第36(指定)_送電'!H176,'様式第36(指定)_受電'!H176-'様式第36(指定)_送電'!H176))</f>
        <v/>
      </c>
      <c r="J155" s="112" t="str">
        <f>IF(COUNT('様式第36(指定)_送電'!I176)=0,'様式第36(指定)_受電'!I176,IF(COUNT('様式第36(指定)_受電'!I176)=0,-'様式第36(指定)_送電'!I176,'様式第36(指定)_受電'!I176-'様式第36(指定)_送電'!I176))</f>
        <v/>
      </c>
      <c r="K155" s="112" t="str">
        <f>IF(COUNT('様式第36(指定)_送電'!J176)=0,'様式第36(指定)_受電'!J176,IF(COUNT('様式第36(指定)_受電'!J176)=0,-'様式第36(指定)_送電'!J176,'様式第36(指定)_受電'!J176-'様式第36(指定)_送電'!J176))</f>
        <v/>
      </c>
      <c r="L155" s="112" t="str">
        <f>IF(COUNT('様式第36(指定)_送電'!K176)=0,'様式第36(指定)_受電'!K176,IF(COUNT('様式第36(指定)_受電'!K176)=0,-'様式第36(指定)_送電'!K176,'様式第36(指定)_受電'!K176-'様式第36(指定)_送電'!K176))</f>
        <v/>
      </c>
      <c r="M155" s="112" t="str">
        <f>IF(COUNT('様式第36(指定)_送電'!L176)=0,'様式第36(指定)_受電'!L176,IF(COUNT('様式第36(指定)_受電'!L176)=0,-'様式第36(指定)_送電'!L176,'様式第36(指定)_受電'!L176-'様式第36(指定)_送電'!L176))</f>
        <v/>
      </c>
      <c r="N155" s="112" t="str">
        <f>IF(COUNT('様式第36(指定)_送電'!M176)=0,'様式第36(指定)_受電'!M176,IF(COUNT('様式第36(指定)_受電'!M176)=0,-'様式第36(指定)_送電'!M176,'様式第36(指定)_受電'!M176-'様式第36(指定)_送電'!M176))</f>
        <v/>
      </c>
      <c r="O155" s="112" t="str">
        <f>IF(COUNT('様式第36(指定)_送電'!O176)=0,'様式第36(指定)_受電'!O176,IF(COUNT('様式第36(指定)_受電'!O176)=0,-'様式第36(指定)_送電'!O176,'様式第36(指定)_受電'!O176-'様式第36(指定)_送電'!O176))</f>
        <v/>
      </c>
      <c r="P155" s="112" t="str">
        <f>IF(COUNT('様式第36(指定)_送電'!P176)=0,'様式第36(指定)_受電'!P176,IF(COUNT('様式第36(指定)_受電'!P176)=0,-'様式第36(指定)_送電'!P176,'様式第36(指定)_受電'!P176-'様式第36(指定)_送電'!P176))</f>
        <v/>
      </c>
      <c r="Q155" s="112" t="str">
        <f>IF(COUNT('様式第36(指定)_送電'!Q176)=0,'様式第36(指定)_受電'!Q176,IF(COUNT('様式第36(指定)_受電'!Q176)=0,-'様式第36(指定)_送電'!Q176,'様式第36(指定)_受電'!Q176-'様式第36(指定)_送電'!Q176))</f>
        <v/>
      </c>
      <c r="R155" s="112" t="str">
        <f>IF(COUNT('様式第36(指定)_送電'!R176)=0,'様式第36(指定)_受電'!R176,IF(COUNT('様式第36(指定)_受電'!R176)=0,-'様式第36(指定)_送電'!R176,'様式第36(指定)_受電'!R176-'様式第36(指定)_送電'!R176))</f>
        <v/>
      </c>
      <c r="S155" s="112" t="str">
        <f>IF(COUNT('様式第36(指定)_送電'!S176)=0,'様式第36(指定)_受電'!S176,IF(COUNT('様式第36(指定)_受電'!S176)=0,-'様式第36(指定)_送電'!S176,'様式第36(指定)_受電'!S176-'様式第36(指定)_送電'!S176))</f>
        <v/>
      </c>
      <c r="T155" s="112" t="str">
        <f>IF(COUNT('様式第36(指定)_送電'!T176)=0,'様式第36(指定)_受電'!T176,IF(COUNT('様式第36(指定)_受電'!T176)=0,-'様式第36(指定)_送電'!T176,'様式第36(指定)_受電'!T176-'様式第36(指定)_送電'!T176))</f>
        <v/>
      </c>
      <c r="U155" s="93"/>
      <c r="V155" s="120" t="s">
        <v>271</v>
      </c>
    </row>
    <row r="156" spans="2:22" ht="34.5" customHeight="1">
      <c r="B156" s="7"/>
      <c r="C156" s="316"/>
      <c r="D156" s="316"/>
      <c r="E156" s="25" t="s">
        <v>149</v>
      </c>
      <c r="F156" s="26"/>
      <c r="G156" s="26"/>
      <c r="H156" s="27"/>
      <c r="I156" s="112" t="str">
        <f>IF(COUNT('様式第36(指定)_送電'!H184)=0,'様式第36(指定)_受電'!H184,IF(COUNT('様式第36(指定)_受電'!H184)=0,-'様式第36(指定)_送電'!H184,'様式第36(指定)_受電'!H184-'様式第36(指定)_送電'!H184))</f>
        <v/>
      </c>
      <c r="J156" s="112" t="str">
        <f>IF(COUNT('様式第36(指定)_送電'!I184)=0,'様式第36(指定)_受電'!I184,IF(COUNT('様式第36(指定)_受電'!I184)=0,-'様式第36(指定)_送電'!I184,'様式第36(指定)_受電'!I184-'様式第36(指定)_送電'!I184))</f>
        <v/>
      </c>
      <c r="K156" s="112" t="str">
        <f>IF(COUNT('様式第36(指定)_送電'!J184)=0,'様式第36(指定)_受電'!J184,IF(COUNT('様式第36(指定)_受電'!J184)=0,-'様式第36(指定)_送電'!J184,'様式第36(指定)_受電'!J184-'様式第36(指定)_送電'!J184))</f>
        <v/>
      </c>
      <c r="L156" s="112" t="str">
        <f>IF(COUNT('様式第36(指定)_送電'!K184)=0,'様式第36(指定)_受電'!K184,IF(COUNT('様式第36(指定)_受電'!K184)=0,-'様式第36(指定)_送電'!K184,'様式第36(指定)_受電'!K184-'様式第36(指定)_送電'!K184))</f>
        <v/>
      </c>
      <c r="M156" s="112" t="str">
        <f>IF(COUNT('様式第36(指定)_送電'!L184)=0,'様式第36(指定)_受電'!L184,IF(COUNT('様式第36(指定)_受電'!L184)=0,-'様式第36(指定)_送電'!L184,'様式第36(指定)_受電'!L184-'様式第36(指定)_送電'!L184))</f>
        <v/>
      </c>
      <c r="N156" s="112" t="str">
        <f>IF(COUNT('様式第36(指定)_送電'!M184)=0,'様式第36(指定)_受電'!M184,IF(COUNT('様式第36(指定)_受電'!M184)=0,-'様式第36(指定)_送電'!M184,'様式第36(指定)_受電'!M184-'様式第36(指定)_送電'!M184))</f>
        <v/>
      </c>
      <c r="O156" s="112" t="str">
        <f>IF(COUNT('様式第36(指定)_送電'!O184)=0,'様式第36(指定)_受電'!O184,IF(COUNT('様式第36(指定)_受電'!O184)=0,-'様式第36(指定)_送電'!O184,'様式第36(指定)_受電'!O184-'様式第36(指定)_送電'!O184))</f>
        <v/>
      </c>
      <c r="P156" s="112" t="str">
        <f>IF(COUNT('様式第36(指定)_送電'!P184)=0,'様式第36(指定)_受電'!P184,IF(COUNT('様式第36(指定)_受電'!P184)=0,-'様式第36(指定)_送電'!P184,'様式第36(指定)_受電'!P184-'様式第36(指定)_送電'!P184))</f>
        <v/>
      </c>
      <c r="Q156" s="112" t="str">
        <f>IF(COUNT('様式第36(指定)_送電'!Q184)=0,'様式第36(指定)_受電'!Q184,IF(COUNT('様式第36(指定)_受電'!Q184)=0,-'様式第36(指定)_送電'!Q184,'様式第36(指定)_受電'!Q184-'様式第36(指定)_送電'!Q184))</f>
        <v/>
      </c>
      <c r="R156" s="112" t="str">
        <f>IF(COUNT('様式第36(指定)_送電'!R184)=0,'様式第36(指定)_受電'!R184,IF(COUNT('様式第36(指定)_受電'!R184)=0,-'様式第36(指定)_送電'!R184,'様式第36(指定)_受電'!R184-'様式第36(指定)_送電'!R184))</f>
        <v/>
      </c>
      <c r="S156" s="112" t="str">
        <f>IF(COUNT('様式第36(指定)_送電'!S184)=0,'様式第36(指定)_受電'!S184,IF(COUNT('様式第36(指定)_受電'!S184)=0,-'様式第36(指定)_送電'!S184,'様式第36(指定)_受電'!S184-'様式第36(指定)_送電'!S184))</f>
        <v/>
      </c>
      <c r="T156" s="112" t="str">
        <f>IF(COUNT('様式第36(指定)_送電'!T184)=0,'様式第36(指定)_受電'!T184,IF(COUNT('様式第36(指定)_受電'!T184)=0,-'様式第36(指定)_送電'!T184,'様式第36(指定)_受電'!T184-'様式第36(指定)_送電'!T184))</f>
        <v/>
      </c>
      <c r="U156" s="93"/>
      <c r="V156" s="120" t="s">
        <v>271</v>
      </c>
    </row>
    <row r="157" spans="2:22" ht="34.5" customHeight="1">
      <c r="B157" s="7"/>
      <c r="C157" s="316"/>
      <c r="D157" s="316"/>
      <c r="E157" s="297" t="s">
        <v>26</v>
      </c>
      <c r="F157" s="298"/>
      <c r="G157" s="299"/>
      <c r="H157" s="85" t="s">
        <v>192</v>
      </c>
      <c r="I157" s="112"/>
      <c r="J157" s="112"/>
      <c r="K157" s="112"/>
      <c r="L157" s="112"/>
      <c r="M157" s="112"/>
      <c r="N157" s="112"/>
      <c r="O157" s="112"/>
      <c r="P157" s="112"/>
      <c r="Q157" s="112"/>
      <c r="R157" s="112"/>
      <c r="S157" s="112"/>
      <c r="T157" s="112"/>
      <c r="U157" s="93"/>
    </row>
    <row r="158" spans="2:22" ht="34.5" customHeight="1">
      <c r="B158" s="7"/>
      <c r="C158" s="316"/>
      <c r="D158" s="317"/>
      <c r="E158" s="300"/>
      <c r="F158" s="301"/>
      <c r="G158" s="302"/>
      <c r="H158" s="85" t="s">
        <v>151</v>
      </c>
      <c r="I158" s="112" t="str">
        <f>IF(COUNT('様式第36(指定)_送電'!H192)=0,'様式第36(指定)_受電'!H192,IF(COUNT('様式第36(指定)_受電'!H192)=0,-'様式第36(指定)_送電'!H192,'様式第36(指定)_受電'!H192-'様式第36(指定)_送電'!H192))</f>
        <v/>
      </c>
      <c r="J158" s="112" t="str">
        <f>IF(COUNT('様式第36(指定)_送電'!I192)=0,'様式第36(指定)_受電'!I192,IF(COUNT('様式第36(指定)_受電'!I192)=0,-'様式第36(指定)_送電'!I192,'様式第36(指定)_受電'!I192-'様式第36(指定)_送電'!I192))</f>
        <v/>
      </c>
      <c r="K158" s="112" t="str">
        <f>IF(COUNT('様式第36(指定)_送電'!J192)=0,'様式第36(指定)_受電'!J192,IF(COUNT('様式第36(指定)_受電'!J192)=0,-'様式第36(指定)_送電'!J192,'様式第36(指定)_受電'!J192-'様式第36(指定)_送電'!J192))</f>
        <v/>
      </c>
      <c r="L158" s="112" t="str">
        <f>IF(COUNT('様式第36(指定)_送電'!K192)=0,'様式第36(指定)_受電'!K192,IF(COUNT('様式第36(指定)_受電'!K192)=0,-'様式第36(指定)_送電'!K192,'様式第36(指定)_受電'!K192-'様式第36(指定)_送電'!K192))</f>
        <v/>
      </c>
      <c r="M158" s="112" t="str">
        <f>IF(COUNT('様式第36(指定)_送電'!L192)=0,'様式第36(指定)_受電'!L192,IF(COUNT('様式第36(指定)_受電'!L192)=0,-'様式第36(指定)_送電'!L192,'様式第36(指定)_受電'!L192-'様式第36(指定)_送電'!L192))</f>
        <v/>
      </c>
      <c r="N158" s="112" t="str">
        <f>IF(COUNT('様式第36(指定)_送電'!M192)=0,'様式第36(指定)_受電'!M192,IF(COUNT('様式第36(指定)_受電'!M192)=0,-'様式第36(指定)_送電'!M192,'様式第36(指定)_受電'!M192-'様式第36(指定)_送電'!M192))</f>
        <v/>
      </c>
      <c r="O158" s="112" t="str">
        <f>IF(COUNT('様式第36(指定)_送電'!O192)=0,'様式第36(指定)_受電'!O192,IF(COUNT('様式第36(指定)_受電'!O192)=0,-'様式第36(指定)_送電'!O192,'様式第36(指定)_受電'!O192-'様式第36(指定)_送電'!O192))</f>
        <v/>
      </c>
      <c r="P158" s="112" t="str">
        <f>IF(COUNT('様式第36(指定)_送電'!P192)=0,'様式第36(指定)_受電'!P192,IF(COUNT('様式第36(指定)_受電'!P192)=0,-'様式第36(指定)_送電'!P192,'様式第36(指定)_受電'!P192-'様式第36(指定)_送電'!P192))</f>
        <v/>
      </c>
      <c r="Q158" s="112" t="str">
        <f>IF(COUNT('様式第36(指定)_送電'!Q192)=0,'様式第36(指定)_受電'!Q192,IF(COUNT('様式第36(指定)_受電'!Q192)=0,-'様式第36(指定)_送電'!Q192,'様式第36(指定)_受電'!Q192-'様式第36(指定)_送電'!Q192))</f>
        <v/>
      </c>
      <c r="R158" s="112" t="str">
        <f>IF(COUNT('様式第36(指定)_送電'!R192)=0,'様式第36(指定)_受電'!R192,IF(COUNT('様式第36(指定)_受電'!R192)=0,-'様式第36(指定)_送電'!R192,'様式第36(指定)_受電'!R192-'様式第36(指定)_送電'!R192))</f>
        <v/>
      </c>
      <c r="S158" s="112" t="str">
        <f>IF(COUNT('様式第36(指定)_送電'!S192)=0,'様式第36(指定)_受電'!S192,IF(COUNT('様式第36(指定)_受電'!S192)=0,-'様式第36(指定)_送電'!S192,'様式第36(指定)_受電'!S192-'様式第36(指定)_送電'!S192))</f>
        <v/>
      </c>
      <c r="T158" s="112" t="str">
        <f>IF(COUNT('様式第36(指定)_送電'!T192)=0,'様式第36(指定)_受電'!T192,IF(COUNT('様式第36(指定)_受電'!T192)=0,-'様式第36(指定)_送電'!T192,'様式第36(指定)_受電'!T192-'様式第36(指定)_送電'!T192))</f>
        <v/>
      </c>
      <c r="U158" s="93"/>
      <c r="V158" s="120" t="s">
        <v>271</v>
      </c>
    </row>
    <row r="159" spans="2:22" ht="34.5" customHeight="1">
      <c r="B159" s="7"/>
      <c r="C159" s="316"/>
      <c r="D159" s="25" t="s">
        <v>153</v>
      </c>
      <c r="E159" s="26"/>
      <c r="F159" s="26"/>
      <c r="G159" s="26"/>
      <c r="H159" s="27"/>
      <c r="I159" s="112" t="str">
        <f>IF(I164-SUM(I153:I158)&gt;0,I164-SUM(I153:I158),"")</f>
        <v/>
      </c>
      <c r="J159" s="112" t="str">
        <f t="shared" ref="J159:T159" si="77">IF(J164-SUM(J153:J158)&gt;0,J164-SUM(J153:J158),"")</f>
        <v/>
      </c>
      <c r="K159" s="112" t="str">
        <f t="shared" si="77"/>
        <v/>
      </c>
      <c r="L159" s="112" t="str">
        <f t="shared" si="77"/>
        <v/>
      </c>
      <c r="M159" s="112" t="str">
        <f t="shared" si="77"/>
        <v/>
      </c>
      <c r="N159" s="112" t="str">
        <f t="shared" si="77"/>
        <v/>
      </c>
      <c r="O159" s="112" t="str">
        <f t="shared" si="77"/>
        <v/>
      </c>
      <c r="P159" s="112" t="str">
        <f t="shared" si="77"/>
        <v/>
      </c>
      <c r="Q159" s="112" t="str">
        <f t="shared" si="77"/>
        <v/>
      </c>
      <c r="R159" s="112" t="str">
        <f t="shared" si="77"/>
        <v/>
      </c>
      <c r="S159" s="112" t="str">
        <f t="shared" si="77"/>
        <v/>
      </c>
      <c r="T159" s="112" t="str">
        <f t="shared" si="77"/>
        <v/>
      </c>
      <c r="U159" s="93"/>
      <c r="V159" s="120" t="s">
        <v>271</v>
      </c>
    </row>
    <row r="160" spans="2:22" ht="34.5" customHeight="1">
      <c r="B160" s="7"/>
      <c r="C160" s="316"/>
      <c r="D160" s="25" t="s">
        <v>188</v>
      </c>
      <c r="E160" s="26"/>
      <c r="F160" s="26"/>
      <c r="G160" s="30"/>
      <c r="H160" s="99" t="s">
        <v>82</v>
      </c>
      <c r="I160" s="143" t="str">
        <f>IF(COUNT(I153:I159)=0,"",SUM(I153:I159))</f>
        <v/>
      </c>
      <c r="J160" s="143" t="str">
        <f t="shared" ref="J160" si="78">IF(COUNT(J153:J159)=0,"",SUM(J153:J159))</f>
        <v/>
      </c>
      <c r="K160" s="143" t="str">
        <f t="shared" ref="K160" si="79">IF(COUNT(K153:K159)=0,"",SUM(K153:K159))</f>
        <v/>
      </c>
      <c r="L160" s="143" t="str">
        <f t="shared" ref="L160" si="80">IF(COUNT(L153:L159)=0,"",SUM(L153:L159))</f>
        <v/>
      </c>
      <c r="M160" s="143" t="str">
        <f t="shared" ref="M160" si="81">IF(COUNT(M153:M159)=0,"",SUM(M153:M159))</f>
        <v/>
      </c>
      <c r="N160" s="143" t="str">
        <f t="shared" ref="N160" si="82">IF(COUNT(N153:N159)=0,"",SUM(N153:N159))</f>
        <v/>
      </c>
      <c r="O160" s="143" t="str">
        <f t="shared" ref="O160" si="83">IF(COUNT(O153:O159)=0,"",SUM(O153:O159))</f>
        <v/>
      </c>
      <c r="P160" s="143" t="str">
        <f t="shared" ref="P160" si="84">IF(COUNT(P153:P159)=0,"",SUM(P153:P159))</f>
        <v/>
      </c>
      <c r="Q160" s="143" t="str">
        <f t="shared" ref="Q160" si="85">IF(COUNT(Q153:Q159)=0,"",SUM(Q153:Q159))</f>
        <v/>
      </c>
      <c r="R160" s="143" t="str">
        <f t="shared" ref="R160" si="86">IF(COUNT(R153:R159)=0,"",SUM(R153:R159))</f>
        <v/>
      </c>
      <c r="S160" s="143" t="str">
        <f t="shared" ref="S160" si="87">IF(COUNT(S153:S159)=0,"",SUM(S153:S159))</f>
        <v/>
      </c>
      <c r="T160" s="143" t="str">
        <f t="shared" ref="T160" si="88">IF(COUNT(T153:T159)=0,"",SUM(T153:T159))</f>
        <v/>
      </c>
      <c r="U160" s="93"/>
      <c r="V160" s="120" t="s">
        <v>271</v>
      </c>
    </row>
    <row r="161" spans="2:22" ht="34.5" customHeight="1">
      <c r="B161" s="7"/>
      <c r="C161" s="316"/>
      <c r="D161" s="25" t="s">
        <v>154</v>
      </c>
      <c r="E161" s="26"/>
      <c r="F161" s="26"/>
      <c r="G161" s="26"/>
      <c r="H161" s="27"/>
      <c r="I161" s="112"/>
      <c r="J161" s="112"/>
      <c r="K161" s="112"/>
      <c r="L161" s="112"/>
      <c r="M161" s="112"/>
      <c r="N161" s="112"/>
      <c r="O161" s="112"/>
      <c r="P161" s="112"/>
      <c r="Q161" s="112"/>
      <c r="R161" s="112"/>
      <c r="S161" s="112"/>
      <c r="T161" s="112"/>
      <c r="U161" s="93"/>
    </row>
    <row r="162" spans="2:22" ht="34.5" customHeight="1">
      <c r="B162" s="7"/>
      <c r="C162" s="316"/>
      <c r="D162" s="25" t="s">
        <v>190</v>
      </c>
      <c r="E162" s="26"/>
      <c r="F162" s="26"/>
      <c r="G162" s="26"/>
      <c r="H162" s="27"/>
      <c r="I162" s="143"/>
      <c r="J162" s="143"/>
      <c r="K162" s="143"/>
      <c r="L162" s="143"/>
      <c r="M162" s="143"/>
      <c r="N162" s="143"/>
      <c r="O162" s="143"/>
      <c r="P162" s="143"/>
      <c r="Q162" s="143"/>
      <c r="R162" s="143"/>
      <c r="S162" s="143"/>
      <c r="T162" s="143"/>
      <c r="U162" s="93"/>
      <c r="V162" s="120"/>
    </row>
    <row r="163" spans="2:22" ht="34.5" customHeight="1">
      <c r="B163" s="7"/>
      <c r="C163" s="316"/>
      <c r="D163" s="86" t="s">
        <v>156</v>
      </c>
      <c r="E163" s="28"/>
      <c r="F163" s="28"/>
      <c r="G163" s="28"/>
      <c r="H163" s="29"/>
      <c r="I163" s="184"/>
      <c r="J163" s="184"/>
      <c r="K163" s="184"/>
      <c r="L163" s="184"/>
      <c r="M163" s="184"/>
      <c r="N163" s="184"/>
      <c r="O163" s="184"/>
      <c r="P163" s="184"/>
      <c r="Q163" s="184"/>
      <c r="R163" s="184"/>
      <c r="S163" s="184"/>
      <c r="T163" s="184"/>
      <c r="U163" s="93"/>
    </row>
    <row r="164" spans="2:22" ht="34.5" customHeight="1">
      <c r="B164" s="7"/>
      <c r="C164" s="25" t="s">
        <v>191</v>
      </c>
      <c r="D164" s="26"/>
      <c r="E164" s="26"/>
      <c r="F164" s="26"/>
      <c r="G164" s="26"/>
      <c r="H164" s="98" t="s">
        <v>82</v>
      </c>
      <c r="I164" s="237"/>
      <c r="J164" s="237"/>
      <c r="K164" s="237"/>
      <c r="L164" s="237"/>
      <c r="M164" s="237"/>
      <c r="N164" s="237"/>
      <c r="O164" s="237"/>
      <c r="P164" s="237"/>
      <c r="Q164" s="237"/>
      <c r="R164" s="237"/>
      <c r="S164" s="237"/>
      <c r="T164" s="237"/>
      <c r="U164" s="93"/>
    </row>
    <row r="165" spans="2:22" ht="34.5" customHeight="1">
      <c r="B165" s="7"/>
      <c r="C165" s="309" t="s">
        <v>195</v>
      </c>
      <c r="D165" s="310"/>
      <c r="E165" s="310"/>
      <c r="F165" s="311"/>
      <c r="G165" s="25" t="s">
        <v>193</v>
      </c>
      <c r="H165" s="27"/>
      <c r="I165" s="184"/>
      <c r="J165" s="184"/>
      <c r="K165" s="184"/>
      <c r="L165" s="184"/>
      <c r="M165" s="184"/>
      <c r="N165" s="184"/>
      <c r="O165" s="184"/>
      <c r="P165" s="184"/>
      <c r="Q165" s="184"/>
      <c r="R165" s="184"/>
      <c r="S165" s="184"/>
      <c r="T165" s="184"/>
      <c r="U165" s="93"/>
    </row>
    <row r="166" spans="2:22" ht="34.5" customHeight="1">
      <c r="B166" s="7"/>
      <c r="C166" s="312"/>
      <c r="D166" s="313"/>
      <c r="E166" s="313"/>
      <c r="F166" s="314"/>
      <c r="G166" s="88" t="s">
        <v>194</v>
      </c>
      <c r="H166" s="27"/>
      <c r="I166" s="112"/>
      <c r="J166" s="112"/>
      <c r="K166" s="112"/>
      <c r="L166" s="112"/>
      <c r="M166" s="112"/>
      <c r="N166" s="112"/>
      <c r="O166" s="112"/>
      <c r="P166" s="112"/>
      <c r="Q166" s="112"/>
      <c r="R166" s="112"/>
      <c r="S166" s="112"/>
      <c r="T166" s="112"/>
      <c r="U166" s="93"/>
    </row>
    <row r="167" spans="2:22" ht="34.5" customHeight="1">
      <c r="B167" s="7"/>
      <c r="C167" s="25" t="s">
        <v>197</v>
      </c>
      <c r="D167" s="26"/>
      <c r="E167" s="26"/>
      <c r="F167" s="26"/>
      <c r="G167" s="26"/>
      <c r="H167" s="26"/>
      <c r="I167" s="118" t="str">
        <f>IF(COUNT(I164)=0,"",I160-I164)</f>
        <v/>
      </c>
      <c r="J167" s="118" t="str">
        <f t="shared" ref="J167:T167" si="89">IF(COUNT(J164)=0,"",J160-J164)</f>
        <v/>
      </c>
      <c r="K167" s="118" t="str">
        <f t="shared" si="89"/>
        <v/>
      </c>
      <c r="L167" s="118" t="str">
        <f t="shared" si="89"/>
        <v/>
      </c>
      <c r="M167" s="118" t="str">
        <f t="shared" si="89"/>
        <v/>
      </c>
      <c r="N167" s="118" t="str">
        <f t="shared" si="89"/>
        <v/>
      </c>
      <c r="O167" s="118" t="str">
        <f t="shared" si="89"/>
        <v/>
      </c>
      <c r="P167" s="118" t="str">
        <f t="shared" si="89"/>
        <v/>
      </c>
      <c r="Q167" s="118" t="str">
        <f t="shared" si="89"/>
        <v/>
      </c>
      <c r="R167" s="118" t="str">
        <f t="shared" si="89"/>
        <v/>
      </c>
      <c r="S167" s="118" t="str">
        <f t="shared" si="89"/>
        <v/>
      </c>
      <c r="T167" s="118" t="str">
        <f t="shared" si="89"/>
        <v/>
      </c>
      <c r="U167" s="93"/>
      <c r="V167" s="120" t="s">
        <v>271</v>
      </c>
    </row>
    <row r="168" spans="2:22" ht="34.5" customHeight="1">
      <c r="B168" s="7"/>
      <c r="C168" s="86" t="s">
        <v>159</v>
      </c>
      <c r="D168" s="28"/>
      <c r="E168" s="28"/>
      <c r="F168" s="28"/>
      <c r="G168" s="28"/>
      <c r="H168" s="29"/>
      <c r="I168" s="145" t="str">
        <f>IF(OR(I164=0,I167=""),"",ROUND(I167/I164*100,1))</f>
        <v/>
      </c>
      <c r="J168" s="145" t="str">
        <f t="shared" ref="J168" si="90">IF(OR(J164=0,J167=""),"",ROUND(J167/J164*100,1))</f>
        <v/>
      </c>
      <c r="K168" s="145" t="str">
        <f t="shared" ref="K168" si="91">IF(OR(K164=0,K167=""),"",ROUND(K167/K164*100,1))</f>
        <v/>
      </c>
      <c r="L168" s="145" t="str">
        <f t="shared" ref="L168" si="92">IF(OR(L164=0,L167=""),"",ROUND(L167/L164*100,1))</f>
        <v/>
      </c>
      <c r="M168" s="145" t="str">
        <f t="shared" ref="M168" si="93">IF(OR(M164=0,M167=""),"",ROUND(M167/M164*100,1))</f>
        <v/>
      </c>
      <c r="N168" s="145" t="str">
        <f t="shared" ref="N168" si="94">IF(OR(N164=0,N167=""),"",ROUND(N167/N164*100,1))</f>
        <v/>
      </c>
      <c r="O168" s="145" t="str">
        <f t="shared" ref="O168" si="95">IF(OR(O164=0,O167=""),"",ROUND(O167/O164*100,1))</f>
        <v/>
      </c>
      <c r="P168" s="145" t="str">
        <f t="shared" ref="P168" si="96">IF(OR(P164=0,P167=""),"",ROUND(P167/P164*100,1))</f>
        <v/>
      </c>
      <c r="Q168" s="145" t="str">
        <f t="shared" ref="Q168" si="97">IF(OR(Q164=0,Q167=""),"",ROUND(Q167/Q164*100,1))</f>
        <v/>
      </c>
      <c r="R168" s="145" t="str">
        <f t="shared" ref="R168" si="98">IF(OR(R164=0,R167=""),"",ROUND(R167/R164*100,1))</f>
        <v/>
      </c>
      <c r="S168" s="145" t="str">
        <f t="shared" ref="S168" si="99">IF(OR(S164=0,S167=""),"",ROUND(S167/S164*100,1))</f>
        <v/>
      </c>
      <c r="T168" s="145" t="str">
        <f t="shared" ref="T168" si="100">IF(OR(T164=0,T167=""),"",ROUND(T167/T164*100,1))</f>
        <v/>
      </c>
      <c r="U168" s="93"/>
      <c r="V168" s="120" t="s">
        <v>271</v>
      </c>
    </row>
    <row r="169" spans="2:22" ht="34.5" customHeight="1">
      <c r="B169" s="7"/>
      <c r="C169" s="87" t="s">
        <v>28</v>
      </c>
      <c r="D169" s="30"/>
      <c r="E169" s="30"/>
      <c r="F169" s="30"/>
      <c r="G169" s="30"/>
      <c r="H169" s="31"/>
      <c r="I169" s="119" t="str">
        <f>IF(COUNT(I168)=0,"",ROUND((I167+I165)/(I164-I165)*100,1))</f>
        <v/>
      </c>
      <c r="J169" s="119" t="str">
        <f t="shared" ref="J169" si="101">IF(COUNT(J168)=0,"",ROUND((J167+J165)/(J164-J165)*100,1))</f>
        <v/>
      </c>
      <c r="K169" s="119" t="str">
        <f t="shared" ref="K169" si="102">IF(COUNT(K168)=0,"",ROUND((K167+K165)/(K164-K165)*100,1))</f>
        <v/>
      </c>
      <c r="L169" s="119" t="str">
        <f t="shared" ref="L169" si="103">IF(COUNT(L168)=0,"",ROUND((L167+L165)/(L164-L165)*100,1))</f>
        <v/>
      </c>
      <c r="M169" s="119" t="str">
        <f t="shared" ref="M169" si="104">IF(COUNT(M168)=0,"",ROUND((M167+M165)/(M164-M165)*100,1))</f>
        <v/>
      </c>
      <c r="N169" s="119" t="str">
        <f t="shared" ref="N169" si="105">IF(COUNT(N168)=0,"",ROUND((N167+N165)/(N164-N165)*100,1))</f>
        <v/>
      </c>
      <c r="O169" s="119" t="str">
        <f t="shared" ref="O169" si="106">IF(COUNT(O168)=0,"",ROUND((O167+O165)/(O164-O165)*100,1))</f>
        <v/>
      </c>
      <c r="P169" s="119" t="str">
        <f t="shared" ref="P169" si="107">IF(COUNT(P168)=0,"",ROUND((P167+P165)/(P164-P165)*100,1))</f>
        <v/>
      </c>
      <c r="Q169" s="119" t="str">
        <f t="shared" ref="Q169" si="108">IF(COUNT(Q168)=0,"",ROUND((Q167+Q165)/(Q164-Q165)*100,1))</f>
        <v/>
      </c>
      <c r="R169" s="119" t="str">
        <f t="shared" ref="R169" si="109">IF(COUNT(R168)=0,"",ROUND((R167+R165)/(R164-R165)*100,1))</f>
        <v/>
      </c>
      <c r="S169" s="119" t="str">
        <f t="shared" ref="S169" si="110">IF(COUNT(S168)=0,"",ROUND((S167+S165)/(S164-S165)*100,1))</f>
        <v/>
      </c>
      <c r="T169" s="119" t="str">
        <f t="shared" ref="T169" si="111">IF(COUNT(T168)=0,"",ROUND((T167+T165)/(T164-T165)*100,1))</f>
        <v/>
      </c>
      <c r="U169" s="93"/>
      <c r="V169" s="120" t="s">
        <v>271</v>
      </c>
    </row>
    <row r="170" spans="2:22" ht="34.5" customHeight="1">
      <c r="B170" s="7"/>
      <c r="C170" s="25" t="s">
        <v>160</v>
      </c>
      <c r="D170" s="26"/>
      <c r="E170" s="26"/>
      <c r="F170" s="26"/>
      <c r="G170" s="26"/>
      <c r="H170" s="27"/>
      <c r="I170" s="112"/>
      <c r="J170" s="112"/>
      <c r="K170" s="112"/>
      <c r="L170" s="112"/>
      <c r="M170" s="112"/>
      <c r="N170" s="112"/>
      <c r="O170" s="112"/>
      <c r="P170" s="112"/>
      <c r="Q170" s="112"/>
      <c r="R170" s="112"/>
      <c r="S170" s="112"/>
      <c r="T170" s="112"/>
      <c r="U170" s="93"/>
    </row>
    <row r="171" spans="2:22" ht="34.5" customHeight="1">
      <c r="B171" s="7"/>
      <c r="C171" s="25" t="s">
        <v>198</v>
      </c>
      <c r="D171" s="26"/>
      <c r="E171" s="26"/>
      <c r="F171" s="26"/>
      <c r="G171" s="26"/>
      <c r="H171" s="27"/>
      <c r="I171" s="13"/>
      <c r="J171" s="13"/>
      <c r="K171" s="13"/>
      <c r="L171" s="13"/>
      <c r="M171" s="13"/>
      <c r="N171" s="13"/>
      <c r="O171" s="13"/>
      <c r="P171" s="13"/>
      <c r="Q171" s="13"/>
      <c r="R171" s="13"/>
      <c r="S171" s="13"/>
      <c r="T171" s="13"/>
      <c r="U171" s="93"/>
    </row>
    <row r="172" spans="2:22" ht="18" customHeight="1">
      <c r="B172" s="7"/>
      <c r="C172" s="14" t="s">
        <v>199</v>
      </c>
      <c r="D172" s="7"/>
      <c r="E172" s="7"/>
      <c r="F172" s="7"/>
      <c r="G172" s="7"/>
      <c r="H172" s="7"/>
      <c r="I172" s="7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93"/>
    </row>
    <row r="173" spans="2:22" ht="18" customHeight="1">
      <c r="B173" s="7"/>
      <c r="C173" s="14"/>
      <c r="D173" s="7"/>
      <c r="E173" s="7"/>
      <c r="F173" s="7"/>
      <c r="G173" s="7"/>
      <c r="H173" s="7"/>
      <c r="I173" s="7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93"/>
    </row>
    <row r="174" spans="2:22" ht="18" customHeight="1">
      <c r="B174" s="7"/>
      <c r="C174" s="14"/>
      <c r="D174" s="7"/>
      <c r="E174" s="7"/>
      <c r="F174" s="7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93"/>
    </row>
    <row r="175" spans="2:22" ht="18" customHeight="1">
      <c r="B175" s="7"/>
      <c r="C175" s="14"/>
      <c r="D175" s="7"/>
      <c r="E175" s="7"/>
      <c r="F175" s="7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93"/>
    </row>
    <row r="176" spans="2:22" ht="18" customHeight="1">
      <c r="B176" s="7"/>
      <c r="C176" s="14"/>
      <c r="D176" s="7"/>
      <c r="E176" s="7"/>
      <c r="F176" s="7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93"/>
    </row>
    <row r="177" spans="2:21" ht="18" customHeight="1">
      <c r="B177" s="7"/>
      <c r="C177" s="14"/>
      <c r="D177" s="7"/>
      <c r="E177" s="7"/>
      <c r="F177" s="7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93"/>
    </row>
    <row r="178" spans="2:21" ht="18" customHeight="1">
      <c r="B178" s="7"/>
      <c r="C178" s="14"/>
      <c r="D178" s="7"/>
      <c r="E178" s="7"/>
      <c r="F178" s="7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93"/>
    </row>
    <row r="179" spans="2:21" ht="18" customHeight="1">
      <c r="B179" s="7"/>
      <c r="C179" s="14"/>
      <c r="D179" s="7"/>
      <c r="E179" s="7"/>
      <c r="F179" s="7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93"/>
    </row>
    <row r="180" spans="2:21" ht="18" customHeight="1">
      <c r="B180" s="7"/>
      <c r="C180" s="14"/>
      <c r="D180" s="7"/>
      <c r="E180" s="7"/>
      <c r="F180" s="7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93"/>
    </row>
    <row r="181" spans="2:21" ht="18" customHeight="1">
      <c r="B181" s="7"/>
      <c r="C181" s="14"/>
      <c r="D181" s="7"/>
      <c r="E181" s="7"/>
      <c r="F181" s="7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93"/>
    </row>
    <row r="182" spans="2:21" ht="18" customHeight="1"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93"/>
    </row>
    <row r="183" spans="2:21" ht="27.75" customHeight="1">
      <c r="B183" s="7"/>
      <c r="C183" s="7" t="s">
        <v>19</v>
      </c>
      <c r="D183" s="7"/>
      <c r="E183" s="7"/>
      <c r="F183" s="7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93"/>
    </row>
    <row r="184" spans="2:21" ht="27.75" customHeight="1">
      <c r="B184" s="7"/>
      <c r="C184" s="7" t="s">
        <v>70</v>
      </c>
      <c r="D184" s="7"/>
      <c r="E184" s="7"/>
      <c r="F184" s="7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93"/>
    </row>
    <row r="185" spans="2:21" ht="27.75" customHeight="1">
      <c r="B185" s="7"/>
      <c r="C185" s="8" t="s">
        <v>85</v>
      </c>
      <c r="D185" s="9"/>
      <c r="E185" s="9"/>
      <c r="F185" s="9"/>
      <c r="G185" s="9"/>
      <c r="H185" s="9"/>
      <c r="I185" s="9"/>
      <c r="J185" s="9"/>
      <c r="K185" s="9"/>
      <c r="L185" s="9"/>
      <c r="M185" s="7"/>
      <c r="N185" s="7"/>
      <c r="O185" s="7"/>
      <c r="P185" s="7"/>
      <c r="Q185" s="7"/>
      <c r="R185" s="7"/>
      <c r="S185" s="7"/>
      <c r="T185" s="7"/>
      <c r="U185" s="93"/>
    </row>
    <row r="186" spans="2:21" ht="27.75" customHeight="1">
      <c r="B186" s="7"/>
      <c r="C186" s="10" t="s">
        <v>22</v>
      </c>
      <c r="D186" s="7"/>
      <c r="E186" s="7"/>
      <c r="F186" s="11" t="s">
        <v>63</v>
      </c>
      <c r="G186" s="11"/>
      <c r="H186" s="8" t="s">
        <v>244</v>
      </c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12" t="s">
        <v>23</v>
      </c>
      <c r="U186" s="93"/>
    </row>
    <row r="187" spans="2:21" ht="27.75" customHeight="1">
      <c r="B187" s="7"/>
      <c r="C187" s="303" t="s">
        <v>320</v>
      </c>
      <c r="D187" s="304"/>
      <c r="E187" s="304"/>
      <c r="F187" s="304"/>
      <c r="G187" s="304"/>
      <c r="H187" s="305"/>
      <c r="I187" s="19" t="str">
        <f>$I$7</f>
        <v>４月</v>
      </c>
      <c r="J187" s="19" t="str">
        <f>$J$7</f>
        <v>５月</v>
      </c>
      <c r="K187" s="19" t="str">
        <f>$K$7</f>
        <v>６月</v>
      </c>
      <c r="L187" s="19" t="str">
        <f>$L$7</f>
        <v>７月</v>
      </c>
      <c r="M187" s="19" t="str">
        <f>$M$7</f>
        <v>８月</v>
      </c>
      <c r="N187" s="19" t="str">
        <f>$N$7</f>
        <v>９月</v>
      </c>
      <c r="O187" s="19" t="str">
        <f>$O$7</f>
        <v>１０月</v>
      </c>
      <c r="P187" s="19" t="str">
        <f>$P$7</f>
        <v>１１月</v>
      </c>
      <c r="Q187" s="19" t="str">
        <f>$Q$7</f>
        <v>１２月</v>
      </c>
      <c r="R187" s="19" t="str">
        <f>$R$7</f>
        <v>１月</v>
      </c>
      <c r="S187" s="19" t="str">
        <f>$S$7</f>
        <v>２月</v>
      </c>
      <c r="T187" s="19" t="str">
        <f>$T$7</f>
        <v>３月</v>
      </c>
      <c r="U187" s="93"/>
    </row>
    <row r="188" spans="2:21" ht="27.75" customHeight="1">
      <c r="B188" s="7"/>
      <c r="C188" s="306"/>
      <c r="D188" s="307"/>
      <c r="E188" s="307"/>
      <c r="F188" s="307"/>
      <c r="G188" s="307"/>
      <c r="H188" s="308"/>
      <c r="I188" s="23" t="s">
        <v>306</v>
      </c>
      <c r="J188" s="23" t="s">
        <v>301</v>
      </c>
      <c r="K188" s="23" t="s">
        <v>303</v>
      </c>
      <c r="L188" s="23" t="s">
        <v>303</v>
      </c>
      <c r="M188" s="23" t="s">
        <v>301</v>
      </c>
      <c r="N188" s="23" t="s">
        <v>304</v>
      </c>
      <c r="O188" s="23" t="s">
        <v>301</v>
      </c>
      <c r="P188" s="23" t="s">
        <v>302</v>
      </c>
      <c r="Q188" s="23" t="s">
        <v>302</v>
      </c>
      <c r="R188" s="23" t="s">
        <v>307</v>
      </c>
      <c r="S188" s="23" t="s">
        <v>307</v>
      </c>
      <c r="T188" s="23" t="s">
        <v>308</v>
      </c>
      <c r="U188" s="93"/>
    </row>
    <row r="189" spans="2:21" ht="34.5" customHeight="1">
      <c r="B189" s="7"/>
      <c r="C189" s="315" t="s">
        <v>0</v>
      </c>
      <c r="D189" s="315" t="s">
        <v>25</v>
      </c>
      <c r="E189" s="297" t="s">
        <v>185</v>
      </c>
      <c r="F189" s="298"/>
      <c r="G189" s="299"/>
      <c r="H189" s="98" t="s">
        <v>83</v>
      </c>
      <c r="I189" s="184"/>
      <c r="J189" s="184"/>
      <c r="K189" s="184"/>
      <c r="L189" s="184"/>
      <c r="M189" s="184"/>
      <c r="N189" s="184"/>
      <c r="O189" s="184"/>
      <c r="P189" s="184"/>
      <c r="Q189" s="184"/>
      <c r="R189" s="184"/>
      <c r="S189" s="184"/>
      <c r="T189" s="184"/>
      <c r="U189" s="93"/>
    </row>
    <row r="190" spans="2:21" ht="34.5" customHeight="1">
      <c r="B190" s="7"/>
      <c r="C190" s="316"/>
      <c r="D190" s="316"/>
      <c r="E190" s="300"/>
      <c r="F190" s="301"/>
      <c r="G190" s="302"/>
      <c r="H190" s="99" t="s">
        <v>82</v>
      </c>
      <c r="I190" s="184"/>
      <c r="J190" s="184"/>
      <c r="K190" s="184"/>
      <c r="L190" s="184"/>
      <c r="M190" s="184"/>
      <c r="N190" s="184"/>
      <c r="O190" s="184"/>
      <c r="P190" s="184"/>
      <c r="Q190" s="184"/>
      <c r="R190" s="184"/>
      <c r="S190" s="184"/>
      <c r="T190" s="184"/>
      <c r="U190" s="93"/>
    </row>
    <row r="191" spans="2:21" ht="34.5" customHeight="1">
      <c r="B191" s="7"/>
      <c r="C191" s="316"/>
      <c r="D191" s="316"/>
      <c r="E191" s="297" t="s">
        <v>186</v>
      </c>
      <c r="F191" s="298"/>
      <c r="G191" s="299"/>
      <c r="H191" s="98" t="s">
        <v>83</v>
      </c>
      <c r="I191" s="184"/>
      <c r="J191" s="184"/>
      <c r="K191" s="184"/>
      <c r="L191" s="184"/>
      <c r="M191" s="184"/>
      <c r="N191" s="184"/>
      <c r="O191" s="184"/>
      <c r="P191" s="184"/>
      <c r="Q191" s="184"/>
      <c r="R191" s="184"/>
      <c r="S191" s="184"/>
      <c r="T191" s="184"/>
      <c r="U191" s="93"/>
    </row>
    <row r="192" spans="2:21" ht="34.5" customHeight="1">
      <c r="B192" s="7"/>
      <c r="C192" s="316"/>
      <c r="D192" s="316"/>
      <c r="E192" s="300"/>
      <c r="F192" s="301"/>
      <c r="G192" s="302"/>
      <c r="H192" s="99" t="s">
        <v>82</v>
      </c>
      <c r="I192" s="184"/>
      <c r="J192" s="184"/>
      <c r="K192" s="184"/>
      <c r="L192" s="184"/>
      <c r="M192" s="184"/>
      <c r="N192" s="184"/>
      <c r="O192" s="184"/>
      <c r="P192" s="184"/>
      <c r="Q192" s="184"/>
      <c r="R192" s="184"/>
      <c r="S192" s="184"/>
      <c r="T192" s="184"/>
      <c r="U192" s="93"/>
    </row>
    <row r="193" spans="2:22" ht="34.5" customHeight="1">
      <c r="B193" s="7"/>
      <c r="C193" s="316"/>
      <c r="D193" s="316"/>
      <c r="E193" s="297" t="s">
        <v>187</v>
      </c>
      <c r="F193" s="298"/>
      <c r="G193" s="299"/>
      <c r="H193" s="98" t="s">
        <v>83</v>
      </c>
      <c r="I193" s="184"/>
      <c r="J193" s="184"/>
      <c r="K193" s="184"/>
      <c r="L193" s="184"/>
      <c r="M193" s="184"/>
      <c r="N193" s="184"/>
      <c r="O193" s="184"/>
      <c r="P193" s="184"/>
      <c r="Q193" s="184"/>
      <c r="R193" s="184"/>
      <c r="S193" s="184"/>
      <c r="T193" s="184"/>
      <c r="U193" s="93"/>
    </row>
    <row r="194" spans="2:22" ht="34.5" customHeight="1">
      <c r="B194" s="7"/>
      <c r="C194" s="316"/>
      <c r="D194" s="316"/>
      <c r="E194" s="300"/>
      <c r="F194" s="301"/>
      <c r="G194" s="302"/>
      <c r="H194" s="99" t="s">
        <v>82</v>
      </c>
      <c r="I194" s="184"/>
      <c r="J194" s="184"/>
      <c r="K194" s="184"/>
      <c r="L194" s="184"/>
      <c r="M194" s="184"/>
      <c r="N194" s="184"/>
      <c r="O194" s="184"/>
      <c r="P194" s="184"/>
      <c r="Q194" s="184"/>
      <c r="R194" s="184"/>
      <c r="S194" s="184"/>
      <c r="T194" s="184"/>
      <c r="U194" s="93"/>
    </row>
    <row r="195" spans="2:22" ht="34.5" customHeight="1">
      <c r="B195" s="7"/>
      <c r="C195" s="316"/>
      <c r="D195" s="316"/>
      <c r="E195" s="297" t="s">
        <v>170</v>
      </c>
      <c r="F195" s="298"/>
      <c r="G195" s="299"/>
      <c r="H195" s="98" t="s">
        <v>83</v>
      </c>
      <c r="I195" s="184"/>
      <c r="J195" s="184"/>
      <c r="K195" s="184"/>
      <c r="L195" s="184"/>
      <c r="M195" s="184"/>
      <c r="N195" s="184"/>
      <c r="O195" s="184"/>
      <c r="P195" s="184"/>
      <c r="Q195" s="184"/>
      <c r="R195" s="184"/>
      <c r="S195" s="184"/>
      <c r="T195" s="184"/>
      <c r="U195" s="93"/>
    </row>
    <row r="196" spans="2:22" ht="34.5" customHeight="1">
      <c r="B196" s="7"/>
      <c r="C196" s="316"/>
      <c r="D196" s="316"/>
      <c r="E196" s="300"/>
      <c r="F196" s="301"/>
      <c r="G196" s="302"/>
      <c r="H196" s="99" t="s">
        <v>82</v>
      </c>
      <c r="I196" s="184"/>
      <c r="J196" s="184"/>
      <c r="K196" s="184"/>
      <c r="L196" s="184"/>
      <c r="M196" s="184"/>
      <c r="N196" s="184"/>
      <c r="O196" s="184"/>
      <c r="P196" s="184"/>
      <c r="Q196" s="184"/>
      <c r="R196" s="184"/>
      <c r="S196" s="184"/>
      <c r="T196" s="184"/>
      <c r="U196" s="93"/>
    </row>
    <row r="197" spans="2:22" ht="34.5" customHeight="1">
      <c r="B197" s="7"/>
      <c r="C197" s="316"/>
      <c r="D197" s="316"/>
      <c r="E197" s="297" t="s">
        <v>188</v>
      </c>
      <c r="F197" s="298"/>
      <c r="G197" s="299"/>
      <c r="H197" s="98" t="s">
        <v>83</v>
      </c>
      <c r="I197" s="112" t="str">
        <f>IF(COUNT(I189,I191,I193,I195)=0,"",SUM(I189,I191,I193,I195))</f>
        <v/>
      </c>
      <c r="J197" s="112" t="str">
        <f t="shared" ref="J197:T197" si="112">IF(COUNT(J189,J191,J193,J195)=0,"",SUM(J189,J191,J193,J195))</f>
        <v/>
      </c>
      <c r="K197" s="112" t="str">
        <f t="shared" si="112"/>
        <v/>
      </c>
      <c r="L197" s="112" t="str">
        <f t="shared" si="112"/>
        <v/>
      </c>
      <c r="M197" s="112" t="str">
        <f t="shared" si="112"/>
        <v/>
      </c>
      <c r="N197" s="112" t="str">
        <f t="shared" si="112"/>
        <v/>
      </c>
      <c r="O197" s="112" t="str">
        <f t="shared" si="112"/>
        <v/>
      </c>
      <c r="P197" s="112" t="str">
        <f t="shared" si="112"/>
        <v/>
      </c>
      <c r="Q197" s="112" t="str">
        <f t="shared" si="112"/>
        <v/>
      </c>
      <c r="R197" s="112" t="str">
        <f t="shared" si="112"/>
        <v/>
      </c>
      <c r="S197" s="112" t="str">
        <f t="shared" si="112"/>
        <v/>
      </c>
      <c r="T197" s="112" t="str">
        <f t="shared" si="112"/>
        <v/>
      </c>
      <c r="U197" s="93"/>
      <c r="V197" s="120" t="s">
        <v>271</v>
      </c>
    </row>
    <row r="198" spans="2:22" ht="34.5" customHeight="1">
      <c r="B198" s="7"/>
      <c r="C198" s="316"/>
      <c r="D198" s="317"/>
      <c r="E198" s="300"/>
      <c r="F198" s="301"/>
      <c r="G198" s="302"/>
      <c r="H198" s="99" t="s">
        <v>82</v>
      </c>
      <c r="I198" s="112" t="str">
        <f>IF(COUNT(I190,I192,I194,I196)=0,"",SUM(I190,I192,I194,I196))</f>
        <v/>
      </c>
      <c r="J198" s="112" t="str">
        <f t="shared" ref="J198:T198" si="113">IF(COUNT(J190,J192,J194,J196)=0,"",SUM(J190,J192,J194,J196))</f>
        <v/>
      </c>
      <c r="K198" s="112" t="str">
        <f t="shared" si="113"/>
        <v/>
      </c>
      <c r="L198" s="112" t="str">
        <f t="shared" si="113"/>
        <v/>
      </c>
      <c r="M198" s="112" t="str">
        <f t="shared" si="113"/>
        <v/>
      </c>
      <c r="N198" s="112" t="str">
        <f t="shared" si="113"/>
        <v/>
      </c>
      <c r="O198" s="112" t="str">
        <f t="shared" si="113"/>
        <v/>
      </c>
      <c r="P198" s="112" t="str">
        <f t="shared" si="113"/>
        <v/>
      </c>
      <c r="Q198" s="112" t="str">
        <f t="shared" si="113"/>
        <v/>
      </c>
      <c r="R198" s="112" t="str">
        <f t="shared" si="113"/>
        <v/>
      </c>
      <c r="S198" s="112" t="str">
        <f t="shared" si="113"/>
        <v/>
      </c>
      <c r="T198" s="112" t="str">
        <f t="shared" si="113"/>
        <v/>
      </c>
      <c r="U198" s="93"/>
      <c r="V198" s="120" t="s">
        <v>271</v>
      </c>
    </row>
    <row r="199" spans="2:22" ht="34.5" customHeight="1">
      <c r="B199" s="7"/>
      <c r="C199" s="316"/>
      <c r="D199" s="315" t="s">
        <v>1</v>
      </c>
      <c r="E199" s="25" t="s">
        <v>189</v>
      </c>
      <c r="F199" s="26"/>
      <c r="G199" s="26"/>
      <c r="H199" s="27"/>
      <c r="I199" s="112" t="str">
        <f>IF(COUNT('様式第36(指定)_送電'!H219)=0,'様式第36(指定)_受電'!H219,IF(COUNT('様式第36(指定)_受電'!H219)=0,-'様式第36(指定)_送電'!H219,'様式第36(指定)_受電'!H219-'様式第36(指定)_送電'!H219))</f>
        <v/>
      </c>
      <c r="J199" s="112" t="str">
        <f>IF(COUNT('様式第36(指定)_送電'!I219)=0,'様式第36(指定)_受電'!I219,IF(COUNT('様式第36(指定)_受電'!I219)=0,-'様式第36(指定)_送電'!I219,'様式第36(指定)_受電'!I219-'様式第36(指定)_送電'!I219))</f>
        <v/>
      </c>
      <c r="K199" s="112" t="str">
        <f>IF(COUNT('様式第36(指定)_送電'!J219)=0,'様式第36(指定)_受電'!J219,IF(COUNT('様式第36(指定)_受電'!J219)=0,-'様式第36(指定)_送電'!J219,'様式第36(指定)_受電'!J219-'様式第36(指定)_送電'!J219))</f>
        <v/>
      </c>
      <c r="L199" s="112" t="str">
        <f>IF(COUNT('様式第36(指定)_送電'!K219)=0,'様式第36(指定)_受電'!K219,IF(COUNT('様式第36(指定)_受電'!K219)=0,-'様式第36(指定)_送電'!K219,'様式第36(指定)_受電'!K219-'様式第36(指定)_送電'!K219))</f>
        <v/>
      </c>
      <c r="M199" s="112" t="str">
        <f>IF(COUNT('様式第36(指定)_送電'!L219)=0,'様式第36(指定)_受電'!L219,IF(COUNT('様式第36(指定)_受電'!L219)=0,-'様式第36(指定)_送電'!L219,'様式第36(指定)_受電'!L219-'様式第36(指定)_送電'!L219))</f>
        <v/>
      </c>
      <c r="N199" s="112" t="str">
        <f>IF(COUNT('様式第36(指定)_送電'!M219)=0,'様式第36(指定)_受電'!M219,IF(COUNT('様式第36(指定)_受電'!M219)=0,-'様式第36(指定)_送電'!M219,'様式第36(指定)_受電'!M219-'様式第36(指定)_送電'!M219))</f>
        <v/>
      </c>
      <c r="O199" s="112" t="str">
        <f>IF(COUNT('様式第36(指定)_送電'!O219)=0,'様式第36(指定)_受電'!O219,IF(COUNT('様式第36(指定)_受電'!O219)=0,-'様式第36(指定)_送電'!O219,'様式第36(指定)_受電'!O219-'様式第36(指定)_送電'!O219))</f>
        <v/>
      </c>
      <c r="P199" s="112" t="str">
        <f>IF(COUNT('様式第36(指定)_送電'!P219)=0,'様式第36(指定)_受電'!P219,IF(COUNT('様式第36(指定)_受電'!P219)=0,-'様式第36(指定)_送電'!P219,'様式第36(指定)_受電'!P219-'様式第36(指定)_送電'!P219))</f>
        <v/>
      </c>
      <c r="Q199" s="112" t="str">
        <f>IF(COUNT('様式第36(指定)_送電'!Q219)=0,'様式第36(指定)_受電'!Q219,IF(COUNT('様式第36(指定)_受電'!Q219)=0,-'様式第36(指定)_送電'!Q219,'様式第36(指定)_受電'!Q219-'様式第36(指定)_送電'!Q219))</f>
        <v/>
      </c>
      <c r="R199" s="112" t="str">
        <f>IF(COUNT('様式第36(指定)_送電'!R219)=0,'様式第36(指定)_受電'!R219,IF(COUNT('様式第36(指定)_受電'!R219)=0,-'様式第36(指定)_送電'!R219,'様式第36(指定)_受電'!R219-'様式第36(指定)_送電'!R219))</f>
        <v/>
      </c>
      <c r="S199" s="112" t="str">
        <f>IF(COUNT('様式第36(指定)_送電'!S219)=0,'様式第36(指定)_受電'!S219,IF(COUNT('様式第36(指定)_受電'!S219)=0,-'様式第36(指定)_送電'!S219,'様式第36(指定)_受電'!S219-'様式第36(指定)_送電'!S219))</f>
        <v/>
      </c>
      <c r="T199" s="112" t="str">
        <f>IF(COUNT('様式第36(指定)_送電'!T219)=0,'様式第36(指定)_受電'!T219,IF(COUNT('様式第36(指定)_受電'!T219)=0,-'様式第36(指定)_送電'!T219,'様式第36(指定)_受電'!T219-'様式第36(指定)_送電'!T219))</f>
        <v/>
      </c>
      <c r="U199" s="93"/>
      <c r="V199" s="120" t="s">
        <v>271</v>
      </c>
    </row>
    <row r="200" spans="2:22" ht="34.5" customHeight="1">
      <c r="B200" s="7"/>
      <c r="C200" s="316"/>
      <c r="D200" s="316"/>
      <c r="E200" s="25" t="s">
        <v>150</v>
      </c>
      <c r="F200" s="26"/>
      <c r="G200" s="26"/>
      <c r="H200" s="27"/>
      <c r="I200" s="112" t="str">
        <f>IF(COUNT('様式第36(指定)_送電'!H227)=0,'様式第36(指定)_受電'!H227,IF(COUNT('様式第36(指定)_受電'!H227)=0,-'様式第36(指定)_送電'!H227,'様式第36(指定)_受電'!H227-'様式第36(指定)_送電'!H227))</f>
        <v/>
      </c>
      <c r="J200" s="112" t="str">
        <f>IF(COUNT('様式第36(指定)_送電'!I227)=0,'様式第36(指定)_受電'!I227,IF(COUNT('様式第36(指定)_受電'!I227)=0,-'様式第36(指定)_送電'!I227,'様式第36(指定)_受電'!I227-'様式第36(指定)_送電'!I227))</f>
        <v/>
      </c>
      <c r="K200" s="112" t="str">
        <f>IF(COUNT('様式第36(指定)_送電'!J227)=0,'様式第36(指定)_受電'!J227,IF(COUNT('様式第36(指定)_受電'!J227)=0,-'様式第36(指定)_送電'!J227,'様式第36(指定)_受電'!J227-'様式第36(指定)_送電'!J227))</f>
        <v/>
      </c>
      <c r="L200" s="112" t="str">
        <f>IF(COUNT('様式第36(指定)_送電'!K227)=0,'様式第36(指定)_受電'!K227,IF(COUNT('様式第36(指定)_受電'!K227)=0,-'様式第36(指定)_送電'!K227,'様式第36(指定)_受電'!K227-'様式第36(指定)_送電'!K227))</f>
        <v/>
      </c>
      <c r="M200" s="112" t="str">
        <f>IF(COUNT('様式第36(指定)_送電'!L227)=0,'様式第36(指定)_受電'!L227,IF(COUNT('様式第36(指定)_受電'!L227)=0,-'様式第36(指定)_送電'!L227,'様式第36(指定)_受電'!L227-'様式第36(指定)_送電'!L227))</f>
        <v/>
      </c>
      <c r="N200" s="112" t="str">
        <f>IF(COUNT('様式第36(指定)_送電'!M227)=0,'様式第36(指定)_受電'!M227,IF(COUNT('様式第36(指定)_受電'!M227)=0,-'様式第36(指定)_送電'!M227,'様式第36(指定)_受電'!M227-'様式第36(指定)_送電'!M227))</f>
        <v/>
      </c>
      <c r="O200" s="112" t="str">
        <f>IF(COUNT('様式第36(指定)_送電'!O227)=0,'様式第36(指定)_受電'!O227,IF(COUNT('様式第36(指定)_受電'!O227)=0,-'様式第36(指定)_送電'!O227,'様式第36(指定)_受電'!O227-'様式第36(指定)_送電'!O227))</f>
        <v/>
      </c>
      <c r="P200" s="112" t="str">
        <f>IF(COUNT('様式第36(指定)_送電'!P227)=0,'様式第36(指定)_受電'!P227,IF(COUNT('様式第36(指定)_受電'!P227)=0,-'様式第36(指定)_送電'!P227,'様式第36(指定)_受電'!P227-'様式第36(指定)_送電'!P227))</f>
        <v/>
      </c>
      <c r="Q200" s="112" t="str">
        <f>IF(COUNT('様式第36(指定)_送電'!Q227)=0,'様式第36(指定)_受電'!Q227,IF(COUNT('様式第36(指定)_受電'!Q227)=0,-'様式第36(指定)_送電'!Q227,'様式第36(指定)_受電'!Q227-'様式第36(指定)_送電'!Q227))</f>
        <v/>
      </c>
      <c r="R200" s="112" t="str">
        <f>IF(COUNT('様式第36(指定)_送電'!R227)=0,'様式第36(指定)_受電'!R227,IF(COUNT('様式第36(指定)_受電'!R227)=0,-'様式第36(指定)_送電'!R227,'様式第36(指定)_受電'!R227-'様式第36(指定)_送電'!R227))</f>
        <v/>
      </c>
      <c r="S200" s="112" t="str">
        <f>IF(COUNT('様式第36(指定)_送電'!S227)=0,'様式第36(指定)_受電'!S227,IF(COUNT('様式第36(指定)_受電'!S227)=0,-'様式第36(指定)_送電'!S227,'様式第36(指定)_受電'!S227-'様式第36(指定)_送電'!S227))</f>
        <v/>
      </c>
      <c r="T200" s="112" t="str">
        <f>IF(COUNT('様式第36(指定)_送電'!T227)=0,'様式第36(指定)_受電'!T227,IF(COUNT('様式第36(指定)_受電'!T227)=0,-'様式第36(指定)_送電'!T227,'様式第36(指定)_受電'!T227-'様式第36(指定)_送電'!T227))</f>
        <v/>
      </c>
      <c r="U200" s="93"/>
      <c r="V200" s="120" t="s">
        <v>271</v>
      </c>
    </row>
    <row r="201" spans="2:22" ht="34.5" customHeight="1">
      <c r="B201" s="7"/>
      <c r="C201" s="316"/>
      <c r="D201" s="316"/>
      <c r="E201" s="25" t="s">
        <v>149</v>
      </c>
      <c r="F201" s="26"/>
      <c r="G201" s="26"/>
      <c r="H201" s="27"/>
      <c r="I201" s="112" t="str">
        <f>IF(COUNT('様式第36(指定)_送電'!H235)=0,'様式第36(指定)_受電'!H235,IF(COUNT('様式第36(指定)_受電'!H235)=0,-'様式第36(指定)_送電'!H235,'様式第36(指定)_受電'!H235-'様式第36(指定)_送電'!H235))</f>
        <v/>
      </c>
      <c r="J201" s="112" t="str">
        <f>IF(COUNT('様式第36(指定)_送電'!I235)=0,'様式第36(指定)_受電'!I235,IF(COUNT('様式第36(指定)_受電'!I235)=0,-'様式第36(指定)_送電'!I235,'様式第36(指定)_受電'!I235-'様式第36(指定)_送電'!I235))</f>
        <v/>
      </c>
      <c r="K201" s="112" t="str">
        <f>IF(COUNT('様式第36(指定)_送電'!J235)=0,'様式第36(指定)_受電'!J235,IF(COUNT('様式第36(指定)_受電'!J235)=0,-'様式第36(指定)_送電'!J235,'様式第36(指定)_受電'!J235-'様式第36(指定)_送電'!J235))</f>
        <v/>
      </c>
      <c r="L201" s="112" t="str">
        <f>IF(COUNT('様式第36(指定)_送電'!K235)=0,'様式第36(指定)_受電'!K235,IF(COUNT('様式第36(指定)_受電'!K235)=0,-'様式第36(指定)_送電'!K235,'様式第36(指定)_受電'!K235-'様式第36(指定)_送電'!K235))</f>
        <v/>
      </c>
      <c r="M201" s="112" t="str">
        <f>IF(COUNT('様式第36(指定)_送電'!L235)=0,'様式第36(指定)_受電'!L235,IF(COUNT('様式第36(指定)_受電'!L235)=0,-'様式第36(指定)_送電'!L235,'様式第36(指定)_受電'!L235-'様式第36(指定)_送電'!L235))</f>
        <v/>
      </c>
      <c r="N201" s="112" t="str">
        <f>IF(COUNT('様式第36(指定)_送電'!M235)=0,'様式第36(指定)_受電'!M235,IF(COUNT('様式第36(指定)_受電'!M235)=0,-'様式第36(指定)_送電'!M235,'様式第36(指定)_受電'!M235-'様式第36(指定)_送電'!M235))</f>
        <v/>
      </c>
      <c r="O201" s="112" t="str">
        <f>IF(COUNT('様式第36(指定)_送電'!O235)=0,'様式第36(指定)_受電'!O235,IF(COUNT('様式第36(指定)_受電'!O235)=0,-'様式第36(指定)_送電'!O235,'様式第36(指定)_受電'!O235-'様式第36(指定)_送電'!O235))</f>
        <v/>
      </c>
      <c r="P201" s="112" t="str">
        <f>IF(COUNT('様式第36(指定)_送電'!P235)=0,'様式第36(指定)_受電'!P235,IF(COUNT('様式第36(指定)_受電'!P235)=0,-'様式第36(指定)_送電'!P235,'様式第36(指定)_受電'!P235-'様式第36(指定)_送電'!P235))</f>
        <v/>
      </c>
      <c r="Q201" s="112" t="str">
        <f>IF(COUNT('様式第36(指定)_送電'!Q235)=0,'様式第36(指定)_受電'!Q235,IF(COUNT('様式第36(指定)_受電'!Q235)=0,-'様式第36(指定)_送電'!Q235,'様式第36(指定)_受電'!Q235-'様式第36(指定)_送電'!Q235))</f>
        <v/>
      </c>
      <c r="R201" s="112" t="str">
        <f>IF(COUNT('様式第36(指定)_送電'!R235)=0,'様式第36(指定)_受電'!R235,IF(COUNT('様式第36(指定)_受電'!R235)=0,-'様式第36(指定)_送電'!R235,'様式第36(指定)_受電'!R235-'様式第36(指定)_送電'!R235))</f>
        <v/>
      </c>
      <c r="S201" s="112" t="str">
        <f>IF(COUNT('様式第36(指定)_送電'!S235)=0,'様式第36(指定)_受電'!S235,IF(COUNT('様式第36(指定)_受電'!S235)=0,-'様式第36(指定)_送電'!S235,'様式第36(指定)_受電'!S235-'様式第36(指定)_送電'!S235))</f>
        <v/>
      </c>
      <c r="T201" s="112" t="str">
        <f>IF(COUNT('様式第36(指定)_送電'!T235)=0,'様式第36(指定)_受電'!T235,IF(COUNT('様式第36(指定)_受電'!T235)=0,-'様式第36(指定)_送電'!T235,'様式第36(指定)_受電'!T235-'様式第36(指定)_送電'!T235))</f>
        <v/>
      </c>
      <c r="U201" s="93"/>
      <c r="V201" s="120" t="s">
        <v>271</v>
      </c>
    </row>
    <row r="202" spans="2:22" ht="34.5" customHeight="1">
      <c r="B202" s="7"/>
      <c r="C202" s="316"/>
      <c r="D202" s="316"/>
      <c r="E202" s="297" t="s">
        <v>26</v>
      </c>
      <c r="F202" s="298"/>
      <c r="G202" s="299"/>
      <c r="H202" s="85" t="s">
        <v>192</v>
      </c>
      <c r="I202" s="112"/>
      <c r="J202" s="112"/>
      <c r="K202" s="112"/>
      <c r="L202" s="112"/>
      <c r="M202" s="112"/>
      <c r="N202" s="112"/>
      <c r="O202" s="112"/>
      <c r="P202" s="112"/>
      <c r="Q202" s="112"/>
      <c r="R202" s="112"/>
      <c r="S202" s="112"/>
      <c r="T202" s="112"/>
      <c r="U202" s="93"/>
    </row>
    <row r="203" spans="2:22" ht="34.5" customHeight="1">
      <c r="B203" s="7"/>
      <c r="C203" s="316"/>
      <c r="D203" s="317"/>
      <c r="E203" s="300"/>
      <c r="F203" s="301"/>
      <c r="G203" s="302"/>
      <c r="H203" s="85" t="s">
        <v>151</v>
      </c>
      <c r="I203" s="112" t="str">
        <f>IF(COUNT('様式第36(指定)_送電'!H243)=0,'様式第36(指定)_受電'!H243,IF(COUNT('様式第36(指定)_受電'!H243)=0,-'様式第36(指定)_送電'!H243,'様式第36(指定)_受電'!H243-'様式第36(指定)_送電'!H243))</f>
        <v/>
      </c>
      <c r="J203" s="112" t="str">
        <f>IF(COUNT('様式第36(指定)_送電'!I243)=0,'様式第36(指定)_受電'!I243,IF(COUNT('様式第36(指定)_受電'!I243)=0,-'様式第36(指定)_送電'!I243,'様式第36(指定)_受電'!I243-'様式第36(指定)_送電'!I243))</f>
        <v/>
      </c>
      <c r="K203" s="112" t="str">
        <f>IF(COUNT('様式第36(指定)_送電'!J243)=0,'様式第36(指定)_受電'!J243,IF(COUNT('様式第36(指定)_受電'!J243)=0,-'様式第36(指定)_送電'!J243,'様式第36(指定)_受電'!J243-'様式第36(指定)_送電'!J243))</f>
        <v/>
      </c>
      <c r="L203" s="112" t="str">
        <f>IF(COUNT('様式第36(指定)_送電'!K243)=0,'様式第36(指定)_受電'!K243,IF(COUNT('様式第36(指定)_受電'!K243)=0,-'様式第36(指定)_送電'!K243,'様式第36(指定)_受電'!K243-'様式第36(指定)_送電'!K243))</f>
        <v/>
      </c>
      <c r="M203" s="112" t="str">
        <f>IF(COUNT('様式第36(指定)_送電'!L243)=0,'様式第36(指定)_受電'!L243,IF(COUNT('様式第36(指定)_受電'!L243)=0,-'様式第36(指定)_送電'!L243,'様式第36(指定)_受電'!L243-'様式第36(指定)_送電'!L243))</f>
        <v/>
      </c>
      <c r="N203" s="112" t="str">
        <f>IF(COUNT('様式第36(指定)_送電'!M243)=0,'様式第36(指定)_受電'!M243,IF(COUNT('様式第36(指定)_受電'!M243)=0,-'様式第36(指定)_送電'!M243,'様式第36(指定)_受電'!M243-'様式第36(指定)_送電'!M243))</f>
        <v/>
      </c>
      <c r="O203" s="112" t="str">
        <f>IF(COUNT('様式第36(指定)_送電'!O243)=0,'様式第36(指定)_受電'!O243,IF(COUNT('様式第36(指定)_受電'!O243)=0,-'様式第36(指定)_送電'!O243,'様式第36(指定)_受電'!O243-'様式第36(指定)_送電'!O243))</f>
        <v/>
      </c>
      <c r="P203" s="112" t="str">
        <f>IF(COUNT('様式第36(指定)_送電'!P243)=0,'様式第36(指定)_受電'!P243,IF(COUNT('様式第36(指定)_受電'!P243)=0,-'様式第36(指定)_送電'!P243,'様式第36(指定)_受電'!P243-'様式第36(指定)_送電'!P243))</f>
        <v/>
      </c>
      <c r="Q203" s="112" t="str">
        <f>IF(COUNT('様式第36(指定)_送電'!Q243)=0,'様式第36(指定)_受電'!Q243,IF(COUNT('様式第36(指定)_受電'!Q243)=0,-'様式第36(指定)_送電'!Q243,'様式第36(指定)_受電'!Q243-'様式第36(指定)_送電'!Q243))</f>
        <v/>
      </c>
      <c r="R203" s="112" t="str">
        <f>IF(COUNT('様式第36(指定)_送電'!R243)=0,'様式第36(指定)_受電'!R243,IF(COUNT('様式第36(指定)_受電'!R243)=0,-'様式第36(指定)_送電'!R243,'様式第36(指定)_受電'!R243-'様式第36(指定)_送電'!R243))</f>
        <v/>
      </c>
      <c r="S203" s="112" t="str">
        <f>IF(COUNT('様式第36(指定)_送電'!S243)=0,'様式第36(指定)_受電'!S243,IF(COUNT('様式第36(指定)_受電'!S243)=0,-'様式第36(指定)_送電'!S243,'様式第36(指定)_受電'!S243-'様式第36(指定)_送電'!S243))</f>
        <v/>
      </c>
      <c r="T203" s="112" t="str">
        <f>IF(COUNT('様式第36(指定)_送電'!T243)=0,'様式第36(指定)_受電'!T243,IF(COUNT('様式第36(指定)_受電'!T243)=0,-'様式第36(指定)_送電'!T243,'様式第36(指定)_受電'!T243-'様式第36(指定)_送電'!T243))</f>
        <v/>
      </c>
      <c r="U203" s="93"/>
      <c r="V203" s="120" t="s">
        <v>271</v>
      </c>
    </row>
    <row r="204" spans="2:22" ht="34.5" customHeight="1">
      <c r="B204" s="7"/>
      <c r="C204" s="316"/>
      <c r="D204" s="25" t="s">
        <v>153</v>
      </c>
      <c r="E204" s="26"/>
      <c r="F204" s="26"/>
      <c r="G204" s="26"/>
      <c r="H204" s="27"/>
      <c r="I204" s="112" t="str">
        <f>IF(I209-SUM(I198:I203)&gt;0,I209-SUM(I198:I203),"")</f>
        <v/>
      </c>
      <c r="J204" s="112" t="str">
        <f t="shared" ref="J204:T204" si="114">IF(J209-SUM(J198:J203)&gt;0,J209-SUM(J198:J203),"")</f>
        <v/>
      </c>
      <c r="K204" s="112" t="str">
        <f t="shared" si="114"/>
        <v/>
      </c>
      <c r="L204" s="112" t="str">
        <f t="shared" si="114"/>
        <v/>
      </c>
      <c r="M204" s="112" t="str">
        <f t="shared" si="114"/>
        <v/>
      </c>
      <c r="N204" s="112" t="str">
        <f t="shared" si="114"/>
        <v/>
      </c>
      <c r="O204" s="112" t="str">
        <f t="shared" si="114"/>
        <v/>
      </c>
      <c r="P204" s="112" t="str">
        <f t="shared" si="114"/>
        <v/>
      </c>
      <c r="Q204" s="112" t="str">
        <f t="shared" si="114"/>
        <v/>
      </c>
      <c r="R204" s="112" t="str">
        <f t="shared" si="114"/>
        <v/>
      </c>
      <c r="S204" s="112" t="str">
        <f t="shared" si="114"/>
        <v/>
      </c>
      <c r="T204" s="112" t="str">
        <f t="shared" si="114"/>
        <v/>
      </c>
      <c r="U204" s="93"/>
      <c r="V204" s="120" t="s">
        <v>271</v>
      </c>
    </row>
    <row r="205" spans="2:22" ht="34.5" customHeight="1">
      <c r="B205" s="7"/>
      <c r="C205" s="316"/>
      <c r="D205" s="25" t="s">
        <v>188</v>
      </c>
      <c r="E205" s="26"/>
      <c r="F205" s="26"/>
      <c r="G205" s="30"/>
      <c r="H205" s="99" t="s">
        <v>82</v>
      </c>
      <c r="I205" s="143" t="str">
        <f>IF(COUNT(I198:I204)=0,"",SUM(I198:I204))</f>
        <v/>
      </c>
      <c r="J205" s="143" t="str">
        <f t="shared" ref="J205" si="115">IF(COUNT(J198:J204)=0,"",SUM(J198:J204))</f>
        <v/>
      </c>
      <c r="K205" s="143" t="str">
        <f t="shared" ref="K205" si="116">IF(COUNT(K198:K204)=0,"",SUM(K198:K204))</f>
        <v/>
      </c>
      <c r="L205" s="143" t="str">
        <f t="shared" ref="L205" si="117">IF(COUNT(L198:L204)=0,"",SUM(L198:L204))</f>
        <v/>
      </c>
      <c r="M205" s="143" t="str">
        <f t="shared" ref="M205" si="118">IF(COUNT(M198:M204)=0,"",SUM(M198:M204))</f>
        <v/>
      </c>
      <c r="N205" s="143" t="str">
        <f t="shared" ref="N205" si="119">IF(COUNT(N198:N204)=0,"",SUM(N198:N204))</f>
        <v/>
      </c>
      <c r="O205" s="143" t="str">
        <f t="shared" ref="O205" si="120">IF(COUNT(O198:O204)=0,"",SUM(O198:O204))</f>
        <v/>
      </c>
      <c r="P205" s="143" t="str">
        <f t="shared" ref="P205" si="121">IF(COUNT(P198:P204)=0,"",SUM(P198:P204))</f>
        <v/>
      </c>
      <c r="Q205" s="143" t="str">
        <f t="shared" ref="Q205" si="122">IF(COUNT(Q198:Q204)=0,"",SUM(Q198:Q204))</f>
        <v/>
      </c>
      <c r="R205" s="143" t="str">
        <f t="shared" ref="R205" si="123">IF(COUNT(R198:R204)=0,"",SUM(R198:R204))</f>
        <v/>
      </c>
      <c r="S205" s="143" t="str">
        <f t="shared" ref="S205" si="124">IF(COUNT(S198:S204)=0,"",SUM(S198:S204))</f>
        <v/>
      </c>
      <c r="T205" s="143" t="str">
        <f t="shared" ref="T205" si="125">IF(COUNT(T198:T204)=0,"",SUM(T198:T204))</f>
        <v/>
      </c>
      <c r="U205" s="93"/>
      <c r="V205" s="120" t="s">
        <v>271</v>
      </c>
    </row>
    <row r="206" spans="2:22" ht="34.5" customHeight="1">
      <c r="B206" s="7"/>
      <c r="C206" s="316"/>
      <c r="D206" s="25" t="s">
        <v>154</v>
      </c>
      <c r="E206" s="26"/>
      <c r="F206" s="26"/>
      <c r="G206" s="26"/>
      <c r="H206" s="27"/>
      <c r="I206" s="112"/>
      <c r="J206" s="112"/>
      <c r="K206" s="112"/>
      <c r="L206" s="112"/>
      <c r="M206" s="112"/>
      <c r="N206" s="112"/>
      <c r="O206" s="112"/>
      <c r="P206" s="112"/>
      <c r="Q206" s="112"/>
      <c r="R206" s="112"/>
      <c r="S206" s="112"/>
      <c r="T206" s="112"/>
      <c r="U206" s="93"/>
    </row>
    <row r="207" spans="2:22" ht="34.5" customHeight="1">
      <c r="B207" s="7"/>
      <c r="C207" s="316"/>
      <c r="D207" s="25" t="s">
        <v>190</v>
      </c>
      <c r="E207" s="26"/>
      <c r="F207" s="26"/>
      <c r="G207" s="26"/>
      <c r="H207" s="27"/>
      <c r="I207" s="143"/>
      <c r="J207" s="143"/>
      <c r="K207" s="143"/>
      <c r="L207" s="143"/>
      <c r="M207" s="143"/>
      <c r="N207" s="143"/>
      <c r="O207" s="143"/>
      <c r="P207" s="143"/>
      <c r="Q207" s="143"/>
      <c r="R207" s="143"/>
      <c r="S207" s="143"/>
      <c r="T207" s="143"/>
      <c r="U207" s="93"/>
      <c r="V207" s="120"/>
    </row>
    <row r="208" spans="2:22" ht="34.5" customHeight="1">
      <c r="B208" s="7"/>
      <c r="C208" s="316"/>
      <c r="D208" s="86" t="s">
        <v>156</v>
      </c>
      <c r="E208" s="28"/>
      <c r="F208" s="28"/>
      <c r="G208" s="28"/>
      <c r="H208" s="29"/>
      <c r="I208" s="184"/>
      <c r="J208" s="184"/>
      <c r="K208" s="184"/>
      <c r="L208" s="184"/>
      <c r="M208" s="184"/>
      <c r="N208" s="184"/>
      <c r="O208" s="184"/>
      <c r="P208" s="184"/>
      <c r="Q208" s="184"/>
      <c r="R208" s="184"/>
      <c r="S208" s="184"/>
      <c r="T208" s="184"/>
      <c r="U208" s="93"/>
    </row>
    <row r="209" spans="2:22" ht="34.5" customHeight="1">
      <c r="B209" s="7"/>
      <c r="C209" s="25" t="s">
        <v>191</v>
      </c>
      <c r="D209" s="26"/>
      <c r="E209" s="26"/>
      <c r="F209" s="26"/>
      <c r="G209" s="26"/>
      <c r="H209" s="98" t="s">
        <v>82</v>
      </c>
      <c r="I209" s="237"/>
      <c r="J209" s="237"/>
      <c r="K209" s="237"/>
      <c r="L209" s="237"/>
      <c r="M209" s="237"/>
      <c r="N209" s="237"/>
      <c r="O209" s="237"/>
      <c r="P209" s="237"/>
      <c r="Q209" s="237"/>
      <c r="R209" s="237"/>
      <c r="S209" s="237"/>
      <c r="T209" s="237"/>
      <c r="U209" s="93"/>
    </row>
    <row r="210" spans="2:22" ht="34.5" customHeight="1">
      <c r="B210" s="7"/>
      <c r="C210" s="309" t="s">
        <v>195</v>
      </c>
      <c r="D210" s="310"/>
      <c r="E210" s="310"/>
      <c r="F210" s="311"/>
      <c r="G210" s="25" t="s">
        <v>193</v>
      </c>
      <c r="H210" s="27"/>
      <c r="I210" s="184"/>
      <c r="J210" s="184"/>
      <c r="K210" s="184"/>
      <c r="L210" s="184"/>
      <c r="M210" s="184"/>
      <c r="N210" s="184"/>
      <c r="O210" s="184"/>
      <c r="P210" s="184"/>
      <c r="Q210" s="184"/>
      <c r="R210" s="184"/>
      <c r="S210" s="184"/>
      <c r="T210" s="184"/>
      <c r="U210" s="93"/>
    </row>
    <row r="211" spans="2:22" ht="34.5" customHeight="1">
      <c r="B211" s="7"/>
      <c r="C211" s="312"/>
      <c r="D211" s="313"/>
      <c r="E211" s="313"/>
      <c r="F211" s="314"/>
      <c r="G211" s="88" t="s">
        <v>194</v>
      </c>
      <c r="H211" s="27"/>
      <c r="I211" s="112"/>
      <c r="J211" s="112"/>
      <c r="K211" s="112"/>
      <c r="L211" s="112"/>
      <c r="M211" s="112"/>
      <c r="N211" s="112"/>
      <c r="O211" s="112"/>
      <c r="P211" s="112"/>
      <c r="Q211" s="112"/>
      <c r="R211" s="112"/>
      <c r="S211" s="112"/>
      <c r="T211" s="112"/>
      <c r="U211" s="93"/>
    </row>
    <row r="212" spans="2:22" ht="34.5" customHeight="1">
      <c r="B212" s="7"/>
      <c r="C212" s="25" t="s">
        <v>197</v>
      </c>
      <c r="D212" s="26"/>
      <c r="E212" s="26"/>
      <c r="F212" s="26"/>
      <c r="G212" s="26"/>
      <c r="H212" s="26"/>
      <c r="I212" s="118" t="str">
        <f>IF(COUNT(I209)=0,"",I205-I209)</f>
        <v/>
      </c>
      <c r="J212" s="118" t="str">
        <f t="shared" ref="J212:T212" si="126">IF(COUNT(J209)=0,"",J205-J209)</f>
        <v/>
      </c>
      <c r="K212" s="118" t="str">
        <f t="shared" si="126"/>
        <v/>
      </c>
      <c r="L212" s="118" t="str">
        <f t="shared" si="126"/>
        <v/>
      </c>
      <c r="M212" s="118" t="str">
        <f t="shared" si="126"/>
        <v/>
      </c>
      <c r="N212" s="118" t="str">
        <f t="shared" si="126"/>
        <v/>
      </c>
      <c r="O212" s="118" t="str">
        <f t="shared" si="126"/>
        <v/>
      </c>
      <c r="P212" s="118" t="str">
        <f t="shared" si="126"/>
        <v/>
      </c>
      <c r="Q212" s="118" t="str">
        <f t="shared" si="126"/>
        <v/>
      </c>
      <c r="R212" s="118" t="str">
        <f t="shared" si="126"/>
        <v/>
      </c>
      <c r="S212" s="118" t="str">
        <f t="shared" si="126"/>
        <v/>
      </c>
      <c r="T212" s="118" t="str">
        <f t="shared" si="126"/>
        <v/>
      </c>
      <c r="U212" s="93"/>
      <c r="V212" s="120" t="s">
        <v>271</v>
      </c>
    </row>
    <row r="213" spans="2:22" ht="34.5" customHeight="1">
      <c r="B213" s="7"/>
      <c r="C213" s="86" t="s">
        <v>159</v>
      </c>
      <c r="D213" s="28"/>
      <c r="E213" s="28"/>
      <c r="F213" s="28"/>
      <c r="G213" s="28"/>
      <c r="H213" s="29"/>
      <c r="I213" s="145" t="str">
        <f>IF(OR(I209=0,I212=""),"",ROUND(I212/I209*100,1))</f>
        <v/>
      </c>
      <c r="J213" s="145" t="str">
        <f t="shared" ref="J213" si="127">IF(OR(J209=0,J212=""),"",ROUND(J212/J209*100,1))</f>
        <v/>
      </c>
      <c r="K213" s="145" t="str">
        <f t="shared" ref="K213" si="128">IF(OR(K209=0,K212=""),"",ROUND(K212/K209*100,1))</f>
        <v/>
      </c>
      <c r="L213" s="145" t="str">
        <f t="shared" ref="L213" si="129">IF(OR(L209=0,L212=""),"",ROUND(L212/L209*100,1))</f>
        <v/>
      </c>
      <c r="M213" s="145" t="str">
        <f t="shared" ref="M213" si="130">IF(OR(M209=0,M212=""),"",ROUND(M212/M209*100,1))</f>
        <v/>
      </c>
      <c r="N213" s="145" t="str">
        <f t="shared" ref="N213" si="131">IF(OR(N209=0,N212=""),"",ROUND(N212/N209*100,1))</f>
        <v/>
      </c>
      <c r="O213" s="145" t="str">
        <f t="shared" ref="O213" si="132">IF(OR(O209=0,O212=""),"",ROUND(O212/O209*100,1))</f>
        <v/>
      </c>
      <c r="P213" s="145" t="str">
        <f t="shared" ref="P213" si="133">IF(OR(P209=0,P212=""),"",ROUND(P212/P209*100,1))</f>
        <v/>
      </c>
      <c r="Q213" s="145" t="str">
        <f t="shared" ref="Q213" si="134">IF(OR(Q209=0,Q212=""),"",ROUND(Q212/Q209*100,1))</f>
        <v/>
      </c>
      <c r="R213" s="145" t="str">
        <f t="shared" ref="R213" si="135">IF(OR(R209=0,R212=""),"",ROUND(R212/R209*100,1))</f>
        <v/>
      </c>
      <c r="S213" s="145" t="str">
        <f t="shared" ref="S213" si="136">IF(OR(S209=0,S212=""),"",ROUND(S212/S209*100,1))</f>
        <v/>
      </c>
      <c r="T213" s="145" t="str">
        <f t="shared" ref="T213" si="137">IF(OR(T209=0,T212=""),"",ROUND(T212/T209*100,1))</f>
        <v/>
      </c>
      <c r="U213" s="93"/>
      <c r="V213" s="120" t="s">
        <v>271</v>
      </c>
    </row>
    <row r="214" spans="2:22" ht="34.5" customHeight="1">
      <c r="B214" s="7"/>
      <c r="C214" s="87" t="s">
        <v>28</v>
      </c>
      <c r="D214" s="30"/>
      <c r="E214" s="30"/>
      <c r="F214" s="30"/>
      <c r="G214" s="30"/>
      <c r="H214" s="31"/>
      <c r="I214" s="119" t="str">
        <f>IF(COUNT(I213)=0,"",ROUND((I212+I210)/(I209-I210)*100,1))</f>
        <v/>
      </c>
      <c r="J214" s="119" t="str">
        <f t="shared" ref="J214" si="138">IF(COUNT(J213)=0,"",ROUND((J212+J210)/(J209-J210)*100,1))</f>
        <v/>
      </c>
      <c r="K214" s="119" t="str">
        <f t="shared" ref="K214" si="139">IF(COUNT(K213)=0,"",ROUND((K212+K210)/(K209-K210)*100,1))</f>
        <v/>
      </c>
      <c r="L214" s="119" t="str">
        <f t="shared" ref="L214" si="140">IF(COUNT(L213)=0,"",ROUND((L212+L210)/(L209-L210)*100,1))</f>
        <v/>
      </c>
      <c r="M214" s="119" t="str">
        <f t="shared" ref="M214" si="141">IF(COUNT(M213)=0,"",ROUND((M212+M210)/(M209-M210)*100,1))</f>
        <v/>
      </c>
      <c r="N214" s="119" t="str">
        <f t="shared" ref="N214" si="142">IF(COUNT(N213)=0,"",ROUND((N212+N210)/(N209-N210)*100,1))</f>
        <v/>
      </c>
      <c r="O214" s="119" t="str">
        <f t="shared" ref="O214" si="143">IF(COUNT(O213)=0,"",ROUND((O212+O210)/(O209-O210)*100,1))</f>
        <v/>
      </c>
      <c r="P214" s="119" t="str">
        <f t="shared" ref="P214" si="144">IF(COUNT(P213)=0,"",ROUND((P212+P210)/(P209-P210)*100,1))</f>
        <v/>
      </c>
      <c r="Q214" s="119" t="str">
        <f t="shared" ref="Q214" si="145">IF(COUNT(Q213)=0,"",ROUND((Q212+Q210)/(Q209-Q210)*100,1))</f>
        <v/>
      </c>
      <c r="R214" s="119" t="str">
        <f t="shared" ref="R214" si="146">IF(COUNT(R213)=0,"",ROUND((R212+R210)/(R209-R210)*100,1))</f>
        <v/>
      </c>
      <c r="S214" s="119" t="str">
        <f t="shared" ref="S214" si="147">IF(COUNT(S213)=0,"",ROUND((S212+S210)/(S209-S210)*100,1))</f>
        <v/>
      </c>
      <c r="T214" s="119" t="str">
        <f t="shared" ref="T214" si="148">IF(COUNT(T213)=0,"",ROUND((T212+T210)/(T209-T210)*100,1))</f>
        <v/>
      </c>
      <c r="U214" s="93"/>
      <c r="V214" s="120" t="s">
        <v>271</v>
      </c>
    </row>
    <row r="215" spans="2:22" ht="34.5" customHeight="1">
      <c r="B215" s="7"/>
      <c r="C215" s="25" t="s">
        <v>160</v>
      </c>
      <c r="D215" s="26"/>
      <c r="E215" s="26"/>
      <c r="F215" s="26"/>
      <c r="G215" s="26"/>
      <c r="H215" s="27"/>
      <c r="I215" s="112"/>
      <c r="J215" s="112"/>
      <c r="K215" s="112"/>
      <c r="L215" s="112"/>
      <c r="M215" s="112"/>
      <c r="N215" s="112"/>
      <c r="O215" s="112"/>
      <c r="P215" s="112"/>
      <c r="Q215" s="112"/>
      <c r="R215" s="112"/>
      <c r="S215" s="112"/>
      <c r="T215" s="112"/>
      <c r="U215" s="93"/>
    </row>
    <row r="216" spans="2:22" ht="34.5" customHeight="1">
      <c r="B216" s="7"/>
      <c r="C216" s="25" t="s">
        <v>198</v>
      </c>
      <c r="D216" s="26"/>
      <c r="E216" s="26"/>
      <c r="F216" s="26"/>
      <c r="G216" s="26"/>
      <c r="H216" s="27"/>
      <c r="I216" s="13"/>
      <c r="J216" s="13"/>
      <c r="K216" s="13"/>
      <c r="L216" s="13"/>
      <c r="M216" s="13"/>
      <c r="N216" s="13"/>
      <c r="O216" s="13"/>
      <c r="P216" s="13"/>
      <c r="Q216" s="13"/>
      <c r="R216" s="13"/>
      <c r="S216" s="13"/>
      <c r="T216" s="13"/>
      <c r="U216" s="93"/>
    </row>
    <row r="217" spans="2:22" ht="18" customHeight="1">
      <c r="B217" s="7"/>
      <c r="C217" s="14" t="s">
        <v>199</v>
      </c>
      <c r="D217" s="7"/>
      <c r="E217" s="7"/>
      <c r="F217" s="7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93"/>
    </row>
    <row r="218" spans="2:22" ht="18" customHeight="1">
      <c r="B218" s="7"/>
      <c r="C218" s="14"/>
      <c r="D218" s="7"/>
      <c r="E218" s="7"/>
      <c r="F218" s="7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93"/>
    </row>
    <row r="219" spans="2:22" ht="18" customHeight="1">
      <c r="B219" s="7"/>
      <c r="C219" s="14"/>
      <c r="D219" s="7"/>
      <c r="E219" s="7"/>
      <c r="F219" s="7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93"/>
    </row>
    <row r="220" spans="2:22" ht="18" customHeight="1">
      <c r="B220" s="7"/>
      <c r="C220" s="14"/>
      <c r="D220" s="7"/>
      <c r="E220" s="7"/>
      <c r="F220" s="7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93"/>
    </row>
    <row r="221" spans="2:22" ht="18" customHeight="1">
      <c r="B221" s="7"/>
      <c r="C221" s="14"/>
      <c r="D221" s="7"/>
      <c r="E221" s="7"/>
      <c r="F221" s="7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93"/>
    </row>
    <row r="222" spans="2:22" ht="18" customHeight="1">
      <c r="B222" s="7"/>
      <c r="C222" s="14"/>
      <c r="D222" s="7"/>
      <c r="E222" s="7"/>
      <c r="F222" s="7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93"/>
    </row>
    <row r="223" spans="2:22" ht="18" customHeight="1">
      <c r="B223" s="7"/>
      <c r="C223" s="14"/>
      <c r="D223" s="7"/>
      <c r="E223" s="7"/>
      <c r="F223" s="7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93"/>
    </row>
    <row r="224" spans="2:22" ht="18" customHeight="1">
      <c r="B224" s="7"/>
      <c r="C224" s="14"/>
      <c r="D224" s="7"/>
      <c r="E224" s="7"/>
      <c r="F224" s="7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93"/>
    </row>
    <row r="225" spans="2:21" ht="18" customHeight="1">
      <c r="B225" s="7"/>
      <c r="C225" s="14"/>
      <c r="D225" s="7"/>
      <c r="E225" s="7"/>
      <c r="F225" s="7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93"/>
    </row>
    <row r="226" spans="2:21" ht="18" customHeight="1">
      <c r="B226" s="7"/>
      <c r="C226" s="14"/>
      <c r="D226" s="7"/>
      <c r="E226" s="7"/>
      <c r="F226" s="7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93"/>
    </row>
    <row r="227" spans="2:21" ht="18" customHeight="1">
      <c r="B227" s="7"/>
      <c r="C227" s="7"/>
      <c r="D227" s="7"/>
      <c r="E227" s="7"/>
      <c r="F227" s="7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93"/>
    </row>
    <row r="228" spans="2:21" ht="27.75" customHeight="1">
      <c r="B228" s="7"/>
      <c r="C228" s="7" t="s">
        <v>19</v>
      </c>
      <c r="D228" s="7"/>
      <c r="E228" s="7"/>
      <c r="F228" s="7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93"/>
    </row>
    <row r="229" spans="2:21" ht="27.75" customHeight="1">
      <c r="B229" s="7"/>
      <c r="C229" s="7" t="s">
        <v>70</v>
      </c>
      <c r="D229" s="7"/>
      <c r="E229" s="7"/>
      <c r="F229" s="7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93"/>
    </row>
    <row r="230" spans="2:21" ht="27.75" customHeight="1">
      <c r="B230" s="7"/>
      <c r="C230" s="8" t="s">
        <v>85</v>
      </c>
      <c r="D230" s="9"/>
      <c r="E230" s="9"/>
      <c r="F230" s="9"/>
      <c r="G230" s="9"/>
      <c r="H230" s="9"/>
      <c r="I230" s="9"/>
      <c r="J230" s="9"/>
      <c r="K230" s="9"/>
      <c r="L230" s="9"/>
      <c r="M230" s="7"/>
      <c r="N230" s="7"/>
      <c r="O230" s="7"/>
      <c r="P230" s="7"/>
      <c r="Q230" s="7"/>
      <c r="R230" s="7"/>
      <c r="S230" s="7"/>
      <c r="T230" s="7"/>
      <c r="U230" s="93"/>
    </row>
    <row r="231" spans="2:21" ht="27.75" customHeight="1">
      <c r="B231" s="7"/>
      <c r="C231" s="10" t="s">
        <v>22</v>
      </c>
      <c r="D231" s="7"/>
      <c r="E231" s="7"/>
      <c r="F231" s="11" t="s">
        <v>64</v>
      </c>
      <c r="G231" s="11"/>
      <c r="H231" s="8" t="s">
        <v>244</v>
      </c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12" t="s">
        <v>23</v>
      </c>
      <c r="U231" s="93"/>
    </row>
    <row r="232" spans="2:21" ht="27.75" customHeight="1">
      <c r="B232" s="7"/>
      <c r="C232" s="303" t="s">
        <v>320</v>
      </c>
      <c r="D232" s="304"/>
      <c r="E232" s="304"/>
      <c r="F232" s="304"/>
      <c r="G232" s="304"/>
      <c r="H232" s="305"/>
      <c r="I232" s="19" t="str">
        <f>$I$7</f>
        <v>４月</v>
      </c>
      <c r="J232" s="19" t="str">
        <f>$J$7</f>
        <v>５月</v>
      </c>
      <c r="K232" s="19" t="str">
        <f>$K$7</f>
        <v>６月</v>
      </c>
      <c r="L232" s="19" t="str">
        <f>$L$7</f>
        <v>７月</v>
      </c>
      <c r="M232" s="19" t="str">
        <f>$M$7</f>
        <v>８月</v>
      </c>
      <c r="N232" s="19" t="str">
        <f>$N$7</f>
        <v>９月</v>
      </c>
      <c r="O232" s="19" t="str">
        <f>$O$7</f>
        <v>１０月</v>
      </c>
      <c r="P232" s="19" t="str">
        <f>$P$7</f>
        <v>１１月</v>
      </c>
      <c r="Q232" s="19" t="str">
        <f>$Q$7</f>
        <v>１２月</v>
      </c>
      <c r="R232" s="19" t="str">
        <f>$R$7</f>
        <v>１月</v>
      </c>
      <c r="S232" s="19" t="str">
        <f>$S$7</f>
        <v>２月</v>
      </c>
      <c r="T232" s="19" t="str">
        <f>$T$7</f>
        <v>３月</v>
      </c>
      <c r="U232" s="93"/>
    </row>
    <row r="233" spans="2:21" ht="27.75" customHeight="1">
      <c r="B233" s="7"/>
      <c r="C233" s="306"/>
      <c r="D233" s="307"/>
      <c r="E233" s="307"/>
      <c r="F233" s="307"/>
      <c r="G233" s="307"/>
      <c r="H233" s="308"/>
      <c r="I233" s="23" t="s">
        <v>306</v>
      </c>
      <c r="J233" s="23" t="s">
        <v>301</v>
      </c>
      <c r="K233" s="23" t="s">
        <v>301</v>
      </c>
      <c r="L233" s="23" t="s">
        <v>303</v>
      </c>
      <c r="M233" s="23" t="s">
        <v>301</v>
      </c>
      <c r="N233" s="23" t="s">
        <v>304</v>
      </c>
      <c r="O233" s="23" t="s">
        <v>301</v>
      </c>
      <c r="P233" s="23" t="s">
        <v>309</v>
      </c>
      <c r="Q233" s="23" t="s">
        <v>309</v>
      </c>
      <c r="R233" s="23" t="s">
        <v>306</v>
      </c>
      <c r="S233" s="23" t="s">
        <v>306</v>
      </c>
      <c r="T233" s="23" t="s">
        <v>310</v>
      </c>
      <c r="U233" s="93"/>
    </row>
    <row r="234" spans="2:21" ht="34.5" customHeight="1">
      <c r="B234" s="7"/>
      <c r="C234" s="315" t="s">
        <v>0</v>
      </c>
      <c r="D234" s="315" t="s">
        <v>25</v>
      </c>
      <c r="E234" s="297" t="s">
        <v>185</v>
      </c>
      <c r="F234" s="298"/>
      <c r="G234" s="299"/>
      <c r="H234" s="98" t="s">
        <v>83</v>
      </c>
      <c r="I234" s="184"/>
      <c r="J234" s="184"/>
      <c r="K234" s="184"/>
      <c r="L234" s="184"/>
      <c r="M234" s="184"/>
      <c r="N234" s="184"/>
      <c r="O234" s="184"/>
      <c r="P234" s="184"/>
      <c r="Q234" s="184"/>
      <c r="R234" s="184"/>
      <c r="S234" s="184"/>
      <c r="T234" s="184"/>
      <c r="U234" s="93"/>
    </row>
    <row r="235" spans="2:21" ht="34.5" customHeight="1">
      <c r="B235" s="7"/>
      <c r="C235" s="316"/>
      <c r="D235" s="316"/>
      <c r="E235" s="300"/>
      <c r="F235" s="301"/>
      <c r="G235" s="302"/>
      <c r="H235" s="99" t="s">
        <v>82</v>
      </c>
      <c r="I235" s="184"/>
      <c r="J235" s="184"/>
      <c r="K235" s="184"/>
      <c r="L235" s="184"/>
      <c r="M235" s="184"/>
      <c r="N235" s="184"/>
      <c r="O235" s="184"/>
      <c r="P235" s="184"/>
      <c r="Q235" s="184"/>
      <c r="R235" s="184"/>
      <c r="S235" s="184"/>
      <c r="T235" s="184"/>
      <c r="U235" s="93"/>
    </row>
    <row r="236" spans="2:21" ht="34.5" customHeight="1">
      <c r="B236" s="7"/>
      <c r="C236" s="316"/>
      <c r="D236" s="316"/>
      <c r="E236" s="297" t="s">
        <v>186</v>
      </c>
      <c r="F236" s="298"/>
      <c r="G236" s="299"/>
      <c r="H236" s="98" t="s">
        <v>83</v>
      </c>
      <c r="I236" s="184"/>
      <c r="J236" s="184"/>
      <c r="K236" s="184"/>
      <c r="L236" s="184"/>
      <c r="M236" s="184"/>
      <c r="N236" s="184"/>
      <c r="O236" s="184"/>
      <c r="P236" s="184"/>
      <c r="Q236" s="184"/>
      <c r="R236" s="184"/>
      <c r="S236" s="184"/>
      <c r="T236" s="184"/>
      <c r="U236" s="93"/>
    </row>
    <row r="237" spans="2:21" ht="34.5" customHeight="1">
      <c r="B237" s="7"/>
      <c r="C237" s="316"/>
      <c r="D237" s="316"/>
      <c r="E237" s="300"/>
      <c r="F237" s="301"/>
      <c r="G237" s="302"/>
      <c r="H237" s="99" t="s">
        <v>82</v>
      </c>
      <c r="I237" s="184"/>
      <c r="J237" s="184"/>
      <c r="K237" s="184"/>
      <c r="L237" s="184"/>
      <c r="M237" s="184"/>
      <c r="N237" s="184"/>
      <c r="O237" s="184"/>
      <c r="P237" s="184"/>
      <c r="Q237" s="184"/>
      <c r="R237" s="184"/>
      <c r="S237" s="184"/>
      <c r="T237" s="184"/>
      <c r="U237" s="93"/>
    </row>
    <row r="238" spans="2:21" ht="34.5" customHeight="1">
      <c r="B238" s="7"/>
      <c r="C238" s="316"/>
      <c r="D238" s="316"/>
      <c r="E238" s="297" t="s">
        <v>187</v>
      </c>
      <c r="F238" s="298"/>
      <c r="G238" s="299"/>
      <c r="H238" s="98" t="s">
        <v>83</v>
      </c>
      <c r="I238" s="184"/>
      <c r="J238" s="184"/>
      <c r="K238" s="184"/>
      <c r="L238" s="184"/>
      <c r="M238" s="184"/>
      <c r="N238" s="184"/>
      <c r="O238" s="184"/>
      <c r="P238" s="184"/>
      <c r="Q238" s="184"/>
      <c r="R238" s="184"/>
      <c r="S238" s="184"/>
      <c r="T238" s="184"/>
      <c r="U238" s="93"/>
    </row>
    <row r="239" spans="2:21" ht="34.5" customHeight="1">
      <c r="B239" s="7"/>
      <c r="C239" s="316"/>
      <c r="D239" s="316"/>
      <c r="E239" s="300"/>
      <c r="F239" s="301"/>
      <c r="G239" s="302"/>
      <c r="H239" s="99" t="s">
        <v>82</v>
      </c>
      <c r="I239" s="184"/>
      <c r="J239" s="184"/>
      <c r="K239" s="184"/>
      <c r="L239" s="184"/>
      <c r="M239" s="184"/>
      <c r="N239" s="184"/>
      <c r="O239" s="184"/>
      <c r="P239" s="184"/>
      <c r="Q239" s="184"/>
      <c r="R239" s="184"/>
      <c r="S239" s="184"/>
      <c r="T239" s="184"/>
      <c r="U239" s="93"/>
    </row>
    <row r="240" spans="2:21" ht="34.5" customHeight="1">
      <c r="B240" s="7"/>
      <c r="C240" s="316"/>
      <c r="D240" s="316"/>
      <c r="E240" s="297" t="s">
        <v>170</v>
      </c>
      <c r="F240" s="298"/>
      <c r="G240" s="299"/>
      <c r="H240" s="98" t="s">
        <v>83</v>
      </c>
      <c r="I240" s="184"/>
      <c r="J240" s="184"/>
      <c r="K240" s="184"/>
      <c r="L240" s="184"/>
      <c r="M240" s="184"/>
      <c r="N240" s="184"/>
      <c r="O240" s="184"/>
      <c r="P240" s="184"/>
      <c r="Q240" s="184"/>
      <c r="R240" s="184"/>
      <c r="S240" s="184"/>
      <c r="T240" s="184"/>
      <c r="U240" s="93"/>
    </row>
    <row r="241" spans="2:22" ht="34.5" customHeight="1">
      <c r="B241" s="7"/>
      <c r="C241" s="316"/>
      <c r="D241" s="316"/>
      <c r="E241" s="300"/>
      <c r="F241" s="301"/>
      <c r="G241" s="302"/>
      <c r="H241" s="99" t="s">
        <v>82</v>
      </c>
      <c r="I241" s="184"/>
      <c r="J241" s="184"/>
      <c r="K241" s="184"/>
      <c r="L241" s="184"/>
      <c r="M241" s="184"/>
      <c r="N241" s="184"/>
      <c r="O241" s="184"/>
      <c r="P241" s="184"/>
      <c r="Q241" s="184"/>
      <c r="R241" s="184"/>
      <c r="S241" s="184"/>
      <c r="T241" s="184"/>
      <c r="U241" s="93"/>
    </row>
    <row r="242" spans="2:22" ht="34.5" customHeight="1">
      <c r="B242" s="7"/>
      <c r="C242" s="316"/>
      <c r="D242" s="316"/>
      <c r="E242" s="297" t="s">
        <v>188</v>
      </c>
      <c r="F242" s="298"/>
      <c r="G242" s="299"/>
      <c r="H242" s="98" t="s">
        <v>83</v>
      </c>
      <c r="I242" s="112" t="str">
        <f>IF(COUNT(I234,I236,I238,I240)=0,"",SUM(I234,I236,I238,I240))</f>
        <v/>
      </c>
      <c r="J242" s="112" t="str">
        <f t="shared" ref="J242:T242" si="149">IF(COUNT(J234,J236,J238,J240)=0,"",SUM(J234,J236,J238,J240))</f>
        <v/>
      </c>
      <c r="K242" s="112" t="str">
        <f t="shared" si="149"/>
        <v/>
      </c>
      <c r="L242" s="112" t="str">
        <f t="shared" si="149"/>
        <v/>
      </c>
      <c r="M242" s="112" t="str">
        <f t="shared" si="149"/>
        <v/>
      </c>
      <c r="N242" s="112" t="str">
        <f t="shared" si="149"/>
        <v/>
      </c>
      <c r="O242" s="112" t="str">
        <f t="shared" si="149"/>
        <v/>
      </c>
      <c r="P242" s="112" t="str">
        <f t="shared" si="149"/>
        <v/>
      </c>
      <c r="Q242" s="112" t="str">
        <f t="shared" si="149"/>
        <v/>
      </c>
      <c r="R242" s="112" t="str">
        <f t="shared" si="149"/>
        <v/>
      </c>
      <c r="S242" s="112" t="str">
        <f t="shared" si="149"/>
        <v/>
      </c>
      <c r="T242" s="112" t="str">
        <f t="shared" si="149"/>
        <v/>
      </c>
      <c r="U242" s="93"/>
      <c r="V242" s="120" t="s">
        <v>271</v>
      </c>
    </row>
    <row r="243" spans="2:22" ht="34.5" customHeight="1">
      <c r="B243" s="7"/>
      <c r="C243" s="316"/>
      <c r="D243" s="317"/>
      <c r="E243" s="300"/>
      <c r="F243" s="301"/>
      <c r="G243" s="302"/>
      <c r="H243" s="99" t="s">
        <v>82</v>
      </c>
      <c r="I243" s="112" t="str">
        <f>IF(COUNT(I235,I237,I239,I241)=0,"",SUM(I235,I237,I239,I241))</f>
        <v/>
      </c>
      <c r="J243" s="112" t="str">
        <f t="shared" ref="J243:T243" si="150">IF(COUNT(J235,J237,J239,J241)=0,"",SUM(J235,J237,J239,J241))</f>
        <v/>
      </c>
      <c r="K243" s="112" t="str">
        <f t="shared" si="150"/>
        <v/>
      </c>
      <c r="L243" s="112" t="str">
        <f t="shared" si="150"/>
        <v/>
      </c>
      <c r="M243" s="112" t="str">
        <f t="shared" si="150"/>
        <v/>
      </c>
      <c r="N243" s="112" t="str">
        <f t="shared" si="150"/>
        <v/>
      </c>
      <c r="O243" s="112" t="str">
        <f t="shared" si="150"/>
        <v/>
      </c>
      <c r="P243" s="112" t="str">
        <f t="shared" si="150"/>
        <v/>
      </c>
      <c r="Q243" s="112" t="str">
        <f t="shared" si="150"/>
        <v/>
      </c>
      <c r="R243" s="112" t="str">
        <f t="shared" si="150"/>
        <v/>
      </c>
      <c r="S243" s="112" t="str">
        <f t="shared" si="150"/>
        <v/>
      </c>
      <c r="T243" s="112" t="str">
        <f t="shared" si="150"/>
        <v/>
      </c>
      <c r="U243" s="93"/>
      <c r="V243" s="120" t="s">
        <v>271</v>
      </c>
    </row>
    <row r="244" spans="2:22" ht="34.5" customHeight="1">
      <c r="B244" s="7"/>
      <c r="C244" s="316"/>
      <c r="D244" s="315" t="s">
        <v>1</v>
      </c>
      <c r="E244" s="25" t="s">
        <v>189</v>
      </c>
      <c r="F244" s="26"/>
      <c r="G244" s="26"/>
      <c r="H244" s="27"/>
      <c r="I244" s="112" t="str">
        <f>IF(COUNT('様式第36(指定)_送電'!H270)=0,'様式第36(指定)_受電'!H270,IF(COUNT('様式第36(指定)_受電'!H270)=0,-'様式第36(指定)_送電'!H270,'様式第36(指定)_受電'!H270-'様式第36(指定)_送電'!H270))</f>
        <v/>
      </c>
      <c r="J244" s="112" t="str">
        <f>IF(COUNT('様式第36(指定)_送電'!I270)=0,'様式第36(指定)_受電'!I270,IF(COUNT('様式第36(指定)_受電'!I270)=0,-'様式第36(指定)_送電'!I270,'様式第36(指定)_受電'!I270-'様式第36(指定)_送電'!I270))</f>
        <v/>
      </c>
      <c r="K244" s="112" t="str">
        <f>IF(COUNT('様式第36(指定)_送電'!J270)=0,'様式第36(指定)_受電'!J270,IF(COUNT('様式第36(指定)_受電'!J270)=0,-'様式第36(指定)_送電'!J270,'様式第36(指定)_受電'!J270-'様式第36(指定)_送電'!J270))</f>
        <v/>
      </c>
      <c r="L244" s="112" t="str">
        <f>IF(COUNT('様式第36(指定)_送電'!K270)=0,'様式第36(指定)_受電'!K270,IF(COUNT('様式第36(指定)_受電'!K270)=0,-'様式第36(指定)_送電'!K270,'様式第36(指定)_受電'!K270-'様式第36(指定)_送電'!K270))</f>
        <v/>
      </c>
      <c r="M244" s="112" t="str">
        <f>IF(COUNT('様式第36(指定)_送電'!L270)=0,'様式第36(指定)_受電'!L270,IF(COUNT('様式第36(指定)_受電'!L270)=0,-'様式第36(指定)_送電'!L270,'様式第36(指定)_受電'!L270-'様式第36(指定)_送電'!L270))</f>
        <v/>
      </c>
      <c r="N244" s="112" t="str">
        <f>IF(COUNT('様式第36(指定)_送電'!M270)=0,'様式第36(指定)_受電'!M270,IF(COUNT('様式第36(指定)_受電'!M270)=0,-'様式第36(指定)_送電'!M270,'様式第36(指定)_受電'!M270-'様式第36(指定)_送電'!M270))</f>
        <v/>
      </c>
      <c r="O244" s="112" t="str">
        <f>IF(COUNT('様式第36(指定)_送電'!O270)=0,'様式第36(指定)_受電'!O270,IF(COUNT('様式第36(指定)_受電'!O270)=0,-'様式第36(指定)_送電'!O270,'様式第36(指定)_受電'!O270-'様式第36(指定)_送電'!O270))</f>
        <v/>
      </c>
      <c r="P244" s="112" t="str">
        <f>IF(COUNT('様式第36(指定)_送電'!P270)=0,'様式第36(指定)_受電'!P270,IF(COUNT('様式第36(指定)_受電'!P270)=0,-'様式第36(指定)_送電'!P270,'様式第36(指定)_受電'!P270-'様式第36(指定)_送電'!P270))</f>
        <v/>
      </c>
      <c r="Q244" s="112" t="str">
        <f>IF(COUNT('様式第36(指定)_送電'!Q270)=0,'様式第36(指定)_受電'!Q270,IF(COUNT('様式第36(指定)_受電'!Q270)=0,-'様式第36(指定)_送電'!Q270,'様式第36(指定)_受電'!Q270-'様式第36(指定)_送電'!Q270))</f>
        <v/>
      </c>
      <c r="R244" s="112" t="str">
        <f>IF(COUNT('様式第36(指定)_送電'!R270)=0,'様式第36(指定)_受電'!R270,IF(COUNT('様式第36(指定)_受電'!R270)=0,-'様式第36(指定)_送電'!R270,'様式第36(指定)_受電'!R270-'様式第36(指定)_送電'!R270))</f>
        <v/>
      </c>
      <c r="S244" s="112" t="str">
        <f>IF(COUNT('様式第36(指定)_送電'!S270)=0,'様式第36(指定)_受電'!S270,IF(COUNT('様式第36(指定)_受電'!S270)=0,-'様式第36(指定)_送電'!S270,'様式第36(指定)_受電'!S270-'様式第36(指定)_送電'!S270))</f>
        <v/>
      </c>
      <c r="T244" s="112" t="str">
        <f>IF(COUNT('様式第36(指定)_送電'!T270)=0,'様式第36(指定)_受電'!T270,IF(COUNT('様式第36(指定)_受電'!T270)=0,-'様式第36(指定)_送電'!T270,'様式第36(指定)_受電'!T270-'様式第36(指定)_送電'!T270))</f>
        <v/>
      </c>
      <c r="U244" s="93"/>
      <c r="V244" s="120" t="s">
        <v>271</v>
      </c>
    </row>
    <row r="245" spans="2:22" ht="34.5" customHeight="1">
      <c r="B245" s="7"/>
      <c r="C245" s="316"/>
      <c r="D245" s="316"/>
      <c r="E245" s="25" t="s">
        <v>150</v>
      </c>
      <c r="F245" s="26"/>
      <c r="G245" s="26"/>
      <c r="H245" s="27"/>
      <c r="I245" s="112" t="str">
        <f>IF(COUNT('様式第36(指定)_送電'!H278)=0,'様式第36(指定)_受電'!H278,IF(COUNT('様式第36(指定)_受電'!H278)=0,-'様式第36(指定)_送電'!H278,'様式第36(指定)_受電'!H278-'様式第36(指定)_送電'!H278))</f>
        <v/>
      </c>
      <c r="J245" s="112" t="str">
        <f>IF(COUNT('様式第36(指定)_送電'!I278)=0,'様式第36(指定)_受電'!I278,IF(COUNT('様式第36(指定)_受電'!I278)=0,-'様式第36(指定)_送電'!I278,'様式第36(指定)_受電'!I278-'様式第36(指定)_送電'!I278))</f>
        <v/>
      </c>
      <c r="K245" s="112" t="str">
        <f>IF(COUNT('様式第36(指定)_送電'!J278)=0,'様式第36(指定)_受電'!J278,IF(COUNT('様式第36(指定)_受電'!J278)=0,-'様式第36(指定)_送電'!J278,'様式第36(指定)_受電'!J278-'様式第36(指定)_送電'!J278))</f>
        <v/>
      </c>
      <c r="L245" s="112" t="str">
        <f>IF(COUNT('様式第36(指定)_送電'!K278)=0,'様式第36(指定)_受電'!K278,IF(COUNT('様式第36(指定)_受電'!K278)=0,-'様式第36(指定)_送電'!K278,'様式第36(指定)_受電'!K278-'様式第36(指定)_送電'!K278))</f>
        <v/>
      </c>
      <c r="M245" s="112" t="str">
        <f>IF(COUNT('様式第36(指定)_送電'!L278)=0,'様式第36(指定)_受電'!L278,IF(COUNT('様式第36(指定)_受電'!L278)=0,-'様式第36(指定)_送電'!L278,'様式第36(指定)_受電'!L278-'様式第36(指定)_送電'!L278))</f>
        <v/>
      </c>
      <c r="N245" s="112" t="str">
        <f>IF(COUNT('様式第36(指定)_送電'!M278)=0,'様式第36(指定)_受電'!M278,IF(COUNT('様式第36(指定)_受電'!M278)=0,-'様式第36(指定)_送電'!M278,'様式第36(指定)_受電'!M278-'様式第36(指定)_送電'!M278))</f>
        <v/>
      </c>
      <c r="O245" s="112" t="str">
        <f>IF(COUNT('様式第36(指定)_送電'!O278)=0,'様式第36(指定)_受電'!O278,IF(COUNT('様式第36(指定)_受電'!O278)=0,-'様式第36(指定)_送電'!O278,'様式第36(指定)_受電'!O278-'様式第36(指定)_送電'!O278))</f>
        <v/>
      </c>
      <c r="P245" s="112" t="str">
        <f>IF(COUNT('様式第36(指定)_送電'!P278)=0,'様式第36(指定)_受電'!P278,IF(COUNT('様式第36(指定)_受電'!P278)=0,-'様式第36(指定)_送電'!P278,'様式第36(指定)_受電'!P278-'様式第36(指定)_送電'!P278))</f>
        <v/>
      </c>
      <c r="Q245" s="112" t="str">
        <f>IF(COUNT('様式第36(指定)_送電'!Q278)=0,'様式第36(指定)_受電'!Q278,IF(COUNT('様式第36(指定)_受電'!Q278)=0,-'様式第36(指定)_送電'!Q278,'様式第36(指定)_受電'!Q278-'様式第36(指定)_送電'!Q278))</f>
        <v/>
      </c>
      <c r="R245" s="112" t="str">
        <f>IF(COUNT('様式第36(指定)_送電'!R278)=0,'様式第36(指定)_受電'!R278,IF(COUNT('様式第36(指定)_受電'!R278)=0,-'様式第36(指定)_送電'!R278,'様式第36(指定)_受電'!R278-'様式第36(指定)_送電'!R278))</f>
        <v/>
      </c>
      <c r="S245" s="112" t="str">
        <f>IF(COUNT('様式第36(指定)_送電'!S278)=0,'様式第36(指定)_受電'!S278,IF(COUNT('様式第36(指定)_受電'!S278)=0,-'様式第36(指定)_送電'!S278,'様式第36(指定)_受電'!S278-'様式第36(指定)_送電'!S278))</f>
        <v/>
      </c>
      <c r="T245" s="112" t="str">
        <f>IF(COUNT('様式第36(指定)_送電'!T278)=0,'様式第36(指定)_受電'!T278,IF(COUNT('様式第36(指定)_受電'!T278)=0,-'様式第36(指定)_送電'!T278,'様式第36(指定)_受電'!T278-'様式第36(指定)_送電'!T278))</f>
        <v/>
      </c>
      <c r="U245" s="93"/>
      <c r="V245" s="120" t="s">
        <v>271</v>
      </c>
    </row>
    <row r="246" spans="2:22" ht="34.5" customHeight="1">
      <c r="B246" s="7"/>
      <c r="C246" s="316"/>
      <c r="D246" s="316"/>
      <c r="E246" s="25" t="s">
        <v>149</v>
      </c>
      <c r="F246" s="26"/>
      <c r="G246" s="26"/>
      <c r="H246" s="27"/>
      <c r="I246" s="112" t="str">
        <f>IF(COUNT('様式第36(指定)_送電'!H286)=0,'様式第36(指定)_受電'!H286,IF(COUNT('様式第36(指定)_受電'!H286)=0,-'様式第36(指定)_送電'!H286,'様式第36(指定)_受電'!H286-'様式第36(指定)_送電'!H286))</f>
        <v/>
      </c>
      <c r="J246" s="112" t="str">
        <f>IF(COUNT('様式第36(指定)_送電'!I286)=0,'様式第36(指定)_受電'!I286,IF(COUNT('様式第36(指定)_受電'!I286)=0,-'様式第36(指定)_送電'!I286,'様式第36(指定)_受電'!I286-'様式第36(指定)_送電'!I286))</f>
        <v/>
      </c>
      <c r="K246" s="112" t="str">
        <f>IF(COUNT('様式第36(指定)_送電'!J286)=0,'様式第36(指定)_受電'!J286,IF(COUNT('様式第36(指定)_受電'!J286)=0,-'様式第36(指定)_送電'!J286,'様式第36(指定)_受電'!J286-'様式第36(指定)_送電'!J286))</f>
        <v/>
      </c>
      <c r="L246" s="112" t="str">
        <f>IF(COUNT('様式第36(指定)_送電'!K286)=0,'様式第36(指定)_受電'!K286,IF(COUNT('様式第36(指定)_受電'!K286)=0,-'様式第36(指定)_送電'!K286,'様式第36(指定)_受電'!K286-'様式第36(指定)_送電'!K286))</f>
        <v/>
      </c>
      <c r="M246" s="112" t="str">
        <f>IF(COUNT('様式第36(指定)_送電'!L286)=0,'様式第36(指定)_受電'!L286,IF(COUNT('様式第36(指定)_受電'!L286)=0,-'様式第36(指定)_送電'!L286,'様式第36(指定)_受電'!L286-'様式第36(指定)_送電'!L286))</f>
        <v/>
      </c>
      <c r="N246" s="112" t="str">
        <f>IF(COUNT('様式第36(指定)_送電'!M286)=0,'様式第36(指定)_受電'!M286,IF(COUNT('様式第36(指定)_受電'!M286)=0,-'様式第36(指定)_送電'!M286,'様式第36(指定)_受電'!M286-'様式第36(指定)_送電'!M286))</f>
        <v/>
      </c>
      <c r="O246" s="112" t="str">
        <f>IF(COUNT('様式第36(指定)_送電'!O286)=0,'様式第36(指定)_受電'!O286,IF(COUNT('様式第36(指定)_受電'!O286)=0,-'様式第36(指定)_送電'!O286,'様式第36(指定)_受電'!O286-'様式第36(指定)_送電'!O286))</f>
        <v/>
      </c>
      <c r="P246" s="112" t="str">
        <f>IF(COUNT('様式第36(指定)_送電'!P286)=0,'様式第36(指定)_受電'!P286,IF(COUNT('様式第36(指定)_受電'!P286)=0,-'様式第36(指定)_送電'!P286,'様式第36(指定)_受電'!P286-'様式第36(指定)_送電'!P286))</f>
        <v/>
      </c>
      <c r="Q246" s="112" t="str">
        <f>IF(COUNT('様式第36(指定)_送電'!Q286)=0,'様式第36(指定)_受電'!Q286,IF(COUNT('様式第36(指定)_受電'!Q286)=0,-'様式第36(指定)_送電'!Q286,'様式第36(指定)_受電'!Q286-'様式第36(指定)_送電'!Q286))</f>
        <v/>
      </c>
      <c r="R246" s="112" t="str">
        <f>IF(COUNT('様式第36(指定)_送電'!R286)=0,'様式第36(指定)_受電'!R286,IF(COUNT('様式第36(指定)_受電'!R286)=0,-'様式第36(指定)_送電'!R286,'様式第36(指定)_受電'!R286-'様式第36(指定)_送電'!R286))</f>
        <v/>
      </c>
      <c r="S246" s="112" t="str">
        <f>IF(COUNT('様式第36(指定)_送電'!S286)=0,'様式第36(指定)_受電'!S286,IF(COUNT('様式第36(指定)_受電'!S286)=0,-'様式第36(指定)_送電'!S286,'様式第36(指定)_受電'!S286-'様式第36(指定)_送電'!S286))</f>
        <v/>
      </c>
      <c r="T246" s="112" t="str">
        <f>IF(COUNT('様式第36(指定)_送電'!T286)=0,'様式第36(指定)_受電'!T286,IF(COUNT('様式第36(指定)_受電'!T286)=0,-'様式第36(指定)_送電'!T286,'様式第36(指定)_受電'!T286-'様式第36(指定)_送電'!T286))</f>
        <v/>
      </c>
      <c r="U246" s="93"/>
      <c r="V246" s="120" t="s">
        <v>271</v>
      </c>
    </row>
    <row r="247" spans="2:22" ht="34.5" customHeight="1">
      <c r="B247" s="7"/>
      <c r="C247" s="316"/>
      <c r="D247" s="316"/>
      <c r="E247" s="297" t="s">
        <v>26</v>
      </c>
      <c r="F247" s="298"/>
      <c r="G247" s="299"/>
      <c r="H247" s="85" t="s">
        <v>192</v>
      </c>
      <c r="I247" s="112"/>
      <c r="J247" s="112"/>
      <c r="K247" s="112"/>
      <c r="L247" s="112"/>
      <c r="M247" s="112"/>
      <c r="N247" s="112"/>
      <c r="O247" s="112"/>
      <c r="P247" s="112"/>
      <c r="Q247" s="112"/>
      <c r="R247" s="112"/>
      <c r="S247" s="112"/>
      <c r="T247" s="112"/>
      <c r="U247" s="93"/>
    </row>
    <row r="248" spans="2:22" ht="34.5" customHeight="1">
      <c r="B248" s="7"/>
      <c r="C248" s="316"/>
      <c r="D248" s="317"/>
      <c r="E248" s="300"/>
      <c r="F248" s="301"/>
      <c r="G248" s="302"/>
      <c r="H248" s="85" t="s">
        <v>151</v>
      </c>
      <c r="I248" s="112" t="str">
        <f>IF(COUNT('様式第36(指定)_送電'!H294)=0,'様式第36(指定)_受電'!H294,IF(COUNT('様式第36(指定)_受電'!H294)=0,-'様式第36(指定)_送電'!H294,'様式第36(指定)_受電'!H294-'様式第36(指定)_送電'!H294))</f>
        <v/>
      </c>
      <c r="J248" s="112" t="str">
        <f>IF(COUNT('様式第36(指定)_送電'!I294)=0,'様式第36(指定)_受電'!I294,IF(COUNT('様式第36(指定)_受電'!I294)=0,-'様式第36(指定)_送電'!I294,'様式第36(指定)_受電'!I294-'様式第36(指定)_送電'!I294))</f>
        <v/>
      </c>
      <c r="K248" s="112" t="str">
        <f>IF(COUNT('様式第36(指定)_送電'!J294)=0,'様式第36(指定)_受電'!J294,IF(COUNT('様式第36(指定)_受電'!J294)=0,-'様式第36(指定)_送電'!J294,'様式第36(指定)_受電'!J294-'様式第36(指定)_送電'!J294))</f>
        <v/>
      </c>
      <c r="L248" s="112" t="str">
        <f>IF(COUNT('様式第36(指定)_送電'!K294)=0,'様式第36(指定)_受電'!K294,IF(COUNT('様式第36(指定)_受電'!K294)=0,-'様式第36(指定)_送電'!K294,'様式第36(指定)_受電'!K294-'様式第36(指定)_送電'!K294))</f>
        <v/>
      </c>
      <c r="M248" s="112" t="str">
        <f>IF(COUNT('様式第36(指定)_送電'!L294)=0,'様式第36(指定)_受電'!L294,IF(COUNT('様式第36(指定)_受電'!L294)=0,-'様式第36(指定)_送電'!L294,'様式第36(指定)_受電'!L294-'様式第36(指定)_送電'!L294))</f>
        <v/>
      </c>
      <c r="N248" s="112" t="str">
        <f>IF(COUNT('様式第36(指定)_送電'!M294)=0,'様式第36(指定)_受電'!M294,IF(COUNT('様式第36(指定)_受電'!M294)=0,-'様式第36(指定)_送電'!M294,'様式第36(指定)_受電'!M294-'様式第36(指定)_送電'!M294))</f>
        <v/>
      </c>
      <c r="O248" s="112" t="str">
        <f>IF(COUNT('様式第36(指定)_送電'!O294)=0,'様式第36(指定)_受電'!O294,IF(COUNT('様式第36(指定)_受電'!O294)=0,-'様式第36(指定)_送電'!O294,'様式第36(指定)_受電'!O294-'様式第36(指定)_送電'!O294))</f>
        <v/>
      </c>
      <c r="P248" s="112" t="str">
        <f>IF(COUNT('様式第36(指定)_送電'!P294)=0,'様式第36(指定)_受電'!P294,IF(COUNT('様式第36(指定)_受電'!P294)=0,-'様式第36(指定)_送電'!P294,'様式第36(指定)_受電'!P294-'様式第36(指定)_送電'!P294))</f>
        <v/>
      </c>
      <c r="Q248" s="112" t="str">
        <f>IF(COUNT('様式第36(指定)_送電'!Q294)=0,'様式第36(指定)_受電'!Q294,IF(COUNT('様式第36(指定)_受電'!Q294)=0,-'様式第36(指定)_送電'!Q294,'様式第36(指定)_受電'!Q294-'様式第36(指定)_送電'!Q294))</f>
        <v/>
      </c>
      <c r="R248" s="112" t="str">
        <f>IF(COUNT('様式第36(指定)_送電'!R294)=0,'様式第36(指定)_受電'!R294,IF(COUNT('様式第36(指定)_受電'!R294)=0,-'様式第36(指定)_送電'!R294,'様式第36(指定)_受電'!R294-'様式第36(指定)_送電'!R294))</f>
        <v/>
      </c>
      <c r="S248" s="112" t="str">
        <f>IF(COUNT('様式第36(指定)_送電'!S294)=0,'様式第36(指定)_受電'!S294,IF(COUNT('様式第36(指定)_受電'!S294)=0,-'様式第36(指定)_送電'!S294,'様式第36(指定)_受電'!S294-'様式第36(指定)_送電'!S294))</f>
        <v/>
      </c>
      <c r="T248" s="112" t="str">
        <f>IF(COUNT('様式第36(指定)_送電'!T294)=0,'様式第36(指定)_受電'!T294,IF(COUNT('様式第36(指定)_受電'!T294)=0,-'様式第36(指定)_送電'!T294,'様式第36(指定)_受電'!T294-'様式第36(指定)_送電'!T294))</f>
        <v/>
      </c>
      <c r="U248" s="93"/>
      <c r="V248" s="120" t="s">
        <v>271</v>
      </c>
    </row>
    <row r="249" spans="2:22" ht="34.5" customHeight="1">
      <c r="B249" s="7"/>
      <c r="C249" s="316"/>
      <c r="D249" s="25" t="s">
        <v>153</v>
      </c>
      <c r="E249" s="26"/>
      <c r="F249" s="26"/>
      <c r="G249" s="26"/>
      <c r="H249" s="27"/>
      <c r="I249" s="112" t="str">
        <f>IF(I254-SUM(I243:I248)&gt;0,I254-SUM(I243:I248),"")</f>
        <v/>
      </c>
      <c r="J249" s="112" t="str">
        <f t="shared" ref="J249:T249" si="151">IF(J254-SUM(J243:J248)&gt;0,J254-SUM(J243:J248),"")</f>
        <v/>
      </c>
      <c r="K249" s="112" t="str">
        <f t="shared" si="151"/>
        <v/>
      </c>
      <c r="L249" s="112" t="str">
        <f t="shared" si="151"/>
        <v/>
      </c>
      <c r="M249" s="112" t="str">
        <f t="shared" si="151"/>
        <v/>
      </c>
      <c r="N249" s="112" t="str">
        <f t="shared" si="151"/>
        <v/>
      </c>
      <c r="O249" s="112" t="str">
        <f t="shared" si="151"/>
        <v/>
      </c>
      <c r="P249" s="112" t="str">
        <f t="shared" si="151"/>
        <v/>
      </c>
      <c r="Q249" s="112" t="str">
        <f t="shared" si="151"/>
        <v/>
      </c>
      <c r="R249" s="112" t="str">
        <f t="shared" si="151"/>
        <v/>
      </c>
      <c r="S249" s="112" t="str">
        <f t="shared" si="151"/>
        <v/>
      </c>
      <c r="T249" s="112" t="str">
        <f t="shared" si="151"/>
        <v/>
      </c>
      <c r="U249" s="93"/>
      <c r="V249" s="120" t="s">
        <v>271</v>
      </c>
    </row>
    <row r="250" spans="2:22" ht="34.5" customHeight="1">
      <c r="B250" s="7"/>
      <c r="C250" s="316"/>
      <c r="D250" s="25" t="s">
        <v>188</v>
      </c>
      <c r="E250" s="26"/>
      <c r="F250" s="26"/>
      <c r="G250" s="30"/>
      <c r="H250" s="99" t="s">
        <v>82</v>
      </c>
      <c r="I250" s="143" t="str">
        <f>IF(COUNT(I243:I249)=0,"",SUM(I243:I249))</f>
        <v/>
      </c>
      <c r="J250" s="143" t="str">
        <f t="shared" ref="J250" si="152">IF(COUNT(J243:J249)=0,"",SUM(J243:J249))</f>
        <v/>
      </c>
      <c r="K250" s="143" t="str">
        <f t="shared" ref="K250" si="153">IF(COUNT(K243:K249)=0,"",SUM(K243:K249))</f>
        <v/>
      </c>
      <c r="L250" s="143" t="str">
        <f t="shared" ref="L250" si="154">IF(COUNT(L243:L249)=0,"",SUM(L243:L249))</f>
        <v/>
      </c>
      <c r="M250" s="143" t="str">
        <f t="shared" ref="M250" si="155">IF(COUNT(M243:M249)=0,"",SUM(M243:M249))</f>
        <v/>
      </c>
      <c r="N250" s="143" t="str">
        <f t="shared" ref="N250" si="156">IF(COUNT(N243:N249)=0,"",SUM(N243:N249))</f>
        <v/>
      </c>
      <c r="O250" s="143" t="str">
        <f t="shared" ref="O250" si="157">IF(COUNT(O243:O249)=0,"",SUM(O243:O249))</f>
        <v/>
      </c>
      <c r="P250" s="143" t="str">
        <f t="shared" ref="P250" si="158">IF(COUNT(P243:P249)=0,"",SUM(P243:P249))</f>
        <v/>
      </c>
      <c r="Q250" s="143" t="str">
        <f t="shared" ref="Q250" si="159">IF(COUNT(Q243:Q249)=0,"",SUM(Q243:Q249))</f>
        <v/>
      </c>
      <c r="R250" s="143" t="str">
        <f t="shared" ref="R250" si="160">IF(COUNT(R243:R249)=0,"",SUM(R243:R249))</f>
        <v/>
      </c>
      <c r="S250" s="143" t="str">
        <f t="shared" ref="S250" si="161">IF(COUNT(S243:S249)=0,"",SUM(S243:S249))</f>
        <v/>
      </c>
      <c r="T250" s="143" t="str">
        <f t="shared" ref="T250" si="162">IF(COUNT(T243:T249)=0,"",SUM(T243:T249))</f>
        <v/>
      </c>
      <c r="U250" s="93"/>
      <c r="V250" s="120" t="s">
        <v>271</v>
      </c>
    </row>
    <row r="251" spans="2:22" ht="34.5" customHeight="1">
      <c r="B251" s="7"/>
      <c r="C251" s="316"/>
      <c r="D251" s="25" t="s">
        <v>154</v>
      </c>
      <c r="E251" s="26"/>
      <c r="F251" s="26"/>
      <c r="G251" s="26"/>
      <c r="H251" s="27"/>
      <c r="I251" s="112"/>
      <c r="J251" s="112"/>
      <c r="K251" s="112"/>
      <c r="L251" s="112"/>
      <c r="M251" s="112"/>
      <c r="N251" s="112"/>
      <c r="O251" s="112"/>
      <c r="P251" s="112"/>
      <c r="Q251" s="112"/>
      <c r="R251" s="112"/>
      <c r="S251" s="112"/>
      <c r="T251" s="112"/>
      <c r="U251" s="93"/>
    </row>
    <row r="252" spans="2:22" ht="34.5" customHeight="1">
      <c r="B252" s="7"/>
      <c r="C252" s="316"/>
      <c r="D252" s="25" t="s">
        <v>190</v>
      </c>
      <c r="E252" s="26"/>
      <c r="F252" s="26"/>
      <c r="G252" s="26"/>
      <c r="H252" s="27"/>
      <c r="I252" s="143"/>
      <c r="J252" s="143"/>
      <c r="K252" s="143"/>
      <c r="L252" s="143"/>
      <c r="M252" s="143"/>
      <c r="N252" s="143"/>
      <c r="O252" s="143"/>
      <c r="P252" s="143"/>
      <c r="Q252" s="143"/>
      <c r="R252" s="143"/>
      <c r="S252" s="143"/>
      <c r="T252" s="143"/>
      <c r="U252" s="93"/>
      <c r="V252" s="120"/>
    </row>
    <row r="253" spans="2:22" ht="34.5" customHeight="1">
      <c r="B253" s="7"/>
      <c r="C253" s="316"/>
      <c r="D253" s="86" t="s">
        <v>156</v>
      </c>
      <c r="E253" s="28"/>
      <c r="F253" s="28"/>
      <c r="G253" s="28"/>
      <c r="H253" s="29"/>
      <c r="I253" s="184"/>
      <c r="J253" s="184"/>
      <c r="K253" s="184"/>
      <c r="L253" s="184"/>
      <c r="M253" s="184"/>
      <c r="N253" s="184"/>
      <c r="O253" s="184"/>
      <c r="P253" s="184"/>
      <c r="Q253" s="184"/>
      <c r="R253" s="184"/>
      <c r="S253" s="184"/>
      <c r="T253" s="184"/>
      <c r="U253" s="93"/>
    </row>
    <row r="254" spans="2:22" ht="34.5" customHeight="1">
      <c r="B254" s="7"/>
      <c r="C254" s="25" t="s">
        <v>191</v>
      </c>
      <c r="D254" s="26"/>
      <c r="E254" s="26"/>
      <c r="F254" s="26"/>
      <c r="G254" s="26"/>
      <c r="H254" s="98" t="s">
        <v>82</v>
      </c>
      <c r="I254" s="237"/>
      <c r="J254" s="237"/>
      <c r="K254" s="237"/>
      <c r="L254" s="237"/>
      <c r="M254" s="237"/>
      <c r="N254" s="237"/>
      <c r="O254" s="237"/>
      <c r="P254" s="237"/>
      <c r="Q254" s="237"/>
      <c r="R254" s="237"/>
      <c r="S254" s="237"/>
      <c r="T254" s="237"/>
      <c r="U254" s="93"/>
    </row>
    <row r="255" spans="2:22" ht="34.5" customHeight="1">
      <c r="B255" s="7"/>
      <c r="C255" s="309" t="s">
        <v>195</v>
      </c>
      <c r="D255" s="310"/>
      <c r="E255" s="310"/>
      <c r="F255" s="311"/>
      <c r="G255" s="25" t="s">
        <v>193</v>
      </c>
      <c r="H255" s="27"/>
      <c r="I255" s="184"/>
      <c r="J255" s="184"/>
      <c r="K255" s="184"/>
      <c r="L255" s="184"/>
      <c r="M255" s="184"/>
      <c r="N255" s="184"/>
      <c r="O255" s="184"/>
      <c r="P255" s="184"/>
      <c r="Q255" s="184"/>
      <c r="R255" s="184"/>
      <c r="S255" s="184"/>
      <c r="T255" s="184"/>
      <c r="U255" s="93"/>
    </row>
    <row r="256" spans="2:22" ht="34.5" customHeight="1">
      <c r="B256" s="7"/>
      <c r="C256" s="312"/>
      <c r="D256" s="313"/>
      <c r="E256" s="313"/>
      <c r="F256" s="314"/>
      <c r="G256" s="88" t="s">
        <v>194</v>
      </c>
      <c r="H256" s="27"/>
      <c r="I256" s="112"/>
      <c r="J256" s="112"/>
      <c r="K256" s="112"/>
      <c r="L256" s="112"/>
      <c r="M256" s="112"/>
      <c r="N256" s="112"/>
      <c r="O256" s="112"/>
      <c r="P256" s="112"/>
      <c r="Q256" s="112"/>
      <c r="R256" s="112"/>
      <c r="S256" s="112"/>
      <c r="T256" s="112"/>
      <c r="U256" s="93"/>
    </row>
    <row r="257" spans="2:22" ht="34.5" customHeight="1">
      <c r="B257" s="7"/>
      <c r="C257" s="25" t="s">
        <v>197</v>
      </c>
      <c r="D257" s="26"/>
      <c r="E257" s="26"/>
      <c r="F257" s="26"/>
      <c r="G257" s="26"/>
      <c r="H257" s="26"/>
      <c r="I257" s="118" t="str">
        <f>IF(COUNT(I254)=0,"",I250-I254)</f>
        <v/>
      </c>
      <c r="J257" s="118" t="str">
        <f t="shared" ref="J257:T257" si="163">IF(COUNT(J254)=0,"",J250-J254)</f>
        <v/>
      </c>
      <c r="K257" s="118" t="str">
        <f t="shared" si="163"/>
        <v/>
      </c>
      <c r="L257" s="118" t="str">
        <f t="shared" si="163"/>
        <v/>
      </c>
      <c r="M257" s="118" t="str">
        <f t="shared" si="163"/>
        <v/>
      </c>
      <c r="N257" s="118" t="str">
        <f t="shared" si="163"/>
        <v/>
      </c>
      <c r="O257" s="118" t="str">
        <f t="shared" si="163"/>
        <v/>
      </c>
      <c r="P257" s="118" t="str">
        <f t="shared" si="163"/>
        <v/>
      </c>
      <c r="Q257" s="118" t="str">
        <f t="shared" si="163"/>
        <v/>
      </c>
      <c r="R257" s="118" t="str">
        <f t="shared" si="163"/>
        <v/>
      </c>
      <c r="S257" s="118" t="str">
        <f t="shared" si="163"/>
        <v/>
      </c>
      <c r="T257" s="118" t="str">
        <f t="shared" si="163"/>
        <v/>
      </c>
      <c r="U257" s="93"/>
      <c r="V257" s="120" t="s">
        <v>271</v>
      </c>
    </row>
    <row r="258" spans="2:22" ht="34.5" customHeight="1">
      <c r="B258" s="7"/>
      <c r="C258" s="86" t="s">
        <v>159</v>
      </c>
      <c r="D258" s="28"/>
      <c r="E258" s="28"/>
      <c r="F258" s="28"/>
      <c r="G258" s="28"/>
      <c r="H258" s="29"/>
      <c r="I258" s="145" t="str">
        <f>IF(OR(I254=0,I257=""),"",ROUND(I257/I254*100,1))</f>
        <v/>
      </c>
      <c r="J258" s="145" t="str">
        <f t="shared" ref="J258" si="164">IF(OR(J254=0,J257=""),"",ROUND(J257/J254*100,1))</f>
        <v/>
      </c>
      <c r="K258" s="145" t="str">
        <f t="shared" ref="K258" si="165">IF(OR(K254=0,K257=""),"",ROUND(K257/K254*100,1))</f>
        <v/>
      </c>
      <c r="L258" s="145" t="str">
        <f t="shared" ref="L258" si="166">IF(OR(L254=0,L257=""),"",ROUND(L257/L254*100,1))</f>
        <v/>
      </c>
      <c r="M258" s="145" t="str">
        <f t="shared" ref="M258" si="167">IF(OR(M254=0,M257=""),"",ROUND(M257/M254*100,1))</f>
        <v/>
      </c>
      <c r="N258" s="145" t="str">
        <f t="shared" ref="N258" si="168">IF(OR(N254=0,N257=""),"",ROUND(N257/N254*100,1))</f>
        <v/>
      </c>
      <c r="O258" s="145" t="str">
        <f t="shared" ref="O258" si="169">IF(OR(O254=0,O257=""),"",ROUND(O257/O254*100,1))</f>
        <v/>
      </c>
      <c r="P258" s="145" t="str">
        <f t="shared" ref="P258" si="170">IF(OR(P254=0,P257=""),"",ROUND(P257/P254*100,1))</f>
        <v/>
      </c>
      <c r="Q258" s="145" t="str">
        <f t="shared" ref="Q258" si="171">IF(OR(Q254=0,Q257=""),"",ROUND(Q257/Q254*100,1))</f>
        <v/>
      </c>
      <c r="R258" s="145" t="str">
        <f t="shared" ref="R258" si="172">IF(OR(R254=0,R257=""),"",ROUND(R257/R254*100,1))</f>
        <v/>
      </c>
      <c r="S258" s="145" t="str">
        <f t="shared" ref="S258" si="173">IF(OR(S254=0,S257=""),"",ROUND(S257/S254*100,1))</f>
        <v/>
      </c>
      <c r="T258" s="145" t="str">
        <f t="shared" ref="T258" si="174">IF(OR(T254=0,T257=""),"",ROUND(T257/T254*100,1))</f>
        <v/>
      </c>
      <c r="U258" s="93"/>
      <c r="V258" s="120" t="s">
        <v>271</v>
      </c>
    </row>
    <row r="259" spans="2:22" ht="34.5" customHeight="1">
      <c r="B259" s="7"/>
      <c r="C259" s="87" t="s">
        <v>28</v>
      </c>
      <c r="D259" s="30"/>
      <c r="E259" s="30"/>
      <c r="F259" s="30"/>
      <c r="G259" s="30"/>
      <c r="H259" s="31"/>
      <c r="I259" s="119" t="str">
        <f>IF(COUNT(I258)=0,"",ROUND((I257+I255)/(I254-I255)*100,1))</f>
        <v/>
      </c>
      <c r="J259" s="119" t="str">
        <f t="shared" ref="J259" si="175">IF(COUNT(J258)=0,"",ROUND((J257+J255)/(J254-J255)*100,1))</f>
        <v/>
      </c>
      <c r="K259" s="119" t="str">
        <f t="shared" ref="K259" si="176">IF(COUNT(K258)=0,"",ROUND((K257+K255)/(K254-K255)*100,1))</f>
        <v/>
      </c>
      <c r="L259" s="119" t="str">
        <f t="shared" ref="L259" si="177">IF(COUNT(L258)=0,"",ROUND((L257+L255)/(L254-L255)*100,1))</f>
        <v/>
      </c>
      <c r="M259" s="119" t="str">
        <f t="shared" ref="M259" si="178">IF(COUNT(M258)=0,"",ROUND((M257+M255)/(M254-M255)*100,1))</f>
        <v/>
      </c>
      <c r="N259" s="119" t="str">
        <f t="shared" ref="N259" si="179">IF(COUNT(N258)=0,"",ROUND((N257+N255)/(N254-N255)*100,1))</f>
        <v/>
      </c>
      <c r="O259" s="119" t="str">
        <f t="shared" ref="O259" si="180">IF(COUNT(O258)=0,"",ROUND((O257+O255)/(O254-O255)*100,1))</f>
        <v/>
      </c>
      <c r="P259" s="119" t="str">
        <f t="shared" ref="P259" si="181">IF(COUNT(P258)=0,"",ROUND((P257+P255)/(P254-P255)*100,1))</f>
        <v/>
      </c>
      <c r="Q259" s="119" t="str">
        <f t="shared" ref="Q259" si="182">IF(COUNT(Q258)=0,"",ROUND((Q257+Q255)/(Q254-Q255)*100,1))</f>
        <v/>
      </c>
      <c r="R259" s="119" t="str">
        <f t="shared" ref="R259" si="183">IF(COUNT(R258)=0,"",ROUND((R257+R255)/(R254-R255)*100,1))</f>
        <v/>
      </c>
      <c r="S259" s="119" t="str">
        <f t="shared" ref="S259" si="184">IF(COUNT(S258)=0,"",ROUND((S257+S255)/(S254-S255)*100,1))</f>
        <v/>
      </c>
      <c r="T259" s="119" t="str">
        <f t="shared" ref="T259" si="185">IF(COUNT(T258)=0,"",ROUND((T257+T255)/(T254-T255)*100,1))</f>
        <v/>
      </c>
      <c r="U259" s="93"/>
      <c r="V259" s="120" t="s">
        <v>271</v>
      </c>
    </row>
    <row r="260" spans="2:22" ht="34.5" customHeight="1">
      <c r="B260" s="7"/>
      <c r="C260" s="25" t="s">
        <v>160</v>
      </c>
      <c r="D260" s="26"/>
      <c r="E260" s="26"/>
      <c r="F260" s="26"/>
      <c r="G260" s="26"/>
      <c r="H260" s="27"/>
      <c r="I260" s="112"/>
      <c r="J260" s="112"/>
      <c r="K260" s="112"/>
      <c r="L260" s="112"/>
      <c r="M260" s="112"/>
      <c r="N260" s="112"/>
      <c r="O260" s="112"/>
      <c r="P260" s="112"/>
      <c r="Q260" s="112"/>
      <c r="R260" s="112"/>
      <c r="S260" s="112"/>
      <c r="T260" s="112"/>
      <c r="U260" s="93"/>
    </row>
    <row r="261" spans="2:22" ht="34.5" customHeight="1">
      <c r="B261" s="7"/>
      <c r="C261" s="25" t="s">
        <v>198</v>
      </c>
      <c r="D261" s="26"/>
      <c r="E261" s="26"/>
      <c r="F261" s="26"/>
      <c r="G261" s="26"/>
      <c r="H261" s="27"/>
      <c r="I261" s="13"/>
      <c r="J261" s="13"/>
      <c r="K261" s="13"/>
      <c r="L261" s="13"/>
      <c r="M261" s="13"/>
      <c r="N261" s="13"/>
      <c r="O261" s="13"/>
      <c r="P261" s="13"/>
      <c r="Q261" s="13"/>
      <c r="R261" s="13"/>
      <c r="S261" s="13"/>
      <c r="T261" s="13"/>
      <c r="U261" s="93"/>
    </row>
    <row r="262" spans="2:22" ht="18" customHeight="1">
      <c r="B262" s="7"/>
      <c r="C262" s="14" t="s">
        <v>199</v>
      </c>
      <c r="D262" s="7"/>
      <c r="E262" s="7"/>
      <c r="F262" s="7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93"/>
    </row>
    <row r="263" spans="2:22" ht="18" customHeight="1">
      <c r="B263" s="7"/>
      <c r="C263" s="14"/>
      <c r="D263" s="7"/>
      <c r="E263" s="7"/>
      <c r="F263" s="7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93"/>
    </row>
    <row r="264" spans="2:22" ht="18" customHeight="1">
      <c r="B264" s="7"/>
      <c r="C264" s="14"/>
      <c r="D264" s="7"/>
      <c r="E264" s="7"/>
      <c r="F264" s="7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93"/>
    </row>
    <row r="265" spans="2:22" ht="18" customHeight="1">
      <c r="B265" s="7"/>
      <c r="C265" s="14"/>
      <c r="D265" s="7"/>
      <c r="E265" s="7"/>
      <c r="F265" s="7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93"/>
    </row>
    <row r="266" spans="2:22" ht="18" customHeight="1">
      <c r="B266" s="7"/>
      <c r="C266" s="14"/>
      <c r="D266" s="7"/>
      <c r="E266" s="7"/>
      <c r="F266" s="7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93"/>
    </row>
    <row r="267" spans="2:22" ht="18" customHeight="1">
      <c r="B267" s="7"/>
      <c r="C267" s="14"/>
      <c r="D267" s="7"/>
      <c r="E267" s="7"/>
      <c r="F267" s="7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93"/>
    </row>
    <row r="268" spans="2:22" ht="18" customHeight="1">
      <c r="B268" s="7"/>
      <c r="C268" s="14"/>
      <c r="D268" s="7"/>
      <c r="E268" s="7"/>
      <c r="F268" s="7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93"/>
    </row>
    <row r="269" spans="2:22" ht="18" customHeight="1">
      <c r="B269" s="7"/>
      <c r="C269" s="14"/>
      <c r="D269" s="7"/>
      <c r="E269" s="7"/>
      <c r="F269" s="7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93"/>
    </row>
    <row r="270" spans="2:22" ht="18" customHeight="1">
      <c r="B270" s="7"/>
      <c r="C270" s="14"/>
      <c r="D270" s="7"/>
      <c r="E270" s="7"/>
      <c r="F270" s="7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93"/>
    </row>
    <row r="271" spans="2:22" ht="18" customHeight="1">
      <c r="B271" s="7"/>
      <c r="C271" s="14"/>
      <c r="D271" s="7"/>
      <c r="E271" s="7"/>
      <c r="F271" s="7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93"/>
    </row>
    <row r="272" spans="2:22" ht="18" customHeight="1">
      <c r="B272" s="7"/>
      <c r="C272" s="7"/>
      <c r="D272" s="7"/>
      <c r="E272" s="7"/>
      <c r="F272" s="7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93"/>
    </row>
    <row r="273" spans="2:22" ht="27.75" customHeight="1">
      <c r="B273" s="7"/>
      <c r="C273" s="7" t="s">
        <v>19</v>
      </c>
      <c r="D273" s="7"/>
      <c r="E273" s="7"/>
      <c r="F273" s="7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93"/>
    </row>
    <row r="274" spans="2:22" ht="27.75" customHeight="1">
      <c r="B274" s="7"/>
      <c r="C274" s="7" t="s">
        <v>70</v>
      </c>
      <c r="D274" s="7"/>
      <c r="E274" s="7"/>
      <c r="F274" s="7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93"/>
    </row>
    <row r="275" spans="2:22" ht="27.75" customHeight="1">
      <c r="B275" s="7"/>
      <c r="C275" s="8" t="s">
        <v>85</v>
      </c>
      <c r="D275" s="9"/>
      <c r="E275" s="9"/>
      <c r="F275" s="9"/>
      <c r="G275" s="9"/>
      <c r="H275" s="9"/>
      <c r="I275" s="9"/>
      <c r="J275" s="9"/>
      <c r="K275" s="9"/>
      <c r="L275" s="9"/>
      <c r="M275" s="7"/>
      <c r="N275" s="7"/>
      <c r="O275" s="7"/>
      <c r="P275" s="7"/>
      <c r="Q275" s="7"/>
      <c r="R275" s="7"/>
      <c r="S275" s="7"/>
      <c r="T275" s="7"/>
      <c r="U275" s="93"/>
    </row>
    <row r="276" spans="2:22" ht="27.75" customHeight="1">
      <c r="B276" s="7"/>
      <c r="C276" s="10" t="s">
        <v>22</v>
      </c>
      <c r="D276" s="7"/>
      <c r="E276" s="7"/>
      <c r="F276" s="11" t="s">
        <v>65</v>
      </c>
      <c r="G276" s="11"/>
      <c r="H276" s="8" t="s">
        <v>244</v>
      </c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12" t="s">
        <v>23</v>
      </c>
      <c r="U276" s="93"/>
    </row>
    <row r="277" spans="2:22" ht="27.75" customHeight="1">
      <c r="B277" s="7"/>
      <c r="C277" s="303" t="s">
        <v>320</v>
      </c>
      <c r="D277" s="304"/>
      <c r="E277" s="304"/>
      <c r="F277" s="304"/>
      <c r="G277" s="304"/>
      <c r="H277" s="305"/>
      <c r="I277" s="19" t="str">
        <f>$I$7</f>
        <v>４月</v>
      </c>
      <c r="J277" s="19" t="str">
        <f>$J$7</f>
        <v>５月</v>
      </c>
      <c r="K277" s="19" t="str">
        <f>$K$7</f>
        <v>６月</v>
      </c>
      <c r="L277" s="19" t="str">
        <f>$L$7</f>
        <v>７月</v>
      </c>
      <c r="M277" s="19" t="str">
        <f>$M$7</f>
        <v>８月</v>
      </c>
      <c r="N277" s="19" t="str">
        <f>$N$7</f>
        <v>９月</v>
      </c>
      <c r="O277" s="19" t="str">
        <f>$O$7</f>
        <v>１０月</v>
      </c>
      <c r="P277" s="19" t="str">
        <f>$P$7</f>
        <v>１１月</v>
      </c>
      <c r="Q277" s="19" t="str">
        <f>$Q$7</f>
        <v>１２月</v>
      </c>
      <c r="R277" s="19" t="str">
        <f>$R$7</f>
        <v>１月</v>
      </c>
      <c r="S277" s="19" t="str">
        <f>$S$7</f>
        <v>２月</v>
      </c>
      <c r="T277" s="19" t="str">
        <f>$T$7</f>
        <v>３月</v>
      </c>
      <c r="U277" s="93"/>
    </row>
    <row r="278" spans="2:22" ht="27.75" customHeight="1">
      <c r="B278" s="7"/>
      <c r="C278" s="306"/>
      <c r="D278" s="307"/>
      <c r="E278" s="307"/>
      <c r="F278" s="307"/>
      <c r="G278" s="307"/>
      <c r="H278" s="308"/>
      <c r="I278" s="23" t="s">
        <v>306</v>
      </c>
      <c r="J278" s="23" t="s">
        <v>301</v>
      </c>
      <c r="K278" s="23" t="s">
        <v>303</v>
      </c>
      <c r="L278" s="23" t="s">
        <v>303</v>
      </c>
      <c r="M278" s="23" t="s">
        <v>301</v>
      </c>
      <c r="N278" s="23" t="s">
        <v>304</v>
      </c>
      <c r="O278" s="23" t="s">
        <v>301</v>
      </c>
      <c r="P278" s="23" t="s">
        <v>302</v>
      </c>
      <c r="Q278" s="23" t="s">
        <v>302</v>
      </c>
      <c r="R278" s="23" t="s">
        <v>299</v>
      </c>
      <c r="S278" s="23" t="s">
        <v>299</v>
      </c>
      <c r="T278" s="23" t="s">
        <v>305</v>
      </c>
      <c r="U278" s="93"/>
    </row>
    <row r="279" spans="2:22" ht="34.5" customHeight="1">
      <c r="B279" s="7"/>
      <c r="C279" s="315" t="s">
        <v>0</v>
      </c>
      <c r="D279" s="315" t="s">
        <v>25</v>
      </c>
      <c r="E279" s="297" t="s">
        <v>185</v>
      </c>
      <c r="F279" s="298"/>
      <c r="G279" s="299"/>
      <c r="H279" s="98" t="s">
        <v>83</v>
      </c>
      <c r="I279" s="184"/>
      <c r="J279" s="184"/>
      <c r="K279" s="184"/>
      <c r="L279" s="184"/>
      <c r="M279" s="184"/>
      <c r="N279" s="184"/>
      <c r="O279" s="184"/>
      <c r="P279" s="184"/>
      <c r="Q279" s="184"/>
      <c r="R279" s="184"/>
      <c r="S279" s="184"/>
      <c r="T279" s="184"/>
      <c r="U279" s="93"/>
    </row>
    <row r="280" spans="2:22" ht="34.5" customHeight="1">
      <c r="B280" s="7"/>
      <c r="C280" s="316"/>
      <c r="D280" s="316"/>
      <c r="E280" s="300"/>
      <c r="F280" s="301"/>
      <c r="G280" s="302"/>
      <c r="H280" s="99" t="s">
        <v>82</v>
      </c>
      <c r="I280" s="184"/>
      <c r="J280" s="184"/>
      <c r="K280" s="184"/>
      <c r="L280" s="184"/>
      <c r="M280" s="184"/>
      <c r="N280" s="184"/>
      <c r="O280" s="184"/>
      <c r="P280" s="184"/>
      <c r="Q280" s="184"/>
      <c r="R280" s="184"/>
      <c r="S280" s="184"/>
      <c r="T280" s="184"/>
      <c r="U280" s="93"/>
    </row>
    <row r="281" spans="2:22" ht="34.5" customHeight="1">
      <c r="B281" s="7"/>
      <c r="C281" s="316"/>
      <c r="D281" s="316"/>
      <c r="E281" s="297" t="s">
        <v>186</v>
      </c>
      <c r="F281" s="298"/>
      <c r="G281" s="299"/>
      <c r="H281" s="98" t="s">
        <v>83</v>
      </c>
      <c r="I281" s="184"/>
      <c r="J281" s="184"/>
      <c r="K281" s="184"/>
      <c r="L281" s="184"/>
      <c r="M281" s="184"/>
      <c r="N281" s="184"/>
      <c r="O281" s="184"/>
      <c r="P281" s="184"/>
      <c r="Q281" s="184"/>
      <c r="R281" s="184"/>
      <c r="S281" s="184"/>
      <c r="T281" s="184"/>
      <c r="U281" s="93"/>
    </row>
    <row r="282" spans="2:22" ht="34.5" customHeight="1">
      <c r="B282" s="7"/>
      <c r="C282" s="316"/>
      <c r="D282" s="316"/>
      <c r="E282" s="300"/>
      <c r="F282" s="301"/>
      <c r="G282" s="302"/>
      <c r="H282" s="99" t="s">
        <v>82</v>
      </c>
      <c r="I282" s="184"/>
      <c r="J282" s="184"/>
      <c r="K282" s="184"/>
      <c r="L282" s="184"/>
      <c r="M282" s="184"/>
      <c r="N282" s="184"/>
      <c r="O282" s="184"/>
      <c r="P282" s="184"/>
      <c r="Q282" s="184"/>
      <c r="R282" s="184"/>
      <c r="S282" s="184"/>
      <c r="T282" s="184"/>
      <c r="U282" s="93"/>
    </row>
    <row r="283" spans="2:22" ht="34.5" customHeight="1">
      <c r="B283" s="7"/>
      <c r="C283" s="316"/>
      <c r="D283" s="316"/>
      <c r="E283" s="297" t="s">
        <v>187</v>
      </c>
      <c r="F283" s="298"/>
      <c r="G283" s="299"/>
      <c r="H283" s="98" t="s">
        <v>83</v>
      </c>
      <c r="I283" s="184"/>
      <c r="J283" s="184"/>
      <c r="K283" s="184"/>
      <c r="L283" s="184"/>
      <c r="M283" s="184"/>
      <c r="N283" s="184"/>
      <c r="O283" s="184"/>
      <c r="P283" s="184"/>
      <c r="Q283" s="184"/>
      <c r="R283" s="184"/>
      <c r="S283" s="184"/>
      <c r="T283" s="184"/>
      <c r="U283" s="93"/>
    </row>
    <row r="284" spans="2:22" ht="34.5" customHeight="1">
      <c r="B284" s="7"/>
      <c r="C284" s="316"/>
      <c r="D284" s="316"/>
      <c r="E284" s="300"/>
      <c r="F284" s="301"/>
      <c r="G284" s="302"/>
      <c r="H284" s="99" t="s">
        <v>82</v>
      </c>
      <c r="I284" s="184"/>
      <c r="J284" s="184"/>
      <c r="K284" s="184"/>
      <c r="L284" s="184"/>
      <c r="M284" s="184"/>
      <c r="N284" s="184"/>
      <c r="O284" s="184"/>
      <c r="P284" s="184"/>
      <c r="Q284" s="184"/>
      <c r="R284" s="184"/>
      <c r="S284" s="184"/>
      <c r="T284" s="184"/>
      <c r="U284" s="93"/>
    </row>
    <row r="285" spans="2:22" ht="34.5" customHeight="1">
      <c r="B285" s="7"/>
      <c r="C285" s="316"/>
      <c r="D285" s="316"/>
      <c r="E285" s="297" t="s">
        <v>170</v>
      </c>
      <c r="F285" s="298"/>
      <c r="G285" s="299"/>
      <c r="H285" s="98" t="s">
        <v>83</v>
      </c>
      <c r="I285" s="184"/>
      <c r="J285" s="184"/>
      <c r="K285" s="184"/>
      <c r="L285" s="184"/>
      <c r="M285" s="184"/>
      <c r="N285" s="184"/>
      <c r="O285" s="184"/>
      <c r="P285" s="184"/>
      <c r="Q285" s="184"/>
      <c r="R285" s="184"/>
      <c r="S285" s="184"/>
      <c r="T285" s="184"/>
      <c r="U285" s="93"/>
    </row>
    <row r="286" spans="2:22" ht="34.5" customHeight="1">
      <c r="B286" s="7"/>
      <c r="C286" s="316"/>
      <c r="D286" s="316"/>
      <c r="E286" s="300"/>
      <c r="F286" s="301"/>
      <c r="G286" s="302"/>
      <c r="H286" s="99" t="s">
        <v>82</v>
      </c>
      <c r="I286" s="184"/>
      <c r="J286" s="184"/>
      <c r="K286" s="184"/>
      <c r="L286" s="184"/>
      <c r="M286" s="184"/>
      <c r="N286" s="184"/>
      <c r="O286" s="184"/>
      <c r="P286" s="184"/>
      <c r="Q286" s="184"/>
      <c r="R286" s="184"/>
      <c r="S286" s="184"/>
      <c r="T286" s="184"/>
      <c r="U286" s="93"/>
    </row>
    <row r="287" spans="2:22" ht="34.5" customHeight="1">
      <c r="B287" s="7"/>
      <c r="C287" s="316"/>
      <c r="D287" s="316"/>
      <c r="E287" s="297" t="s">
        <v>188</v>
      </c>
      <c r="F287" s="298"/>
      <c r="G287" s="299"/>
      <c r="H287" s="98" t="s">
        <v>83</v>
      </c>
      <c r="I287" s="112" t="str">
        <f>IF(COUNT(I279,I281,I283,I285)=0,"",SUM(I279,I281,I283,I285))</f>
        <v/>
      </c>
      <c r="J287" s="112" t="str">
        <f t="shared" ref="J287:T287" si="186">IF(COUNT(J279,J281,J283,J285)=0,"",SUM(J279,J281,J283,J285))</f>
        <v/>
      </c>
      <c r="K287" s="112" t="str">
        <f t="shared" si="186"/>
        <v/>
      </c>
      <c r="L287" s="112" t="str">
        <f t="shared" si="186"/>
        <v/>
      </c>
      <c r="M287" s="112" t="str">
        <f t="shared" si="186"/>
        <v/>
      </c>
      <c r="N287" s="112" t="str">
        <f t="shared" si="186"/>
        <v/>
      </c>
      <c r="O287" s="112" t="str">
        <f t="shared" si="186"/>
        <v/>
      </c>
      <c r="P287" s="112" t="str">
        <f t="shared" si="186"/>
        <v/>
      </c>
      <c r="Q287" s="112" t="str">
        <f t="shared" si="186"/>
        <v/>
      </c>
      <c r="R287" s="112" t="str">
        <f t="shared" si="186"/>
        <v/>
      </c>
      <c r="S287" s="112" t="str">
        <f t="shared" si="186"/>
        <v/>
      </c>
      <c r="T287" s="112" t="str">
        <f t="shared" si="186"/>
        <v/>
      </c>
      <c r="U287" s="93"/>
      <c r="V287" s="120" t="s">
        <v>271</v>
      </c>
    </row>
    <row r="288" spans="2:22" ht="34.5" customHeight="1">
      <c r="B288" s="7"/>
      <c r="C288" s="316"/>
      <c r="D288" s="317"/>
      <c r="E288" s="300"/>
      <c r="F288" s="301"/>
      <c r="G288" s="302"/>
      <c r="H288" s="99" t="s">
        <v>82</v>
      </c>
      <c r="I288" s="112" t="str">
        <f>IF(COUNT(I280,I282,I284,I286)=0,"",SUM(I280,I282,I284,I286))</f>
        <v/>
      </c>
      <c r="J288" s="112" t="str">
        <f t="shared" ref="J288:T288" si="187">IF(COUNT(J280,J282,J284,J286)=0,"",SUM(J280,J282,J284,J286))</f>
        <v/>
      </c>
      <c r="K288" s="112" t="str">
        <f t="shared" si="187"/>
        <v/>
      </c>
      <c r="L288" s="112" t="str">
        <f t="shared" si="187"/>
        <v/>
      </c>
      <c r="M288" s="112" t="str">
        <f t="shared" si="187"/>
        <v/>
      </c>
      <c r="N288" s="112" t="str">
        <f t="shared" si="187"/>
        <v/>
      </c>
      <c r="O288" s="112" t="str">
        <f t="shared" si="187"/>
        <v/>
      </c>
      <c r="P288" s="112" t="str">
        <f t="shared" si="187"/>
        <v/>
      </c>
      <c r="Q288" s="112" t="str">
        <f t="shared" si="187"/>
        <v/>
      </c>
      <c r="R288" s="112" t="str">
        <f t="shared" si="187"/>
        <v/>
      </c>
      <c r="S288" s="112" t="str">
        <f t="shared" si="187"/>
        <v/>
      </c>
      <c r="T288" s="112" t="str">
        <f t="shared" si="187"/>
        <v/>
      </c>
      <c r="U288" s="93"/>
      <c r="V288" s="120" t="s">
        <v>271</v>
      </c>
    </row>
    <row r="289" spans="2:22" ht="34.5" customHeight="1">
      <c r="B289" s="7"/>
      <c r="C289" s="316"/>
      <c r="D289" s="315" t="s">
        <v>1</v>
      </c>
      <c r="E289" s="25" t="s">
        <v>189</v>
      </c>
      <c r="F289" s="26"/>
      <c r="G289" s="26"/>
      <c r="H289" s="27"/>
      <c r="I289" s="112" t="str">
        <f>IF(COUNT('様式第36(指定)_送電'!H321)=0,'様式第36(指定)_受電'!H321,IF(COUNT('様式第36(指定)_受電'!H321)=0,-'様式第36(指定)_送電'!H321,'様式第36(指定)_受電'!H321-'様式第36(指定)_送電'!H321))</f>
        <v/>
      </c>
      <c r="J289" s="112" t="str">
        <f>IF(COUNT('様式第36(指定)_送電'!I321)=0,'様式第36(指定)_受電'!I321,IF(COUNT('様式第36(指定)_受電'!I321)=0,-'様式第36(指定)_送電'!I321,'様式第36(指定)_受電'!I321-'様式第36(指定)_送電'!I321))</f>
        <v/>
      </c>
      <c r="K289" s="112" t="str">
        <f>IF(COUNT('様式第36(指定)_送電'!J321)=0,'様式第36(指定)_受電'!J321,IF(COUNT('様式第36(指定)_受電'!J321)=0,-'様式第36(指定)_送電'!J321,'様式第36(指定)_受電'!J321-'様式第36(指定)_送電'!J321))</f>
        <v/>
      </c>
      <c r="L289" s="112" t="str">
        <f>IF(COUNT('様式第36(指定)_送電'!K321)=0,'様式第36(指定)_受電'!K321,IF(COUNT('様式第36(指定)_受電'!K321)=0,-'様式第36(指定)_送電'!K321,'様式第36(指定)_受電'!K321-'様式第36(指定)_送電'!K321))</f>
        <v/>
      </c>
      <c r="M289" s="112" t="str">
        <f>IF(COUNT('様式第36(指定)_送電'!L321)=0,'様式第36(指定)_受電'!L321,IF(COUNT('様式第36(指定)_受電'!L321)=0,-'様式第36(指定)_送電'!L321,'様式第36(指定)_受電'!L321-'様式第36(指定)_送電'!L321))</f>
        <v/>
      </c>
      <c r="N289" s="112" t="str">
        <f>IF(COUNT('様式第36(指定)_送電'!M321)=0,'様式第36(指定)_受電'!M321,IF(COUNT('様式第36(指定)_受電'!M321)=0,-'様式第36(指定)_送電'!M321,'様式第36(指定)_受電'!M321-'様式第36(指定)_送電'!M321))</f>
        <v/>
      </c>
      <c r="O289" s="112" t="str">
        <f>IF(COUNT('様式第36(指定)_送電'!O321)=0,'様式第36(指定)_受電'!O321,IF(COUNT('様式第36(指定)_受電'!O321)=0,-'様式第36(指定)_送電'!O321,'様式第36(指定)_受電'!O321-'様式第36(指定)_送電'!O321))</f>
        <v/>
      </c>
      <c r="P289" s="112" t="str">
        <f>IF(COUNT('様式第36(指定)_送電'!P321)=0,'様式第36(指定)_受電'!P321,IF(COUNT('様式第36(指定)_受電'!P321)=0,-'様式第36(指定)_送電'!P321,'様式第36(指定)_受電'!P321-'様式第36(指定)_送電'!P321))</f>
        <v/>
      </c>
      <c r="Q289" s="112" t="str">
        <f>IF(COUNT('様式第36(指定)_送電'!Q321)=0,'様式第36(指定)_受電'!Q321,IF(COUNT('様式第36(指定)_受電'!Q321)=0,-'様式第36(指定)_送電'!Q321,'様式第36(指定)_受電'!Q321-'様式第36(指定)_送電'!Q321))</f>
        <v/>
      </c>
      <c r="R289" s="112" t="str">
        <f>IF(COUNT('様式第36(指定)_送電'!R321)=0,'様式第36(指定)_受電'!R321,IF(COUNT('様式第36(指定)_受電'!R321)=0,-'様式第36(指定)_送電'!R321,'様式第36(指定)_受電'!R321-'様式第36(指定)_送電'!R321))</f>
        <v/>
      </c>
      <c r="S289" s="112" t="str">
        <f>IF(COUNT('様式第36(指定)_送電'!S321)=0,'様式第36(指定)_受電'!S321,IF(COUNT('様式第36(指定)_受電'!S321)=0,-'様式第36(指定)_送電'!S321,'様式第36(指定)_受電'!S321-'様式第36(指定)_送電'!S321))</f>
        <v/>
      </c>
      <c r="T289" s="112" t="str">
        <f>IF(COUNT('様式第36(指定)_送電'!T321)=0,'様式第36(指定)_受電'!T321,IF(COUNT('様式第36(指定)_受電'!T321)=0,-'様式第36(指定)_送電'!T321,'様式第36(指定)_受電'!T321-'様式第36(指定)_送電'!T321))</f>
        <v/>
      </c>
      <c r="U289" s="93"/>
      <c r="V289" s="120" t="s">
        <v>271</v>
      </c>
    </row>
    <row r="290" spans="2:22" ht="34.5" customHeight="1">
      <c r="B290" s="7"/>
      <c r="C290" s="316"/>
      <c r="D290" s="316"/>
      <c r="E290" s="25" t="s">
        <v>150</v>
      </c>
      <c r="F290" s="26"/>
      <c r="G290" s="26"/>
      <c r="H290" s="27"/>
      <c r="I290" s="112" t="str">
        <f>IF(COUNT('様式第36(指定)_送電'!H329)=0,'様式第36(指定)_受電'!H329,IF(COUNT('様式第36(指定)_受電'!H329)=0,-'様式第36(指定)_送電'!H329,'様式第36(指定)_受電'!H329-'様式第36(指定)_送電'!H329))</f>
        <v/>
      </c>
      <c r="J290" s="112" t="str">
        <f>IF(COUNT('様式第36(指定)_送電'!I329)=0,'様式第36(指定)_受電'!I329,IF(COUNT('様式第36(指定)_受電'!I329)=0,-'様式第36(指定)_送電'!I329,'様式第36(指定)_受電'!I329-'様式第36(指定)_送電'!I329))</f>
        <v/>
      </c>
      <c r="K290" s="112" t="str">
        <f>IF(COUNT('様式第36(指定)_送電'!J329)=0,'様式第36(指定)_受電'!J329,IF(COUNT('様式第36(指定)_受電'!J329)=0,-'様式第36(指定)_送電'!J329,'様式第36(指定)_受電'!J329-'様式第36(指定)_送電'!J329))</f>
        <v/>
      </c>
      <c r="L290" s="112" t="str">
        <f>IF(COUNT('様式第36(指定)_送電'!K329)=0,'様式第36(指定)_受電'!K329,IF(COUNT('様式第36(指定)_受電'!K329)=0,-'様式第36(指定)_送電'!K329,'様式第36(指定)_受電'!K329-'様式第36(指定)_送電'!K329))</f>
        <v/>
      </c>
      <c r="M290" s="112" t="str">
        <f>IF(COUNT('様式第36(指定)_送電'!L329)=0,'様式第36(指定)_受電'!L329,IF(COUNT('様式第36(指定)_受電'!L329)=0,-'様式第36(指定)_送電'!L329,'様式第36(指定)_受電'!L329-'様式第36(指定)_送電'!L329))</f>
        <v/>
      </c>
      <c r="N290" s="112" t="str">
        <f>IF(COUNT('様式第36(指定)_送電'!M329)=0,'様式第36(指定)_受電'!M329,IF(COUNT('様式第36(指定)_受電'!M329)=0,-'様式第36(指定)_送電'!M329,'様式第36(指定)_受電'!M329-'様式第36(指定)_送電'!M329))</f>
        <v/>
      </c>
      <c r="O290" s="112" t="str">
        <f>IF(COUNT('様式第36(指定)_送電'!O329)=0,'様式第36(指定)_受電'!O329,IF(COUNT('様式第36(指定)_受電'!O329)=0,-'様式第36(指定)_送電'!O329,'様式第36(指定)_受電'!O329-'様式第36(指定)_送電'!O329))</f>
        <v/>
      </c>
      <c r="P290" s="112" t="str">
        <f>IF(COUNT('様式第36(指定)_送電'!P329)=0,'様式第36(指定)_受電'!P329,IF(COUNT('様式第36(指定)_受電'!P329)=0,-'様式第36(指定)_送電'!P329,'様式第36(指定)_受電'!P329-'様式第36(指定)_送電'!P329))</f>
        <v/>
      </c>
      <c r="Q290" s="112" t="str">
        <f>IF(COUNT('様式第36(指定)_送電'!Q329)=0,'様式第36(指定)_受電'!Q329,IF(COUNT('様式第36(指定)_受電'!Q329)=0,-'様式第36(指定)_送電'!Q329,'様式第36(指定)_受電'!Q329-'様式第36(指定)_送電'!Q329))</f>
        <v/>
      </c>
      <c r="R290" s="112" t="str">
        <f>IF(COUNT('様式第36(指定)_送電'!R329)=0,'様式第36(指定)_受電'!R329,IF(COUNT('様式第36(指定)_受電'!R329)=0,-'様式第36(指定)_送電'!R329,'様式第36(指定)_受電'!R329-'様式第36(指定)_送電'!R329))</f>
        <v/>
      </c>
      <c r="S290" s="112" t="str">
        <f>IF(COUNT('様式第36(指定)_送電'!S329)=0,'様式第36(指定)_受電'!S329,IF(COUNT('様式第36(指定)_受電'!S329)=0,-'様式第36(指定)_送電'!S329,'様式第36(指定)_受電'!S329-'様式第36(指定)_送電'!S329))</f>
        <v/>
      </c>
      <c r="T290" s="112" t="str">
        <f>IF(COUNT('様式第36(指定)_送電'!T329)=0,'様式第36(指定)_受電'!T329,IF(COUNT('様式第36(指定)_受電'!T329)=0,-'様式第36(指定)_送電'!T329,'様式第36(指定)_受電'!T329-'様式第36(指定)_送電'!T329))</f>
        <v/>
      </c>
      <c r="U290" s="93"/>
      <c r="V290" s="120" t="s">
        <v>271</v>
      </c>
    </row>
    <row r="291" spans="2:22" ht="34.5" customHeight="1">
      <c r="B291" s="7"/>
      <c r="C291" s="316"/>
      <c r="D291" s="316"/>
      <c r="E291" s="25" t="s">
        <v>149</v>
      </c>
      <c r="F291" s="26"/>
      <c r="G291" s="26"/>
      <c r="H291" s="27"/>
      <c r="I291" s="112" t="str">
        <f>IF(COUNT('様式第36(指定)_送電'!H337)=0,'様式第36(指定)_受電'!H337,IF(COUNT('様式第36(指定)_受電'!H337)=0,-'様式第36(指定)_送電'!H337,'様式第36(指定)_受電'!H337-'様式第36(指定)_送電'!H337))</f>
        <v/>
      </c>
      <c r="J291" s="112" t="str">
        <f>IF(COUNT('様式第36(指定)_送電'!I337)=0,'様式第36(指定)_受電'!I337,IF(COUNT('様式第36(指定)_受電'!I337)=0,-'様式第36(指定)_送電'!I337,'様式第36(指定)_受電'!I337-'様式第36(指定)_送電'!I337))</f>
        <v/>
      </c>
      <c r="K291" s="112" t="str">
        <f>IF(COUNT('様式第36(指定)_送電'!J337)=0,'様式第36(指定)_受電'!J337,IF(COUNT('様式第36(指定)_受電'!J337)=0,-'様式第36(指定)_送電'!J337,'様式第36(指定)_受電'!J337-'様式第36(指定)_送電'!J337))</f>
        <v/>
      </c>
      <c r="L291" s="112" t="str">
        <f>IF(COUNT('様式第36(指定)_送電'!K337)=0,'様式第36(指定)_受電'!K337,IF(COUNT('様式第36(指定)_受電'!K337)=0,-'様式第36(指定)_送電'!K337,'様式第36(指定)_受電'!K337-'様式第36(指定)_送電'!K337))</f>
        <v/>
      </c>
      <c r="M291" s="112" t="str">
        <f>IF(COUNT('様式第36(指定)_送電'!L337)=0,'様式第36(指定)_受電'!L337,IF(COUNT('様式第36(指定)_受電'!L337)=0,-'様式第36(指定)_送電'!L337,'様式第36(指定)_受電'!L337-'様式第36(指定)_送電'!L337))</f>
        <v/>
      </c>
      <c r="N291" s="112" t="str">
        <f>IF(COUNT('様式第36(指定)_送電'!M337)=0,'様式第36(指定)_受電'!M337,IF(COUNT('様式第36(指定)_受電'!M337)=0,-'様式第36(指定)_送電'!M337,'様式第36(指定)_受電'!M337-'様式第36(指定)_送電'!M337))</f>
        <v/>
      </c>
      <c r="O291" s="112" t="str">
        <f>IF(COUNT('様式第36(指定)_送電'!O337)=0,'様式第36(指定)_受電'!O337,IF(COUNT('様式第36(指定)_受電'!O337)=0,-'様式第36(指定)_送電'!O337,'様式第36(指定)_受電'!O337-'様式第36(指定)_送電'!O337))</f>
        <v/>
      </c>
      <c r="P291" s="112" t="str">
        <f>IF(COUNT('様式第36(指定)_送電'!P337)=0,'様式第36(指定)_受電'!P337,IF(COUNT('様式第36(指定)_受電'!P337)=0,-'様式第36(指定)_送電'!P337,'様式第36(指定)_受電'!P337-'様式第36(指定)_送電'!P337))</f>
        <v/>
      </c>
      <c r="Q291" s="112" t="str">
        <f>IF(COUNT('様式第36(指定)_送電'!Q337)=0,'様式第36(指定)_受電'!Q337,IF(COUNT('様式第36(指定)_受電'!Q337)=0,-'様式第36(指定)_送電'!Q337,'様式第36(指定)_受電'!Q337-'様式第36(指定)_送電'!Q337))</f>
        <v/>
      </c>
      <c r="R291" s="112" t="str">
        <f>IF(COUNT('様式第36(指定)_送電'!R337)=0,'様式第36(指定)_受電'!R337,IF(COUNT('様式第36(指定)_受電'!R337)=0,-'様式第36(指定)_送電'!R337,'様式第36(指定)_受電'!R337-'様式第36(指定)_送電'!R337))</f>
        <v/>
      </c>
      <c r="S291" s="112" t="str">
        <f>IF(COUNT('様式第36(指定)_送電'!S337)=0,'様式第36(指定)_受電'!S337,IF(COUNT('様式第36(指定)_受電'!S337)=0,-'様式第36(指定)_送電'!S337,'様式第36(指定)_受電'!S337-'様式第36(指定)_送電'!S337))</f>
        <v/>
      </c>
      <c r="T291" s="112" t="str">
        <f>IF(COUNT('様式第36(指定)_送電'!T337)=0,'様式第36(指定)_受電'!T337,IF(COUNT('様式第36(指定)_受電'!T337)=0,-'様式第36(指定)_送電'!T337,'様式第36(指定)_受電'!T337-'様式第36(指定)_送電'!T337))</f>
        <v/>
      </c>
      <c r="U291" s="93"/>
      <c r="V291" s="120" t="s">
        <v>271</v>
      </c>
    </row>
    <row r="292" spans="2:22" ht="34.5" customHeight="1">
      <c r="B292" s="7"/>
      <c r="C292" s="316"/>
      <c r="D292" s="316"/>
      <c r="E292" s="297" t="s">
        <v>26</v>
      </c>
      <c r="F292" s="298"/>
      <c r="G292" s="299"/>
      <c r="H292" s="85" t="s">
        <v>192</v>
      </c>
      <c r="I292" s="112"/>
      <c r="J292" s="112"/>
      <c r="K292" s="112"/>
      <c r="L292" s="112"/>
      <c r="M292" s="112"/>
      <c r="N292" s="112"/>
      <c r="O292" s="112"/>
      <c r="P292" s="112"/>
      <c r="Q292" s="112"/>
      <c r="R292" s="112"/>
      <c r="S292" s="112"/>
      <c r="T292" s="112"/>
      <c r="U292" s="93"/>
    </row>
    <row r="293" spans="2:22" ht="34.5" customHeight="1">
      <c r="B293" s="7"/>
      <c r="C293" s="316"/>
      <c r="D293" s="317"/>
      <c r="E293" s="300"/>
      <c r="F293" s="301"/>
      <c r="G293" s="302"/>
      <c r="H293" s="85" t="s">
        <v>151</v>
      </c>
      <c r="I293" s="112" t="str">
        <f>IF(COUNT('様式第36(指定)_送電'!H345)=0,'様式第36(指定)_受電'!H345,IF(COUNT('様式第36(指定)_受電'!H345)=0,-'様式第36(指定)_送電'!H345,'様式第36(指定)_受電'!H345-'様式第36(指定)_送電'!H345))</f>
        <v/>
      </c>
      <c r="J293" s="112" t="str">
        <f>IF(COUNT('様式第36(指定)_送電'!I345)=0,'様式第36(指定)_受電'!I345,IF(COUNT('様式第36(指定)_受電'!I345)=0,-'様式第36(指定)_送電'!I345,'様式第36(指定)_受電'!I345-'様式第36(指定)_送電'!I345))</f>
        <v/>
      </c>
      <c r="K293" s="112" t="str">
        <f>IF(COUNT('様式第36(指定)_送電'!J345)=0,'様式第36(指定)_受電'!J345,IF(COUNT('様式第36(指定)_受電'!J345)=0,-'様式第36(指定)_送電'!J345,'様式第36(指定)_受電'!J345-'様式第36(指定)_送電'!J345))</f>
        <v/>
      </c>
      <c r="L293" s="112" t="str">
        <f>IF(COUNT('様式第36(指定)_送電'!K345)=0,'様式第36(指定)_受電'!K345,IF(COUNT('様式第36(指定)_受電'!K345)=0,-'様式第36(指定)_送電'!K345,'様式第36(指定)_受電'!K345-'様式第36(指定)_送電'!K345))</f>
        <v/>
      </c>
      <c r="M293" s="112" t="str">
        <f>IF(COUNT('様式第36(指定)_送電'!L345)=0,'様式第36(指定)_受電'!L345,IF(COUNT('様式第36(指定)_受電'!L345)=0,-'様式第36(指定)_送電'!L345,'様式第36(指定)_受電'!L345-'様式第36(指定)_送電'!L345))</f>
        <v/>
      </c>
      <c r="N293" s="112" t="str">
        <f>IF(COUNT('様式第36(指定)_送電'!M345)=0,'様式第36(指定)_受電'!M345,IF(COUNT('様式第36(指定)_受電'!M345)=0,-'様式第36(指定)_送電'!M345,'様式第36(指定)_受電'!M345-'様式第36(指定)_送電'!M345))</f>
        <v/>
      </c>
      <c r="O293" s="112" t="str">
        <f>IF(COUNT('様式第36(指定)_送電'!O345)=0,'様式第36(指定)_受電'!O345,IF(COUNT('様式第36(指定)_受電'!O345)=0,-'様式第36(指定)_送電'!O345,'様式第36(指定)_受電'!O345-'様式第36(指定)_送電'!O345))</f>
        <v/>
      </c>
      <c r="P293" s="112" t="str">
        <f>IF(COUNT('様式第36(指定)_送電'!P345)=0,'様式第36(指定)_受電'!P345,IF(COUNT('様式第36(指定)_受電'!P345)=0,-'様式第36(指定)_送電'!P345,'様式第36(指定)_受電'!P345-'様式第36(指定)_送電'!P345))</f>
        <v/>
      </c>
      <c r="Q293" s="112" t="str">
        <f>IF(COUNT('様式第36(指定)_送電'!Q345)=0,'様式第36(指定)_受電'!Q345,IF(COUNT('様式第36(指定)_受電'!Q345)=0,-'様式第36(指定)_送電'!Q345,'様式第36(指定)_受電'!Q345-'様式第36(指定)_送電'!Q345))</f>
        <v/>
      </c>
      <c r="R293" s="112" t="str">
        <f>IF(COUNT('様式第36(指定)_送電'!R345)=0,'様式第36(指定)_受電'!R345,IF(COUNT('様式第36(指定)_受電'!R345)=0,-'様式第36(指定)_送電'!R345,'様式第36(指定)_受電'!R345-'様式第36(指定)_送電'!R345))</f>
        <v/>
      </c>
      <c r="S293" s="112" t="str">
        <f>IF(COUNT('様式第36(指定)_送電'!S345)=0,'様式第36(指定)_受電'!S345,IF(COUNT('様式第36(指定)_受電'!S345)=0,-'様式第36(指定)_送電'!S345,'様式第36(指定)_受電'!S345-'様式第36(指定)_送電'!S345))</f>
        <v/>
      </c>
      <c r="T293" s="112" t="str">
        <f>IF(COUNT('様式第36(指定)_送電'!T345)=0,'様式第36(指定)_受電'!T345,IF(COUNT('様式第36(指定)_受電'!T345)=0,-'様式第36(指定)_送電'!T345,'様式第36(指定)_受電'!T345-'様式第36(指定)_送電'!T345))</f>
        <v/>
      </c>
      <c r="U293" s="93"/>
      <c r="V293" s="120" t="s">
        <v>271</v>
      </c>
    </row>
    <row r="294" spans="2:22" ht="34.5" customHeight="1">
      <c r="B294" s="7"/>
      <c r="C294" s="316"/>
      <c r="D294" s="25" t="s">
        <v>153</v>
      </c>
      <c r="E294" s="26"/>
      <c r="F294" s="26"/>
      <c r="G294" s="26"/>
      <c r="H294" s="27"/>
      <c r="I294" s="112" t="str">
        <f>IF(I299-SUM(I288:I293)&gt;0,I299-SUM(I288:I293),"")</f>
        <v/>
      </c>
      <c r="J294" s="112" t="str">
        <f t="shared" ref="J294:T294" si="188">IF(J299-SUM(J288:J293)&gt;0,J299-SUM(J288:J293),"")</f>
        <v/>
      </c>
      <c r="K294" s="112" t="str">
        <f t="shared" si="188"/>
        <v/>
      </c>
      <c r="L294" s="112" t="str">
        <f t="shared" si="188"/>
        <v/>
      </c>
      <c r="M294" s="112" t="str">
        <f t="shared" si="188"/>
        <v/>
      </c>
      <c r="N294" s="112" t="str">
        <f t="shared" si="188"/>
        <v/>
      </c>
      <c r="O294" s="112" t="str">
        <f t="shared" si="188"/>
        <v/>
      </c>
      <c r="P294" s="112" t="str">
        <f t="shared" si="188"/>
        <v/>
      </c>
      <c r="Q294" s="112" t="str">
        <f t="shared" si="188"/>
        <v/>
      </c>
      <c r="R294" s="112" t="str">
        <f t="shared" si="188"/>
        <v/>
      </c>
      <c r="S294" s="112" t="str">
        <f t="shared" si="188"/>
        <v/>
      </c>
      <c r="T294" s="112" t="str">
        <f t="shared" si="188"/>
        <v/>
      </c>
      <c r="U294" s="93"/>
      <c r="V294" s="120" t="s">
        <v>271</v>
      </c>
    </row>
    <row r="295" spans="2:22" ht="34.5" customHeight="1">
      <c r="B295" s="7"/>
      <c r="C295" s="316"/>
      <c r="D295" s="25" t="s">
        <v>188</v>
      </c>
      <c r="E295" s="26"/>
      <c r="F295" s="26"/>
      <c r="G295" s="30"/>
      <c r="H295" s="99" t="s">
        <v>82</v>
      </c>
      <c r="I295" s="143" t="str">
        <f>IF(COUNT(I288:I294)=0,"",SUM(I288:I294))</f>
        <v/>
      </c>
      <c r="J295" s="143" t="str">
        <f t="shared" ref="J295" si="189">IF(COUNT(J288:J294)=0,"",SUM(J288:J294))</f>
        <v/>
      </c>
      <c r="K295" s="143" t="str">
        <f t="shared" ref="K295" si="190">IF(COUNT(K288:K294)=0,"",SUM(K288:K294))</f>
        <v/>
      </c>
      <c r="L295" s="143" t="str">
        <f t="shared" ref="L295" si="191">IF(COUNT(L288:L294)=0,"",SUM(L288:L294))</f>
        <v/>
      </c>
      <c r="M295" s="143" t="str">
        <f t="shared" ref="M295" si="192">IF(COUNT(M288:M294)=0,"",SUM(M288:M294))</f>
        <v/>
      </c>
      <c r="N295" s="143" t="str">
        <f t="shared" ref="N295" si="193">IF(COUNT(N288:N294)=0,"",SUM(N288:N294))</f>
        <v/>
      </c>
      <c r="O295" s="143" t="str">
        <f t="shared" ref="O295" si="194">IF(COUNT(O288:O294)=0,"",SUM(O288:O294))</f>
        <v/>
      </c>
      <c r="P295" s="143" t="str">
        <f t="shared" ref="P295" si="195">IF(COUNT(P288:P294)=0,"",SUM(P288:P294))</f>
        <v/>
      </c>
      <c r="Q295" s="143" t="str">
        <f t="shared" ref="Q295" si="196">IF(COUNT(Q288:Q294)=0,"",SUM(Q288:Q294))</f>
        <v/>
      </c>
      <c r="R295" s="143" t="str">
        <f t="shared" ref="R295" si="197">IF(COUNT(R288:R294)=0,"",SUM(R288:R294))</f>
        <v/>
      </c>
      <c r="S295" s="143" t="str">
        <f t="shared" ref="S295" si="198">IF(COUNT(S288:S294)=0,"",SUM(S288:S294))</f>
        <v/>
      </c>
      <c r="T295" s="143" t="str">
        <f t="shared" ref="T295" si="199">IF(COUNT(T288:T294)=0,"",SUM(T288:T294))</f>
        <v/>
      </c>
      <c r="U295" s="93"/>
      <c r="V295" s="120" t="s">
        <v>271</v>
      </c>
    </row>
    <row r="296" spans="2:22" ht="34.5" customHeight="1">
      <c r="B296" s="7"/>
      <c r="C296" s="316"/>
      <c r="D296" s="25" t="s">
        <v>154</v>
      </c>
      <c r="E296" s="26"/>
      <c r="F296" s="26"/>
      <c r="G296" s="26"/>
      <c r="H296" s="27"/>
      <c r="I296" s="112"/>
      <c r="J296" s="112"/>
      <c r="K296" s="112"/>
      <c r="L296" s="112"/>
      <c r="M296" s="112"/>
      <c r="N296" s="112"/>
      <c r="O296" s="112"/>
      <c r="P296" s="112"/>
      <c r="Q296" s="112"/>
      <c r="R296" s="112"/>
      <c r="S296" s="112"/>
      <c r="T296" s="112"/>
      <c r="U296" s="93"/>
    </row>
    <row r="297" spans="2:22" ht="34.5" customHeight="1">
      <c r="B297" s="7"/>
      <c r="C297" s="316"/>
      <c r="D297" s="25" t="s">
        <v>190</v>
      </c>
      <c r="E297" s="26"/>
      <c r="F297" s="26"/>
      <c r="G297" s="26"/>
      <c r="H297" s="27"/>
      <c r="I297" s="143"/>
      <c r="J297" s="143"/>
      <c r="K297" s="143"/>
      <c r="L297" s="143"/>
      <c r="M297" s="143"/>
      <c r="N297" s="143"/>
      <c r="O297" s="143"/>
      <c r="P297" s="143"/>
      <c r="Q297" s="143"/>
      <c r="R297" s="143"/>
      <c r="S297" s="143"/>
      <c r="T297" s="143"/>
      <c r="U297" s="93"/>
      <c r="V297" s="120"/>
    </row>
    <row r="298" spans="2:22" ht="34.5" customHeight="1">
      <c r="B298" s="7"/>
      <c r="C298" s="316"/>
      <c r="D298" s="86" t="s">
        <v>156</v>
      </c>
      <c r="E298" s="28"/>
      <c r="F298" s="28"/>
      <c r="G298" s="28"/>
      <c r="H298" s="29"/>
      <c r="I298" s="184"/>
      <c r="J298" s="184"/>
      <c r="K298" s="184"/>
      <c r="L298" s="184"/>
      <c r="M298" s="184"/>
      <c r="N298" s="184"/>
      <c r="O298" s="184"/>
      <c r="P298" s="184"/>
      <c r="Q298" s="184"/>
      <c r="R298" s="184"/>
      <c r="S298" s="184"/>
      <c r="T298" s="184"/>
      <c r="U298" s="93"/>
    </row>
    <row r="299" spans="2:22" ht="34.5" customHeight="1">
      <c r="B299" s="7"/>
      <c r="C299" s="25" t="s">
        <v>191</v>
      </c>
      <c r="D299" s="26"/>
      <c r="E299" s="26"/>
      <c r="F299" s="26"/>
      <c r="G299" s="26"/>
      <c r="H299" s="98" t="s">
        <v>82</v>
      </c>
      <c r="I299" s="237"/>
      <c r="J299" s="237"/>
      <c r="K299" s="237"/>
      <c r="L299" s="237"/>
      <c r="M299" s="237"/>
      <c r="N299" s="237"/>
      <c r="O299" s="237"/>
      <c r="P299" s="237"/>
      <c r="Q299" s="237"/>
      <c r="R299" s="237"/>
      <c r="S299" s="237"/>
      <c r="T299" s="237"/>
      <c r="U299" s="93"/>
    </row>
    <row r="300" spans="2:22" ht="34.5" customHeight="1">
      <c r="B300" s="7"/>
      <c r="C300" s="309" t="s">
        <v>195</v>
      </c>
      <c r="D300" s="310"/>
      <c r="E300" s="310"/>
      <c r="F300" s="311"/>
      <c r="G300" s="25" t="s">
        <v>193</v>
      </c>
      <c r="H300" s="27"/>
      <c r="I300" s="184"/>
      <c r="J300" s="184"/>
      <c r="K300" s="184"/>
      <c r="L300" s="184"/>
      <c r="M300" s="184"/>
      <c r="N300" s="184"/>
      <c r="O300" s="184"/>
      <c r="P300" s="184"/>
      <c r="Q300" s="184"/>
      <c r="R300" s="184"/>
      <c r="S300" s="184"/>
      <c r="T300" s="184"/>
      <c r="U300" s="93"/>
    </row>
    <row r="301" spans="2:22" ht="34.5" customHeight="1">
      <c r="B301" s="7"/>
      <c r="C301" s="312"/>
      <c r="D301" s="313"/>
      <c r="E301" s="313"/>
      <c r="F301" s="314"/>
      <c r="G301" s="88" t="s">
        <v>194</v>
      </c>
      <c r="H301" s="27"/>
      <c r="I301" s="112"/>
      <c r="J301" s="112"/>
      <c r="K301" s="112"/>
      <c r="L301" s="112"/>
      <c r="M301" s="112"/>
      <c r="N301" s="112"/>
      <c r="O301" s="112"/>
      <c r="P301" s="112"/>
      <c r="Q301" s="112"/>
      <c r="R301" s="112"/>
      <c r="S301" s="112"/>
      <c r="T301" s="112"/>
      <c r="U301" s="93"/>
    </row>
    <row r="302" spans="2:22" ht="34.5" customHeight="1">
      <c r="B302" s="7"/>
      <c r="C302" s="25" t="s">
        <v>197</v>
      </c>
      <c r="D302" s="26"/>
      <c r="E302" s="26"/>
      <c r="F302" s="26"/>
      <c r="G302" s="26"/>
      <c r="H302" s="26"/>
      <c r="I302" s="118" t="str">
        <f>IF(COUNT(I299)=0,"",I295-I299)</f>
        <v/>
      </c>
      <c r="J302" s="118" t="str">
        <f t="shared" ref="J302:T302" si="200">IF(COUNT(J299)=0,"",J295-J299)</f>
        <v/>
      </c>
      <c r="K302" s="118" t="str">
        <f t="shared" si="200"/>
        <v/>
      </c>
      <c r="L302" s="118" t="str">
        <f t="shared" si="200"/>
        <v/>
      </c>
      <c r="M302" s="118" t="str">
        <f t="shared" si="200"/>
        <v/>
      </c>
      <c r="N302" s="118" t="str">
        <f t="shared" si="200"/>
        <v/>
      </c>
      <c r="O302" s="118" t="str">
        <f t="shared" si="200"/>
        <v/>
      </c>
      <c r="P302" s="118" t="str">
        <f t="shared" si="200"/>
        <v/>
      </c>
      <c r="Q302" s="118" t="str">
        <f t="shared" si="200"/>
        <v/>
      </c>
      <c r="R302" s="118" t="str">
        <f t="shared" si="200"/>
        <v/>
      </c>
      <c r="S302" s="118" t="str">
        <f t="shared" si="200"/>
        <v/>
      </c>
      <c r="T302" s="118" t="str">
        <f t="shared" si="200"/>
        <v/>
      </c>
      <c r="U302" s="93"/>
      <c r="V302" s="120" t="s">
        <v>271</v>
      </c>
    </row>
    <row r="303" spans="2:22" ht="34.5" customHeight="1">
      <c r="B303" s="7"/>
      <c r="C303" s="86" t="s">
        <v>159</v>
      </c>
      <c r="D303" s="28"/>
      <c r="E303" s="28"/>
      <c r="F303" s="28"/>
      <c r="G303" s="28"/>
      <c r="H303" s="29"/>
      <c r="I303" s="145" t="str">
        <f>IF(OR(I299=0,I302=""),"",ROUND(I302/I299*100,1))</f>
        <v/>
      </c>
      <c r="J303" s="145" t="str">
        <f t="shared" ref="J303" si="201">IF(OR(J299=0,J302=""),"",ROUND(J302/J299*100,1))</f>
        <v/>
      </c>
      <c r="K303" s="145" t="str">
        <f t="shared" ref="K303" si="202">IF(OR(K299=0,K302=""),"",ROUND(K302/K299*100,1))</f>
        <v/>
      </c>
      <c r="L303" s="145" t="str">
        <f t="shared" ref="L303" si="203">IF(OR(L299=0,L302=""),"",ROUND(L302/L299*100,1))</f>
        <v/>
      </c>
      <c r="M303" s="145" t="str">
        <f t="shared" ref="M303" si="204">IF(OR(M299=0,M302=""),"",ROUND(M302/M299*100,1))</f>
        <v/>
      </c>
      <c r="N303" s="145" t="str">
        <f t="shared" ref="N303" si="205">IF(OR(N299=0,N302=""),"",ROUND(N302/N299*100,1))</f>
        <v/>
      </c>
      <c r="O303" s="145" t="str">
        <f t="shared" ref="O303" si="206">IF(OR(O299=0,O302=""),"",ROUND(O302/O299*100,1))</f>
        <v/>
      </c>
      <c r="P303" s="145" t="str">
        <f t="shared" ref="P303" si="207">IF(OR(P299=0,P302=""),"",ROUND(P302/P299*100,1))</f>
        <v/>
      </c>
      <c r="Q303" s="145" t="str">
        <f t="shared" ref="Q303" si="208">IF(OR(Q299=0,Q302=""),"",ROUND(Q302/Q299*100,1))</f>
        <v/>
      </c>
      <c r="R303" s="145" t="str">
        <f t="shared" ref="R303" si="209">IF(OR(R299=0,R302=""),"",ROUND(R302/R299*100,1))</f>
        <v/>
      </c>
      <c r="S303" s="145" t="str">
        <f t="shared" ref="S303" si="210">IF(OR(S299=0,S302=""),"",ROUND(S302/S299*100,1))</f>
        <v/>
      </c>
      <c r="T303" s="145" t="str">
        <f t="shared" ref="T303" si="211">IF(OR(T299=0,T302=""),"",ROUND(T302/T299*100,1))</f>
        <v/>
      </c>
      <c r="U303" s="93"/>
      <c r="V303" s="120" t="s">
        <v>271</v>
      </c>
    </row>
    <row r="304" spans="2:22" ht="34.5" customHeight="1">
      <c r="B304" s="7"/>
      <c r="C304" s="87" t="s">
        <v>28</v>
      </c>
      <c r="D304" s="30"/>
      <c r="E304" s="30"/>
      <c r="F304" s="30"/>
      <c r="G304" s="30"/>
      <c r="H304" s="31"/>
      <c r="I304" s="119" t="str">
        <f>IF(COUNT(I303)=0,"",ROUND((I302+I300)/(I299-I300)*100,1))</f>
        <v/>
      </c>
      <c r="J304" s="119" t="str">
        <f t="shared" ref="J304" si="212">IF(COUNT(J303)=0,"",ROUND((J302+J300)/(J299-J300)*100,1))</f>
        <v/>
      </c>
      <c r="K304" s="119" t="str">
        <f t="shared" ref="K304" si="213">IF(COUNT(K303)=0,"",ROUND((K302+K300)/(K299-K300)*100,1))</f>
        <v/>
      </c>
      <c r="L304" s="119" t="str">
        <f t="shared" ref="L304" si="214">IF(COUNT(L303)=0,"",ROUND((L302+L300)/(L299-L300)*100,1))</f>
        <v/>
      </c>
      <c r="M304" s="119" t="str">
        <f t="shared" ref="M304" si="215">IF(COUNT(M303)=0,"",ROUND((M302+M300)/(M299-M300)*100,1))</f>
        <v/>
      </c>
      <c r="N304" s="119" t="str">
        <f t="shared" ref="N304" si="216">IF(COUNT(N303)=0,"",ROUND((N302+N300)/(N299-N300)*100,1))</f>
        <v/>
      </c>
      <c r="O304" s="119" t="str">
        <f t="shared" ref="O304" si="217">IF(COUNT(O303)=0,"",ROUND((O302+O300)/(O299-O300)*100,1))</f>
        <v/>
      </c>
      <c r="P304" s="119" t="str">
        <f t="shared" ref="P304" si="218">IF(COUNT(P303)=0,"",ROUND((P302+P300)/(P299-P300)*100,1))</f>
        <v/>
      </c>
      <c r="Q304" s="119" t="str">
        <f t="shared" ref="Q304" si="219">IF(COUNT(Q303)=0,"",ROUND((Q302+Q300)/(Q299-Q300)*100,1))</f>
        <v/>
      </c>
      <c r="R304" s="119" t="str">
        <f t="shared" ref="R304" si="220">IF(COUNT(R303)=0,"",ROUND((R302+R300)/(R299-R300)*100,1))</f>
        <v/>
      </c>
      <c r="S304" s="119" t="str">
        <f t="shared" ref="S304" si="221">IF(COUNT(S303)=0,"",ROUND((S302+S300)/(S299-S300)*100,1))</f>
        <v/>
      </c>
      <c r="T304" s="119" t="str">
        <f t="shared" ref="T304" si="222">IF(COUNT(T303)=0,"",ROUND((T302+T300)/(T299-T300)*100,1))</f>
        <v/>
      </c>
      <c r="U304" s="93"/>
      <c r="V304" s="120" t="s">
        <v>271</v>
      </c>
    </row>
    <row r="305" spans="2:21" ht="34.5" customHeight="1">
      <c r="B305" s="7"/>
      <c r="C305" s="25" t="s">
        <v>160</v>
      </c>
      <c r="D305" s="26"/>
      <c r="E305" s="26"/>
      <c r="F305" s="26"/>
      <c r="G305" s="26"/>
      <c r="H305" s="27"/>
      <c r="I305" s="112"/>
      <c r="J305" s="112"/>
      <c r="K305" s="112"/>
      <c r="L305" s="112"/>
      <c r="M305" s="112"/>
      <c r="N305" s="112"/>
      <c r="O305" s="112"/>
      <c r="P305" s="112"/>
      <c r="Q305" s="112"/>
      <c r="R305" s="112"/>
      <c r="S305" s="112"/>
      <c r="T305" s="112"/>
      <c r="U305" s="93"/>
    </row>
    <row r="306" spans="2:21" ht="34.5" customHeight="1">
      <c r="B306" s="7"/>
      <c r="C306" s="25" t="s">
        <v>198</v>
      </c>
      <c r="D306" s="26"/>
      <c r="E306" s="26"/>
      <c r="F306" s="26"/>
      <c r="G306" s="26"/>
      <c r="H306" s="27"/>
      <c r="I306" s="13"/>
      <c r="J306" s="13"/>
      <c r="K306" s="13"/>
      <c r="L306" s="13"/>
      <c r="M306" s="13"/>
      <c r="N306" s="13"/>
      <c r="O306" s="13"/>
      <c r="P306" s="13"/>
      <c r="Q306" s="13"/>
      <c r="R306" s="13"/>
      <c r="S306" s="13"/>
      <c r="T306" s="13"/>
      <c r="U306" s="93"/>
    </row>
    <row r="307" spans="2:21" ht="18" customHeight="1">
      <c r="B307" s="7"/>
      <c r="C307" s="14" t="s">
        <v>199</v>
      </c>
      <c r="D307" s="7"/>
      <c r="E307" s="7"/>
      <c r="F307" s="7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93"/>
    </row>
    <row r="308" spans="2:21" ht="18" customHeight="1">
      <c r="B308" s="7"/>
      <c r="C308" s="14"/>
      <c r="D308" s="7"/>
      <c r="E308" s="7"/>
      <c r="F308" s="7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93"/>
    </row>
    <row r="309" spans="2:21" ht="18" customHeight="1">
      <c r="B309" s="7"/>
      <c r="C309" s="14"/>
      <c r="D309" s="7"/>
      <c r="E309" s="7"/>
      <c r="F309" s="7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93"/>
    </row>
    <row r="310" spans="2:21" ht="18" customHeight="1">
      <c r="B310" s="7"/>
      <c r="C310" s="14"/>
      <c r="D310" s="7"/>
      <c r="E310" s="7"/>
      <c r="F310" s="7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93"/>
    </row>
    <row r="311" spans="2:21" ht="18" customHeight="1">
      <c r="B311" s="7"/>
      <c r="C311" s="14"/>
      <c r="D311" s="7"/>
      <c r="E311" s="7"/>
      <c r="F311" s="7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93"/>
    </row>
    <row r="312" spans="2:21" ht="18" customHeight="1">
      <c r="B312" s="7"/>
      <c r="C312" s="14"/>
      <c r="D312" s="7"/>
      <c r="E312" s="7"/>
      <c r="F312" s="7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93"/>
    </row>
    <row r="313" spans="2:21" ht="18" customHeight="1">
      <c r="B313" s="7"/>
      <c r="C313" s="14"/>
      <c r="D313" s="7"/>
      <c r="E313" s="7"/>
      <c r="F313" s="7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93"/>
    </row>
    <row r="314" spans="2:21" ht="18" customHeight="1">
      <c r="B314" s="7"/>
      <c r="C314" s="14"/>
      <c r="D314" s="7"/>
      <c r="E314" s="7"/>
      <c r="F314" s="7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93"/>
    </row>
    <row r="315" spans="2:21" ht="18" customHeight="1">
      <c r="B315" s="7"/>
      <c r="C315" s="14"/>
      <c r="D315" s="7"/>
      <c r="E315" s="7"/>
      <c r="F315" s="7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93"/>
    </row>
    <row r="316" spans="2:21" ht="18" customHeight="1">
      <c r="B316" s="7"/>
      <c r="C316" s="14"/>
      <c r="D316" s="7"/>
      <c r="E316" s="7"/>
      <c r="F316" s="7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93"/>
    </row>
    <row r="317" spans="2:21" ht="18" customHeight="1">
      <c r="B317" s="7"/>
      <c r="C317" s="7"/>
      <c r="D317" s="7"/>
      <c r="E317" s="7"/>
      <c r="F317" s="7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93"/>
    </row>
    <row r="318" spans="2:21" ht="27.75" customHeight="1">
      <c r="B318" s="7"/>
      <c r="C318" s="7" t="s">
        <v>19</v>
      </c>
      <c r="D318" s="7"/>
      <c r="E318" s="7"/>
      <c r="F318" s="7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93"/>
    </row>
    <row r="319" spans="2:21" ht="27.75" customHeight="1">
      <c r="B319" s="7"/>
      <c r="C319" s="7" t="s">
        <v>70</v>
      </c>
      <c r="D319" s="7"/>
      <c r="E319" s="7"/>
      <c r="F319" s="7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93"/>
    </row>
    <row r="320" spans="2:21" ht="27.75" customHeight="1">
      <c r="B320" s="7"/>
      <c r="C320" s="8" t="s">
        <v>85</v>
      </c>
      <c r="D320" s="9"/>
      <c r="E320" s="9"/>
      <c r="F320" s="9"/>
      <c r="G320" s="9"/>
      <c r="H320" s="9"/>
      <c r="I320" s="9"/>
      <c r="J320" s="9"/>
      <c r="K320" s="9"/>
      <c r="L320" s="9"/>
      <c r="M320" s="7"/>
      <c r="N320" s="7"/>
      <c r="O320" s="7"/>
      <c r="P320" s="7"/>
      <c r="Q320" s="7"/>
      <c r="R320" s="7"/>
      <c r="S320" s="7"/>
      <c r="T320" s="7"/>
      <c r="U320" s="93"/>
    </row>
    <row r="321" spans="2:22" ht="27.75" customHeight="1">
      <c r="B321" s="7"/>
      <c r="C321" s="10" t="s">
        <v>22</v>
      </c>
      <c r="D321" s="7"/>
      <c r="E321" s="7"/>
      <c r="F321" s="11" t="s">
        <v>66</v>
      </c>
      <c r="G321" s="11"/>
      <c r="H321" s="8" t="s">
        <v>244</v>
      </c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12" t="s">
        <v>23</v>
      </c>
      <c r="U321" s="93"/>
    </row>
    <row r="322" spans="2:22" ht="27.75" customHeight="1">
      <c r="B322" s="7"/>
      <c r="C322" s="303" t="s">
        <v>320</v>
      </c>
      <c r="D322" s="304"/>
      <c r="E322" s="304"/>
      <c r="F322" s="304"/>
      <c r="G322" s="304"/>
      <c r="H322" s="305"/>
      <c r="I322" s="19" t="str">
        <f>$I$7</f>
        <v>４月</v>
      </c>
      <c r="J322" s="19" t="str">
        <f>$J$7</f>
        <v>５月</v>
      </c>
      <c r="K322" s="19" t="str">
        <f>$K$7</f>
        <v>６月</v>
      </c>
      <c r="L322" s="19" t="str">
        <f>$L$7</f>
        <v>７月</v>
      </c>
      <c r="M322" s="19" t="str">
        <f>$M$7</f>
        <v>８月</v>
      </c>
      <c r="N322" s="19" t="str">
        <f>$N$7</f>
        <v>９月</v>
      </c>
      <c r="O322" s="19" t="str">
        <f>$O$7</f>
        <v>１０月</v>
      </c>
      <c r="P322" s="19" t="str">
        <f>$P$7</f>
        <v>１１月</v>
      </c>
      <c r="Q322" s="19" t="str">
        <f>$Q$7</f>
        <v>１２月</v>
      </c>
      <c r="R322" s="19" t="str">
        <f>$R$7</f>
        <v>１月</v>
      </c>
      <c r="S322" s="19" t="str">
        <f>$S$7</f>
        <v>２月</v>
      </c>
      <c r="T322" s="19" t="str">
        <f>$T$7</f>
        <v>３月</v>
      </c>
      <c r="U322" s="93"/>
    </row>
    <row r="323" spans="2:22" ht="27.75" customHeight="1">
      <c r="B323" s="7"/>
      <c r="C323" s="306"/>
      <c r="D323" s="307"/>
      <c r="E323" s="307"/>
      <c r="F323" s="307"/>
      <c r="G323" s="307"/>
      <c r="H323" s="308"/>
      <c r="I323" s="23" t="s">
        <v>307</v>
      </c>
      <c r="J323" s="23" t="s">
        <v>301</v>
      </c>
      <c r="K323" s="23" t="s">
        <v>303</v>
      </c>
      <c r="L323" s="23" t="s">
        <v>303</v>
      </c>
      <c r="M323" s="23" t="s">
        <v>301</v>
      </c>
      <c r="N323" s="23" t="s">
        <v>304</v>
      </c>
      <c r="O323" s="23" t="s">
        <v>301</v>
      </c>
      <c r="P323" s="23" t="s">
        <v>302</v>
      </c>
      <c r="Q323" s="23" t="s">
        <v>302</v>
      </c>
      <c r="R323" s="23" t="s">
        <v>299</v>
      </c>
      <c r="S323" s="23" t="s">
        <v>299</v>
      </c>
      <c r="T323" s="23" t="s">
        <v>308</v>
      </c>
      <c r="U323" s="93"/>
    </row>
    <row r="324" spans="2:22" ht="34.5" customHeight="1">
      <c r="B324" s="7"/>
      <c r="C324" s="315" t="s">
        <v>0</v>
      </c>
      <c r="D324" s="315" t="s">
        <v>25</v>
      </c>
      <c r="E324" s="297" t="s">
        <v>185</v>
      </c>
      <c r="F324" s="298"/>
      <c r="G324" s="299"/>
      <c r="H324" s="98" t="s">
        <v>83</v>
      </c>
      <c r="I324" s="184"/>
      <c r="J324" s="184"/>
      <c r="K324" s="184"/>
      <c r="L324" s="184"/>
      <c r="M324" s="184"/>
      <c r="N324" s="184"/>
      <c r="O324" s="184"/>
      <c r="P324" s="184"/>
      <c r="Q324" s="184"/>
      <c r="R324" s="184"/>
      <c r="S324" s="184"/>
      <c r="T324" s="184"/>
      <c r="U324" s="93"/>
    </row>
    <row r="325" spans="2:22" ht="34.5" customHeight="1">
      <c r="B325" s="7"/>
      <c r="C325" s="316"/>
      <c r="D325" s="316"/>
      <c r="E325" s="300"/>
      <c r="F325" s="301"/>
      <c r="G325" s="302"/>
      <c r="H325" s="99" t="s">
        <v>82</v>
      </c>
      <c r="I325" s="184"/>
      <c r="J325" s="184"/>
      <c r="K325" s="184"/>
      <c r="L325" s="184"/>
      <c r="M325" s="184"/>
      <c r="N325" s="184"/>
      <c r="O325" s="184"/>
      <c r="P325" s="184"/>
      <c r="Q325" s="184"/>
      <c r="R325" s="184"/>
      <c r="S325" s="184"/>
      <c r="T325" s="184"/>
      <c r="U325" s="93"/>
    </row>
    <row r="326" spans="2:22" ht="34.5" customHeight="1">
      <c r="B326" s="7"/>
      <c r="C326" s="316"/>
      <c r="D326" s="316"/>
      <c r="E326" s="297" t="s">
        <v>186</v>
      </c>
      <c r="F326" s="298"/>
      <c r="G326" s="299"/>
      <c r="H326" s="98" t="s">
        <v>83</v>
      </c>
      <c r="I326" s="184"/>
      <c r="J326" s="184"/>
      <c r="K326" s="184"/>
      <c r="L326" s="184"/>
      <c r="M326" s="184"/>
      <c r="N326" s="184"/>
      <c r="O326" s="184"/>
      <c r="P326" s="184"/>
      <c r="Q326" s="184"/>
      <c r="R326" s="184"/>
      <c r="S326" s="184"/>
      <c r="T326" s="184"/>
      <c r="U326" s="93"/>
    </row>
    <row r="327" spans="2:22" ht="34.5" customHeight="1">
      <c r="B327" s="7"/>
      <c r="C327" s="316"/>
      <c r="D327" s="316"/>
      <c r="E327" s="300"/>
      <c r="F327" s="301"/>
      <c r="G327" s="302"/>
      <c r="H327" s="99" t="s">
        <v>82</v>
      </c>
      <c r="I327" s="184"/>
      <c r="J327" s="184"/>
      <c r="K327" s="184"/>
      <c r="L327" s="184"/>
      <c r="M327" s="184"/>
      <c r="N327" s="184"/>
      <c r="O327" s="184"/>
      <c r="P327" s="184"/>
      <c r="Q327" s="184"/>
      <c r="R327" s="184"/>
      <c r="S327" s="184"/>
      <c r="T327" s="184"/>
      <c r="U327" s="93"/>
    </row>
    <row r="328" spans="2:22" ht="34.5" customHeight="1">
      <c r="B328" s="7"/>
      <c r="C328" s="316"/>
      <c r="D328" s="316"/>
      <c r="E328" s="297" t="s">
        <v>187</v>
      </c>
      <c r="F328" s="298"/>
      <c r="G328" s="299"/>
      <c r="H328" s="98" t="s">
        <v>83</v>
      </c>
      <c r="I328" s="184"/>
      <c r="J328" s="184"/>
      <c r="K328" s="184"/>
      <c r="L328" s="184"/>
      <c r="M328" s="184"/>
      <c r="N328" s="184"/>
      <c r="O328" s="184"/>
      <c r="P328" s="184"/>
      <c r="Q328" s="184"/>
      <c r="R328" s="184"/>
      <c r="S328" s="184"/>
      <c r="T328" s="184"/>
      <c r="U328" s="93"/>
    </row>
    <row r="329" spans="2:22" ht="34.5" customHeight="1">
      <c r="B329" s="7"/>
      <c r="C329" s="316"/>
      <c r="D329" s="316"/>
      <c r="E329" s="300"/>
      <c r="F329" s="301"/>
      <c r="G329" s="302"/>
      <c r="H329" s="99" t="s">
        <v>82</v>
      </c>
      <c r="I329" s="184"/>
      <c r="J329" s="184"/>
      <c r="K329" s="184"/>
      <c r="L329" s="184"/>
      <c r="M329" s="184"/>
      <c r="N329" s="184"/>
      <c r="O329" s="184"/>
      <c r="P329" s="184"/>
      <c r="Q329" s="184"/>
      <c r="R329" s="184"/>
      <c r="S329" s="184"/>
      <c r="T329" s="184"/>
      <c r="U329" s="93"/>
    </row>
    <row r="330" spans="2:22" ht="34.5" customHeight="1">
      <c r="B330" s="7"/>
      <c r="C330" s="316"/>
      <c r="D330" s="316"/>
      <c r="E330" s="297" t="s">
        <v>170</v>
      </c>
      <c r="F330" s="298"/>
      <c r="G330" s="299"/>
      <c r="H330" s="98" t="s">
        <v>83</v>
      </c>
      <c r="I330" s="184"/>
      <c r="J330" s="184"/>
      <c r="K330" s="184"/>
      <c r="L330" s="184"/>
      <c r="M330" s="184"/>
      <c r="N330" s="184"/>
      <c r="O330" s="184"/>
      <c r="P330" s="184"/>
      <c r="Q330" s="184"/>
      <c r="R330" s="184"/>
      <c r="S330" s="184"/>
      <c r="T330" s="184"/>
      <c r="U330" s="93"/>
    </row>
    <row r="331" spans="2:22" ht="34.5" customHeight="1">
      <c r="B331" s="7"/>
      <c r="C331" s="316"/>
      <c r="D331" s="316"/>
      <c r="E331" s="300"/>
      <c r="F331" s="301"/>
      <c r="G331" s="302"/>
      <c r="H331" s="99" t="s">
        <v>82</v>
      </c>
      <c r="I331" s="184"/>
      <c r="J331" s="184"/>
      <c r="K331" s="184"/>
      <c r="L331" s="184"/>
      <c r="M331" s="184"/>
      <c r="N331" s="184"/>
      <c r="O331" s="184"/>
      <c r="P331" s="184"/>
      <c r="Q331" s="184"/>
      <c r="R331" s="184"/>
      <c r="S331" s="184"/>
      <c r="T331" s="184"/>
      <c r="U331" s="93"/>
    </row>
    <row r="332" spans="2:22" ht="34.5" customHeight="1">
      <c r="B332" s="7"/>
      <c r="C332" s="316"/>
      <c r="D332" s="316"/>
      <c r="E332" s="297" t="s">
        <v>188</v>
      </c>
      <c r="F332" s="298"/>
      <c r="G332" s="299"/>
      <c r="H332" s="98" t="s">
        <v>83</v>
      </c>
      <c r="I332" s="112" t="str">
        <f>IF(COUNT(I324,I326,I328,I330)=0,"",SUM(I324,I326,I328,I330))</f>
        <v/>
      </c>
      <c r="J332" s="112" t="str">
        <f t="shared" ref="J332:T332" si="223">IF(COUNT(J324,J326,J328,J330)=0,"",SUM(J324,J326,J328,J330))</f>
        <v/>
      </c>
      <c r="K332" s="112" t="str">
        <f t="shared" si="223"/>
        <v/>
      </c>
      <c r="L332" s="112" t="str">
        <f t="shared" si="223"/>
        <v/>
      </c>
      <c r="M332" s="112" t="str">
        <f t="shared" si="223"/>
        <v/>
      </c>
      <c r="N332" s="112" t="str">
        <f t="shared" si="223"/>
        <v/>
      </c>
      <c r="O332" s="112" t="str">
        <f t="shared" si="223"/>
        <v/>
      </c>
      <c r="P332" s="112" t="str">
        <f t="shared" si="223"/>
        <v/>
      </c>
      <c r="Q332" s="112" t="str">
        <f t="shared" si="223"/>
        <v/>
      </c>
      <c r="R332" s="112" t="str">
        <f t="shared" si="223"/>
        <v/>
      </c>
      <c r="S332" s="112" t="str">
        <f t="shared" si="223"/>
        <v/>
      </c>
      <c r="T332" s="112" t="str">
        <f t="shared" si="223"/>
        <v/>
      </c>
      <c r="U332" s="93"/>
      <c r="V332" s="120" t="s">
        <v>271</v>
      </c>
    </row>
    <row r="333" spans="2:22" ht="34.5" customHeight="1">
      <c r="B333" s="7"/>
      <c r="C333" s="316"/>
      <c r="D333" s="317"/>
      <c r="E333" s="300"/>
      <c r="F333" s="301"/>
      <c r="G333" s="302"/>
      <c r="H333" s="99" t="s">
        <v>82</v>
      </c>
      <c r="I333" s="112" t="str">
        <f>IF(COUNT(I325,I327,I329,I331)=0,"",SUM(I325,I327,I329,I331))</f>
        <v/>
      </c>
      <c r="J333" s="112" t="str">
        <f t="shared" ref="J333:T333" si="224">IF(COUNT(J325,J327,J329,J331)=0,"",SUM(J325,J327,J329,J331))</f>
        <v/>
      </c>
      <c r="K333" s="112" t="str">
        <f t="shared" si="224"/>
        <v/>
      </c>
      <c r="L333" s="112" t="str">
        <f t="shared" si="224"/>
        <v/>
      </c>
      <c r="M333" s="112" t="str">
        <f t="shared" si="224"/>
        <v/>
      </c>
      <c r="N333" s="112" t="str">
        <f t="shared" si="224"/>
        <v/>
      </c>
      <c r="O333" s="112" t="str">
        <f t="shared" si="224"/>
        <v/>
      </c>
      <c r="P333" s="112" t="str">
        <f t="shared" si="224"/>
        <v/>
      </c>
      <c r="Q333" s="112" t="str">
        <f t="shared" si="224"/>
        <v/>
      </c>
      <c r="R333" s="112" t="str">
        <f t="shared" si="224"/>
        <v/>
      </c>
      <c r="S333" s="112" t="str">
        <f t="shared" si="224"/>
        <v/>
      </c>
      <c r="T333" s="112" t="str">
        <f t="shared" si="224"/>
        <v/>
      </c>
      <c r="U333" s="93"/>
      <c r="V333" s="120" t="s">
        <v>271</v>
      </c>
    </row>
    <row r="334" spans="2:22" ht="34.5" customHeight="1">
      <c r="B334" s="7"/>
      <c r="C334" s="316"/>
      <c r="D334" s="315" t="s">
        <v>1</v>
      </c>
      <c r="E334" s="25" t="s">
        <v>189</v>
      </c>
      <c r="F334" s="26"/>
      <c r="G334" s="26"/>
      <c r="H334" s="27"/>
      <c r="I334" s="112" t="str">
        <f>IF(COUNT('様式第36(指定)_送電'!H372)=0,'様式第36(指定)_受電'!H372,IF(COUNT('様式第36(指定)_受電'!H372)=0,-'様式第36(指定)_送電'!H372,'様式第36(指定)_受電'!H372-'様式第36(指定)_送電'!H372))</f>
        <v/>
      </c>
      <c r="J334" s="112" t="str">
        <f>IF(COUNT('様式第36(指定)_送電'!I372)=0,'様式第36(指定)_受電'!I372,IF(COUNT('様式第36(指定)_受電'!I372)=0,-'様式第36(指定)_送電'!I372,'様式第36(指定)_受電'!I372-'様式第36(指定)_送電'!I372))</f>
        <v/>
      </c>
      <c r="K334" s="112" t="str">
        <f>IF(COUNT('様式第36(指定)_送電'!J372)=0,'様式第36(指定)_受電'!J372,IF(COUNT('様式第36(指定)_受電'!J372)=0,-'様式第36(指定)_送電'!J372,'様式第36(指定)_受電'!J372-'様式第36(指定)_送電'!J372))</f>
        <v/>
      </c>
      <c r="L334" s="112" t="str">
        <f>IF(COUNT('様式第36(指定)_送電'!K372)=0,'様式第36(指定)_受電'!K372,IF(COUNT('様式第36(指定)_受電'!K372)=0,-'様式第36(指定)_送電'!K372,'様式第36(指定)_受電'!K372-'様式第36(指定)_送電'!K372))</f>
        <v/>
      </c>
      <c r="M334" s="112" t="str">
        <f>IF(COUNT('様式第36(指定)_送電'!L372)=0,'様式第36(指定)_受電'!L372,IF(COUNT('様式第36(指定)_受電'!L372)=0,-'様式第36(指定)_送電'!L372,'様式第36(指定)_受電'!L372-'様式第36(指定)_送電'!L372))</f>
        <v/>
      </c>
      <c r="N334" s="112" t="str">
        <f>IF(COUNT('様式第36(指定)_送電'!M372)=0,'様式第36(指定)_受電'!M372,IF(COUNT('様式第36(指定)_受電'!M372)=0,-'様式第36(指定)_送電'!M372,'様式第36(指定)_受電'!M372-'様式第36(指定)_送電'!M372))</f>
        <v/>
      </c>
      <c r="O334" s="112" t="str">
        <f>IF(COUNT('様式第36(指定)_送電'!O372)=0,'様式第36(指定)_受電'!O372,IF(COUNT('様式第36(指定)_受電'!O372)=0,-'様式第36(指定)_送電'!O372,'様式第36(指定)_受電'!O372-'様式第36(指定)_送電'!O372))</f>
        <v/>
      </c>
      <c r="P334" s="112" t="str">
        <f>IF(COUNT('様式第36(指定)_送電'!P372)=0,'様式第36(指定)_受電'!P372,IF(COUNT('様式第36(指定)_受電'!P372)=0,-'様式第36(指定)_送電'!P372,'様式第36(指定)_受電'!P372-'様式第36(指定)_送電'!P372))</f>
        <v/>
      </c>
      <c r="Q334" s="112" t="str">
        <f>IF(COUNT('様式第36(指定)_送電'!Q372)=0,'様式第36(指定)_受電'!Q372,IF(COUNT('様式第36(指定)_受電'!Q372)=0,-'様式第36(指定)_送電'!Q372,'様式第36(指定)_受電'!Q372-'様式第36(指定)_送電'!Q372))</f>
        <v/>
      </c>
      <c r="R334" s="112" t="str">
        <f>IF(COUNT('様式第36(指定)_送電'!R372)=0,'様式第36(指定)_受電'!R372,IF(COUNT('様式第36(指定)_受電'!R372)=0,-'様式第36(指定)_送電'!R372,'様式第36(指定)_受電'!R372-'様式第36(指定)_送電'!R372))</f>
        <v/>
      </c>
      <c r="S334" s="112" t="str">
        <f>IF(COUNT('様式第36(指定)_送電'!S372)=0,'様式第36(指定)_受電'!S372,IF(COUNT('様式第36(指定)_受電'!S372)=0,-'様式第36(指定)_送電'!S372,'様式第36(指定)_受電'!S372-'様式第36(指定)_送電'!S372))</f>
        <v/>
      </c>
      <c r="T334" s="112" t="str">
        <f>IF(COUNT('様式第36(指定)_送電'!T372)=0,'様式第36(指定)_受電'!T372,IF(COUNT('様式第36(指定)_受電'!T372)=0,-'様式第36(指定)_送電'!T372,'様式第36(指定)_受電'!T372-'様式第36(指定)_送電'!T372))</f>
        <v/>
      </c>
      <c r="U334" s="93"/>
      <c r="V334" s="120" t="s">
        <v>271</v>
      </c>
    </row>
    <row r="335" spans="2:22" ht="34.5" customHeight="1">
      <c r="B335" s="7"/>
      <c r="C335" s="316"/>
      <c r="D335" s="316"/>
      <c r="E335" s="25" t="s">
        <v>150</v>
      </c>
      <c r="F335" s="26"/>
      <c r="G335" s="26"/>
      <c r="H335" s="27"/>
      <c r="I335" s="112" t="str">
        <f>IF(COUNT('様式第36(指定)_送電'!H380)=0,'様式第36(指定)_受電'!H380,IF(COUNT('様式第36(指定)_受電'!H380)=0,-'様式第36(指定)_送電'!H380,'様式第36(指定)_受電'!H380-'様式第36(指定)_送電'!H380))</f>
        <v/>
      </c>
      <c r="J335" s="112" t="str">
        <f>IF(COUNT('様式第36(指定)_送電'!I380)=0,'様式第36(指定)_受電'!I380,IF(COUNT('様式第36(指定)_受電'!I380)=0,-'様式第36(指定)_送電'!I380,'様式第36(指定)_受電'!I380-'様式第36(指定)_送電'!I380))</f>
        <v/>
      </c>
      <c r="K335" s="112" t="str">
        <f>IF(COUNT('様式第36(指定)_送電'!J380)=0,'様式第36(指定)_受電'!J380,IF(COUNT('様式第36(指定)_受電'!J380)=0,-'様式第36(指定)_送電'!J380,'様式第36(指定)_受電'!J380-'様式第36(指定)_送電'!J380))</f>
        <v/>
      </c>
      <c r="L335" s="112" t="str">
        <f>IF(COUNT('様式第36(指定)_送電'!K380)=0,'様式第36(指定)_受電'!K380,IF(COUNT('様式第36(指定)_受電'!K380)=0,-'様式第36(指定)_送電'!K380,'様式第36(指定)_受電'!K380-'様式第36(指定)_送電'!K380))</f>
        <v/>
      </c>
      <c r="M335" s="112" t="str">
        <f>IF(COUNT('様式第36(指定)_送電'!L380)=0,'様式第36(指定)_受電'!L380,IF(COUNT('様式第36(指定)_受電'!L380)=0,-'様式第36(指定)_送電'!L380,'様式第36(指定)_受電'!L380-'様式第36(指定)_送電'!L380))</f>
        <v/>
      </c>
      <c r="N335" s="112" t="str">
        <f>IF(COUNT('様式第36(指定)_送電'!M380)=0,'様式第36(指定)_受電'!M380,IF(COUNT('様式第36(指定)_受電'!M380)=0,-'様式第36(指定)_送電'!M380,'様式第36(指定)_受電'!M380-'様式第36(指定)_送電'!M380))</f>
        <v/>
      </c>
      <c r="O335" s="112" t="str">
        <f>IF(COUNT('様式第36(指定)_送電'!O380)=0,'様式第36(指定)_受電'!O380,IF(COUNT('様式第36(指定)_受電'!O380)=0,-'様式第36(指定)_送電'!O380,'様式第36(指定)_受電'!O380-'様式第36(指定)_送電'!O380))</f>
        <v/>
      </c>
      <c r="P335" s="112" t="str">
        <f>IF(COUNT('様式第36(指定)_送電'!P380)=0,'様式第36(指定)_受電'!P380,IF(COUNT('様式第36(指定)_受電'!P380)=0,-'様式第36(指定)_送電'!P380,'様式第36(指定)_受電'!P380-'様式第36(指定)_送電'!P380))</f>
        <v/>
      </c>
      <c r="Q335" s="112" t="str">
        <f>IF(COUNT('様式第36(指定)_送電'!Q380)=0,'様式第36(指定)_受電'!Q380,IF(COUNT('様式第36(指定)_受電'!Q380)=0,-'様式第36(指定)_送電'!Q380,'様式第36(指定)_受電'!Q380-'様式第36(指定)_送電'!Q380))</f>
        <v/>
      </c>
      <c r="R335" s="112" t="str">
        <f>IF(COUNT('様式第36(指定)_送電'!R380)=0,'様式第36(指定)_受電'!R380,IF(COUNT('様式第36(指定)_受電'!R380)=0,-'様式第36(指定)_送電'!R380,'様式第36(指定)_受電'!R380-'様式第36(指定)_送電'!R380))</f>
        <v/>
      </c>
      <c r="S335" s="112" t="str">
        <f>IF(COUNT('様式第36(指定)_送電'!S380)=0,'様式第36(指定)_受電'!S380,IF(COUNT('様式第36(指定)_受電'!S380)=0,-'様式第36(指定)_送電'!S380,'様式第36(指定)_受電'!S380-'様式第36(指定)_送電'!S380))</f>
        <v/>
      </c>
      <c r="T335" s="112" t="str">
        <f>IF(COUNT('様式第36(指定)_送電'!T380)=0,'様式第36(指定)_受電'!T380,IF(COUNT('様式第36(指定)_受電'!T380)=0,-'様式第36(指定)_送電'!T380,'様式第36(指定)_受電'!T380-'様式第36(指定)_送電'!T380))</f>
        <v/>
      </c>
      <c r="U335" s="93"/>
      <c r="V335" s="120" t="s">
        <v>271</v>
      </c>
    </row>
    <row r="336" spans="2:22" ht="34.5" customHeight="1">
      <c r="B336" s="7"/>
      <c r="C336" s="316"/>
      <c r="D336" s="316"/>
      <c r="E336" s="25" t="s">
        <v>149</v>
      </c>
      <c r="F336" s="26"/>
      <c r="G336" s="26"/>
      <c r="H336" s="27"/>
      <c r="I336" s="112" t="str">
        <f>IF(COUNT('様式第36(指定)_送電'!H388)=0,'様式第36(指定)_受電'!H388,IF(COUNT('様式第36(指定)_受電'!H388)=0,-'様式第36(指定)_送電'!H388,'様式第36(指定)_受電'!H388-'様式第36(指定)_送電'!H388))</f>
        <v/>
      </c>
      <c r="J336" s="112" t="str">
        <f>IF(COUNT('様式第36(指定)_送電'!I388)=0,'様式第36(指定)_受電'!I388,IF(COUNT('様式第36(指定)_受電'!I388)=0,-'様式第36(指定)_送電'!I388,'様式第36(指定)_受電'!I388-'様式第36(指定)_送電'!I388))</f>
        <v/>
      </c>
      <c r="K336" s="112" t="str">
        <f>IF(COUNT('様式第36(指定)_送電'!J388)=0,'様式第36(指定)_受電'!J388,IF(COUNT('様式第36(指定)_受電'!J388)=0,-'様式第36(指定)_送電'!J388,'様式第36(指定)_受電'!J388-'様式第36(指定)_送電'!J388))</f>
        <v/>
      </c>
      <c r="L336" s="112" t="str">
        <f>IF(COUNT('様式第36(指定)_送電'!K388)=0,'様式第36(指定)_受電'!K388,IF(COUNT('様式第36(指定)_受電'!K388)=0,-'様式第36(指定)_送電'!K388,'様式第36(指定)_受電'!K388-'様式第36(指定)_送電'!K388))</f>
        <v/>
      </c>
      <c r="M336" s="112" t="str">
        <f>IF(COUNT('様式第36(指定)_送電'!L388)=0,'様式第36(指定)_受電'!L388,IF(COUNT('様式第36(指定)_受電'!L388)=0,-'様式第36(指定)_送電'!L388,'様式第36(指定)_受電'!L388-'様式第36(指定)_送電'!L388))</f>
        <v/>
      </c>
      <c r="N336" s="112" t="str">
        <f>IF(COUNT('様式第36(指定)_送電'!M388)=0,'様式第36(指定)_受電'!M388,IF(COUNT('様式第36(指定)_受電'!M388)=0,-'様式第36(指定)_送電'!M388,'様式第36(指定)_受電'!M388-'様式第36(指定)_送電'!M388))</f>
        <v/>
      </c>
      <c r="O336" s="112" t="str">
        <f>IF(COUNT('様式第36(指定)_送電'!O388)=0,'様式第36(指定)_受電'!O388,IF(COUNT('様式第36(指定)_受電'!O388)=0,-'様式第36(指定)_送電'!O388,'様式第36(指定)_受電'!O388-'様式第36(指定)_送電'!O388))</f>
        <v/>
      </c>
      <c r="P336" s="112" t="str">
        <f>IF(COUNT('様式第36(指定)_送電'!P388)=0,'様式第36(指定)_受電'!P388,IF(COUNT('様式第36(指定)_受電'!P388)=0,-'様式第36(指定)_送電'!P388,'様式第36(指定)_受電'!P388-'様式第36(指定)_送電'!P388))</f>
        <v/>
      </c>
      <c r="Q336" s="112" t="str">
        <f>IF(COUNT('様式第36(指定)_送電'!Q388)=0,'様式第36(指定)_受電'!Q388,IF(COUNT('様式第36(指定)_受電'!Q388)=0,-'様式第36(指定)_送電'!Q388,'様式第36(指定)_受電'!Q388-'様式第36(指定)_送電'!Q388))</f>
        <v/>
      </c>
      <c r="R336" s="112" t="str">
        <f>IF(COUNT('様式第36(指定)_送電'!R388)=0,'様式第36(指定)_受電'!R388,IF(COUNT('様式第36(指定)_受電'!R388)=0,-'様式第36(指定)_送電'!R388,'様式第36(指定)_受電'!R388-'様式第36(指定)_送電'!R388))</f>
        <v/>
      </c>
      <c r="S336" s="112" t="str">
        <f>IF(COUNT('様式第36(指定)_送電'!S388)=0,'様式第36(指定)_受電'!S388,IF(COUNT('様式第36(指定)_受電'!S388)=0,-'様式第36(指定)_送電'!S388,'様式第36(指定)_受電'!S388-'様式第36(指定)_送電'!S388))</f>
        <v/>
      </c>
      <c r="T336" s="112" t="str">
        <f>IF(COUNT('様式第36(指定)_送電'!T388)=0,'様式第36(指定)_受電'!T388,IF(COUNT('様式第36(指定)_受電'!T388)=0,-'様式第36(指定)_送電'!T388,'様式第36(指定)_受電'!T388-'様式第36(指定)_送電'!T388))</f>
        <v/>
      </c>
      <c r="U336" s="93"/>
      <c r="V336" s="120" t="s">
        <v>271</v>
      </c>
    </row>
    <row r="337" spans="2:22" ht="34.5" customHeight="1">
      <c r="B337" s="7"/>
      <c r="C337" s="316"/>
      <c r="D337" s="316"/>
      <c r="E337" s="297" t="s">
        <v>26</v>
      </c>
      <c r="F337" s="298"/>
      <c r="G337" s="299"/>
      <c r="H337" s="85" t="s">
        <v>192</v>
      </c>
      <c r="I337" s="112"/>
      <c r="J337" s="112"/>
      <c r="K337" s="112"/>
      <c r="L337" s="112"/>
      <c r="M337" s="112"/>
      <c r="N337" s="112"/>
      <c r="O337" s="112"/>
      <c r="P337" s="112"/>
      <c r="Q337" s="112"/>
      <c r="R337" s="112"/>
      <c r="S337" s="112"/>
      <c r="T337" s="112"/>
      <c r="U337" s="93"/>
    </row>
    <row r="338" spans="2:22" ht="34.5" customHeight="1">
      <c r="B338" s="7"/>
      <c r="C338" s="316"/>
      <c r="D338" s="317"/>
      <c r="E338" s="300"/>
      <c r="F338" s="301"/>
      <c r="G338" s="302"/>
      <c r="H338" s="85" t="s">
        <v>151</v>
      </c>
      <c r="I338" s="112" t="str">
        <f>IF(COUNT('様式第36(指定)_送電'!H396)=0,'様式第36(指定)_受電'!H396,IF(COUNT('様式第36(指定)_受電'!H396)=0,-'様式第36(指定)_送電'!H396,'様式第36(指定)_受電'!H396-'様式第36(指定)_送電'!H396))</f>
        <v/>
      </c>
      <c r="J338" s="112" t="str">
        <f>IF(COUNT('様式第36(指定)_送電'!I396)=0,'様式第36(指定)_受電'!I396,IF(COUNT('様式第36(指定)_受電'!I396)=0,-'様式第36(指定)_送電'!I396,'様式第36(指定)_受電'!I396-'様式第36(指定)_送電'!I396))</f>
        <v/>
      </c>
      <c r="K338" s="112" t="str">
        <f>IF(COUNT('様式第36(指定)_送電'!J396)=0,'様式第36(指定)_受電'!J396,IF(COUNT('様式第36(指定)_受電'!J396)=0,-'様式第36(指定)_送電'!J396,'様式第36(指定)_受電'!J396-'様式第36(指定)_送電'!J396))</f>
        <v/>
      </c>
      <c r="L338" s="112" t="str">
        <f>IF(COUNT('様式第36(指定)_送電'!K396)=0,'様式第36(指定)_受電'!K396,IF(COUNT('様式第36(指定)_受電'!K396)=0,-'様式第36(指定)_送電'!K396,'様式第36(指定)_受電'!K396-'様式第36(指定)_送電'!K396))</f>
        <v/>
      </c>
      <c r="M338" s="112" t="str">
        <f>IF(COUNT('様式第36(指定)_送電'!L396)=0,'様式第36(指定)_受電'!L396,IF(COUNT('様式第36(指定)_受電'!L396)=0,-'様式第36(指定)_送電'!L396,'様式第36(指定)_受電'!L396-'様式第36(指定)_送電'!L396))</f>
        <v/>
      </c>
      <c r="N338" s="112" t="str">
        <f>IF(COUNT('様式第36(指定)_送電'!M396)=0,'様式第36(指定)_受電'!M396,IF(COUNT('様式第36(指定)_受電'!M396)=0,-'様式第36(指定)_送電'!M396,'様式第36(指定)_受電'!M396-'様式第36(指定)_送電'!M396))</f>
        <v/>
      </c>
      <c r="O338" s="112" t="str">
        <f>IF(COUNT('様式第36(指定)_送電'!O396)=0,'様式第36(指定)_受電'!O396,IF(COUNT('様式第36(指定)_受電'!O396)=0,-'様式第36(指定)_送電'!O396,'様式第36(指定)_受電'!O396-'様式第36(指定)_送電'!O396))</f>
        <v/>
      </c>
      <c r="P338" s="112" t="str">
        <f>IF(COUNT('様式第36(指定)_送電'!P396)=0,'様式第36(指定)_受電'!P396,IF(COUNT('様式第36(指定)_受電'!P396)=0,-'様式第36(指定)_送電'!P396,'様式第36(指定)_受電'!P396-'様式第36(指定)_送電'!P396))</f>
        <v/>
      </c>
      <c r="Q338" s="112" t="str">
        <f>IF(COUNT('様式第36(指定)_送電'!Q396)=0,'様式第36(指定)_受電'!Q396,IF(COUNT('様式第36(指定)_受電'!Q396)=0,-'様式第36(指定)_送電'!Q396,'様式第36(指定)_受電'!Q396-'様式第36(指定)_送電'!Q396))</f>
        <v/>
      </c>
      <c r="R338" s="112" t="str">
        <f>IF(COUNT('様式第36(指定)_送電'!R396)=0,'様式第36(指定)_受電'!R396,IF(COUNT('様式第36(指定)_受電'!R396)=0,-'様式第36(指定)_送電'!R396,'様式第36(指定)_受電'!R396-'様式第36(指定)_送電'!R396))</f>
        <v/>
      </c>
      <c r="S338" s="112" t="str">
        <f>IF(COUNT('様式第36(指定)_送電'!S396)=0,'様式第36(指定)_受電'!S396,IF(COUNT('様式第36(指定)_受電'!S396)=0,-'様式第36(指定)_送電'!S396,'様式第36(指定)_受電'!S396-'様式第36(指定)_送電'!S396))</f>
        <v/>
      </c>
      <c r="T338" s="112" t="str">
        <f>IF(COUNT('様式第36(指定)_送電'!T396)=0,'様式第36(指定)_受電'!T396,IF(COUNT('様式第36(指定)_受電'!T396)=0,-'様式第36(指定)_送電'!T396,'様式第36(指定)_受電'!T396-'様式第36(指定)_送電'!T396))</f>
        <v/>
      </c>
      <c r="U338" s="93"/>
      <c r="V338" s="120" t="s">
        <v>271</v>
      </c>
    </row>
    <row r="339" spans="2:22" ht="34.5" customHeight="1">
      <c r="B339" s="7"/>
      <c r="C339" s="316"/>
      <c r="D339" s="25" t="s">
        <v>153</v>
      </c>
      <c r="E339" s="26"/>
      <c r="F339" s="26"/>
      <c r="G339" s="26"/>
      <c r="H339" s="27"/>
      <c r="I339" s="112" t="str">
        <f>IF(I344-SUM(I333:I338)&gt;0,I344-SUM(I333:I338),"")</f>
        <v/>
      </c>
      <c r="J339" s="112" t="str">
        <f t="shared" ref="J339:T339" si="225">IF(J344-SUM(J333:J338)&gt;0,J344-SUM(J333:J338),"")</f>
        <v/>
      </c>
      <c r="K339" s="112" t="str">
        <f t="shared" si="225"/>
        <v/>
      </c>
      <c r="L339" s="112" t="str">
        <f t="shared" si="225"/>
        <v/>
      </c>
      <c r="M339" s="112" t="str">
        <f t="shared" si="225"/>
        <v/>
      </c>
      <c r="N339" s="112" t="str">
        <f t="shared" si="225"/>
        <v/>
      </c>
      <c r="O339" s="112" t="str">
        <f t="shared" si="225"/>
        <v/>
      </c>
      <c r="P339" s="112" t="str">
        <f t="shared" si="225"/>
        <v/>
      </c>
      <c r="Q339" s="112" t="str">
        <f t="shared" si="225"/>
        <v/>
      </c>
      <c r="R339" s="112" t="str">
        <f t="shared" si="225"/>
        <v/>
      </c>
      <c r="S339" s="112" t="str">
        <f t="shared" si="225"/>
        <v/>
      </c>
      <c r="T339" s="112" t="str">
        <f t="shared" si="225"/>
        <v/>
      </c>
      <c r="U339" s="93"/>
      <c r="V339" s="120" t="s">
        <v>271</v>
      </c>
    </row>
    <row r="340" spans="2:22" ht="34.5" customHeight="1">
      <c r="B340" s="7"/>
      <c r="C340" s="316"/>
      <c r="D340" s="25" t="s">
        <v>188</v>
      </c>
      <c r="E340" s="26"/>
      <c r="F340" s="26"/>
      <c r="G340" s="30"/>
      <c r="H340" s="99" t="s">
        <v>82</v>
      </c>
      <c r="I340" s="143" t="str">
        <f>IF(COUNT(I333:I339)=0,"",SUM(I333:I339))</f>
        <v/>
      </c>
      <c r="J340" s="143" t="str">
        <f t="shared" ref="J340" si="226">IF(COUNT(J333:J339)=0,"",SUM(J333:J339))</f>
        <v/>
      </c>
      <c r="K340" s="143" t="str">
        <f t="shared" ref="K340" si="227">IF(COUNT(K333:K339)=0,"",SUM(K333:K339))</f>
        <v/>
      </c>
      <c r="L340" s="143" t="str">
        <f t="shared" ref="L340" si="228">IF(COUNT(L333:L339)=0,"",SUM(L333:L339))</f>
        <v/>
      </c>
      <c r="M340" s="143" t="str">
        <f t="shared" ref="M340" si="229">IF(COUNT(M333:M339)=0,"",SUM(M333:M339))</f>
        <v/>
      </c>
      <c r="N340" s="143" t="str">
        <f t="shared" ref="N340" si="230">IF(COUNT(N333:N339)=0,"",SUM(N333:N339))</f>
        <v/>
      </c>
      <c r="O340" s="143" t="str">
        <f t="shared" ref="O340" si="231">IF(COUNT(O333:O339)=0,"",SUM(O333:O339))</f>
        <v/>
      </c>
      <c r="P340" s="143" t="str">
        <f t="shared" ref="P340" si="232">IF(COUNT(P333:P339)=0,"",SUM(P333:P339))</f>
        <v/>
      </c>
      <c r="Q340" s="143" t="str">
        <f t="shared" ref="Q340" si="233">IF(COUNT(Q333:Q339)=0,"",SUM(Q333:Q339))</f>
        <v/>
      </c>
      <c r="R340" s="143" t="str">
        <f t="shared" ref="R340" si="234">IF(COUNT(R333:R339)=0,"",SUM(R333:R339))</f>
        <v/>
      </c>
      <c r="S340" s="143" t="str">
        <f t="shared" ref="S340" si="235">IF(COUNT(S333:S339)=0,"",SUM(S333:S339))</f>
        <v/>
      </c>
      <c r="T340" s="143" t="str">
        <f t="shared" ref="T340" si="236">IF(COUNT(T333:T339)=0,"",SUM(T333:T339))</f>
        <v/>
      </c>
      <c r="U340" s="93"/>
      <c r="V340" s="120" t="s">
        <v>271</v>
      </c>
    </row>
    <row r="341" spans="2:22" ht="34.5" customHeight="1">
      <c r="B341" s="7"/>
      <c r="C341" s="316"/>
      <c r="D341" s="25" t="s">
        <v>154</v>
      </c>
      <c r="E341" s="26"/>
      <c r="F341" s="26"/>
      <c r="G341" s="26"/>
      <c r="H341" s="27"/>
      <c r="I341" s="112"/>
      <c r="J341" s="112"/>
      <c r="K341" s="112"/>
      <c r="L341" s="112"/>
      <c r="M341" s="112"/>
      <c r="N341" s="112"/>
      <c r="O341" s="112"/>
      <c r="P341" s="112"/>
      <c r="Q341" s="112"/>
      <c r="R341" s="112"/>
      <c r="S341" s="112"/>
      <c r="T341" s="112"/>
      <c r="U341" s="93"/>
    </row>
    <row r="342" spans="2:22" ht="34.5" customHeight="1">
      <c r="B342" s="7"/>
      <c r="C342" s="316"/>
      <c r="D342" s="25" t="s">
        <v>190</v>
      </c>
      <c r="E342" s="26"/>
      <c r="F342" s="26"/>
      <c r="G342" s="26"/>
      <c r="H342" s="27"/>
      <c r="I342" s="143"/>
      <c r="J342" s="143"/>
      <c r="K342" s="143"/>
      <c r="L342" s="143"/>
      <c r="M342" s="143"/>
      <c r="N342" s="143"/>
      <c r="O342" s="143"/>
      <c r="P342" s="143"/>
      <c r="Q342" s="143"/>
      <c r="R342" s="143"/>
      <c r="S342" s="143"/>
      <c r="T342" s="143"/>
      <c r="U342" s="93"/>
      <c r="V342" s="120"/>
    </row>
    <row r="343" spans="2:22" ht="34.5" customHeight="1">
      <c r="B343" s="7"/>
      <c r="C343" s="316"/>
      <c r="D343" s="86" t="s">
        <v>156</v>
      </c>
      <c r="E343" s="28"/>
      <c r="F343" s="28"/>
      <c r="G343" s="28"/>
      <c r="H343" s="29"/>
      <c r="I343" s="184"/>
      <c r="J343" s="184"/>
      <c r="K343" s="184"/>
      <c r="L343" s="184"/>
      <c r="M343" s="184"/>
      <c r="N343" s="184"/>
      <c r="O343" s="184"/>
      <c r="P343" s="184"/>
      <c r="Q343" s="184"/>
      <c r="R343" s="184"/>
      <c r="S343" s="184"/>
      <c r="T343" s="184"/>
      <c r="U343" s="93"/>
    </row>
    <row r="344" spans="2:22" ht="34.5" customHeight="1">
      <c r="B344" s="7"/>
      <c r="C344" s="25" t="s">
        <v>191</v>
      </c>
      <c r="D344" s="26"/>
      <c r="E344" s="26"/>
      <c r="F344" s="26"/>
      <c r="G344" s="26"/>
      <c r="H344" s="98" t="s">
        <v>82</v>
      </c>
      <c r="I344" s="237"/>
      <c r="J344" s="237"/>
      <c r="K344" s="237"/>
      <c r="L344" s="237"/>
      <c r="M344" s="237"/>
      <c r="N344" s="237"/>
      <c r="O344" s="237"/>
      <c r="P344" s="237"/>
      <c r="Q344" s="237"/>
      <c r="R344" s="237"/>
      <c r="S344" s="237"/>
      <c r="T344" s="237"/>
      <c r="U344" s="93"/>
    </row>
    <row r="345" spans="2:22" ht="34.5" customHeight="1">
      <c r="B345" s="7"/>
      <c r="C345" s="309" t="s">
        <v>195</v>
      </c>
      <c r="D345" s="310"/>
      <c r="E345" s="310"/>
      <c r="F345" s="311"/>
      <c r="G345" s="25" t="s">
        <v>193</v>
      </c>
      <c r="H345" s="27"/>
      <c r="I345" s="184"/>
      <c r="J345" s="184"/>
      <c r="K345" s="184"/>
      <c r="L345" s="184"/>
      <c r="M345" s="184"/>
      <c r="N345" s="184"/>
      <c r="O345" s="184"/>
      <c r="P345" s="184"/>
      <c r="Q345" s="184"/>
      <c r="R345" s="184"/>
      <c r="S345" s="184"/>
      <c r="T345" s="184"/>
      <c r="U345" s="93"/>
    </row>
    <row r="346" spans="2:22" ht="34.5" customHeight="1">
      <c r="B346" s="7"/>
      <c r="C346" s="312"/>
      <c r="D346" s="313"/>
      <c r="E346" s="313"/>
      <c r="F346" s="314"/>
      <c r="G346" s="88" t="s">
        <v>194</v>
      </c>
      <c r="H346" s="27"/>
      <c r="I346" s="112"/>
      <c r="J346" s="112"/>
      <c r="K346" s="112"/>
      <c r="L346" s="112"/>
      <c r="M346" s="112"/>
      <c r="N346" s="112"/>
      <c r="O346" s="112"/>
      <c r="P346" s="112"/>
      <c r="Q346" s="112"/>
      <c r="R346" s="112"/>
      <c r="S346" s="112"/>
      <c r="T346" s="112"/>
      <c r="U346" s="93"/>
    </row>
    <row r="347" spans="2:22" ht="34.5" customHeight="1">
      <c r="B347" s="7"/>
      <c r="C347" s="25" t="s">
        <v>197</v>
      </c>
      <c r="D347" s="26"/>
      <c r="E347" s="26"/>
      <c r="F347" s="26"/>
      <c r="G347" s="26"/>
      <c r="H347" s="26"/>
      <c r="I347" s="118" t="str">
        <f>IF(COUNT(I344)=0,"",I340-I344)</f>
        <v/>
      </c>
      <c r="J347" s="118" t="str">
        <f t="shared" ref="J347:T347" si="237">IF(COUNT(J344)=0,"",J340-J344)</f>
        <v/>
      </c>
      <c r="K347" s="118" t="str">
        <f t="shared" si="237"/>
        <v/>
      </c>
      <c r="L347" s="118" t="str">
        <f t="shared" si="237"/>
        <v/>
      </c>
      <c r="M347" s="118" t="str">
        <f t="shared" si="237"/>
        <v/>
      </c>
      <c r="N347" s="118" t="str">
        <f t="shared" si="237"/>
        <v/>
      </c>
      <c r="O347" s="118" t="str">
        <f t="shared" si="237"/>
        <v/>
      </c>
      <c r="P347" s="118" t="str">
        <f t="shared" si="237"/>
        <v/>
      </c>
      <c r="Q347" s="118" t="str">
        <f t="shared" si="237"/>
        <v/>
      </c>
      <c r="R347" s="118" t="str">
        <f t="shared" si="237"/>
        <v/>
      </c>
      <c r="S347" s="118" t="str">
        <f t="shared" si="237"/>
        <v/>
      </c>
      <c r="T347" s="118" t="str">
        <f t="shared" si="237"/>
        <v/>
      </c>
      <c r="U347" s="93"/>
      <c r="V347" s="120" t="s">
        <v>271</v>
      </c>
    </row>
    <row r="348" spans="2:22" ht="34.5" customHeight="1">
      <c r="B348" s="7"/>
      <c r="C348" s="86" t="s">
        <v>159</v>
      </c>
      <c r="D348" s="28"/>
      <c r="E348" s="28"/>
      <c r="F348" s="28"/>
      <c r="G348" s="28"/>
      <c r="H348" s="29"/>
      <c r="I348" s="145" t="str">
        <f>IF(OR(I344=0,I347=""),"",ROUND(I347/I344*100,1))</f>
        <v/>
      </c>
      <c r="J348" s="145" t="str">
        <f t="shared" ref="J348" si="238">IF(OR(J344=0,J347=""),"",ROUND(J347/J344*100,1))</f>
        <v/>
      </c>
      <c r="K348" s="145" t="str">
        <f t="shared" ref="K348" si="239">IF(OR(K344=0,K347=""),"",ROUND(K347/K344*100,1))</f>
        <v/>
      </c>
      <c r="L348" s="145" t="str">
        <f t="shared" ref="L348" si="240">IF(OR(L344=0,L347=""),"",ROUND(L347/L344*100,1))</f>
        <v/>
      </c>
      <c r="M348" s="145" t="str">
        <f t="shared" ref="M348" si="241">IF(OR(M344=0,M347=""),"",ROUND(M347/M344*100,1))</f>
        <v/>
      </c>
      <c r="N348" s="145" t="str">
        <f t="shared" ref="N348" si="242">IF(OR(N344=0,N347=""),"",ROUND(N347/N344*100,1))</f>
        <v/>
      </c>
      <c r="O348" s="145" t="str">
        <f t="shared" ref="O348" si="243">IF(OR(O344=0,O347=""),"",ROUND(O347/O344*100,1))</f>
        <v/>
      </c>
      <c r="P348" s="145" t="str">
        <f t="shared" ref="P348" si="244">IF(OR(P344=0,P347=""),"",ROUND(P347/P344*100,1))</f>
        <v/>
      </c>
      <c r="Q348" s="145" t="str">
        <f t="shared" ref="Q348" si="245">IF(OR(Q344=0,Q347=""),"",ROUND(Q347/Q344*100,1))</f>
        <v/>
      </c>
      <c r="R348" s="145" t="str">
        <f t="shared" ref="R348" si="246">IF(OR(R344=0,R347=""),"",ROUND(R347/R344*100,1))</f>
        <v/>
      </c>
      <c r="S348" s="145" t="str">
        <f t="shared" ref="S348" si="247">IF(OR(S344=0,S347=""),"",ROUND(S347/S344*100,1))</f>
        <v/>
      </c>
      <c r="T348" s="145" t="str">
        <f t="shared" ref="T348" si="248">IF(OR(T344=0,T347=""),"",ROUND(T347/T344*100,1))</f>
        <v/>
      </c>
      <c r="U348" s="93"/>
      <c r="V348" s="120" t="s">
        <v>271</v>
      </c>
    </row>
    <row r="349" spans="2:22" ht="34.5" customHeight="1">
      <c r="B349" s="7"/>
      <c r="C349" s="87" t="s">
        <v>28</v>
      </c>
      <c r="D349" s="30"/>
      <c r="E349" s="30"/>
      <c r="F349" s="30"/>
      <c r="G349" s="30"/>
      <c r="H349" s="31"/>
      <c r="I349" s="119" t="str">
        <f>IF(COUNT(I348)=0,"",ROUND((I347+I345)/(I344-I345)*100,1))</f>
        <v/>
      </c>
      <c r="J349" s="119" t="str">
        <f t="shared" ref="J349" si="249">IF(COUNT(J348)=0,"",ROUND((J347+J345)/(J344-J345)*100,1))</f>
        <v/>
      </c>
      <c r="K349" s="119" t="str">
        <f t="shared" ref="K349" si="250">IF(COUNT(K348)=0,"",ROUND((K347+K345)/(K344-K345)*100,1))</f>
        <v/>
      </c>
      <c r="L349" s="119" t="str">
        <f t="shared" ref="L349" si="251">IF(COUNT(L348)=0,"",ROUND((L347+L345)/(L344-L345)*100,1))</f>
        <v/>
      </c>
      <c r="M349" s="119" t="str">
        <f t="shared" ref="M349" si="252">IF(COUNT(M348)=0,"",ROUND((M347+M345)/(M344-M345)*100,1))</f>
        <v/>
      </c>
      <c r="N349" s="119" t="str">
        <f t="shared" ref="N349" si="253">IF(COUNT(N348)=0,"",ROUND((N347+N345)/(N344-N345)*100,1))</f>
        <v/>
      </c>
      <c r="O349" s="119" t="str">
        <f t="shared" ref="O349" si="254">IF(COUNT(O348)=0,"",ROUND((O347+O345)/(O344-O345)*100,1))</f>
        <v/>
      </c>
      <c r="P349" s="119" t="str">
        <f t="shared" ref="P349" si="255">IF(COUNT(P348)=0,"",ROUND((P347+P345)/(P344-P345)*100,1))</f>
        <v/>
      </c>
      <c r="Q349" s="119" t="str">
        <f t="shared" ref="Q349" si="256">IF(COUNT(Q348)=0,"",ROUND((Q347+Q345)/(Q344-Q345)*100,1))</f>
        <v/>
      </c>
      <c r="R349" s="119" t="str">
        <f t="shared" ref="R349" si="257">IF(COUNT(R348)=0,"",ROUND((R347+R345)/(R344-R345)*100,1))</f>
        <v/>
      </c>
      <c r="S349" s="119" t="str">
        <f t="shared" ref="S349" si="258">IF(COUNT(S348)=0,"",ROUND((S347+S345)/(S344-S345)*100,1))</f>
        <v/>
      </c>
      <c r="T349" s="119" t="str">
        <f t="shared" ref="T349" si="259">IF(COUNT(T348)=0,"",ROUND((T347+T345)/(T344-T345)*100,1))</f>
        <v/>
      </c>
      <c r="U349" s="93"/>
      <c r="V349" s="120" t="s">
        <v>271</v>
      </c>
    </row>
    <row r="350" spans="2:22" ht="34.5" customHeight="1">
      <c r="B350" s="7"/>
      <c r="C350" s="25" t="s">
        <v>160</v>
      </c>
      <c r="D350" s="26"/>
      <c r="E350" s="26"/>
      <c r="F350" s="26"/>
      <c r="G350" s="26"/>
      <c r="H350" s="27"/>
      <c r="I350" s="112"/>
      <c r="J350" s="112"/>
      <c r="K350" s="112"/>
      <c r="L350" s="112"/>
      <c r="M350" s="112"/>
      <c r="N350" s="112"/>
      <c r="O350" s="112"/>
      <c r="P350" s="112"/>
      <c r="Q350" s="112"/>
      <c r="R350" s="112"/>
      <c r="S350" s="112"/>
      <c r="T350" s="112"/>
      <c r="U350" s="93"/>
    </row>
    <row r="351" spans="2:22" ht="34.5" customHeight="1">
      <c r="B351" s="7"/>
      <c r="C351" s="25" t="s">
        <v>198</v>
      </c>
      <c r="D351" s="26"/>
      <c r="E351" s="26"/>
      <c r="F351" s="26"/>
      <c r="G351" s="26"/>
      <c r="H351" s="27"/>
      <c r="I351" s="13"/>
      <c r="J351" s="13"/>
      <c r="K351" s="13"/>
      <c r="L351" s="13"/>
      <c r="M351" s="13"/>
      <c r="N351" s="13"/>
      <c r="O351" s="13"/>
      <c r="P351" s="13"/>
      <c r="Q351" s="13"/>
      <c r="R351" s="13"/>
      <c r="S351" s="13"/>
      <c r="T351" s="13"/>
      <c r="U351" s="93"/>
    </row>
    <row r="352" spans="2:22" ht="18" customHeight="1">
      <c r="B352" s="7"/>
      <c r="C352" s="14" t="s">
        <v>199</v>
      </c>
      <c r="D352" s="7"/>
      <c r="E352" s="7"/>
      <c r="F352" s="7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93"/>
    </row>
    <row r="353" spans="2:21" ht="18" customHeight="1">
      <c r="B353" s="7"/>
      <c r="C353" s="14"/>
      <c r="D353" s="7"/>
      <c r="E353" s="7"/>
      <c r="F353" s="7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93"/>
    </row>
    <row r="354" spans="2:21" ht="18" customHeight="1">
      <c r="B354" s="7"/>
      <c r="C354" s="14"/>
      <c r="D354" s="7"/>
      <c r="E354" s="7"/>
      <c r="F354" s="7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93"/>
    </row>
    <row r="355" spans="2:21" ht="18" customHeight="1">
      <c r="B355" s="7"/>
      <c r="C355" s="14"/>
      <c r="D355" s="7"/>
      <c r="E355" s="7"/>
      <c r="F355" s="7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93"/>
    </row>
    <row r="356" spans="2:21" ht="18" customHeight="1">
      <c r="B356" s="7"/>
      <c r="C356" s="14"/>
      <c r="D356" s="7"/>
      <c r="E356" s="7"/>
      <c r="F356" s="7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93"/>
    </row>
    <row r="357" spans="2:21" ht="18" customHeight="1">
      <c r="B357" s="7"/>
      <c r="C357" s="14"/>
      <c r="D357" s="7"/>
      <c r="E357" s="7"/>
      <c r="F357" s="7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93"/>
    </row>
    <row r="358" spans="2:21" ht="18" customHeight="1">
      <c r="B358" s="7"/>
      <c r="C358" s="14"/>
      <c r="D358" s="7"/>
      <c r="E358" s="7"/>
      <c r="F358" s="7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93"/>
    </row>
    <row r="359" spans="2:21" ht="18" customHeight="1">
      <c r="B359" s="7"/>
      <c r="C359" s="14"/>
      <c r="D359" s="7"/>
      <c r="E359" s="7"/>
      <c r="F359" s="7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93"/>
    </row>
    <row r="360" spans="2:21" ht="18" customHeight="1">
      <c r="B360" s="7"/>
      <c r="C360" s="14"/>
      <c r="D360" s="7"/>
      <c r="E360" s="7"/>
      <c r="F360" s="7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93"/>
    </row>
    <row r="361" spans="2:21" ht="18" customHeight="1">
      <c r="B361" s="7"/>
      <c r="C361" s="14"/>
      <c r="D361" s="7"/>
      <c r="E361" s="7"/>
      <c r="F361" s="7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93"/>
    </row>
    <row r="362" spans="2:21" ht="18" customHeight="1">
      <c r="B362" s="7"/>
      <c r="C362" s="7"/>
      <c r="D362" s="7"/>
      <c r="E362" s="7"/>
      <c r="F362" s="7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93"/>
    </row>
    <row r="363" spans="2:21" ht="27.75" customHeight="1">
      <c r="B363" s="7"/>
      <c r="C363" s="7" t="s">
        <v>19</v>
      </c>
      <c r="D363" s="7"/>
      <c r="E363" s="7"/>
      <c r="F363" s="7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93"/>
    </row>
    <row r="364" spans="2:21" ht="27.75" customHeight="1">
      <c r="B364" s="7"/>
      <c r="C364" s="7" t="s">
        <v>70</v>
      </c>
      <c r="D364" s="7"/>
      <c r="E364" s="7"/>
      <c r="F364" s="7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93"/>
    </row>
    <row r="365" spans="2:21" ht="27.75" customHeight="1">
      <c r="B365" s="7"/>
      <c r="C365" s="8" t="s">
        <v>85</v>
      </c>
      <c r="D365" s="9"/>
      <c r="E365" s="9"/>
      <c r="F365" s="9"/>
      <c r="G365" s="9"/>
      <c r="H365" s="9"/>
      <c r="I365" s="9"/>
      <c r="J365" s="9"/>
      <c r="K365" s="9"/>
      <c r="L365" s="9"/>
      <c r="M365" s="7"/>
      <c r="N365" s="7"/>
      <c r="O365" s="7"/>
      <c r="P365" s="7"/>
      <c r="Q365" s="7"/>
      <c r="R365" s="7"/>
      <c r="S365" s="7"/>
      <c r="T365" s="7"/>
      <c r="U365" s="93"/>
    </row>
    <row r="366" spans="2:21" ht="27.75" customHeight="1">
      <c r="B366" s="7"/>
      <c r="C366" s="10" t="s">
        <v>22</v>
      </c>
      <c r="D366" s="7"/>
      <c r="E366" s="7"/>
      <c r="F366" s="11" t="s">
        <v>67</v>
      </c>
      <c r="G366" s="11"/>
      <c r="H366" s="8" t="s">
        <v>244</v>
      </c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12" t="s">
        <v>23</v>
      </c>
      <c r="U366" s="93"/>
    </row>
    <row r="367" spans="2:21" ht="27.75" customHeight="1">
      <c r="B367" s="7"/>
      <c r="C367" s="303" t="s">
        <v>320</v>
      </c>
      <c r="D367" s="304"/>
      <c r="E367" s="304"/>
      <c r="F367" s="304"/>
      <c r="G367" s="304"/>
      <c r="H367" s="305"/>
      <c r="I367" s="19" t="str">
        <f>$I$7</f>
        <v>４月</v>
      </c>
      <c r="J367" s="19" t="str">
        <f>$J$7</f>
        <v>５月</v>
      </c>
      <c r="K367" s="19" t="str">
        <f>$K$7</f>
        <v>６月</v>
      </c>
      <c r="L367" s="19" t="str">
        <f>$L$7</f>
        <v>７月</v>
      </c>
      <c r="M367" s="19" t="str">
        <f>$M$7</f>
        <v>８月</v>
      </c>
      <c r="N367" s="19" t="str">
        <f>$N$7</f>
        <v>９月</v>
      </c>
      <c r="O367" s="19" t="str">
        <f>$O$7</f>
        <v>１０月</v>
      </c>
      <c r="P367" s="19" t="str">
        <f>$P$7</f>
        <v>１１月</v>
      </c>
      <c r="Q367" s="19" t="str">
        <f>$Q$7</f>
        <v>１２月</v>
      </c>
      <c r="R367" s="19" t="str">
        <f>$R$7</f>
        <v>１月</v>
      </c>
      <c r="S367" s="19" t="str">
        <f>$S$7</f>
        <v>２月</v>
      </c>
      <c r="T367" s="19" t="str">
        <f>$T$7</f>
        <v>３月</v>
      </c>
      <c r="U367" s="93"/>
    </row>
    <row r="368" spans="2:21" ht="27.75" customHeight="1">
      <c r="B368" s="7"/>
      <c r="C368" s="306"/>
      <c r="D368" s="307"/>
      <c r="E368" s="307"/>
      <c r="F368" s="307"/>
      <c r="G368" s="307"/>
      <c r="H368" s="308"/>
      <c r="I368" s="23" t="s">
        <v>311</v>
      </c>
      <c r="J368" s="23" t="s">
        <v>301</v>
      </c>
      <c r="K368" s="23" t="s">
        <v>303</v>
      </c>
      <c r="L368" s="23" t="s">
        <v>303</v>
      </c>
      <c r="M368" s="23" t="s">
        <v>301</v>
      </c>
      <c r="N368" s="23" t="s">
        <v>304</v>
      </c>
      <c r="O368" s="23" t="s">
        <v>301</v>
      </c>
      <c r="P368" s="23" t="s">
        <v>302</v>
      </c>
      <c r="Q368" s="23" t="s">
        <v>302</v>
      </c>
      <c r="R368" s="23" t="s">
        <v>299</v>
      </c>
      <c r="S368" s="23" t="s">
        <v>299</v>
      </c>
      <c r="T368" s="23" t="s">
        <v>305</v>
      </c>
      <c r="U368" s="93"/>
    </row>
    <row r="369" spans="2:22" ht="34.5" customHeight="1">
      <c r="B369" s="7"/>
      <c r="C369" s="315" t="s">
        <v>0</v>
      </c>
      <c r="D369" s="315" t="s">
        <v>25</v>
      </c>
      <c r="E369" s="297" t="s">
        <v>185</v>
      </c>
      <c r="F369" s="298"/>
      <c r="G369" s="299"/>
      <c r="H369" s="98" t="s">
        <v>83</v>
      </c>
      <c r="I369" s="184"/>
      <c r="J369" s="184"/>
      <c r="K369" s="184"/>
      <c r="L369" s="184"/>
      <c r="M369" s="184"/>
      <c r="N369" s="184"/>
      <c r="O369" s="184"/>
      <c r="P369" s="184"/>
      <c r="Q369" s="184"/>
      <c r="R369" s="184"/>
      <c r="S369" s="184"/>
      <c r="T369" s="184"/>
      <c r="U369" s="93"/>
    </row>
    <row r="370" spans="2:22" ht="34.5" customHeight="1">
      <c r="B370" s="7"/>
      <c r="C370" s="316"/>
      <c r="D370" s="316"/>
      <c r="E370" s="300"/>
      <c r="F370" s="301"/>
      <c r="G370" s="302"/>
      <c r="H370" s="99" t="s">
        <v>82</v>
      </c>
      <c r="I370" s="184"/>
      <c r="J370" s="184"/>
      <c r="K370" s="184"/>
      <c r="L370" s="184"/>
      <c r="M370" s="184"/>
      <c r="N370" s="184"/>
      <c r="O370" s="184"/>
      <c r="P370" s="184"/>
      <c r="Q370" s="184"/>
      <c r="R370" s="184"/>
      <c r="S370" s="184"/>
      <c r="T370" s="184"/>
      <c r="U370" s="93"/>
    </row>
    <row r="371" spans="2:22" ht="34.5" customHeight="1">
      <c r="B371" s="7"/>
      <c r="C371" s="316"/>
      <c r="D371" s="316"/>
      <c r="E371" s="297" t="s">
        <v>186</v>
      </c>
      <c r="F371" s="298"/>
      <c r="G371" s="299"/>
      <c r="H371" s="98" t="s">
        <v>83</v>
      </c>
      <c r="I371" s="184"/>
      <c r="J371" s="184"/>
      <c r="K371" s="184"/>
      <c r="L371" s="184"/>
      <c r="M371" s="184"/>
      <c r="N371" s="184"/>
      <c r="O371" s="184"/>
      <c r="P371" s="184"/>
      <c r="Q371" s="184"/>
      <c r="R371" s="184"/>
      <c r="S371" s="184"/>
      <c r="T371" s="184"/>
      <c r="U371" s="93"/>
    </row>
    <row r="372" spans="2:22" ht="34.5" customHeight="1">
      <c r="B372" s="7"/>
      <c r="C372" s="316"/>
      <c r="D372" s="316"/>
      <c r="E372" s="300"/>
      <c r="F372" s="301"/>
      <c r="G372" s="302"/>
      <c r="H372" s="99" t="s">
        <v>82</v>
      </c>
      <c r="I372" s="184"/>
      <c r="J372" s="184"/>
      <c r="K372" s="184"/>
      <c r="L372" s="184"/>
      <c r="M372" s="184"/>
      <c r="N372" s="184"/>
      <c r="O372" s="184"/>
      <c r="P372" s="184"/>
      <c r="Q372" s="184"/>
      <c r="R372" s="184"/>
      <c r="S372" s="184"/>
      <c r="T372" s="184"/>
      <c r="U372" s="93"/>
    </row>
    <row r="373" spans="2:22" ht="34.5" customHeight="1">
      <c r="B373" s="7"/>
      <c r="C373" s="316"/>
      <c r="D373" s="316"/>
      <c r="E373" s="297" t="s">
        <v>187</v>
      </c>
      <c r="F373" s="298"/>
      <c r="G373" s="299"/>
      <c r="H373" s="98" t="s">
        <v>83</v>
      </c>
      <c r="I373" s="184"/>
      <c r="J373" s="184"/>
      <c r="K373" s="184"/>
      <c r="L373" s="184"/>
      <c r="M373" s="184"/>
      <c r="N373" s="184"/>
      <c r="O373" s="184"/>
      <c r="P373" s="184"/>
      <c r="Q373" s="184"/>
      <c r="R373" s="184"/>
      <c r="S373" s="184"/>
      <c r="T373" s="184"/>
      <c r="U373" s="93"/>
    </row>
    <row r="374" spans="2:22" ht="34.5" customHeight="1">
      <c r="B374" s="7"/>
      <c r="C374" s="316"/>
      <c r="D374" s="316"/>
      <c r="E374" s="300"/>
      <c r="F374" s="301"/>
      <c r="G374" s="302"/>
      <c r="H374" s="99" t="s">
        <v>82</v>
      </c>
      <c r="I374" s="184"/>
      <c r="J374" s="184"/>
      <c r="K374" s="184"/>
      <c r="L374" s="184"/>
      <c r="M374" s="184"/>
      <c r="N374" s="184"/>
      <c r="O374" s="184"/>
      <c r="P374" s="184"/>
      <c r="Q374" s="184"/>
      <c r="R374" s="184"/>
      <c r="S374" s="184"/>
      <c r="T374" s="184"/>
      <c r="U374" s="93"/>
    </row>
    <row r="375" spans="2:22" ht="34.5" customHeight="1">
      <c r="B375" s="7"/>
      <c r="C375" s="316"/>
      <c r="D375" s="316"/>
      <c r="E375" s="297" t="s">
        <v>170</v>
      </c>
      <c r="F375" s="298"/>
      <c r="G375" s="299"/>
      <c r="H375" s="98" t="s">
        <v>83</v>
      </c>
      <c r="I375" s="184"/>
      <c r="J375" s="184"/>
      <c r="K375" s="184"/>
      <c r="L375" s="184"/>
      <c r="M375" s="184"/>
      <c r="N375" s="184"/>
      <c r="O375" s="184"/>
      <c r="P375" s="184"/>
      <c r="Q375" s="184"/>
      <c r="R375" s="184"/>
      <c r="S375" s="184"/>
      <c r="T375" s="184"/>
      <c r="U375" s="93"/>
    </row>
    <row r="376" spans="2:22" ht="34.5" customHeight="1">
      <c r="B376" s="7"/>
      <c r="C376" s="316"/>
      <c r="D376" s="316"/>
      <c r="E376" s="300"/>
      <c r="F376" s="301"/>
      <c r="G376" s="302"/>
      <c r="H376" s="99" t="s">
        <v>82</v>
      </c>
      <c r="I376" s="184"/>
      <c r="J376" s="184"/>
      <c r="K376" s="184"/>
      <c r="L376" s="184"/>
      <c r="M376" s="184"/>
      <c r="N376" s="184"/>
      <c r="O376" s="184"/>
      <c r="P376" s="184"/>
      <c r="Q376" s="184"/>
      <c r="R376" s="184"/>
      <c r="S376" s="184"/>
      <c r="T376" s="184"/>
      <c r="U376" s="93"/>
    </row>
    <row r="377" spans="2:22" ht="34.5" customHeight="1">
      <c r="B377" s="7"/>
      <c r="C377" s="316"/>
      <c r="D377" s="316"/>
      <c r="E377" s="297" t="s">
        <v>188</v>
      </c>
      <c r="F377" s="298"/>
      <c r="G377" s="299"/>
      <c r="H377" s="98" t="s">
        <v>83</v>
      </c>
      <c r="I377" s="112" t="str">
        <f>IF(COUNT(I369,I371,I373,I375)=0,"",SUM(I369,I371,I373,I375))</f>
        <v/>
      </c>
      <c r="J377" s="112" t="str">
        <f t="shared" ref="J377:T377" si="260">IF(COUNT(J369,J371,J373,J375)=0,"",SUM(J369,J371,J373,J375))</f>
        <v/>
      </c>
      <c r="K377" s="112" t="str">
        <f t="shared" si="260"/>
        <v/>
      </c>
      <c r="L377" s="112" t="str">
        <f t="shared" si="260"/>
        <v/>
      </c>
      <c r="M377" s="112" t="str">
        <f t="shared" si="260"/>
        <v/>
      </c>
      <c r="N377" s="112" t="str">
        <f t="shared" si="260"/>
        <v/>
      </c>
      <c r="O377" s="112" t="str">
        <f t="shared" si="260"/>
        <v/>
      </c>
      <c r="P377" s="112" t="str">
        <f t="shared" si="260"/>
        <v/>
      </c>
      <c r="Q377" s="112" t="str">
        <f t="shared" si="260"/>
        <v/>
      </c>
      <c r="R377" s="112" t="str">
        <f t="shared" si="260"/>
        <v/>
      </c>
      <c r="S377" s="112" t="str">
        <f t="shared" si="260"/>
        <v/>
      </c>
      <c r="T377" s="112" t="str">
        <f t="shared" si="260"/>
        <v/>
      </c>
      <c r="U377" s="93"/>
      <c r="V377" s="120" t="s">
        <v>271</v>
      </c>
    </row>
    <row r="378" spans="2:22" ht="34.5" customHeight="1">
      <c r="B378" s="7"/>
      <c r="C378" s="316"/>
      <c r="D378" s="317"/>
      <c r="E378" s="300"/>
      <c r="F378" s="301"/>
      <c r="G378" s="302"/>
      <c r="H378" s="99" t="s">
        <v>82</v>
      </c>
      <c r="I378" s="112" t="str">
        <f>IF(COUNT(I370,I372,I374,I376)=0,"",SUM(I370,I372,I374,I376))</f>
        <v/>
      </c>
      <c r="J378" s="112" t="str">
        <f t="shared" ref="J378:T378" si="261">IF(COUNT(J370,J372,J374,J376)=0,"",SUM(J370,J372,J374,J376))</f>
        <v/>
      </c>
      <c r="K378" s="112" t="str">
        <f t="shared" si="261"/>
        <v/>
      </c>
      <c r="L378" s="112" t="str">
        <f t="shared" si="261"/>
        <v/>
      </c>
      <c r="M378" s="112" t="str">
        <f t="shared" si="261"/>
        <v/>
      </c>
      <c r="N378" s="112" t="str">
        <f t="shared" si="261"/>
        <v/>
      </c>
      <c r="O378" s="112" t="str">
        <f t="shared" si="261"/>
        <v/>
      </c>
      <c r="P378" s="112" t="str">
        <f t="shared" si="261"/>
        <v/>
      </c>
      <c r="Q378" s="112" t="str">
        <f t="shared" si="261"/>
        <v/>
      </c>
      <c r="R378" s="112" t="str">
        <f t="shared" si="261"/>
        <v/>
      </c>
      <c r="S378" s="112" t="str">
        <f t="shared" si="261"/>
        <v/>
      </c>
      <c r="T378" s="112" t="str">
        <f t="shared" si="261"/>
        <v/>
      </c>
      <c r="U378" s="93"/>
      <c r="V378" s="120" t="s">
        <v>271</v>
      </c>
    </row>
    <row r="379" spans="2:22" ht="34.5" customHeight="1">
      <c r="B379" s="7"/>
      <c r="C379" s="316"/>
      <c r="D379" s="315" t="s">
        <v>1</v>
      </c>
      <c r="E379" s="25" t="s">
        <v>189</v>
      </c>
      <c r="F379" s="26"/>
      <c r="G379" s="26"/>
      <c r="H379" s="27"/>
      <c r="I379" s="112" t="str">
        <f>IF(COUNT('様式第36(指定)_送電'!H423)=0,'様式第36(指定)_受電'!H423,IF(COUNT('様式第36(指定)_受電'!H423)=0,-'様式第36(指定)_送電'!H423,'様式第36(指定)_受電'!H423-'様式第36(指定)_送電'!H423))</f>
        <v/>
      </c>
      <c r="J379" s="112" t="str">
        <f>IF(COUNT('様式第36(指定)_送電'!I423)=0,'様式第36(指定)_受電'!I423,IF(COUNT('様式第36(指定)_受電'!I423)=0,-'様式第36(指定)_送電'!I423,'様式第36(指定)_受電'!I423-'様式第36(指定)_送電'!I423))</f>
        <v/>
      </c>
      <c r="K379" s="112" t="str">
        <f>IF(COUNT('様式第36(指定)_送電'!J423)=0,'様式第36(指定)_受電'!J423,IF(COUNT('様式第36(指定)_受電'!J423)=0,-'様式第36(指定)_送電'!J423,'様式第36(指定)_受電'!J423-'様式第36(指定)_送電'!J423))</f>
        <v/>
      </c>
      <c r="L379" s="112" t="str">
        <f>IF(COUNT('様式第36(指定)_送電'!K423)=0,'様式第36(指定)_受電'!K423,IF(COUNT('様式第36(指定)_受電'!K423)=0,-'様式第36(指定)_送電'!K423,'様式第36(指定)_受電'!K423-'様式第36(指定)_送電'!K423))</f>
        <v/>
      </c>
      <c r="M379" s="112" t="str">
        <f>IF(COUNT('様式第36(指定)_送電'!L423)=0,'様式第36(指定)_受電'!L423,IF(COUNT('様式第36(指定)_受電'!L423)=0,-'様式第36(指定)_送電'!L423,'様式第36(指定)_受電'!L423-'様式第36(指定)_送電'!L423))</f>
        <v/>
      </c>
      <c r="N379" s="112" t="str">
        <f>IF(COUNT('様式第36(指定)_送電'!M423)=0,'様式第36(指定)_受電'!M423,IF(COUNT('様式第36(指定)_受電'!M423)=0,-'様式第36(指定)_送電'!M423,'様式第36(指定)_受電'!M423-'様式第36(指定)_送電'!M423))</f>
        <v/>
      </c>
      <c r="O379" s="112" t="str">
        <f>IF(COUNT('様式第36(指定)_送電'!O423)=0,'様式第36(指定)_受電'!O423,IF(COUNT('様式第36(指定)_受電'!O423)=0,-'様式第36(指定)_送電'!O423,'様式第36(指定)_受電'!O423-'様式第36(指定)_送電'!O423))</f>
        <v/>
      </c>
      <c r="P379" s="112" t="str">
        <f>IF(COUNT('様式第36(指定)_送電'!P423)=0,'様式第36(指定)_受電'!P423,IF(COUNT('様式第36(指定)_受電'!P423)=0,-'様式第36(指定)_送電'!P423,'様式第36(指定)_受電'!P423-'様式第36(指定)_送電'!P423))</f>
        <v/>
      </c>
      <c r="Q379" s="112" t="str">
        <f>IF(COUNT('様式第36(指定)_送電'!Q423)=0,'様式第36(指定)_受電'!Q423,IF(COUNT('様式第36(指定)_受電'!Q423)=0,-'様式第36(指定)_送電'!Q423,'様式第36(指定)_受電'!Q423-'様式第36(指定)_送電'!Q423))</f>
        <v/>
      </c>
      <c r="R379" s="112" t="str">
        <f>IF(COUNT('様式第36(指定)_送電'!R423)=0,'様式第36(指定)_受電'!R423,IF(COUNT('様式第36(指定)_受電'!R423)=0,-'様式第36(指定)_送電'!R423,'様式第36(指定)_受電'!R423-'様式第36(指定)_送電'!R423))</f>
        <v/>
      </c>
      <c r="S379" s="112" t="str">
        <f>IF(COUNT('様式第36(指定)_送電'!S423)=0,'様式第36(指定)_受電'!S423,IF(COUNT('様式第36(指定)_受電'!S423)=0,-'様式第36(指定)_送電'!S423,'様式第36(指定)_受電'!S423-'様式第36(指定)_送電'!S423))</f>
        <v/>
      </c>
      <c r="T379" s="112" t="str">
        <f>IF(COUNT('様式第36(指定)_送電'!T423)=0,'様式第36(指定)_受電'!T423,IF(COUNT('様式第36(指定)_受電'!T423)=0,-'様式第36(指定)_送電'!T423,'様式第36(指定)_受電'!T423-'様式第36(指定)_送電'!T423))</f>
        <v/>
      </c>
      <c r="U379" s="93"/>
      <c r="V379" s="120" t="s">
        <v>271</v>
      </c>
    </row>
    <row r="380" spans="2:22" ht="34.5" customHeight="1">
      <c r="B380" s="7"/>
      <c r="C380" s="316"/>
      <c r="D380" s="316"/>
      <c r="E380" s="25" t="s">
        <v>150</v>
      </c>
      <c r="F380" s="26"/>
      <c r="G380" s="26"/>
      <c r="H380" s="27"/>
      <c r="I380" s="112" t="str">
        <f>IF(COUNT('様式第36(指定)_送電'!H431)=0,'様式第36(指定)_受電'!H431,IF(COUNT('様式第36(指定)_受電'!H431)=0,-'様式第36(指定)_送電'!H431,'様式第36(指定)_受電'!H431-'様式第36(指定)_送電'!H431))</f>
        <v/>
      </c>
      <c r="J380" s="112" t="str">
        <f>IF(COUNT('様式第36(指定)_送電'!I431)=0,'様式第36(指定)_受電'!I431,IF(COUNT('様式第36(指定)_受電'!I431)=0,-'様式第36(指定)_送電'!I431,'様式第36(指定)_受電'!I431-'様式第36(指定)_送電'!I431))</f>
        <v/>
      </c>
      <c r="K380" s="112" t="str">
        <f>IF(COUNT('様式第36(指定)_送電'!J431)=0,'様式第36(指定)_受電'!J431,IF(COUNT('様式第36(指定)_受電'!J431)=0,-'様式第36(指定)_送電'!J431,'様式第36(指定)_受電'!J431-'様式第36(指定)_送電'!J431))</f>
        <v/>
      </c>
      <c r="L380" s="112" t="str">
        <f>IF(COUNT('様式第36(指定)_送電'!K431)=0,'様式第36(指定)_受電'!K431,IF(COUNT('様式第36(指定)_受電'!K431)=0,-'様式第36(指定)_送電'!K431,'様式第36(指定)_受電'!K431-'様式第36(指定)_送電'!K431))</f>
        <v/>
      </c>
      <c r="M380" s="112" t="str">
        <f>IF(COUNT('様式第36(指定)_送電'!L431)=0,'様式第36(指定)_受電'!L431,IF(COUNT('様式第36(指定)_受電'!L431)=0,-'様式第36(指定)_送電'!L431,'様式第36(指定)_受電'!L431-'様式第36(指定)_送電'!L431))</f>
        <v/>
      </c>
      <c r="N380" s="112" t="str">
        <f>IF(COUNT('様式第36(指定)_送電'!M431)=0,'様式第36(指定)_受電'!M431,IF(COUNT('様式第36(指定)_受電'!M431)=0,-'様式第36(指定)_送電'!M431,'様式第36(指定)_受電'!M431-'様式第36(指定)_送電'!M431))</f>
        <v/>
      </c>
      <c r="O380" s="112" t="str">
        <f>IF(COUNT('様式第36(指定)_送電'!O431)=0,'様式第36(指定)_受電'!O431,IF(COUNT('様式第36(指定)_受電'!O431)=0,-'様式第36(指定)_送電'!O431,'様式第36(指定)_受電'!O431-'様式第36(指定)_送電'!O431))</f>
        <v/>
      </c>
      <c r="P380" s="112" t="str">
        <f>IF(COUNT('様式第36(指定)_送電'!P431)=0,'様式第36(指定)_受電'!P431,IF(COUNT('様式第36(指定)_受電'!P431)=0,-'様式第36(指定)_送電'!P431,'様式第36(指定)_受電'!P431-'様式第36(指定)_送電'!P431))</f>
        <v/>
      </c>
      <c r="Q380" s="112" t="str">
        <f>IF(COUNT('様式第36(指定)_送電'!Q431)=0,'様式第36(指定)_受電'!Q431,IF(COUNT('様式第36(指定)_受電'!Q431)=0,-'様式第36(指定)_送電'!Q431,'様式第36(指定)_受電'!Q431-'様式第36(指定)_送電'!Q431))</f>
        <v/>
      </c>
      <c r="R380" s="112" t="str">
        <f>IF(COUNT('様式第36(指定)_送電'!R431)=0,'様式第36(指定)_受電'!R431,IF(COUNT('様式第36(指定)_受電'!R431)=0,-'様式第36(指定)_送電'!R431,'様式第36(指定)_受電'!R431-'様式第36(指定)_送電'!R431))</f>
        <v/>
      </c>
      <c r="S380" s="112" t="str">
        <f>IF(COUNT('様式第36(指定)_送電'!S431)=0,'様式第36(指定)_受電'!S431,IF(COUNT('様式第36(指定)_受電'!S431)=0,-'様式第36(指定)_送電'!S431,'様式第36(指定)_受電'!S431-'様式第36(指定)_送電'!S431))</f>
        <v/>
      </c>
      <c r="T380" s="112" t="str">
        <f>IF(COUNT('様式第36(指定)_送電'!T431)=0,'様式第36(指定)_受電'!T431,IF(COUNT('様式第36(指定)_受電'!T431)=0,-'様式第36(指定)_送電'!T431,'様式第36(指定)_受電'!T431-'様式第36(指定)_送電'!T431))</f>
        <v/>
      </c>
      <c r="U380" s="93"/>
      <c r="V380" s="120" t="s">
        <v>271</v>
      </c>
    </row>
    <row r="381" spans="2:22" ht="34.5" customHeight="1">
      <c r="B381" s="7"/>
      <c r="C381" s="316"/>
      <c r="D381" s="316"/>
      <c r="E381" s="25" t="s">
        <v>149</v>
      </c>
      <c r="F381" s="26"/>
      <c r="G381" s="26"/>
      <c r="H381" s="27"/>
      <c r="I381" s="112" t="str">
        <f>IF(COUNT('様式第36(指定)_送電'!H439)=0,'様式第36(指定)_受電'!H439,IF(COUNT('様式第36(指定)_受電'!H439)=0,-'様式第36(指定)_送電'!H439,'様式第36(指定)_受電'!H439-'様式第36(指定)_送電'!H439))</f>
        <v/>
      </c>
      <c r="J381" s="112" t="str">
        <f>IF(COUNT('様式第36(指定)_送電'!I439)=0,'様式第36(指定)_受電'!I439,IF(COUNT('様式第36(指定)_受電'!I439)=0,-'様式第36(指定)_送電'!I439,'様式第36(指定)_受電'!I439-'様式第36(指定)_送電'!I439))</f>
        <v/>
      </c>
      <c r="K381" s="112" t="str">
        <f>IF(COUNT('様式第36(指定)_送電'!J439)=0,'様式第36(指定)_受電'!J439,IF(COUNT('様式第36(指定)_受電'!J439)=0,-'様式第36(指定)_送電'!J439,'様式第36(指定)_受電'!J439-'様式第36(指定)_送電'!J439))</f>
        <v/>
      </c>
      <c r="L381" s="112" t="str">
        <f>IF(COUNT('様式第36(指定)_送電'!K439)=0,'様式第36(指定)_受電'!K439,IF(COUNT('様式第36(指定)_受電'!K439)=0,-'様式第36(指定)_送電'!K439,'様式第36(指定)_受電'!K439-'様式第36(指定)_送電'!K439))</f>
        <v/>
      </c>
      <c r="M381" s="112" t="str">
        <f>IF(COUNT('様式第36(指定)_送電'!L439)=0,'様式第36(指定)_受電'!L439,IF(COUNT('様式第36(指定)_受電'!L439)=0,-'様式第36(指定)_送電'!L439,'様式第36(指定)_受電'!L439-'様式第36(指定)_送電'!L439))</f>
        <v/>
      </c>
      <c r="N381" s="112" t="str">
        <f>IF(COUNT('様式第36(指定)_送電'!M439)=0,'様式第36(指定)_受電'!M439,IF(COUNT('様式第36(指定)_受電'!M439)=0,-'様式第36(指定)_送電'!M439,'様式第36(指定)_受電'!M439-'様式第36(指定)_送電'!M439))</f>
        <v/>
      </c>
      <c r="O381" s="112" t="str">
        <f>IF(COUNT('様式第36(指定)_送電'!O439)=0,'様式第36(指定)_受電'!O439,IF(COUNT('様式第36(指定)_受電'!O439)=0,-'様式第36(指定)_送電'!O439,'様式第36(指定)_受電'!O439-'様式第36(指定)_送電'!O439))</f>
        <v/>
      </c>
      <c r="P381" s="112" t="str">
        <f>IF(COUNT('様式第36(指定)_送電'!P439)=0,'様式第36(指定)_受電'!P439,IF(COUNT('様式第36(指定)_受電'!P439)=0,-'様式第36(指定)_送電'!P439,'様式第36(指定)_受電'!P439-'様式第36(指定)_送電'!P439))</f>
        <v/>
      </c>
      <c r="Q381" s="112" t="str">
        <f>IF(COUNT('様式第36(指定)_送電'!Q439)=0,'様式第36(指定)_受電'!Q439,IF(COUNT('様式第36(指定)_受電'!Q439)=0,-'様式第36(指定)_送電'!Q439,'様式第36(指定)_受電'!Q439-'様式第36(指定)_送電'!Q439))</f>
        <v/>
      </c>
      <c r="R381" s="112" t="str">
        <f>IF(COUNT('様式第36(指定)_送電'!R439)=0,'様式第36(指定)_受電'!R439,IF(COUNT('様式第36(指定)_受電'!R439)=0,-'様式第36(指定)_送電'!R439,'様式第36(指定)_受電'!R439-'様式第36(指定)_送電'!R439))</f>
        <v/>
      </c>
      <c r="S381" s="112" t="str">
        <f>IF(COUNT('様式第36(指定)_送電'!S439)=0,'様式第36(指定)_受電'!S439,IF(COUNT('様式第36(指定)_受電'!S439)=0,-'様式第36(指定)_送電'!S439,'様式第36(指定)_受電'!S439-'様式第36(指定)_送電'!S439))</f>
        <v/>
      </c>
      <c r="T381" s="112" t="str">
        <f>IF(COUNT('様式第36(指定)_送電'!T439)=0,'様式第36(指定)_受電'!T439,IF(COUNT('様式第36(指定)_受電'!T439)=0,-'様式第36(指定)_送電'!T439,'様式第36(指定)_受電'!T439-'様式第36(指定)_送電'!T439))</f>
        <v/>
      </c>
      <c r="U381" s="93"/>
      <c r="V381" s="120" t="s">
        <v>271</v>
      </c>
    </row>
    <row r="382" spans="2:22" ht="34.5" customHeight="1">
      <c r="B382" s="7"/>
      <c r="C382" s="316"/>
      <c r="D382" s="316"/>
      <c r="E382" s="297" t="s">
        <v>26</v>
      </c>
      <c r="F382" s="298"/>
      <c r="G382" s="299"/>
      <c r="H382" s="85" t="s">
        <v>192</v>
      </c>
      <c r="I382" s="112"/>
      <c r="J382" s="112"/>
      <c r="K382" s="112"/>
      <c r="L382" s="112"/>
      <c r="M382" s="112"/>
      <c r="N382" s="112"/>
      <c r="O382" s="112"/>
      <c r="P382" s="112"/>
      <c r="Q382" s="112"/>
      <c r="R382" s="112"/>
      <c r="S382" s="112"/>
      <c r="T382" s="112"/>
      <c r="U382" s="93"/>
    </row>
    <row r="383" spans="2:22" ht="34.5" customHeight="1">
      <c r="B383" s="7"/>
      <c r="C383" s="316"/>
      <c r="D383" s="317"/>
      <c r="E383" s="300"/>
      <c r="F383" s="301"/>
      <c r="G383" s="302"/>
      <c r="H383" s="85" t="s">
        <v>151</v>
      </c>
      <c r="I383" s="112" t="str">
        <f>IF(COUNT('様式第36(指定)_送電'!H447)=0,'様式第36(指定)_受電'!H447,IF(COUNT('様式第36(指定)_受電'!H447)=0,-'様式第36(指定)_送電'!H447,'様式第36(指定)_受電'!H447-'様式第36(指定)_送電'!H447))</f>
        <v/>
      </c>
      <c r="J383" s="112" t="str">
        <f>IF(COUNT('様式第36(指定)_送電'!I447)=0,'様式第36(指定)_受電'!I447,IF(COUNT('様式第36(指定)_受電'!I447)=0,-'様式第36(指定)_送電'!I447,'様式第36(指定)_受電'!I447-'様式第36(指定)_送電'!I447))</f>
        <v/>
      </c>
      <c r="K383" s="112" t="str">
        <f>IF(COUNT('様式第36(指定)_送電'!J447)=0,'様式第36(指定)_受電'!J447,IF(COUNT('様式第36(指定)_受電'!J447)=0,-'様式第36(指定)_送電'!J447,'様式第36(指定)_受電'!J447-'様式第36(指定)_送電'!J447))</f>
        <v/>
      </c>
      <c r="L383" s="112" t="str">
        <f>IF(COUNT('様式第36(指定)_送電'!K447)=0,'様式第36(指定)_受電'!K447,IF(COUNT('様式第36(指定)_受電'!K447)=0,-'様式第36(指定)_送電'!K447,'様式第36(指定)_受電'!K447-'様式第36(指定)_送電'!K447))</f>
        <v/>
      </c>
      <c r="M383" s="112" t="str">
        <f>IF(COUNT('様式第36(指定)_送電'!L447)=0,'様式第36(指定)_受電'!L447,IF(COUNT('様式第36(指定)_受電'!L447)=0,-'様式第36(指定)_送電'!L447,'様式第36(指定)_受電'!L447-'様式第36(指定)_送電'!L447))</f>
        <v/>
      </c>
      <c r="N383" s="112" t="str">
        <f>IF(COUNT('様式第36(指定)_送電'!M447)=0,'様式第36(指定)_受電'!M447,IF(COUNT('様式第36(指定)_受電'!M447)=0,-'様式第36(指定)_送電'!M447,'様式第36(指定)_受電'!M447-'様式第36(指定)_送電'!M447))</f>
        <v/>
      </c>
      <c r="O383" s="112" t="str">
        <f>IF(COUNT('様式第36(指定)_送電'!O447)=0,'様式第36(指定)_受電'!O447,IF(COUNT('様式第36(指定)_受電'!O447)=0,-'様式第36(指定)_送電'!O447,'様式第36(指定)_受電'!O447-'様式第36(指定)_送電'!O447))</f>
        <v/>
      </c>
      <c r="P383" s="112" t="str">
        <f>IF(COUNT('様式第36(指定)_送電'!P447)=0,'様式第36(指定)_受電'!P447,IF(COUNT('様式第36(指定)_受電'!P447)=0,-'様式第36(指定)_送電'!P447,'様式第36(指定)_受電'!P447-'様式第36(指定)_送電'!P447))</f>
        <v/>
      </c>
      <c r="Q383" s="112" t="str">
        <f>IF(COUNT('様式第36(指定)_送電'!Q447)=0,'様式第36(指定)_受電'!Q447,IF(COUNT('様式第36(指定)_受電'!Q447)=0,-'様式第36(指定)_送電'!Q447,'様式第36(指定)_受電'!Q447-'様式第36(指定)_送電'!Q447))</f>
        <v/>
      </c>
      <c r="R383" s="112" t="str">
        <f>IF(COUNT('様式第36(指定)_送電'!R447)=0,'様式第36(指定)_受電'!R447,IF(COUNT('様式第36(指定)_受電'!R447)=0,-'様式第36(指定)_送電'!R447,'様式第36(指定)_受電'!R447-'様式第36(指定)_送電'!R447))</f>
        <v/>
      </c>
      <c r="S383" s="112" t="str">
        <f>IF(COUNT('様式第36(指定)_送電'!S447)=0,'様式第36(指定)_受電'!S447,IF(COUNT('様式第36(指定)_受電'!S447)=0,-'様式第36(指定)_送電'!S447,'様式第36(指定)_受電'!S447-'様式第36(指定)_送電'!S447))</f>
        <v/>
      </c>
      <c r="T383" s="112" t="str">
        <f>IF(COUNT('様式第36(指定)_送電'!T447)=0,'様式第36(指定)_受電'!T447,IF(COUNT('様式第36(指定)_受電'!T447)=0,-'様式第36(指定)_送電'!T447,'様式第36(指定)_受電'!T447-'様式第36(指定)_送電'!T447))</f>
        <v/>
      </c>
      <c r="U383" s="93"/>
      <c r="V383" s="120" t="s">
        <v>271</v>
      </c>
    </row>
    <row r="384" spans="2:22" ht="34.5" customHeight="1">
      <c r="B384" s="7"/>
      <c r="C384" s="316"/>
      <c r="D384" s="25" t="s">
        <v>153</v>
      </c>
      <c r="E384" s="26"/>
      <c r="F384" s="26"/>
      <c r="G384" s="26"/>
      <c r="H384" s="27"/>
      <c r="I384" s="112" t="str">
        <f>IF(I389-SUM(I378:I383)&gt;0,I389-SUM(I378:I383),"")</f>
        <v/>
      </c>
      <c r="J384" s="112" t="str">
        <f t="shared" ref="J384:T384" si="262">IF(J389-SUM(J378:J383)&gt;0,J389-SUM(J378:J383),"")</f>
        <v/>
      </c>
      <c r="K384" s="112" t="str">
        <f t="shared" si="262"/>
        <v/>
      </c>
      <c r="L384" s="112" t="str">
        <f t="shared" si="262"/>
        <v/>
      </c>
      <c r="M384" s="112" t="str">
        <f t="shared" si="262"/>
        <v/>
      </c>
      <c r="N384" s="112" t="str">
        <f t="shared" si="262"/>
        <v/>
      </c>
      <c r="O384" s="112" t="str">
        <f t="shared" si="262"/>
        <v/>
      </c>
      <c r="P384" s="112" t="str">
        <f t="shared" si="262"/>
        <v/>
      </c>
      <c r="Q384" s="112" t="str">
        <f t="shared" si="262"/>
        <v/>
      </c>
      <c r="R384" s="112" t="str">
        <f t="shared" si="262"/>
        <v/>
      </c>
      <c r="S384" s="112" t="str">
        <f t="shared" si="262"/>
        <v/>
      </c>
      <c r="T384" s="112" t="str">
        <f t="shared" si="262"/>
        <v/>
      </c>
      <c r="U384" s="93"/>
      <c r="V384" s="120" t="s">
        <v>271</v>
      </c>
    </row>
    <row r="385" spans="2:22" ht="34.5" customHeight="1">
      <c r="B385" s="7"/>
      <c r="C385" s="316"/>
      <c r="D385" s="25" t="s">
        <v>188</v>
      </c>
      <c r="E385" s="26"/>
      <c r="F385" s="26"/>
      <c r="G385" s="30"/>
      <c r="H385" s="99" t="s">
        <v>82</v>
      </c>
      <c r="I385" s="143" t="str">
        <f>IF(COUNT(I378:I384)=0,"",SUM(I378:I384))</f>
        <v/>
      </c>
      <c r="J385" s="143" t="str">
        <f t="shared" ref="J385" si="263">IF(COUNT(J378:J384)=0,"",SUM(J378:J384))</f>
        <v/>
      </c>
      <c r="K385" s="143" t="str">
        <f t="shared" ref="K385" si="264">IF(COUNT(K378:K384)=0,"",SUM(K378:K384))</f>
        <v/>
      </c>
      <c r="L385" s="143" t="str">
        <f t="shared" ref="L385" si="265">IF(COUNT(L378:L384)=0,"",SUM(L378:L384))</f>
        <v/>
      </c>
      <c r="M385" s="143" t="str">
        <f t="shared" ref="M385" si="266">IF(COUNT(M378:M384)=0,"",SUM(M378:M384))</f>
        <v/>
      </c>
      <c r="N385" s="143" t="str">
        <f t="shared" ref="N385" si="267">IF(COUNT(N378:N384)=0,"",SUM(N378:N384))</f>
        <v/>
      </c>
      <c r="O385" s="143" t="str">
        <f t="shared" ref="O385" si="268">IF(COUNT(O378:O384)=0,"",SUM(O378:O384))</f>
        <v/>
      </c>
      <c r="P385" s="143" t="str">
        <f t="shared" ref="P385" si="269">IF(COUNT(P378:P384)=0,"",SUM(P378:P384))</f>
        <v/>
      </c>
      <c r="Q385" s="143" t="str">
        <f t="shared" ref="Q385" si="270">IF(COUNT(Q378:Q384)=0,"",SUM(Q378:Q384))</f>
        <v/>
      </c>
      <c r="R385" s="143" t="str">
        <f t="shared" ref="R385" si="271">IF(COUNT(R378:R384)=0,"",SUM(R378:R384))</f>
        <v/>
      </c>
      <c r="S385" s="143" t="str">
        <f t="shared" ref="S385" si="272">IF(COUNT(S378:S384)=0,"",SUM(S378:S384))</f>
        <v/>
      </c>
      <c r="T385" s="143" t="str">
        <f t="shared" ref="T385" si="273">IF(COUNT(T378:T384)=0,"",SUM(T378:T384))</f>
        <v/>
      </c>
      <c r="U385" s="93"/>
      <c r="V385" s="120" t="s">
        <v>271</v>
      </c>
    </row>
    <row r="386" spans="2:22" ht="34.5" customHeight="1">
      <c r="B386" s="7"/>
      <c r="C386" s="316"/>
      <c r="D386" s="25" t="s">
        <v>154</v>
      </c>
      <c r="E386" s="26"/>
      <c r="F386" s="26"/>
      <c r="G386" s="26"/>
      <c r="H386" s="27"/>
      <c r="I386" s="112"/>
      <c r="J386" s="112"/>
      <c r="K386" s="112"/>
      <c r="L386" s="112"/>
      <c r="M386" s="112"/>
      <c r="N386" s="112"/>
      <c r="O386" s="112"/>
      <c r="P386" s="112"/>
      <c r="Q386" s="112"/>
      <c r="R386" s="112"/>
      <c r="S386" s="112"/>
      <c r="T386" s="112"/>
      <c r="U386" s="93"/>
    </row>
    <row r="387" spans="2:22" ht="34.5" customHeight="1">
      <c r="B387" s="7"/>
      <c r="C387" s="316"/>
      <c r="D387" s="25" t="s">
        <v>190</v>
      </c>
      <c r="E387" s="26"/>
      <c r="F387" s="26"/>
      <c r="G387" s="26"/>
      <c r="H387" s="27"/>
      <c r="I387" s="143"/>
      <c r="J387" s="143"/>
      <c r="K387" s="143"/>
      <c r="L387" s="143"/>
      <c r="M387" s="143"/>
      <c r="N387" s="143"/>
      <c r="O387" s="143"/>
      <c r="P387" s="143"/>
      <c r="Q387" s="143"/>
      <c r="R387" s="143"/>
      <c r="S387" s="143"/>
      <c r="T387" s="143"/>
      <c r="U387" s="93"/>
      <c r="V387" s="120"/>
    </row>
    <row r="388" spans="2:22" ht="34.5" customHeight="1">
      <c r="B388" s="7"/>
      <c r="C388" s="316"/>
      <c r="D388" s="86" t="s">
        <v>156</v>
      </c>
      <c r="E388" s="28"/>
      <c r="F388" s="28"/>
      <c r="G388" s="28"/>
      <c r="H388" s="29"/>
      <c r="I388" s="184"/>
      <c r="J388" s="184"/>
      <c r="K388" s="184"/>
      <c r="L388" s="184"/>
      <c r="M388" s="184"/>
      <c r="N388" s="184"/>
      <c r="O388" s="184"/>
      <c r="P388" s="184"/>
      <c r="Q388" s="184"/>
      <c r="R388" s="184"/>
      <c r="S388" s="184"/>
      <c r="T388" s="184"/>
      <c r="U388" s="93"/>
    </row>
    <row r="389" spans="2:22" ht="34.5" customHeight="1">
      <c r="B389" s="7"/>
      <c r="C389" s="25" t="s">
        <v>191</v>
      </c>
      <c r="D389" s="26"/>
      <c r="E389" s="26"/>
      <c r="F389" s="26"/>
      <c r="G389" s="26"/>
      <c r="H389" s="98" t="s">
        <v>82</v>
      </c>
      <c r="I389" s="237"/>
      <c r="J389" s="237"/>
      <c r="K389" s="237"/>
      <c r="L389" s="237"/>
      <c r="M389" s="237"/>
      <c r="N389" s="237"/>
      <c r="O389" s="237"/>
      <c r="P389" s="237"/>
      <c r="Q389" s="237"/>
      <c r="R389" s="237"/>
      <c r="S389" s="237"/>
      <c r="T389" s="237"/>
      <c r="U389" s="93"/>
    </row>
    <row r="390" spans="2:22" ht="34.5" customHeight="1">
      <c r="B390" s="7"/>
      <c r="C390" s="309" t="s">
        <v>195</v>
      </c>
      <c r="D390" s="310"/>
      <c r="E390" s="310"/>
      <c r="F390" s="311"/>
      <c r="G390" s="25" t="s">
        <v>193</v>
      </c>
      <c r="H390" s="27"/>
      <c r="I390" s="184"/>
      <c r="J390" s="184"/>
      <c r="K390" s="184"/>
      <c r="L390" s="184"/>
      <c r="M390" s="184"/>
      <c r="N390" s="184"/>
      <c r="O390" s="184"/>
      <c r="P390" s="184"/>
      <c r="Q390" s="184"/>
      <c r="R390" s="184"/>
      <c r="S390" s="184"/>
      <c r="T390" s="184"/>
      <c r="U390" s="93"/>
    </row>
    <row r="391" spans="2:22" ht="34.5" customHeight="1">
      <c r="B391" s="7"/>
      <c r="C391" s="312"/>
      <c r="D391" s="313"/>
      <c r="E391" s="313"/>
      <c r="F391" s="314"/>
      <c r="G391" s="88" t="s">
        <v>194</v>
      </c>
      <c r="H391" s="27"/>
      <c r="I391" s="112"/>
      <c r="J391" s="112"/>
      <c r="K391" s="112"/>
      <c r="L391" s="112"/>
      <c r="M391" s="112"/>
      <c r="N391" s="112"/>
      <c r="O391" s="112"/>
      <c r="P391" s="112"/>
      <c r="Q391" s="112"/>
      <c r="R391" s="112"/>
      <c r="S391" s="112"/>
      <c r="T391" s="112"/>
      <c r="U391" s="93"/>
    </row>
    <row r="392" spans="2:22" ht="34.5" customHeight="1">
      <c r="B392" s="7"/>
      <c r="C392" s="25" t="s">
        <v>197</v>
      </c>
      <c r="D392" s="26"/>
      <c r="E392" s="26"/>
      <c r="F392" s="26"/>
      <c r="G392" s="26"/>
      <c r="H392" s="26"/>
      <c r="I392" s="118" t="str">
        <f>IF(COUNT(I389)=0,"",I385-I389)</f>
        <v/>
      </c>
      <c r="J392" s="118" t="str">
        <f t="shared" ref="J392:T392" si="274">IF(COUNT(J389)=0,"",J385-J389)</f>
        <v/>
      </c>
      <c r="K392" s="118" t="str">
        <f t="shared" si="274"/>
        <v/>
      </c>
      <c r="L392" s="118" t="str">
        <f t="shared" si="274"/>
        <v/>
      </c>
      <c r="M392" s="118" t="str">
        <f t="shared" si="274"/>
        <v/>
      </c>
      <c r="N392" s="118" t="str">
        <f t="shared" si="274"/>
        <v/>
      </c>
      <c r="O392" s="118" t="str">
        <f t="shared" si="274"/>
        <v/>
      </c>
      <c r="P392" s="118" t="str">
        <f t="shared" si="274"/>
        <v/>
      </c>
      <c r="Q392" s="118" t="str">
        <f t="shared" si="274"/>
        <v/>
      </c>
      <c r="R392" s="118" t="str">
        <f t="shared" si="274"/>
        <v/>
      </c>
      <c r="S392" s="118" t="str">
        <f t="shared" si="274"/>
        <v/>
      </c>
      <c r="T392" s="118" t="str">
        <f t="shared" si="274"/>
        <v/>
      </c>
      <c r="U392" s="93"/>
      <c r="V392" s="120" t="s">
        <v>271</v>
      </c>
    </row>
    <row r="393" spans="2:22" ht="34.5" customHeight="1">
      <c r="B393" s="7"/>
      <c r="C393" s="86" t="s">
        <v>159</v>
      </c>
      <c r="D393" s="28"/>
      <c r="E393" s="28"/>
      <c r="F393" s="28"/>
      <c r="G393" s="28"/>
      <c r="H393" s="29"/>
      <c r="I393" s="145" t="str">
        <f>IF(OR(I389=0,I392=""),"",ROUND(I392/I389*100,1))</f>
        <v/>
      </c>
      <c r="J393" s="145" t="str">
        <f t="shared" ref="J393" si="275">IF(OR(J389=0,J392=""),"",ROUND(J392/J389*100,1))</f>
        <v/>
      </c>
      <c r="K393" s="145" t="str">
        <f t="shared" ref="K393" si="276">IF(OR(K389=0,K392=""),"",ROUND(K392/K389*100,1))</f>
        <v/>
      </c>
      <c r="L393" s="145" t="str">
        <f t="shared" ref="L393" si="277">IF(OR(L389=0,L392=""),"",ROUND(L392/L389*100,1))</f>
        <v/>
      </c>
      <c r="M393" s="145" t="str">
        <f t="shared" ref="M393" si="278">IF(OR(M389=0,M392=""),"",ROUND(M392/M389*100,1))</f>
        <v/>
      </c>
      <c r="N393" s="145" t="str">
        <f t="shared" ref="N393" si="279">IF(OR(N389=0,N392=""),"",ROUND(N392/N389*100,1))</f>
        <v/>
      </c>
      <c r="O393" s="145" t="str">
        <f t="shared" ref="O393" si="280">IF(OR(O389=0,O392=""),"",ROUND(O392/O389*100,1))</f>
        <v/>
      </c>
      <c r="P393" s="145" t="str">
        <f t="shared" ref="P393" si="281">IF(OR(P389=0,P392=""),"",ROUND(P392/P389*100,1))</f>
        <v/>
      </c>
      <c r="Q393" s="145" t="str">
        <f t="shared" ref="Q393" si="282">IF(OR(Q389=0,Q392=""),"",ROUND(Q392/Q389*100,1))</f>
        <v/>
      </c>
      <c r="R393" s="145" t="str">
        <f t="shared" ref="R393" si="283">IF(OR(R389=0,R392=""),"",ROUND(R392/R389*100,1))</f>
        <v/>
      </c>
      <c r="S393" s="145" t="str">
        <f t="shared" ref="S393" si="284">IF(OR(S389=0,S392=""),"",ROUND(S392/S389*100,1))</f>
        <v/>
      </c>
      <c r="T393" s="145" t="str">
        <f t="shared" ref="T393" si="285">IF(OR(T389=0,T392=""),"",ROUND(T392/T389*100,1))</f>
        <v/>
      </c>
      <c r="U393" s="93"/>
      <c r="V393" s="120" t="s">
        <v>271</v>
      </c>
    </row>
    <row r="394" spans="2:22" ht="34.5" customHeight="1">
      <c r="B394" s="7"/>
      <c r="C394" s="87" t="s">
        <v>28</v>
      </c>
      <c r="D394" s="30"/>
      <c r="E394" s="30"/>
      <c r="F394" s="30"/>
      <c r="G394" s="30"/>
      <c r="H394" s="31"/>
      <c r="I394" s="119" t="str">
        <f>IF(COUNT(I393)=0,"",ROUND((I392+I390)/(I389-I390)*100,1))</f>
        <v/>
      </c>
      <c r="J394" s="119" t="str">
        <f t="shared" ref="J394" si="286">IF(COUNT(J393)=0,"",ROUND((J392+J390)/(J389-J390)*100,1))</f>
        <v/>
      </c>
      <c r="K394" s="119" t="str">
        <f t="shared" ref="K394" si="287">IF(COUNT(K393)=0,"",ROUND((K392+K390)/(K389-K390)*100,1))</f>
        <v/>
      </c>
      <c r="L394" s="119" t="str">
        <f t="shared" ref="L394" si="288">IF(COUNT(L393)=0,"",ROUND((L392+L390)/(L389-L390)*100,1))</f>
        <v/>
      </c>
      <c r="M394" s="119" t="str">
        <f t="shared" ref="M394" si="289">IF(COUNT(M393)=0,"",ROUND((M392+M390)/(M389-M390)*100,1))</f>
        <v/>
      </c>
      <c r="N394" s="119" t="str">
        <f t="shared" ref="N394" si="290">IF(COUNT(N393)=0,"",ROUND((N392+N390)/(N389-N390)*100,1))</f>
        <v/>
      </c>
      <c r="O394" s="119" t="str">
        <f t="shared" ref="O394" si="291">IF(COUNT(O393)=0,"",ROUND((O392+O390)/(O389-O390)*100,1))</f>
        <v/>
      </c>
      <c r="P394" s="119" t="str">
        <f t="shared" ref="P394" si="292">IF(COUNT(P393)=0,"",ROUND((P392+P390)/(P389-P390)*100,1))</f>
        <v/>
      </c>
      <c r="Q394" s="119" t="str">
        <f t="shared" ref="Q394" si="293">IF(COUNT(Q393)=0,"",ROUND((Q392+Q390)/(Q389-Q390)*100,1))</f>
        <v/>
      </c>
      <c r="R394" s="119" t="str">
        <f t="shared" ref="R394" si="294">IF(COUNT(R393)=0,"",ROUND((R392+R390)/(R389-R390)*100,1))</f>
        <v/>
      </c>
      <c r="S394" s="119" t="str">
        <f t="shared" ref="S394" si="295">IF(COUNT(S393)=0,"",ROUND((S392+S390)/(S389-S390)*100,1))</f>
        <v/>
      </c>
      <c r="T394" s="119" t="str">
        <f t="shared" ref="T394" si="296">IF(COUNT(T393)=0,"",ROUND((T392+T390)/(T389-T390)*100,1))</f>
        <v/>
      </c>
      <c r="U394" s="93"/>
      <c r="V394" s="120" t="s">
        <v>271</v>
      </c>
    </row>
    <row r="395" spans="2:22" ht="34.5" customHeight="1">
      <c r="B395" s="7"/>
      <c r="C395" s="25" t="s">
        <v>160</v>
      </c>
      <c r="D395" s="26"/>
      <c r="E395" s="26"/>
      <c r="F395" s="26"/>
      <c r="G395" s="26"/>
      <c r="H395" s="27"/>
      <c r="I395" s="112"/>
      <c r="J395" s="112"/>
      <c r="K395" s="112"/>
      <c r="L395" s="112"/>
      <c r="M395" s="112"/>
      <c r="N395" s="112"/>
      <c r="O395" s="112"/>
      <c r="P395" s="112"/>
      <c r="Q395" s="112"/>
      <c r="R395" s="112"/>
      <c r="S395" s="112"/>
      <c r="T395" s="112"/>
      <c r="U395" s="93"/>
    </row>
    <row r="396" spans="2:22" ht="34.5" customHeight="1">
      <c r="B396" s="7"/>
      <c r="C396" s="25" t="s">
        <v>198</v>
      </c>
      <c r="D396" s="26"/>
      <c r="E396" s="26"/>
      <c r="F396" s="26"/>
      <c r="G396" s="26"/>
      <c r="H396" s="27"/>
      <c r="I396" s="13"/>
      <c r="J396" s="13"/>
      <c r="K396" s="13"/>
      <c r="L396" s="13"/>
      <c r="M396" s="13"/>
      <c r="N396" s="13"/>
      <c r="O396" s="13"/>
      <c r="P396" s="13"/>
      <c r="Q396" s="13"/>
      <c r="R396" s="13"/>
      <c r="S396" s="13"/>
      <c r="T396" s="13"/>
      <c r="U396" s="93"/>
    </row>
    <row r="397" spans="2:22" ht="18" customHeight="1">
      <c r="B397" s="7"/>
      <c r="C397" s="14" t="s">
        <v>199</v>
      </c>
      <c r="D397" s="7"/>
      <c r="E397" s="7"/>
      <c r="F397" s="7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93"/>
    </row>
    <row r="398" spans="2:22" ht="18" customHeight="1">
      <c r="B398" s="7"/>
      <c r="C398" s="14"/>
      <c r="D398" s="7"/>
      <c r="E398" s="7"/>
      <c r="F398" s="7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93"/>
    </row>
    <row r="399" spans="2:22" ht="18" customHeight="1">
      <c r="B399" s="7"/>
      <c r="C399" s="14"/>
      <c r="D399" s="7"/>
      <c r="E399" s="7"/>
      <c r="F399" s="7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93"/>
    </row>
    <row r="400" spans="2:22" ht="18" customHeight="1">
      <c r="B400" s="7"/>
      <c r="C400" s="14"/>
      <c r="D400" s="7"/>
      <c r="E400" s="7"/>
      <c r="F400" s="7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93"/>
    </row>
    <row r="401" spans="2:21" ht="18" customHeight="1">
      <c r="B401" s="7"/>
      <c r="C401" s="14"/>
      <c r="D401" s="7"/>
      <c r="E401" s="7"/>
      <c r="F401" s="7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93"/>
    </row>
    <row r="402" spans="2:21" ht="18" customHeight="1">
      <c r="B402" s="7"/>
      <c r="C402" s="14"/>
      <c r="D402" s="7"/>
      <c r="E402" s="7"/>
      <c r="F402" s="7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93"/>
    </row>
    <row r="403" spans="2:21" ht="18" customHeight="1">
      <c r="B403" s="7"/>
      <c r="C403" s="14"/>
      <c r="D403" s="7"/>
      <c r="E403" s="7"/>
      <c r="F403" s="7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93"/>
    </row>
    <row r="404" spans="2:21" ht="18" customHeight="1">
      <c r="B404" s="7"/>
      <c r="C404" s="14"/>
      <c r="D404" s="7"/>
      <c r="E404" s="7"/>
      <c r="F404" s="7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93"/>
    </row>
    <row r="405" spans="2:21" ht="18" customHeight="1">
      <c r="B405" s="7"/>
      <c r="C405" s="14"/>
      <c r="D405" s="7"/>
      <c r="E405" s="7"/>
      <c r="F405" s="7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93"/>
    </row>
    <row r="406" spans="2:21" ht="18" customHeight="1">
      <c r="B406" s="7"/>
      <c r="C406" s="14"/>
      <c r="D406" s="7"/>
      <c r="E406" s="7"/>
      <c r="F406" s="7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93"/>
    </row>
    <row r="407" spans="2:21" ht="18" customHeight="1">
      <c r="B407" s="7"/>
      <c r="C407" s="7"/>
      <c r="D407" s="7"/>
      <c r="E407" s="7"/>
      <c r="F407" s="7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93"/>
    </row>
    <row r="408" spans="2:21" ht="27.75" customHeight="1">
      <c r="B408" s="7"/>
      <c r="C408" s="7" t="s">
        <v>19</v>
      </c>
      <c r="D408" s="7"/>
      <c r="E408" s="7"/>
      <c r="F408" s="7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93"/>
    </row>
    <row r="409" spans="2:21" ht="27.75" customHeight="1">
      <c r="B409" s="7"/>
      <c r="C409" s="7" t="s">
        <v>70</v>
      </c>
      <c r="D409" s="7"/>
      <c r="E409" s="7"/>
      <c r="F409" s="7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93"/>
    </row>
    <row r="410" spans="2:21" ht="27.75" customHeight="1">
      <c r="B410" s="7"/>
      <c r="C410" s="8" t="s">
        <v>85</v>
      </c>
      <c r="D410" s="9"/>
      <c r="E410" s="9"/>
      <c r="F410" s="9"/>
      <c r="G410" s="9"/>
      <c r="H410" s="9"/>
      <c r="I410" s="9"/>
      <c r="J410" s="9"/>
      <c r="K410" s="9"/>
      <c r="L410" s="9"/>
      <c r="M410" s="7"/>
      <c r="N410" s="7"/>
      <c r="O410" s="7"/>
      <c r="P410" s="7"/>
      <c r="Q410" s="7"/>
      <c r="R410" s="7"/>
      <c r="S410" s="7"/>
      <c r="T410" s="7"/>
      <c r="U410" s="93"/>
    </row>
    <row r="411" spans="2:21" ht="27.75" customHeight="1">
      <c r="B411" s="7"/>
      <c r="C411" s="10" t="s">
        <v>22</v>
      </c>
      <c r="D411" s="7"/>
      <c r="E411" s="7"/>
      <c r="F411" s="11" t="s">
        <v>68</v>
      </c>
      <c r="G411" s="11"/>
      <c r="H411" s="8" t="s">
        <v>244</v>
      </c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12" t="s">
        <v>23</v>
      </c>
      <c r="U411" s="93"/>
    </row>
    <row r="412" spans="2:21" ht="27.75" customHeight="1">
      <c r="B412" s="7"/>
      <c r="C412" s="303" t="s">
        <v>320</v>
      </c>
      <c r="D412" s="304"/>
      <c r="E412" s="304"/>
      <c r="F412" s="304"/>
      <c r="G412" s="304"/>
      <c r="H412" s="305"/>
      <c r="I412" s="19" t="str">
        <f>$I$7</f>
        <v>４月</v>
      </c>
      <c r="J412" s="19" t="str">
        <f>$J$7</f>
        <v>５月</v>
      </c>
      <c r="K412" s="19" t="str">
        <f>$K$7</f>
        <v>６月</v>
      </c>
      <c r="L412" s="19" t="str">
        <f>$L$7</f>
        <v>７月</v>
      </c>
      <c r="M412" s="19" t="str">
        <f>$M$7</f>
        <v>８月</v>
      </c>
      <c r="N412" s="19" t="str">
        <f>$N$7</f>
        <v>９月</v>
      </c>
      <c r="O412" s="19" t="str">
        <f>$O$7</f>
        <v>１０月</v>
      </c>
      <c r="P412" s="19" t="str">
        <f>$P$7</f>
        <v>１１月</v>
      </c>
      <c r="Q412" s="19" t="str">
        <f>$Q$7</f>
        <v>１２月</v>
      </c>
      <c r="R412" s="19" t="str">
        <f>$R$7</f>
        <v>１月</v>
      </c>
      <c r="S412" s="19" t="str">
        <f>$S$7</f>
        <v>２月</v>
      </c>
      <c r="T412" s="19" t="str">
        <f>$T$7</f>
        <v>３月</v>
      </c>
      <c r="U412" s="93"/>
    </row>
    <row r="413" spans="2:21" ht="27.75" customHeight="1">
      <c r="B413" s="7"/>
      <c r="C413" s="306"/>
      <c r="D413" s="307"/>
      <c r="E413" s="307"/>
      <c r="F413" s="307"/>
      <c r="G413" s="307"/>
      <c r="H413" s="308"/>
      <c r="I413" s="23" t="s">
        <v>300</v>
      </c>
      <c r="J413" s="23" t="s">
        <v>301</v>
      </c>
      <c r="K413" s="23" t="s">
        <v>303</v>
      </c>
      <c r="L413" s="23" t="s">
        <v>312</v>
      </c>
      <c r="M413" s="23" t="s">
        <v>309</v>
      </c>
      <c r="N413" s="23" t="s">
        <v>313</v>
      </c>
      <c r="O413" s="23" t="s">
        <v>299</v>
      </c>
      <c r="P413" s="23" t="s">
        <v>299</v>
      </c>
      <c r="Q413" s="23" t="s">
        <v>299</v>
      </c>
      <c r="R413" s="23" t="s">
        <v>299</v>
      </c>
      <c r="S413" s="23" t="s">
        <v>299</v>
      </c>
      <c r="T413" s="23" t="s">
        <v>314</v>
      </c>
      <c r="U413" s="93"/>
    </row>
    <row r="414" spans="2:21" ht="34.5" customHeight="1">
      <c r="B414" s="7"/>
      <c r="C414" s="315" t="s">
        <v>0</v>
      </c>
      <c r="D414" s="315" t="s">
        <v>25</v>
      </c>
      <c r="E414" s="297" t="s">
        <v>185</v>
      </c>
      <c r="F414" s="298"/>
      <c r="G414" s="299"/>
      <c r="H414" s="98" t="s">
        <v>83</v>
      </c>
      <c r="I414" s="184"/>
      <c r="J414" s="184"/>
      <c r="K414" s="184"/>
      <c r="L414" s="184"/>
      <c r="M414" s="184"/>
      <c r="N414" s="184"/>
      <c r="O414" s="184"/>
      <c r="P414" s="184"/>
      <c r="Q414" s="184"/>
      <c r="R414" s="184"/>
      <c r="S414" s="184"/>
      <c r="T414" s="184"/>
      <c r="U414" s="93"/>
    </row>
    <row r="415" spans="2:21" ht="34.5" customHeight="1">
      <c r="B415" s="7"/>
      <c r="C415" s="316"/>
      <c r="D415" s="316"/>
      <c r="E415" s="300"/>
      <c r="F415" s="301"/>
      <c r="G415" s="302"/>
      <c r="H415" s="99" t="s">
        <v>82</v>
      </c>
      <c r="I415" s="184"/>
      <c r="J415" s="184"/>
      <c r="K415" s="184"/>
      <c r="L415" s="184"/>
      <c r="M415" s="184"/>
      <c r="N415" s="184"/>
      <c r="O415" s="184"/>
      <c r="P415" s="184"/>
      <c r="Q415" s="184"/>
      <c r="R415" s="184"/>
      <c r="S415" s="184"/>
      <c r="T415" s="184"/>
      <c r="U415" s="93"/>
    </row>
    <row r="416" spans="2:21" ht="34.5" customHeight="1">
      <c r="B416" s="7"/>
      <c r="C416" s="316"/>
      <c r="D416" s="316"/>
      <c r="E416" s="297" t="s">
        <v>186</v>
      </c>
      <c r="F416" s="298"/>
      <c r="G416" s="299"/>
      <c r="H416" s="98" t="s">
        <v>83</v>
      </c>
      <c r="I416" s="184"/>
      <c r="J416" s="184"/>
      <c r="K416" s="184"/>
      <c r="L416" s="184"/>
      <c r="M416" s="184"/>
      <c r="N416" s="184"/>
      <c r="O416" s="184"/>
      <c r="P416" s="184"/>
      <c r="Q416" s="184"/>
      <c r="R416" s="184"/>
      <c r="S416" s="184"/>
      <c r="T416" s="184"/>
      <c r="U416" s="93"/>
    </row>
    <row r="417" spans="2:22" ht="34.5" customHeight="1">
      <c r="B417" s="7"/>
      <c r="C417" s="316"/>
      <c r="D417" s="316"/>
      <c r="E417" s="300"/>
      <c r="F417" s="301"/>
      <c r="G417" s="302"/>
      <c r="H417" s="99" t="s">
        <v>82</v>
      </c>
      <c r="I417" s="184"/>
      <c r="J417" s="184"/>
      <c r="K417" s="184"/>
      <c r="L417" s="184"/>
      <c r="M417" s="184"/>
      <c r="N417" s="184"/>
      <c r="O417" s="184"/>
      <c r="P417" s="184"/>
      <c r="Q417" s="184"/>
      <c r="R417" s="184"/>
      <c r="S417" s="184"/>
      <c r="T417" s="184"/>
      <c r="U417" s="93"/>
    </row>
    <row r="418" spans="2:22" ht="34.5" customHeight="1">
      <c r="B418" s="7"/>
      <c r="C418" s="316"/>
      <c r="D418" s="316"/>
      <c r="E418" s="297" t="s">
        <v>187</v>
      </c>
      <c r="F418" s="298"/>
      <c r="G418" s="299"/>
      <c r="H418" s="98" t="s">
        <v>83</v>
      </c>
      <c r="I418" s="184"/>
      <c r="J418" s="184"/>
      <c r="K418" s="184"/>
      <c r="L418" s="184"/>
      <c r="M418" s="184"/>
      <c r="N418" s="184"/>
      <c r="O418" s="184"/>
      <c r="P418" s="184"/>
      <c r="Q418" s="184"/>
      <c r="R418" s="184"/>
      <c r="S418" s="184"/>
      <c r="T418" s="184"/>
      <c r="U418" s="93"/>
    </row>
    <row r="419" spans="2:22" ht="34.5" customHeight="1">
      <c r="B419" s="7"/>
      <c r="C419" s="316"/>
      <c r="D419" s="316"/>
      <c r="E419" s="300"/>
      <c r="F419" s="301"/>
      <c r="G419" s="302"/>
      <c r="H419" s="99" t="s">
        <v>82</v>
      </c>
      <c r="I419" s="184"/>
      <c r="J419" s="184"/>
      <c r="K419" s="184"/>
      <c r="L419" s="184"/>
      <c r="M419" s="184"/>
      <c r="N419" s="184"/>
      <c r="O419" s="184"/>
      <c r="P419" s="184"/>
      <c r="Q419" s="184"/>
      <c r="R419" s="184"/>
      <c r="S419" s="184"/>
      <c r="T419" s="184"/>
      <c r="U419" s="93"/>
    </row>
    <row r="420" spans="2:22" ht="34.5" customHeight="1">
      <c r="B420" s="7"/>
      <c r="C420" s="316"/>
      <c r="D420" s="316"/>
      <c r="E420" s="297" t="s">
        <v>170</v>
      </c>
      <c r="F420" s="298"/>
      <c r="G420" s="299"/>
      <c r="H420" s="98" t="s">
        <v>83</v>
      </c>
      <c r="I420" s="184"/>
      <c r="J420" s="184"/>
      <c r="K420" s="184"/>
      <c r="L420" s="184"/>
      <c r="M420" s="184"/>
      <c r="N420" s="184"/>
      <c r="O420" s="184"/>
      <c r="P420" s="184"/>
      <c r="Q420" s="184"/>
      <c r="R420" s="184"/>
      <c r="S420" s="184"/>
      <c r="T420" s="184"/>
      <c r="U420" s="93"/>
    </row>
    <row r="421" spans="2:22" ht="34.5" customHeight="1">
      <c r="B421" s="7"/>
      <c r="C421" s="316"/>
      <c r="D421" s="316"/>
      <c r="E421" s="300"/>
      <c r="F421" s="301"/>
      <c r="G421" s="302"/>
      <c r="H421" s="99" t="s">
        <v>82</v>
      </c>
      <c r="I421" s="184"/>
      <c r="J421" s="184"/>
      <c r="K421" s="184"/>
      <c r="L421" s="184"/>
      <c r="M421" s="184"/>
      <c r="N421" s="184"/>
      <c r="O421" s="184"/>
      <c r="P421" s="184"/>
      <c r="Q421" s="184"/>
      <c r="R421" s="184"/>
      <c r="S421" s="184"/>
      <c r="T421" s="184"/>
      <c r="U421" s="93"/>
    </row>
    <row r="422" spans="2:22" ht="34.5" customHeight="1">
      <c r="B422" s="7"/>
      <c r="C422" s="316"/>
      <c r="D422" s="316"/>
      <c r="E422" s="297" t="s">
        <v>188</v>
      </c>
      <c r="F422" s="298"/>
      <c r="G422" s="299"/>
      <c r="H422" s="98" t="s">
        <v>83</v>
      </c>
      <c r="I422" s="112" t="str">
        <f>IF(COUNT(I414,I416,I418,I420)=0,"",SUM(I414,I416,I418,I420))</f>
        <v/>
      </c>
      <c r="J422" s="112" t="str">
        <f t="shared" ref="J422:T422" si="297">IF(COUNT(J414,J416,J418,J420)=0,"",SUM(J414,J416,J418,J420))</f>
        <v/>
      </c>
      <c r="K422" s="112" t="str">
        <f t="shared" si="297"/>
        <v/>
      </c>
      <c r="L422" s="112" t="str">
        <f t="shared" si="297"/>
        <v/>
      </c>
      <c r="M422" s="112" t="str">
        <f t="shared" si="297"/>
        <v/>
      </c>
      <c r="N422" s="112" t="str">
        <f t="shared" si="297"/>
        <v/>
      </c>
      <c r="O422" s="112" t="str">
        <f t="shared" si="297"/>
        <v/>
      </c>
      <c r="P422" s="112" t="str">
        <f t="shared" si="297"/>
        <v/>
      </c>
      <c r="Q422" s="112" t="str">
        <f t="shared" si="297"/>
        <v/>
      </c>
      <c r="R422" s="112" t="str">
        <f t="shared" si="297"/>
        <v/>
      </c>
      <c r="S422" s="112" t="str">
        <f t="shared" si="297"/>
        <v/>
      </c>
      <c r="T422" s="112" t="str">
        <f t="shared" si="297"/>
        <v/>
      </c>
      <c r="U422" s="93"/>
      <c r="V422" s="120" t="s">
        <v>271</v>
      </c>
    </row>
    <row r="423" spans="2:22" ht="34.5" customHeight="1">
      <c r="B423" s="7"/>
      <c r="C423" s="316"/>
      <c r="D423" s="317"/>
      <c r="E423" s="300"/>
      <c r="F423" s="301"/>
      <c r="G423" s="302"/>
      <c r="H423" s="99" t="s">
        <v>82</v>
      </c>
      <c r="I423" s="112" t="str">
        <f>IF(COUNT(I415,I417,I419,I421)=0,"",SUM(I415,I417,I419,I421))</f>
        <v/>
      </c>
      <c r="J423" s="112" t="str">
        <f t="shared" ref="J423:T423" si="298">IF(COUNT(J415,J417,J419,J421)=0,"",SUM(J415,J417,J419,J421))</f>
        <v/>
      </c>
      <c r="K423" s="112" t="str">
        <f t="shared" si="298"/>
        <v/>
      </c>
      <c r="L423" s="112" t="str">
        <f t="shared" si="298"/>
        <v/>
      </c>
      <c r="M423" s="112" t="str">
        <f t="shared" si="298"/>
        <v/>
      </c>
      <c r="N423" s="112" t="str">
        <f t="shared" si="298"/>
        <v/>
      </c>
      <c r="O423" s="112" t="str">
        <f t="shared" si="298"/>
        <v/>
      </c>
      <c r="P423" s="112" t="str">
        <f t="shared" si="298"/>
        <v/>
      </c>
      <c r="Q423" s="112" t="str">
        <f t="shared" si="298"/>
        <v/>
      </c>
      <c r="R423" s="112" t="str">
        <f t="shared" si="298"/>
        <v/>
      </c>
      <c r="S423" s="112" t="str">
        <f t="shared" si="298"/>
        <v/>
      </c>
      <c r="T423" s="112" t="str">
        <f t="shared" si="298"/>
        <v/>
      </c>
      <c r="U423" s="93"/>
      <c r="V423" s="120" t="s">
        <v>271</v>
      </c>
    </row>
    <row r="424" spans="2:22" ht="34.5" customHeight="1">
      <c r="B424" s="7"/>
      <c r="C424" s="316"/>
      <c r="D424" s="315" t="s">
        <v>1</v>
      </c>
      <c r="E424" s="25" t="s">
        <v>189</v>
      </c>
      <c r="F424" s="26"/>
      <c r="G424" s="26"/>
      <c r="H424" s="27"/>
      <c r="I424" s="112" t="str">
        <f>IF(COUNT('様式第36(指定)_送電'!H474)=0,'様式第36(指定)_受電'!H474,IF(COUNT('様式第36(指定)_受電'!H474)=0,-'様式第36(指定)_送電'!H474,'様式第36(指定)_受電'!H474-'様式第36(指定)_送電'!H474))</f>
        <v/>
      </c>
      <c r="J424" s="112" t="str">
        <f>IF(COUNT('様式第36(指定)_送電'!I474)=0,'様式第36(指定)_受電'!I474,IF(COUNT('様式第36(指定)_受電'!I474)=0,-'様式第36(指定)_送電'!I474,'様式第36(指定)_受電'!I474-'様式第36(指定)_送電'!I474))</f>
        <v/>
      </c>
      <c r="K424" s="112" t="str">
        <f>IF(COUNT('様式第36(指定)_送電'!J474)=0,'様式第36(指定)_受電'!J474,IF(COUNT('様式第36(指定)_受電'!J474)=0,-'様式第36(指定)_送電'!J474,'様式第36(指定)_受電'!J474-'様式第36(指定)_送電'!J474))</f>
        <v/>
      </c>
      <c r="L424" s="112" t="str">
        <f>IF(COUNT('様式第36(指定)_送電'!K474)=0,'様式第36(指定)_受電'!K474,IF(COUNT('様式第36(指定)_受電'!K474)=0,-'様式第36(指定)_送電'!K474,'様式第36(指定)_受電'!K474-'様式第36(指定)_送電'!K474))</f>
        <v/>
      </c>
      <c r="M424" s="112" t="str">
        <f>IF(COUNT('様式第36(指定)_送電'!L474)=0,'様式第36(指定)_受電'!L474,IF(COUNT('様式第36(指定)_受電'!L474)=0,-'様式第36(指定)_送電'!L474,'様式第36(指定)_受電'!L474-'様式第36(指定)_送電'!L474))</f>
        <v/>
      </c>
      <c r="N424" s="112" t="str">
        <f>IF(COUNT('様式第36(指定)_送電'!M474)=0,'様式第36(指定)_受電'!M474,IF(COUNT('様式第36(指定)_受電'!M474)=0,-'様式第36(指定)_送電'!M474,'様式第36(指定)_受電'!M474-'様式第36(指定)_送電'!M474))</f>
        <v/>
      </c>
      <c r="O424" s="112" t="str">
        <f>IF(COUNT('様式第36(指定)_送電'!O474)=0,'様式第36(指定)_受電'!O474,IF(COUNT('様式第36(指定)_受電'!O474)=0,-'様式第36(指定)_送電'!O474,'様式第36(指定)_受電'!O474-'様式第36(指定)_送電'!O474))</f>
        <v/>
      </c>
      <c r="P424" s="112" t="str">
        <f>IF(COUNT('様式第36(指定)_送電'!P474)=0,'様式第36(指定)_受電'!P474,IF(COUNT('様式第36(指定)_受電'!P474)=0,-'様式第36(指定)_送電'!P474,'様式第36(指定)_受電'!P474-'様式第36(指定)_送電'!P474))</f>
        <v/>
      </c>
      <c r="Q424" s="112" t="str">
        <f>IF(COUNT('様式第36(指定)_送電'!Q474)=0,'様式第36(指定)_受電'!Q474,IF(COUNT('様式第36(指定)_受電'!Q474)=0,-'様式第36(指定)_送電'!Q474,'様式第36(指定)_受電'!Q474-'様式第36(指定)_送電'!Q474))</f>
        <v/>
      </c>
      <c r="R424" s="112" t="str">
        <f>IF(COUNT('様式第36(指定)_送電'!R474)=0,'様式第36(指定)_受電'!R474,IF(COUNT('様式第36(指定)_受電'!R474)=0,-'様式第36(指定)_送電'!R474,'様式第36(指定)_受電'!R474-'様式第36(指定)_送電'!R474))</f>
        <v/>
      </c>
      <c r="S424" s="112" t="str">
        <f>IF(COUNT('様式第36(指定)_送電'!S474)=0,'様式第36(指定)_受電'!S474,IF(COUNT('様式第36(指定)_受電'!S474)=0,-'様式第36(指定)_送電'!S474,'様式第36(指定)_受電'!S474-'様式第36(指定)_送電'!S474))</f>
        <v/>
      </c>
      <c r="T424" s="112" t="str">
        <f>IF(COUNT('様式第36(指定)_送電'!T474)=0,'様式第36(指定)_受電'!T474,IF(COUNT('様式第36(指定)_受電'!T474)=0,-'様式第36(指定)_送電'!T474,'様式第36(指定)_受電'!T474-'様式第36(指定)_送電'!T474))</f>
        <v/>
      </c>
      <c r="U424" s="93"/>
      <c r="V424" s="120" t="s">
        <v>271</v>
      </c>
    </row>
    <row r="425" spans="2:22" ht="34.5" customHeight="1">
      <c r="B425" s="7"/>
      <c r="C425" s="316"/>
      <c r="D425" s="316"/>
      <c r="E425" s="25" t="s">
        <v>150</v>
      </c>
      <c r="F425" s="26"/>
      <c r="G425" s="26"/>
      <c r="H425" s="27"/>
      <c r="I425" s="112" t="str">
        <f>IF(COUNT('様式第36(指定)_送電'!H482)=0,'様式第36(指定)_受電'!H482,IF(COUNT('様式第36(指定)_受電'!H482)=0,-'様式第36(指定)_送電'!H482,'様式第36(指定)_受電'!H482-'様式第36(指定)_送電'!H482))</f>
        <v/>
      </c>
      <c r="J425" s="112" t="str">
        <f>IF(COUNT('様式第36(指定)_送電'!I482)=0,'様式第36(指定)_受電'!I482,IF(COUNT('様式第36(指定)_受電'!I482)=0,-'様式第36(指定)_送電'!I482,'様式第36(指定)_受電'!I482-'様式第36(指定)_送電'!I482))</f>
        <v/>
      </c>
      <c r="K425" s="112" t="str">
        <f>IF(COUNT('様式第36(指定)_送電'!J482)=0,'様式第36(指定)_受電'!J482,IF(COUNT('様式第36(指定)_受電'!J482)=0,-'様式第36(指定)_送電'!J482,'様式第36(指定)_受電'!J482-'様式第36(指定)_送電'!J482))</f>
        <v/>
      </c>
      <c r="L425" s="112" t="str">
        <f>IF(COUNT('様式第36(指定)_送電'!K482)=0,'様式第36(指定)_受電'!K482,IF(COUNT('様式第36(指定)_受電'!K482)=0,-'様式第36(指定)_送電'!K482,'様式第36(指定)_受電'!K482-'様式第36(指定)_送電'!K482))</f>
        <v/>
      </c>
      <c r="M425" s="112" t="str">
        <f>IF(COUNT('様式第36(指定)_送電'!L482)=0,'様式第36(指定)_受電'!L482,IF(COUNT('様式第36(指定)_受電'!L482)=0,-'様式第36(指定)_送電'!L482,'様式第36(指定)_受電'!L482-'様式第36(指定)_送電'!L482))</f>
        <v/>
      </c>
      <c r="N425" s="112" t="str">
        <f>IF(COUNT('様式第36(指定)_送電'!M482)=0,'様式第36(指定)_受電'!M482,IF(COUNT('様式第36(指定)_受電'!M482)=0,-'様式第36(指定)_送電'!M482,'様式第36(指定)_受電'!M482-'様式第36(指定)_送電'!M482))</f>
        <v/>
      </c>
      <c r="O425" s="112" t="str">
        <f>IF(COUNT('様式第36(指定)_送電'!O482)=0,'様式第36(指定)_受電'!O482,IF(COUNT('様式第36(指定)_受電'!O482)=0,-'様式第36(指定)_送電'!O482,'様式第36(指定)_受電'!O482-'様式第36(指定)_送電'!O482))</f>
        <v/>
      </c>
      <c r="P425" s="112" t="str">
        <f>IF(COUNT('様式第36(指定)_送電'!P482)=0,'様式第36(指定)_受電'!P482,IF(COUNT('様式第36(指定)_受電'!P482)=0,-'様式第36(指定)_送電'!P482,'様式第36(指定)_受電'!P482-'様式第36(指定)_送電'!P482))</f>
        <v/>
      </c>
      <c r="Q425" s="112" t="str">
        <f>IF(COUNT('様式第36(指定)_送電'!Q482)=0,'様式第36(指定)_受電'!Q482,IF(COUNT('様式第36(指定)_受電'!Q482)=0,-'様式第36(指定)_送電'!Q482,'様式第36(指定)_受電'!Q482-'様式第36(指定)_送電'!Q482))</f>
        <v/>
      </c>
      <c r="R425" s="112" t="str">
        <f>IF(COUNT('様式第36(指定)_送電'!R482)=0,'様式第36(指定)_受電'!R482,IF(COUNT('様式第36(指定)_受電'!R482)=0,-'様式第36(指定)_送電'!R482,'様式第36(指定)_受電'!R482-'様式第36(指定)_送電'!R482))</f>
        <v/>
      </c>
      <c r="S425" s="112" t="str">
        <f>IF(COUNT('様式第36(指定)_送電'!S482)=0,'様式第36(指定)_受電'!S482,IF(COUNT('様式第36(指定)_受電'!S482)=0,-'様式第36(指定)_送電'!S482,'様式第36(指定)_受電'!S482-'様式第36(指定)_送電'!S482))</f>
        <v/>
      </c>
      <c r="T425" s="112" t="str">
        <f>IF(COUNT('様式第36(指定)_送電'!T482)=0,'様式第36(指定)_受電'!T482,IF(COUNT('様式第36(指定)_受電'!T482)=0,-'様式第36(指定)_送電'!T482,'様式第36(指定)_受電'!T482-'様式第36(指定)_送電'!T482))</f>
        <v/>
      </c>
      <c r="U425" s="93"/>
      <c r="V425" s="120" t="s">
        <v>271</v>
      </c>
    </row>
    <row r="426" spans="2:22" ht="34.5" customHeight="1">
      <c r="B426" s="7"/>
      <c r="C426" s="316"/>
      <c r="D426" s="316"/>
      <c r="E426" s="25" t="s">
        <v>149</v>
      </c>
      <c r="F426" s="26"/>
      <c r="G426" s="26"/>
      <c r="H426" s="27"/>
      <c r="I426" s="112" t="str">
        <f>IF(COUNT('様式第36(指定)_送電'!H490)=0,'様式第36(指定)_受電'!H490,IF(COUNT('様式第36(指定)_受電'!H490)=0,-'様式第36(指定)_送電'!H490,'様式第36(指定)_受電'!H490-'様式第36(指定)_送電'!H490))</f>
        <v/>
      </c>
      <c r="J426" s="112" t="str">
        <f>IF(COUNT('様式第36(指定)_送電'!I490)=0,'様式第36(指定)_受電'!I490,IF(COUNT('様式第36(指定)_受電'!I490)=0,-'様式第36(指定)_送電'!I490,'様式第36(指定)_受電'!I490-'様式第36(指定)_送電'!I490))</f>
        <v/>
      </c>
      <c r="K426" s="112" t="str">
        <f>IF(COUNT('様式第36(指定)_送電'!J490)=0,'様式第36(指定)_受電'!J490,IF(COUNT('様式第36(指定)_受電'!J490)=0,-'様式第36(指定)_送電'!J490,'様式第36(指定)_受電'!J490-'様式第36(指定)_送電'!J490))</f>
        <v/>
      </c>
      <c r="L426" s="112" t="str">
        <f>IF(COUNT('様式第36(指定)_送電'!K490)=0,'様式第36(指定)_受電'!K490,IF(COUNT('様式第36(指定)_受電'!K490)=0,-'様式第36(指定)_送電'!K490,'様式第36(指定)_受電'!K490-'様式第36(指定)_送電'!K490))</f>
        <v/>
      </c>
      <c r="M426" s="112" t="str">
        <f>IF(COUNT('様式第36(指定)_送電'!L490)=0,'様式第36(指定)_受電'!L490,IF(COUNT('様式第36(指定)_受電'!L490)=0,-'様式第36(指定)_送電'!L490,'様式第36(指定)_受電'!L490-'様式第36(指定)_送電'!L490))</f>
        <v/>
      </c>
      <c r="N426" s="112" t="str">
        <f>IF(COUNT('様式第36(指定)_送電'!M490)=0,'様式第36(指定)_受電'!M490,IF(COUNT('様式第36(指定)_受電'!M490)=0,-'様式第36(指定)_送電'!M490,'様式第36(指定)_受電'!M490-'様式第36(指定)_送電'!M490))</f>
        <v/>
      </c>
      <c r="O426" s="112" t="str">
        <f>IF(COUNT('様式第36(指定)_送電'!O490)=0,'様式第36(指定)_受電'!O490,IF(COUNT('様式第36(指定)_受電'!O490)=0,-'様式第36(指定)_送電'!O490,'様式第36(指定)_受電'!O490-'様式第36(指定)_送電'!O490))</f>
        <v/>
      </c>
      <c r="P426" s="112" t="str">
        <f>IF(COUNT('様式第36(指定)_送電'!P490)=0,'様式第36(指定)_受電'!P490,IF(COUNT('様式第36(指定)_受電'!P490)=0,-'様式第36(指定)_送電'!P490,'様式第36(指定)_受電'!P490-'様式第36(指定)_送電'!P490))</f>
        <v/>
      </c>
      <c r="Q426" s="112" t="str">
        <f>IF(COUNT('様式第36(指定)_送電'!Q490)=0,'様式第36(指定)_受電'!Q490,IF(COUNT('様式第36(指定)_受電'!Q490)=0,-'様式第36(指定)_送電'!Q490,'様式第36(指定)_受電'!Q490-'様式第36(指定)_送電'!Q490))</f>
        <v/>
      </c>
      <c r="R426" s="112" t="str">
        <f>IF(COUNT('様式第36(指定)_送電'!R490)=0,'様式第36(指定)_受電'!R490,IF(COUNT('様式第36(指定)_受電'!R490)=0,-'様式第36(指定)_送電'!R490,'様式第36(指定)_受電'!R490-'様式第36(指定)_送電'!R490))</f>
        <v/>
      </c>
      <c r="S426" s="112" t="str">
        <f>IF(COUNT('様式第36(指定)_送電'!S490)=0,'様式第36(指定)_受電'!S490,IF(COUNT('様式第36(指定)_受電'!S490)=0,-'様式第36(指定)_送電'!S490,'様式第36(指定)_受電'!S490-'様式第36(指定)_送電'!S490))</f>
        <v/>
      </c>
      <c r="T426" s="112" t="str">
        <f>IF(COUNT('様式第36(指定)_送電'!T490)=0,'様式第36(指定)_受電'!T490,IF(COUNT('様式第36(指定)_受電'!T490)=0,-'様式第36(指定)_送電'!T490,'様式第36(指定)_受電'!T490-'様式第36(指定)_送電'!T490))</f>
        <v/>
      </c>
      <c r="U426" s="93"/>
      <c r="V426" s="120" t="s">
        <v>271</v>
      </c>
    </row>
    <row r="427" spans="2:22" ht="34.5" customHeight="1">
      <c r="B427" s="7"/>
      <c r="C427" s="316"/>
      <c r="D427" s="316"/>
      <c r="E427" s="297" t="s">
        <v>26</v>
      </c>
      <c r="F427" s="298"/>
      <c r="G427" s="299"/>
      <c r="H427" s="85" t="s">
        <v>192</v>
      </c>
      <c r="I427" s="112"/>
      <c r="J427" s="112"/>
      <c r="K427" s="112"/>
      <c r="L427" s="112"/>
      <c r="M427" s="112"/>
      <c r="N427" s="112"/>
      <c r="O427" s="112"/>
      <c r="P427" s="112"/>
      <c r="Q427" s="112"/>
      <c r="R427" s="112"/>
      <c r="S427" s="112"/>
      <c r="T427" s="112"/>
      <c r="U427" s="93"/>
    </row>
    <row r="428" spans="2:22" ht="34.5" customHeight="1">
      <c r="B428" s="7"/>
      <c r="C428" s="316"/>
      <c r="D428" s="317"/>
      <c r="E428" s="300"/>
      <c r="F428" s="301"/>
      <c r="G428" s="302"/>
      <c r="H428" s="85" t="s">
        <v>151</v>
      </c>
      <c r="I428" s="112" t="str">
        <f>IF(COUNT('様式第36(指定)_送電'!H498)=0,'様式第36(指定)_受電'!H498,IF(COUNT('様式第36(指定)_受電'!H498)=0,-'様式第36(指定)_送電'!H498,'様式第36(指定)_受電'!H498-'様式第36(指定)_送電'!H498))</f>
        <v/>
      </c>
      <c r="J428" s="112" t="str">
        <f>IF(COUNT('様式第36(指定)_送電'!I498)=0,'様式第36(指定)_受電'!I498,IF(COUNT('様式第36(指定)_受電'!I498)=0,-'様式第36(指定)_送電'!I498,'様式第36(指定)_受電'!I498-'様式第36(指定)_送電'!I498))</f>
        <v/>
      </c>
      <c r="K428" s="112" t="str">
        <f>IF(COUNT('様式第36(指定)_送電'!J498)=0,'様式第36(指定)_受電'!J498,IF(COUNT('様式第36(指定)_受電'!J498)=0,-'様式第36(指定)_送電'!J498,'様式第36(指定)_受電'!J498-'様式第36(指定)_送電'!J498))</f>
        <v/>
      </c>
      <c r="L428" s="112" t="str">
        <f>IF(COUNT('様式第36(指定)_送電'!K498)=0,'様式第36(指定)_受電'!K498,IF(COUNT('様式第36(指定)_受電'!K498)=0,-'様式第36(指定)_送電'!K498,'様式第36(指定)_受電'!K498-'様式第36(指定)_送電'!K498))</f>
        <v/>
      </c>
      <c r="M428" s="112" t="str">
        <f>IF(COUNT('様式第36(指定)_送電'!L498)=0,'様式第36(指定)_受電'!L498,IF(COUNT('様式第36(指定)_受電'!L498)=0,-'様式第36(指定)_送電'!L498,'様式第36(指定)_受電'!L498-'様式第36(指定)_送電'!L498))</f>
        <v/>
      </c>
      <c r="N428" s="112" t="str">
        <f>IF(COUNT('様式第36(指定)_送電'!M498)=0,'様式第36(指定)_受電'!M498,IF(COUNT('様式第36(指定)_受電'!M498)=0,-'様式第36(指定)_送電'!M498,'様式第36(指定)_受電'!M498-'様式第36(指定)_送電'!M498))</f>
        <v/>
      </c>
      <c r="O428" s="112" t="str">
        <f>IF(COUNT('様式第36(指定)_送電'!O498)=0,'様式第36(指定)_受電'!O498,IF(COUNT('様式第36(指定)_受電'!O498)=0,-'様式第36(指定)_送電'!O498,'様式第36(指定)_受電'!O498-'様式第36(指定)_送電'!O498))</f>
        <v/>
      </c>
      <c r="P428" s="112" t="str">
        <f>IF(COUNT('様式第36(指定)_送電'!P498)=0,'様式第36(指定)_受電'!P498,IF(COUNT('様式第36(指定)_受電'!P498)=0,-'様式第36(指定)_送電'!P498,'様式第36(指定)_受電'!P498-'様式第36(指定)_送電'!P498))</f>
        <v/>
      </c>
      <c r="Q428" s="112" t="str">
        <f>IF(COUNT('様式第36(指定)_送電'!Q498)=0,'様式第36(指定)_受電'!Q498,IF(COUNT('様式第36(指定)_受電'!Q498)=0,-'様式第36(指定)_送電'!Q498,'様式第36(指定)_受電'!Q498-'様式第36(指定)_送電'!Q498))</f>
        <v/>
      </c>
      <c r="R428" s="112" t="str">
        <f>IF(COUNT('様式第36(指定)_送電'!R498)=0,'様式第36(指定)_受電'!R498,IF(COUNT('様式第36(指定)_受電'!R498)=0,-'様式第36(指定)_送電'!R498,'様式第36(指定)_受電'!R498-'様式第36(指定)_送電'!R498))</f>
        <v/>
      </c>
      <c r="S428" s="112" t="str">
        <f>IF(COUNT('様式第36(指定)_送電'!S498)=0,'様式第36(指定)_受電'!S498,IF(COUNT('様式第36(指定)_受電'!S498)=0,-'様式第36(指定)_送電'!S498,'様式第36(指定)_受電'!S498-'様式第36(指定)_送電'!S498))</f>
        <v/>
      </c>
      <c r="T428" s="112" t="str">
        <f>IF(COUNT('様式第36(指定)_送電'!T498)=0,'様式第36(指定)_受電'!T498,IF(COUNT('様式第36(指定)_受電'!T498)=0,-'様式第36(指定)_送電'!T498,'様式第36(指定)_受電'!T498-'様式第36(指定)_送電'!T498))</f>
        <v/>
      </c>
      <c r="U428" s="93"/>
      <c r="V428" s="120" t="s">
        <v>271</v>
      </c>
    </row>
    <row r="429" spans="2:22" ht="34.5" customHeight="1">
      <c r="B429" s="7"/>
      <c r="C429" s="316"/>
      <c r="D429" s="25" t="s">
        <v>153</v>
      </c>
      <c r="E429" s="26"/>
      <c r="F429" s="26"/>
      <c r="G429" s="26"/>
      <c r="H429" s="27"/>
      <c r="I429" s="112" t="str">
        <f>IF(I434-SUM(I423:I428)&gt;0,I434-SUM(I423:I428),"")</f>
        <v/>
      </c>
      <c r="J429" s="112" t="str">
        <f t="shared" ref="J429:T429" si="299">IF(J434-SUM(J423:J428)&gt;0,J434-SUM(J423:J428),"")</f>
        <v/>
      </c>
      <c r="K429" s="112" t="str">
        <f t="shared" si="299"/>
        <v/>
      </c>
      <c r="L429" s="112" t="str">
        <f t="shared" si="299"/>
        <v/>
      </c>
      <c r="M429" s="112" t="str">
        <f t="shared" si="299"/>
        <v/>
      </c>
      <c r="N429" s="112" t="str">
        <f t="shared" si="299"/>
        <v/>
      </c>
      <c r="O429" s="112" t="str">
        <f t="shared" si="299"/>
        <v/>
      </c>
      <c r="P429" s="112" t="str">
        <f t="shared" si="299"/>
        <v/>
      </c>
      <c r="Q429" s="112" t="str">
        <f t="shared" si="299"/>
        <v/>
      </c>
      <c r="R429" s="112" t="str">
        <f t="shared" si="299"/>
        <v/>
      </c>
      <c r="S429" s="112" t="str">
        <f t="shared" si="299"/>
        <v/>
      </c>
      <c r="T429" s="112" t="str">
        <f t="shared" si="299"/>
        <v/>
      </c>
      <c r="U429" s="93"/>
      <c r="V429" s="120" t="s">
        <v>271</v>
      </c>
    </row>
    <row r="430" spans="2:22" ht="34.5" customHeight="1">
      <c r="B430" s="7"/>
      <c r="C430" s="316"/>
      <c r="D430" s="25" t="s">
        <v>188</v>
      </c>
      <c r="E430" s="26"/>
      <c r="F430" s="26"/>
      <c r="G430" s="30"/>
      <c r="H430" s="99" t="s">
        <v>82</v>
      </c>
      <c r="I430" s="143" t="str">
        <f>IF(COUNT(I423:I429)=0,"",SUM(I423:I429))</f>
        <v/>
      </c>
      <c r="J430" s="143" t="str">
        <f t="shared" ref="J430" si="300">IF(COUNT(J423:J429)=0,"",SUM(J423:J429))</f>
        <v/>
      </c>
      <c r="K430" s="143" t="str">
        <f t="shared" ref="K430" si="301">IF(COUNT(K423:K429)=0,"",SUM(K423:K429))</f>
        <v/>
      </c>
      <c r="L430" s="143" t="str">
        <f t="shared" ref="L430" si="302">IF(COUNT(L423:L429)=0,"",SUM(L423:L429))</f>
        <v/>
      </c>
      <c r="M430" s="143" t="str">
        <f t="shared" ref="M430" si="303">IF(COUNT(M423:M429)=0,"",SUM(M423:M429))</f>
        <v/>
      </c>
      <c r="N430" s="143" t="str">
        <f t="shared" ref="N430" si="304">IF(COUNT(N423:N429)=0,"",SUM(N423:N429))</f>
        <v/>
      </c>
      <c r="O430" s="143" t="str">
        <f t="shared" ref="O430" si="305">IF(COUNT(O423:O429)=0,"",SUM(O423:O429))</f>
        <v/>
      </c>
      <c r="P430" s="143" t="str">
        <f t="shared" ref="P430" si="306">IF(COUNT(P423:P429)=0,"",SUM(P423:P429))</f>
        <v/>
      </c>
      <c r="Q430" s="143" t="str">
        <f t="shared" ref="Q430" si="307">IF(COUNT(Q423:Q429)=0,"",SUM(Q423:Q429))</f>
        <v/>
      </c>
      <c r="R430" s="143" t="str">
        <f t="shared" ref="R430" si="308">IF(COUNT(R423:R429)=0,"",SUM(R423:R429))</f>
        <v/>
      </c>
      <c r="S430" s="143" t="str">
        <f t="shared" ref="S430" si="309">IF(COUNT(S423:S429)=0,"",SUM(S423:S429))</f>
        <v/>
      </c>
      <c r="T430" s="143" t="str">
        <f t="shared" ref="T430" si="310">IF(COUNT(T423:T429)=0,"",SUM(T423:T429))</f>
        <v/>
      </c>
      <c r="U430" s="93"/>
      <c r="V430" s="120" t="s">
        <v>271</v>
      </c>
    </row>
    <row r="431" spans="2:22" ht="34.5" customHeight="1">
      <c r="B431" s="7"/>
      <c r="C431" s="316"/>
      <c r="D431" s="25" t="s">
        <v>154</v>
      </c>
      <c r="E431" s="26"/>
      <c r="F431" s="26"/>
      <c r="G431" s="26"/>
      <c r="H431" s="27"/>
      <c r="I431" s="112"/>
      <c r="J431" s="112"/>
      <c r="K431" s="112"/>
      <c r="L431" s="112"/>
      <c r="M431" s="112"/>
      <c r="N431" s="112"/>
      <c r="O431" s="112"/>
      <c r="P431" s="112"/>
      <c r="Q431" s="112"/>
      <c r="R431" s="112"/>
      <c r="S431" s="112"/>
      <c r="T431" s="112"/>
      <c r="U431" s="93"/>
    </row>
    <row r="432" spans="2:22" ht="34.5" customHeight="1">
      <c r="B432" s="7"/>
      <c r="C432" s="316"/>
      <c r="D432" s="25" t="s">
        <v>190</v>
      </c>
      <c r="E432" s="26"/>
      <c r="F432" s="26"/>
      <c r="G432" s="26"/>
      <c r="H432" s="27"/>
      <c r="I432" s="143"/>
      <c r="J432" s="143"/>
      <c r="K432" s="143"/>
      <c r="L432" s="143"/>
      <c r="M432" s="143"/>
      <c r="N432" s="143"/>
      <c r="O432" s="143"/>
      <c r="P432" s="143"/>
      <c r="Q432" s="143"/>
      <c r="R432" s="143"/>
      <c r="S432" s="143"/>
      <c r="T432" s="143"/>
      <c r="U432" s="93"/>
      <c r="V432" s="120"/>
    </row>
    <row r="433" spans="2:22" ht="34.5" customHeight="1">
      <c r="B433" s="7"/>
      <c r="C433" s="316"/>
      <c r="D433" s="86" t="s">
        <v>156</v>
      </c>
      <c r="E433" s="28"/>
      <c r="F433" s="28"/>
      <c r="G433" s="28"/>
      <c r="H433" s="29"/>
      <c r="I433" s="184"/>
      <c r="J433" s="184"/>
      <c r="K433" s="184"/>
      <c r="L433" s="184"/>
      <c r="M433" s="184"/>
      <c r="N433" s="184"/>
      <c r="O433" s="184"/>
      <c r="P433" s="184"/>
      <c r="Q433" s="184"/>
      <c r="R433" s="184"/>
      <c r="S433" s="184"/>
      <c r="T433" s="184"/>
      <c r="U433" s="93"/>
    </row>
    <row r="434" spans="2:22" ht="34.5" customHeight="1">
      <c r="B434" s="7"/>
      <c r="C434" s="25" t="s">
        <v>191</v>
      </c>
      <c r="D434" s="26"/>
      <c r="E434" s="26"/>
      <c r="F434" s="26"/>
      <c r="G434" s="26"/>
      <c r="H434" s="98" t="s">
        <v>82</v>
      </c>
      <c r="I434" s="237"/>
      <c r="J434" s="237"/>
      <c r="K434" s="237"/>
      <c r="L434" s="237"/>
      <c r="M434" s="237"/>
      <c r="N434" s="237"/>
      <c r="O434" s="237"/>
      <c r="P434" s="237"/>
      <c r="Q434" s="237"/>
      <c r="R434" s="237"/>
      <c r="S434" s="237"/>
      <c r="T434" s="237"/>
      <c r="U434" s="93"/>
    </row>
    <row r="435" spans="2:22" ht="34.5" customHeight="1">
      <c r="B435" s="7"/>
      <c r="C435" s="309" t="s">
        <v>195</v>
      </c>
      <c r="D435" s="310"/>
      <c r="E435" s="310"/>
      <c r="F435" s="311"/>
      <c r="G435" s="25" t="s">
        <v>193</v>
      </c>
      <c r="H435" s="27"/>
      <c r="I435" s="184"/>
      <c r="J435" s="184"/>
      <c r="K435" s="184"/>
      <c r="L435" s="184"/>
      <c r="M435" s="184"/>
      <c r="N435" s="184"/>
      <c r="O435" s="184"/>
      <c r="P435" s="184"/>
      <c r="Q435" s="184"/>
      <c r="R435" s="184"/>
      <c r="S435" s="184"/>
      <c r="T435" s="184"/>
      <c r="U435" s="93"/>
    </row>
    <row r="436" spans="2:22" ht="34.5" customHeight="1">
      <c r="B436" s="7"/>
      <c r="C436" s="312"/>
      <c r="D436" s="313"/>
      <c r="E436" s="313"/>
      <c r="F436" s="314"/>
      <c r="G436" s="88" t="s">
        <v>194</v>
      </c>
      <c r="H436" s="27"/>
      <c r="I436" s="112"/>
      <c r="J436" s="112"/>
      <c r="K436" s="112"/>
      <c r="L436" s="112"/>
      <c r="M436" s="112"/>
      <c r="N436" s="112"/>
      <c r="O436" s="112"/>
      <c r="P436" s="112"/>
      <c r="Q436" s="112"/>
      <c r="R436" s="112"/>
      <c r="S436" s="112"/>
      <c r="T436" s="112"/>
      <c r="U436" s="93"/>
    </row>
    <row r="437" spans="2:22" ht="34.5" customHeight="1">
      <c r="B437" s="7"/>
      <c r="C437" s="25" t="s">
        <v>197</v>
      </c>
      <c r="D437" s="26"/>
      <c r="E437" s="26"/>
      <c r="F437" s="26"/>
      <c r="G437" s="26"/>
      <c r="H437" s="26"/>
      <c r="I437" s="118" t="str">
        <f>IF(COUNT(I434)=0,"",I430-I434)</f>
        <v/>
      </c>
      <c r="J437" s="118" t="str">
        <f t="shared" ref="J437:T437" si="311">IF(COUNT(J434)=0,"",J430-J434)</f>
        <v/>
      </c>
      <c r="K437" s="118" t="str">
        <f t="shared" si="311"/>
        <v/>
      </c>
      <c r="L437" s="118" t="str">
        <f t="shared" si="311"/>
        <v/>
      </c>
      <c r="M437" s="118" t="str">
        <f t="shared" si="311"/>
        <v/>
      </c>
      <c r="N437" s="118" t="str">
        <f t="shared" si="311"/>
        <v/>
      </c>
      <c r="O437" s="118" t="str">
        <f t="shared" si="311"/>
        <v/>
      </c>
      <c r="P437" s="118" t="str">
        <f t="shared" si="311"/>
        <v/>
      </c>
      <c r="Q437" s="118" t="str">
        <f t="shared" si="311"/>
        <v/>
      </c>
      <c r="R437" s="118" t="str">
        <f t="shared" si="311"/>
        <v/>
      </c>
      <c r="S437" s="118" t="str">
        <f t="shared" si="311"/>
        <v/>
      </c>
      <c r="T437" s="118" t="str">
        <f t="shared" si="311"/>
        <v/>
      </c>
      <c r="U437" s="93"/>
      <c r="V437" s="120" t="s">
        <v>271</v>
      </c>
    </row>
    <row r="438" spans="2:22" ht="34.5" customHeight="1">
      <c r="B438" s="7"/>
      <c r="C438" s="86" t="s">
        <v>159</v>
      </c>
      <c r="D438" s="28"/>
      <c r="E438" s="28"/>
      <c r="F438" s="28"/>
      <c r="G438" s="28"/>
      <c r="H438" s="29"/>
      <c r="I438" s="145" t="str">
        <f>IF(OR(I434=0,I437=""),"",ROUND(I437/I434*100,1))</f>
        <v/>
      </c>
      <c r="J438" s="145" t="str">
        <f t="shared" ref="J438" si="312">IF(OR(J434=0,J437=""),"",ROUND(J437/J434*100,1))</f>
        <v/>
      </c>
      <c r="K438" s="145" t="str">
        <f t="shared" ref="K438" si="313">IF(OR(K434=0,K437=""),"",ROUND(K437/K434*100,1))</f>
        <v/>
      </c>
      <c r="L438" s="145" t="str">
        <f t="shared" ref="L438" si="314">IF(OR(L434=0,L437=""),"",ROUND(L437/L434*100,1))</f>
        <v/>
      </c>
      <c r="M438" s="145" t="str">
        <f t="shared" ref="M438" si="315">IF(OR(M434=0,M437=""),"",ROUND(M437/M434*100,1))</f>
        <v/>
      </c>
      <c r="N438" s="145" t="str">
        <f t="shared" ref="N438" si="316">IF(OR(N434=0,N437=""),"",ROUND(N437/N434*100,1))</f>
        <v/>
      </c>
      <c r="O438" s="145" t="str">
        <f t="shared" ref="O438" si="317">IF(OR(O434=0,O437=""),"",ROUND(O437/O434*100,1))</f>
        <v/>
      </c>
      <c r="P438" s="145" t="str">
        <f t="shared" ref="P438" si="318">IF(OR(P434=0,P437=""),"",ROUND(P437/P434*100,1))</f>
        <v/>
      </c>
      <c r="Q438" s="145" t="str">
        <f t="shared" ref="Q438" si="319">IF(OR(Q434=0,Q437=""),"",ROUND(Q437/Q434*100,1))</f>
        <v/>
      </c>
      <c r="R438" s="145" t="str">
        <f t="shared" ref="R438" si="320">IF(OR(R434=0,R437=""),"",ROUND(R437/R434*100,1))</f>
        <v/>
      </c>
      <c r="S438" s="145" t="str">
        <f t="shared" ref="S438" si="321">IF(OR(S434=0,S437=""),"",ROUND(S437/S434*100,1))</f>
        <v/>
      </c>
      <c r="T438" s="145" t="str">
        <f t="shared" ref="T438" si="322">IF(OR(T434=0,T437=""),"",ROUND(T437/T434*100,1))</f>
        <v/>
      </c>
      <c r="U438" s="93"/>
      <c r="V438" s="120" t="s">
        <v>271</v>
      </c>
    </row>
    <row r="439" spans="2:22" ht="34.5" customHeight="1">
      <c r="B439" s="7"/>
      <c r="C439" s="87" t="s">
        <v>28</v>
      </c>
      <c r="D439" s="30"/>
      <c r="E439" s="30"/>
      <c r="F439" s="30"/>
      <c r="G439" s="30"/>
      <c r="H439" s="31"/>
      <c r="I439" s="119" t="str">
        <f>IF(COUNT(I438)=0,"",ROUND((I437+I435)/(I434-I435)*100,1))</f>
        <v/>
      </c>
      <c r="J439" s="119" t="str">
        <f t="shared" ref="J439" si="323">IF(COUNT(J438)=0,"",ROUND((J437+J435)/(J434-J435)*100,1))</f>
        <v/>
      </c>
      <c r="K439" s="119" t="str">
        <f t="shared" ref="K439" si="324">IF(COUNT(K438)=0,"",ROUND((K437+K435)/(K434-K435)*100,1))</f>
        <v/>
      </c>
      <c r="L439" s="119" t="str">
        <f t="shared" ref="L439" si="325">IF(COUNT(L438)=0,"",ROUND((L437+L435)/(L434-L435)*100,1))</f>
        <v/>
      </c>
      <c r="M439" s="119" t="str">
        <f t="shared" ref="M439" si="326">IF(COUNT(M438)=0,"",ROUND((M437+M435)/(M434-M435)*100,1))</f>
        <v/>
      </c>
      <c r="N439" s="119" t="str">
        <f t="shared" ref="N439" si="327">IF(COUNT(N438)=0,"",ROUND((N437+N435)/(N434-N435)*100,1))</f>
        <v/>
      </c>
      <c r="O439" s="119" t="str">
        <f t="shared" ref="O439" si="328">IF(COUNT(O438)=0,"",ROUND((O437+O435)/(O434-O435)*100,1))</f>
        <v/>
      </c>
      <c r="P439" s="119" t="str">
        <f t="shared" ref="P439" si="329">IF(COUNT(P438)=0,"",ROUND((P437+P435)/(P434-P435)*100,1))</f>
        <v/>
      </c>
      <c r="Q439" s="119" t="str">
        <f t="shared" ref="Q439" si="330">IF(COUNT(Q438)=0,"",ROUND((Q437+Q435)/(Q434-Q435)*100,1))</f>
        <v/>
      </c>
      <c r="R439" s="119" t="str">
        <f t="shared" ref="R439" si="331">IF(COUNT(R438)=0,"",ROUND((R437+R435)/(R434-R435)*100,1))</f>
        <v/>
      </c>
      <c r="S439" s="119" t="str">
        <f t="shared" ref="S439" si="332">IF(COUNT(S438)=0,"",ROUND((S437+S435)/(S434-S435)*100,1))</f>
        <v/>
      </c>
      <c r="T439" s="119" t="str">
        <f t="shared" ref="T439" si="333">IF(COUNT(T438)=0,"",ROUND((T437+T435)/(T434-T435)*100,1))</f>
        <v/>
      </c>
      <c r="U439" s="93"/>
      <c r="V439" s="120" t="s">
        <v>271</v>
      </c>
    </row>
    <row r="440" spans="2:22" ht="34.5" customHeight="1">
      <c r="B440" s="7"/>
      <c r="C440" s="25" t="s">
        <v>160</v>
      </c>
      <c r="D440" s="26"/>
      <c r="E440" s="26"/>
      <c r="F440" s="26"/>
      <c r="G440" s="26"/>
      <c r="H440" s="27"/>
      <c r="I440" s="112"/>
      <c r="J440" s="112"/>
      <c r="K440" s="112"/>
      <c r="L440" s="112"/>
      <c r="M440" s="112"/>
      <c r="N440" s="112"/>
      <c r="O440" s="112"/>
      <c r="P440" s="112"/>
      <c r="Q440" s="112"/>
      <c r="R440" s="112"/>
      <c r="S440" s="112"/>
      <c r="T440" s="112"/>
      <c r="U440" s="93"/>
    </row>
    <row r="441" spans="2:22" ht="34.5" customHeight="1">
      <c r="B441" s="7"/>
      <c r="C441" s="25" t="s">
        <v>198</v>
      </c>
      <c r="D441" s="26"/>
      <c r="E441" s="26"/>
      <c r="F441" s="26"/>
      <c r="G441" s="26"/>
      <c r="H441" s="27"/>
      <c r="I441" s="13"/>
      <c r="J441" s="13"/>
      <c r="K441" s="13"/>
      <c r="L441" s="13"/>
      <c r="M441" s="13"/>
      <c r="N441" s="13"/>
      <c r="O441" s="13"/>
      <c r="P441" s="13"/>
      <c r="Q441" s="13"/>
      <c r="R441" s="13"/>
      <c r="S441" s="13"/>
      <c r="T441" s="13"/>
      <c r="U441" s="93"/>
    </row>
    <row r="442" spans="2:22" ht="18" customHeight="1">
      <c r="B442" s="7"/>
      <c r="C442" s="14" t="s">
        <v>199</v>
      </c>
      <c r="D442" s="7"/>
      <c r="E442" s="7"/>
      <c r="F442" s="7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93"/>
    </row>
    <row r="443" spans="2:22" ht="18" customHeight="1">
      <c r="B443" s="7"/>
      <c r="C443" s="14"/>
      <c r="D443" s="7"/>
      <c r="E443" s="7"/>
      <c r="F443" s="7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93"/>
    </row>
    <row r="444" spans="2:22" ht="18" customHeight="1">
      <c r="B444" s="7"/>
      <c r="C444" s="14"/>
      <c r="D444" s="7"/>
      <c r="E444" s="7"/>
      <c r="F444" s="7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93"/>
    </row>
    <row r="445" spans="2:22" ht="18" customHeight="1">
      <c r="B445" s="7"/>
      <c r="C445" s="14"/>
      <c r="D445" s="7"/>
      <c r="E445" s="7"/>
      <c r="F445" s="7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93"/>
    </row>
    <row r="446" spans="2:22" ht="18" customHeight="1">
      <c r="B446" s="7"/>
      <c r="C446" s="14"/>
      <c r="D446" s="7"/>
      <c r="E446" s="7"/>
      <c r="F446" s="7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93"/>
    </row>
    <row r="447" spans="2:22" ht="18" customHeight="1">
      <c r="B447" s="7"/>
      <c r="C447" s="14"/>
      <c r="D447" s="7"/>
      <c r="E447" s="7"/>
      <c r="F447" s="7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93"/>
    </row>
    <row r="448" spans="2:22" ht="18" customHeight="1">
      <c r="B448" s="7"/>
      <c r="C448" s="14"/>
      <c r="D448" s="7"/>
      <c r="E448" s="7"/>
      <c r="F448" s="7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93"/>
    </row>
    <row r="449" spans="2:21" ht="18" customHeight="1">
      <c r="B449" s="7"/>
      <c r="C449" s="14"/>
      <c r="D449" s="7"/>
      <c r="E449" s="7"/>
      <c r="F449" s="7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93"/>
    </row>
    <row r="450" spans="2:21" ht="18" customHeight="1">
      <c r="B450" s="7"/>
      <c r="C450" s="14"/>
      <c r="D450" s="7"/>
      <c r="E450" s="7"/>
      <c r="F450" s="7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93"/>
    </row>
    <row r="451" spans="2:21" ht="18" customHeight="1">
      <c r="B451" s="7"/>
      <c r="C451" s="14"/>
      <c r="D451" s="7"/>
      <c r="E451" s="7"/>
      <c r="F451" s="7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93"/>
    </row>
    <row r="452" spans="2:21" ht="18" customHeight="1">
      <c r="B452" s="7"/>
      <c r="C452" s="7"/>
      <c r="D452" s="7"/>
      <c r="E452" s="7"/>
      <c r="F452" s="7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93"/>
    </row>
    <row r="453" spans="2:21" ht="27.75" customHeight="1">
      <c r="B453" s="7"/>
      <c r="C453" s="7" t="s">
        <v>19</v>
      </c>
      <c r="D453" s="7"/>
      <c r="E453" s="7"/>
      <c r="F453" s="7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93"/>
    </row>
    <row r="454" spans="2:21" ht="27.75" customHeight="1">
      <c r="B454" s="7"/>
      <c r="C454" s="7" t="s">
        <v>70</v>
      </c>
      <c r="D454" s="7"/>
      <c r="E454" s="7"/>
      <c r="F454" s="7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93"/>
    </row>
    <row r="455" spans="2:21" ht="27.75" customHeight="1">
      <c r="B455" s="7"/>
      <c r="C455" s="8" t="s">
        <v>85</v>
      </c>
      <c r="D455" s="9"/>
      <c r="E455" s="9"/>
      <c r="F455" s="9"/>
      <c r="G455" s="9"/>
      <c r="H455" s="9"/>
      <c r="I455" s="9"/>
      <c r="J455" s="9"/>
      <c r="K455" s="9"/>
      <c r="L455" s="9"/>
      <c r="M455" s="7"/>
      <c r="N455" s="7"/>
      <c r="O455" s="7"/>
      <c r="P455" s="7"/>
      <c r="Q455" s="7"/>
      <c r="R455" s="7"/>
      <c r="S455" s="7"/>
      <c r="T455" s="7"/>
      <c r="U455" s="93"/>
    </row>
    <row r="456" spans="2:21" ht="27.75" customHeight="1">
      <c r="B456" s="7"/>
      <c r="C456" s="10" t="s">
        <v>22</v>
      </c>
      <c r="D456" s="7"/>
      <c r="E456" s="7"/>
      <c r="F456" s="11" t="s">
        <v>69</v>
      </c>
      <c r="G456" s="11"/>
      <c r="H456" s="8" t="s">
        <v>244</v>
      </c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12" t="s">
        <v>23</v>
      </c>
      <c r="U456" s="93"/>
    </row>
    <row r="457" spans="2:21" ht="27.75" customHeight="1">
      <c r="B457" s="7"/>
      <c r="C457" s="303" t="s">
        <v>320</v>
      </c>
      <c r="D457" s="304"/>
      <c r="E457" s="304"/>
      <c r="F457" s="304"/>
      <c r="G457" s="304"/>
      <c r="H457" s="305"/>
      <c r="I457" s="19" t="str">
        <f>$I$7</f>
        <v>４月</v>
      </c>
      <c r="J457" s="19" t="str">
        <f>$J$7</f>
        <v>５月</v>
      </c>
      <c r="K457" s="19" t="str">
        <f>$K$7</f>
        <v>６月</v>
      </c>
      <c r="L457" s="19" t="str">
        <f>$L$7</f>
        <v>７月</v>
      </c>
      <c r="M457" s="19" t="str">
        <f>$M$7</f>
        <v>８月</v>
      </c>
      <c r="N457" s="19" t="str">
        <f>$N$7</f>
        <v>９月</v>
      </c>
      <c r="O457" s="19" t="str">
        <f>$O$7</f>
        <v>１０月</v>
      </c>
      <c r="P457" s="19" t="str">
        <f>$P$7</f>
        <v>１１月</v>
      </c>
      <c r="Q457" s="19" t="str">
        <f>$Q$7</f>
        <v>１２月</v>
      </c>
      <c r="R457" s="19" t="str">
        <f>$R$7</f>
        <v>１月</v>
      </c>
      <c r="S457" s="19" t="str">
        <f>$S$7</f>
        <v>２月</v>
      </c>
      <c r="T457" s="19" t="str">
        <f>$T$7</f>
        <v>３月</v>
      </c>
      <c r="U457" s="93"/>
    </row>
    <row r="458" spans="2:21" ht="27.75" customHeight="1">
      <c r="B458" s="7"/>
      <c r="C458" s="306"/>
      <c r="D458" s="307"/>
      <c r="E458" s="307"/>
      <c r="F458" s="307"/>
      <c r="G458" s="307"/>
      <c r="H458" s="308"/>
      <c r="I458" s="23" t="s">
        <v>300</v>
      </c>
      <c r="J458" s="23" t="s">
        <v>301</v>
      </c>
      <c r="K458" s="23" t="s">
        <v>301</v>
      </c>
      <c r="L458" s="23" t="s">
        <v>301</v>
      </c>
      <c r="M458" s="23" t="s">
        <v>301</v>
      </c>
      <c r="N458" s="23" t="s">
        <v>301</v>
      </c>
      <c r="O458" s="23" t="s">
        <v>301</v>
      </c>
      <c r="P458" s="23" t="s">
        <v>299</v>
      </c>
      <c r="Q458" s="23" t="s">
        <v>299</v>
      </c>
      <c r="R458" s="23" t="s">
        <v>300</v>
      </c>
      <c r="S458" s="23" t="s">
        <v>300</v>
      </c>
      <c r="T458" s="23" t="s">
        <v>300</v>
      </c>
      <c r="U458" s="93"/>
    </row>
    <row r="459" spans="2:21" ht="34.5" customHeight="1">
      <c r="B459" s="7"/>
      <c r="C459" s="315" t="s">
        <v>0</v>
      </c>
      <c r="D459" s="315" t="s">
        <v>25</v>
      </c>
      <c r="E459" s="297" t="s">
        <v>185</v>
      </c>
      <c r="F459" s="298"/>
      <c r="G459" s="299"/>
      <c r="H459" s="98" t="s">
        <v>83</v>
      </c>
      <c r="I459" s="184"/>
      <c r="J459" s="184"/>
      <c r="K459" s="184"/>
      <c r="L459" s="184"/>
      <c r="M459" s="184"/>
      <c r="N459" s="184"/>
      <c r="O459" s="184"/>
      <c r="P459" s="184"/>
      <c r="Q459" s="184"/>
      <c r="R459" s="184"/>
      <c r="S459" s="184"/>
      <c r="T459" s="184"/>
      <c r="U459" s="93"/>
    </row>
    <row r="460" spans="2:21" ht="34.5" customHeight="1">
      <c r="B460" s="7"/>
      <c r="C460" s="316"/>
      <c r="D460" s="316"/>
      <c r="E460" s="300"/>
      <c r="F460" s="301"/>
      <c r="G460" s="302"/>
      <c r="H460" s="99" t="s">
        <v>82</v>
      </c>
      <c r="I460" s="184"/>
      <c r="J460" s="184"/>
      <c r="K460" s="184"/>
      <c r="L460" s="184"/>
      <c r="M460" s="184"/>
      <c r="N460" s="184"/>
      <c r="O460" s="184"/>
      <c r="P460" s="184"/>
      <c r="Q460" s="184"/>
      <c r="R460" s="184"/>
      <c r="S460" s="184"/>
      <c r="T460" s="184"/>
      <c r="U460" s="93"/>
    </row>
    <row r="461" spans="2:21" ht="34.5" customHeight="1">
      <c r="B461" s="7"/>
      <c r="C461" s="316"/>
      <c r="D461" s="316"/>
      <c r="E461" s="297" t="s">
        <v>186</v>
      </c>
      <c r="F461" s="298"/>
      <c r="G461" s="299"/>
      <c r="H461" s="98" t="s">
        <v>83</v>
      </c>
      <c r="I461" s="184"/>
      <c r="J461" s="184"/>
      <c r="K461" s="184"/>
      <c r="L461" s="184"/>
      <c r="M461" s="184"/>
      <c r="N461" s="184"/>
      <c r="O461" s="184"/>
      <c r="P461" s="184"/>
      <c r="Q461" s="184"/>
      <c r="R461" s="184"/>
      <c r="S461" s="184"/>
      <c r="T461" s="184"/>
      <c r="U461" s="93"/>
    </row>
    <row r="462" spans="2:21" ht="34.5" customHeight="1">
      <c r="B462" s="7"/>
      <c r="C462" s="316"/>
      <c r="D462" s="316"/>
      <c r="E462" s="300"/>
      <c r="F462" s="301"/>
      <c r="G462" s="302"/>
      <c r="H462" s="99" t="s">
        <v>82</v>
      </c>
      <c r="I462" s="184"/>
      <c r="J462" s="184"/>
      <c r="K462" s="184"/>
      <c r="L462" s="184"/>
      <c r="M462" s="184"/>
      <c r="N462" s="184"/>
      <c r="O462" s="184"/>
      <c r="P462" s="184"/>
      <c r="Q462" s="184"/>
      <c r="R462" s="184"/>
      <c r="S462" s="184"/>
      <c r="T462" s="184"/>
      <c r="U462" s="93"/>
    </row>
    <row r="463" spans="2:21" ht="34.5" customHeight="1">
      <c r="B463" s="7"/>
      <c r="C463" s="316"/>
      <c r="D463" s="316"/>
      <c r="E463" s="297" t="s">
        <v>187</v>
      </c>
      <c r="F463" s="298"/>
      <c r="G463" s="299"/>
      <c r="H463" s="98" t="s">
        <v>83</v>
      </c>
      <c r="I463" s="184"/>
      <c r="J463" s="184"/>
      <c r="K463" s="184"/>
      <c r="L463" s="184"/>
      <c r="M463" s="184"/>
      <c r="N463" s="184"/>
      <c r="O463" s="184"/>
      <c r="P463" s="184"/>
      <c r="Q463" s="184"/>
      <c r="R463" s="184"/>
      <c r="S463" s="184"/>
      <c r="T463" s="184"/>
      <c r="U463" s="93"/>
    </row>
    <row r="464" spans="2:21" ht="34.5" customHeight="1">
      <c r="B464" s="7"/>
      <c r="C464" s="316"/>
      <c r="D464" s="316"/>
      <c r="E464" s="300"/>
      <c r="F464" s="301"/>
      <c r="G464" s="302"/>
      <c r="H464" s="99" t="s">
        <v>82</v>
      </c>
      <c r="I464" s="184"/>
      <c r="J464" s="184"/>
      <c r="K464" s="184"/>
      <c r="L464" s="184"/>
      <c r="M464" s="184"/>
      <c r="N464" s="184"/>
      <c r="O464" s="184"/>
      <c r="P464" s="184"/>
      <c r="Q464" s="184"/>
      <c r="R464" s="184"/>
      <c r="S464" s="184"/>
      <c r="T464" s="184"/>
      <c r="U464" s="93"/>
    </row>
    <row r="465" spans="2:22" ht="34.5" customHeight="1">
      <c r="B465" s="7"/>
      <c r="C465" s="316"/>
      <c r="D465" s="316"/>
      <c r="E465" s="297" t="s">
        <v>170</v>
      </c>
      <c r="F465" s="298"/>
      <c r="G465" s="299"/>
      <c r="H465" s="98" t="s">
        <v>83</v>
      </c>
      <c r="I465" s="184"/>
      <c r="J465" s="184"/>
      <c r="K465" s="184"/>
      <c r="L465" s="184"/>
      <c r="M465" s="184"/>
      <c r="N465" s="184"/>
      <c r="O465" s="184"/>
      <c r="P465" s="184"/>
      <c r="Q465" s="184"/>
      <c r="R465" s="184"/>
      <c r="S465" s="184"/>
      <c r="T465" s="184"/>
      <c r="U465" s="93"/>
    </row>
    <row r="466" spans="2:22" ht="34.5" customHeight="1">
      <c r="B466" s="7"/>
      <c r="C466" s="316"/>
      <c r="D466" s="316"/>
      <c r="E466" s="300"/>
      <c r="F466" s="301"/>
      <c r="G466" s="302"/>
      <c r="H466" s="99" t="s">
        <v>82</v>
      </c>
      <c r="I466" s="184"/>
      <c r="J466" s="184"/>
      <c r="K466" s="184"/>
      <c r="L466" s="184"/>
      <c r="M466" s="184"/>
      <c r="N466" s="184"/>
      <c r="O466" s="184"/>
      <c r="P466" s="184"/>
      <c r="Q466" s="184"/>
      <c r="R466" s="184"/>
      <c r="S466" s="184"/>
      <c r="T466" s="184"/>
      <c r="U466" s="93"/>
    </row>
    <row r="467" spans="2:22" ht="34.5" customHeight="1">
      <c r="B467" s="7"/>
      <c r="C467" s="316"/>
      <c r="D467" s="316"/>
      <c r="E467" s="297" t="s">
        <v>188</v>
      </c>
      <c r="F467" s="298"/>
      <c r="G467" s="299"/>
      <c r="H467" s="98" t="s">
        <v>83</v>
      </c>
      <c r="I467" s="112" t="str">
        <f>IF(COUNT(I459,I461,I463,I465)=0,"",SUM(I459,I461,I463,I465))</f>
        <v/>
      </c>
      <c r="J467" s="112" t="str">
        <f t="shared" ref="J467:T467" si="334">IF(COUNT(J459,J461,J463,J465)=0,"",SUM(J459,J461,J463,J465))</f>
        <v/>
      </c>
      <c r="K467" s="112" t="str">
        <f t="shared" si="334"/>
        <v/>
      </c>
      <c r="L467" s="112" t="str">
        <f t="shared" si="334"/>
        <v/>
      </c>
      <c r="M467" s="112" t="str">
        <f t="shared" si="334"/>
        <v/>
      </c>
      <c r="N467" s="112" t="str">
        <f t="shared" si="334"/>
        <v/>
      </c>
      <c r="O467" s="112" t="str">
        <f t="shared" si="334"/>
        <v/>
      </c>
      <c r="P467" s="112" t="str">
        <f t="shared" si="334"/>
        <v/>
      </c>
      <c r="Q467" s="112" t="str">
        <f t="shared" si="334"/>
        <v/>
      </c>
      <c r="R467" s="112" t="str">
        <f t="shared" si="334"/>
        <v/>
      </c>
      <c r="S467" s="112" t="str">
        <f t="shared" si="334"/>
        <v/>
      </c>
      <c r="T467" s="112" t="str">
        <f t="shared" si="334"/>
        <v/>
      </c>
      <c r="U467" s="93"/>
      <c r="V467" s="120" t="s">
        <v>271</v>
      </c>
    </row>
    <row r="468" spans="2:22" ht="34.5" customHeight="1">
      <c r="B468" s="7"/>
      <c r="C468" s="316"/>
      <c r="D468" s="317"/>
      <c r="E468" s="300"/>
      <c r="F468" s="301"/>
      <c r="G468" s="302"/>
      <c r="H468" s="99" t="s">
        <v>82</v>
      </c>
      <c r="I468" s="112" t="str">
        <f>IF(COUNT(I460,I462,I464,I466)=0,"",SUM(I460,I462,I464,I466))</f>
        <v/>
      </c>
      <c r="J468" s="112" t="str">
        <f t="shared" ref="J468:T468" si="335">IF(COUNT(J460,J462,J464,J466)=0,"",SUM(J460,J462,J464,J466))</f>
        <v/>
      </c>
      <c r="K468" s="112" t="str">
        <f t="shared" si="335"/>
        <v/>
      </c>
      <c r="L468" s="112" t="str">
        <f t="shared" si="335"/>
        <v/>
      </c>
      <c r="M468" s="112" t="str">
        <f t="shared" si="335"/>
        <v/>
      </c>
      <c r="N468" s="112" t="str">
        <f t="shared" si="335"/>
        <v/>
      </c>
      <c r="O468" s="112" t="str">
        <f t="shared" si="335"/>
        <v/>
      </c>
      <c r="P468" s="112" t="str">
        <f t="shared" si="335"/>
        <v/>
      </c>
      <c r="Q468" s="112" t="str">
        <f t="shared" si="335"/>
        <v/>
      </c>
      <c r="R468" s="112" t="str">
        <f t="shared" si="335"/>
        <v/>
      </c>
      <c r="S468" s="112" t="str">
        <f t="shared" si="335"/>
        <v/>
      </c>
      <c r="T468" s="112" t="str">
        <f t="shared" si="335"/>
        <v/>
      </c>
      <c r="U468" s="93"/>
      <c r="V468" s="120" t="s">
        <v>271</v>
      </c>
    </row>
    <row r="469" spans="2:22" ht="34.5" customHeight="1">
      <c r="B469" s="7"/>
      <c r="C469" s="316"/>
      <c r="D469" s="315" t="s">
        <v>1</v>
      </c>
      <c r="E469" s="25" t="s">
        <v>189</v>
      </c>
      <c r="F469" s="26"/>
      <c r="G469" s="26"/>
      <c r="H469" s="27"/>
      <c r="I469" s="112" t="str">
        <f>IF(COUNT('様式第36(指定)_送電'!H525)=0,'様式第36(指定)_受電'!H525,IF(COUNT('様式第36(指定)_受電'!H525)=0,-'様式第36(指定)_送電'!H525,'様式第36(指定)_受電'!H525-'様式第36(指定)_送電'!H525))</f>
        <v/>
      </c>
      <c r="J469" s="112" t="str">
        <f>IF(COUNT('様式第36(指定)_送電'!I525)=0,'様式第36(指定)_受電'!I525,IF(COUNT('様式第36(指定)_受電'!I525)=0,-'様式第36(指定)_送電'!I525,'様式第36(指定)_受電'!I525-'様式第36(指定)_送電'!I525))</f>
        <v/>
      </c>
      <c r="K469" s="112" t="str">
        <f>IF(COUNT('様式第36(指定)_送電'!J525)=0,'様式第36(指定)_受電'!J525,IF(COUNT('様式第36(指定)_受電'!J525)=0,-'様式第36(指定)_送電'!J525,'様式第36(指定)_受電'!J525-'様式第36(指定)_送電'!J525))</f>
        <v/>
      </c>
      <c r="L469" s="112" t="str">
        <f>IF(COUNT('様式第36(指定)_送電'!K525)=0,'様式第36(指定)_受電'!K525,IF(COUNT('様式第36(指定)_受電'!K525)=0,-'様式第36(指定)_送電'!K525,'様式第36(指定)_受電'!K525-'様式第36(指定)_送電'!K525))</f>
        <v/>
      </c>
      <c r="M469" s="112" t="str">
        <f>IF(COUNT('様式第36(指定)_送電'!L525)=0,'様式第36(指定)_受電'!L525,IF(COUNT('様式第36(指定)_受電'!L525)=0,-'様式第36(指定)_送電'!L525,'様式第36(指定)_受電'!L525-'様式第36(指定)_送電'!L525))</f>
        <v/>
      </c>
      <c r="N469" s="112" t="str">
        <f>IF(COUNT('様式第36(指定)_送電'!M525)=0,'様式第36(指定)_受電'!M525,IF(COUNT('様式第36(指定)_受電'!M525)=0,-'様式第36(指定)_送電'!M525,'様式第36(指定)_受電'!M525-'様式第36(指定)_送電'!M525))</f>
        <v/>
      </c>
      <c r="O469" s="112" t="str">
        <f>IF(COUNT('様式第36(指定)_送電'!O525)=0,'様式第36(指定)_受電'!O525,IF(COUNT('様式第36(指定)_受電'!O525)=0,-'様式第36(指定)_送電'!O525,'様式第36(指定)_受電'!O525-'様式第36(指定)_送電'!O525))</f>
        <v/>
      </c>
      <c r="P469" s="112" t="str">
        <f>IF(COUNT('様式第36(指定)_送電'!P525)=0,'様式第36(指定)_受電'!P525,IF(COUNT('様式第36(指定)_受電'!P525)=0,-'様式第36(指定)_送電'!P525,'様式第36(指定)_受電'!P525-'様式第36(指定)_送電'!P525))</f>
        <v/>
      </c>
      <c r="Q469" s="112" t="str">
        <f>IF(COUNT('様式第36(指定)_送電'!Q525)=0,'様式第36(指定)_受電'!Q525,IF(COUNT('様式第36(指定)_受電'!Q525)=0,-'様式第36(指定)_送電'!Q525,'様式第36(指定)_受電'!Q525-'様式第36(指定)_送電'!Q525))</f>
        <v/>
      </c>
      <c r="R469" s="112" t="str">
        <f>IF(COUNT('様式第36(指定)_送電'!R525)=0,'様式第36(指定)_受電'!R525,IF(COUNT('様式第36(指定)_受電'!R525)=0,-'様式第36(指定)_送電'!R525,'様式第36(指定)_受電'!R525-'様式第36(指定)_送電'!R525))</f>
        <v/>
      </c>
      <c r="S469" s="112" t="str">
        <f>IF(COUNT('様式第36(指定)_送電'!S525)=0,'様式第36(指定)_受電'!S525,IF(COUNT('様式第36(指定)_受電'!S525)=0,-'様式第36(指定)_送電'!S525,'様式第36(指定)_受電'!S525-'様式第36(指定)_送電'!S525))</f>
        <v/>
      </c>
      <c r="T469" s="112" t="str">
        <f>IF(COUNT('様式第36(指定)_送電'!T525)=0,'様式第36(指定)_受電'!T525,IF(COUNT('様式第36(指定)_受電'!T525)=0,-'様式第36(指定)_送電'!T525,'様式第36(指定)_受電'!T525-'様式第36(指定)_送電'!T525))</f>
        <v/>
      </c>
      <c r="U469" s="93"/>
      <c r="V469" s="120" t="s">
        <v>271</v>
      </c>
    </row>
    <row r="470" spans="2:22" ht="34.5" customHeight="1">
      <c r="B470" s="7"/>
      <c r="C470" s="316"/>
      <c r="D470" s="316"/>
      <c r="E470" s="25" t="s">
        <v>150</v>
      </c>
      <c r="F470" s="26"/>
      <c r="G470" s="26"/>
      <c r="H470" s="27"/>
      <c r="I470" s="112" t="str">
        <f>IF(COUNT('様式第36(指定)_送電'!H533)=0,'様式第36(指定)_受電'!H533,IF(COUNT('様式第36(指定)_受電'!H533)=0,-'様式第36(指定)_送電'!H533,'様式第36(指定)_受電'!H533-'様式第36(指定)_送電'!H533))</f>
        <v/>
      </c>
      <c r="J470" s="112" t="str">
        <f>IF(COUNT('様式第36(指定)_送電'!I533)=0,'様式第36(指定)_受電'!I533,IF(COUNT('様式第36(指定)_受電'!I533)=0,-'様式第36(指定)_送電'!I533,'様式第36(指定)_受電'!I533-'様式第36(指定)_送電'!I533))</f>
        <v/>
      </c>
      <c r="K470" s="112" t="str">
        <f>IF(COUNT('様式第36(指定)_送電'!J533)=0,'様式第36(指定)_受電'!J533,IF(COUNT('様式第36(指定)_受電'!J533)=0,-'様式第36(指定)_送電'!J533,'様式第36(指定)_受電'!J533-'様式第36(指定)_送電'!J533))</f>
        <v/>
      </c>
      <c r="L470" s="112" t="str">
        <f>IF(COUNT('様式第36(指定)_送電'!K533)=0,'様式第36(指定)_受電'!K533,IF(COUNT('様式第36(指定)_受電'!K533)=0,-'様式第36(指定)_送電'!K533,'様式第36(指定)_受電'!K533-'様式第36(指定)_送電'!K533))</f>
        <v/>
      </c>
      <c r="M470" s="112" t="str">
        <f>IF(COUNT('様式第36(指定)_送電'!L533)=0,'様式第36(指定)_受電'!L533,IF(COUNT('様式第36(指定)_受電'!L533)=0,-'様式第36(指定)_送電'!L533,'様式第36(指定)_受電'!L533-'様式第36(指定)_送電'!L533))</f>
        <v/>
      </c>
      <c r="N470" s="112" t="str">
        <f>IF(COUNT('様式第36(指定)_送電'!M533)=0,'様式第36(指定)_受電'!M533,IF(COUNT('様式第36(指定)_受電'!M533)=0,-'様式第36(指定)_送電'!M533,'様式第36(指定)_受電'!M533-'様式第36(指定)_送電'!M533))</f>
        <v/>
      </c>
      <c r="O470" s="112" t="str">
        <f>IF(COUNT('様式第36(指定)_送電'!O533)=0,'様式第36(指定)_受電'!O533,IF(COUNT('様式第36(指定)_受電'!O533)=0,-'様式第36(指定)_送電'!O533,'様式第36(指定)_受電'!O533-'様式第36(指定)_送電'!O533))</f>
        <v/>
      </c>
      <c r="P470" s="112" t="str">
        <f>IF(COUNT('様式第36(指定)_送電'!P533)=0,'様式第36(指定)_受電'!P533,IF(COUNT('様式第36(指定)_受電'!P533)=0,-'様式第36(指定)_送電'!P533,'様式第36(指定)_受電'!P533-'様式第36(指定)_送電'!P533))</f>
        <v/>
      </c>
      <c r="Q470" s="112" t="str">
        <f>IF(COUNT('様式第36(指定)_送電'!Q533)=0,'様式第36(指定)_受電'!Q533,IF(COUNT('様式第36(指定)_受電'!Q533)=0,-'様式第36(指定)_送電'!Q533,'様式第36(指定)_受電'!Q533-'様式第36(指定)_送電'!Q533))</f>
        <v/>
      </c>
      <c r="R470" s="112" t="str">
        <f>IF(COUNT('様式第36(指定)_送電'!R533)=0,'様式第36(指定)_受電'!R533,IF(COUNT('様式第36(指定)_受電'!R533)=0,-'様式第36(指定)_送電'!R533,'様式第36(指定)_受電'!R533-'様式第36(指定)_送電'!R533))</f>
        <v/>
      </c>
      <c r="S470" s="112" t="str">
        <f>IF(COUNT('様式第36(指定)_送電'!S533)=0,'様式第36(指定)_受電'!S533,IF(COUNT('様式第36(指定)_受電'!S533)=0,-'様式第36(指定)_送電'!S533,'様式第36(指定)_受電'!S533-'様式第36(指定)_送電'!S533))</f>
        <v/>
      </c>
      <c r="T470" s="112" t="str">
        <f>IF(COUNT('様式第36(指定)_送電'!T533)=0,'様式第36(指定)_受電'!T533,IF(COUNT('様式第36(指定)_受電'!T533)=0,-'様式第36(指定)_送電'!T533,'様式第36(指定)_受電'!T533-'様式第36(指定)_送電'!T533))</f>
        <v/>
      </c>
      <c r="U470" s="93"/>
      <c r="V470" s="120" t="s">
        <v>271</v>
      </c>
    </row>
    <row r="471" spans="2:22" ht="34.5" customHeight="1">
      <c r="B471" s="7"/>
      <c r="C471" s="316"/>
      <c r="D471" s="316"/>
      <c r="E471" s="25" t="s">
        <v>149</v>
      </c>
      <c r="F471" s="26"/>
      <c r="G471" s="26"/>
      <c r="H471" s="27"/>
      <c r="I471" s="112" t="str">
        <f>IF(COUNT('様式第36(指定)_送電'!H541)=0,'様式第36(指定)_受電'!H541,IF(COUNT('様式第36(指定)_受電'!H541)=0,-'様式第36(指定)_送電'!H541,'様式第36(指定)_受電'!H541-'様式第36(指定)_送電'!H541))</f>
        <v/>
      </c>
      <c r="J471" s="112" t="str">
        <f>IF(COUNT('様式第36(指定)_送電'!I541)=0,'様式第36(指定)_受電'!I541,IF(COUNT('様式第36(指定)_受電'!I541)=0,-'様式第36(指定)_送電'!I541,'様式第36(指定)_受電'!I541-'様式第36(指定)_送電'!I541))</f>
        <v/>
      </c>
      <c r="K471" s="112" t="str">
        <f>IF(COUNT('様式第36(指定)_送電'!J541)=0,'様式第36(指定)_受電'!J541,IF(COUNT('様式第36(指定)_受電'!J541)=0,-'様式第36(指定)_送電'!J541,'様式第36(指定)_受電'!J541-'様式第36(指定)_送電'!J541))</f>
        <v/>
      </c>
      <c r="L471" s="112" t="str">
        <f>IF(COUNT('様式第36(指定)_送電'!K541)=0,'様式第36(指定)_受電'!K541,IF(COUNT('様式第36(指定)_受電'!K541)=0,-'様式第36(指定)_送電'!K541,'様式第36(指定)_受電'!K541-'様式第36(指定)_送電'!K541))</f>
        <v/>
      </c>
      <c r="M471" s="112" t="str">
        <f>IF(COUNT('様式第36(指定)_送電'!L541)=0,'様式第36(指定)_受電'!L541,IF(COUNT('様式第36(指定)_受電'!L541)=0,-'様式第36(指定)_送電'!L541,'様式第36(指定)_受電'!L541-'様式第36(指定)_送電'!L541))</f>
        <v/>
      </c>
      <c r="N471" s="112" t="str">
        <f>IF(COUNT('様式第36(指定)_送電'!M541)=0,'様式第36(指定)_受電'!M541,IF(COUNT('様式第36(指定)_受電'!M541)=0,-'様式第36(指定)_送電'!M541,'様式第36(指定)_受電'!M541-'様式第36(指定)_送電'!M541))</f>
        <v/>
      </c>
      <c r="O471" s="112" t="str">
        <f>IF(COUNT('様式第36(指定)_送電'!O541)=0,'様式第36(指定)_受電'!O541,IF(COUNT('様式第36(指定)_受電'!O541)=0,-'様式第36(指定)_送電'!O541,'様式第36(指定)_受電'!O541-'様式第36(指定)_送電'!O541))</f>
        <v/>
      </c>
      <c r="P471" s="112" t="str">
        <f>IF(COUNT('様式第36(指定)_送電'!P541)=0,'様式第36(指定)_受電'!P541,IF(COUNT('様式第36(指定)_受電'!P541)=0,-'様式第36(指定)_送電'!P541,'様式第36(指定)_受電'!P541-'様式第36(指定)_送電'!P541))</f>
        <v/>
      </c>
      <c r="Q471" s="112" t="str">
        <f>IF(COUNT('様式第36(指定)_送電'!Q541)=0,'様式第36(指定)_受電'!Q541,IF(COUNT('様式第36(指定)_受電'!Q541)=0,-'様式第36(指定)_送電'!Q541,'様式第36(指定)_受電'!Q541-'様式第36(指定)_送電'!Q541))</f>
        <v/>
      </c>
      <c r="R471" s="112" t="str">
        <f>IF(COUNT('様式第36(指定)_送電'!R541)=0,'様式第36(指定)_受電'!R541,IF(COUNT('様式第36(指定)_受電'!R541)=0,-'様式第36(指定)_送電'!R541,'様式第36(指定)_受電'!R541-'様式第36(指定)_送電'!R541))</f>
        <v/>
      </c>
      <c r="S471" s="112" t="str">
        <f>IF(COUNT('様式第36(指定)_送電'!S541)=0,'様式第36(指定)_受電'!S541,IF(COUNT('様式第36(指定)_受電'!S541)=0,-'様式第36(指定)_送電'!S541,'様式第36(指定)_受電'!S541-'様式第36(指定)_送電'!S541))</f>
        <v/>
      </c>
      <c r="T471" s="112" t="str">
        <f>IF(COUNT('様式第36(指定)_送電'!T541)=0,'様式第36(指定)_受電'!T541,IF(COUNT('様式第36(指定)_受電'!T541)=0,-'様式第36(指定)_送電'!T541,'様式第36(指定)_受電'!T541-'様式第36(指定)_送電'!T541))</f>
        <v/>
      </c>
      <c r="U471" s="93"/>
      <c r="V471" s="120" t="s">
        <v>271</v>
      </c>
    </row>
    <row r="472" spans="2:22" ht="34.5" customHeight="1">
      <c r="B472" s="7"/>
      <c r="C472" s="316"/>
      <c r="D472" s="316"/>
      <c r="E472" s="297" t="s">
        <v>26</v>
      </c>
      <c r="F472" s="298"/>
      <c r="G472" s="299"/>
      <c r="H472" s="85" t="s">
        <v>192</v>
      </c>
      <c r="I472" s="112"/>
      <c r="J472" s="112"/>
      <c r="K472" s="112"/>
      <c r="L472" s="112"/>
      <c r="M472" s="112"/>
      <c r="N472" s="112"/>
      <c r="O472" s="112"/>
      <c r="P472" s="112"/>
      <c r="Q472" s="112"/>
      <c r="R472" s="112"/>
      <c r="S472" s="112"/>
      <c r="T472" s="112"/>
      <c r="U472" s="93"/>
    </row>
    <row r="473" spans="2:22" ht="34.5" customHeight="1">
      <c r="B473" s="7"/>
      <c r="C473" s="316"/>
      <c r="D473" s="317"/>
      <c r="E473" s="300"/>
      <c r="F473" s="301"/>
      <c r="G473" s="302"/>
      <c r="H473" s="85" t="s">
        <v>151</v>
      </c>
      <c r="I473" s="112" t="str">
        <f>IF(COUNT('様式第36(指定)_送電'!H549)=0,'様式第36(指定)_受電'!H549,IF(COUNT('様式第36(指定)_受電'!H549)=0,-'様式第36(指定)_送電'!H549,'様式第36(指定)_受電'!H549-'様式第36(指定)_送電'!H549))</f>
        <v/>
      </c>
      <c r="J473" s="112" t="str">
        <f>IF(COUNT('様式第36(指定)_送電'!I549)=0,'様式第36(指定)_受電'!I549,IF(COUNT('様式第36(指定)_受電'!I549)=0,-'様式第36(指定)_送電'!I549,'様式第36(指定)_受電'!I549-'様式第36(指定)_送電'!I549))</f>
        <v/>
      </c>
      <c r="K473" s="112" t="str">
        <f>IF(COUNT('様式第36(指定)_送電'!J549)=0,'様式第36(指定)_受電'!J549,IF(COUNT('様式第36(指定)_受電'!J549)=0,-'様式第36(指定)_送電'!J549,'様式第36(指定)_受電'!J549-'様式第36(指定)_送電'!J549))</f>
        <v/>
      </c>
      <c r="L473" s="112" t="str">
        <f>IF(COUNT('様式第36(指定)_送電'!K549)=0,'様式第36(指定)_受電'!K549,IF(COUNT('様式第36(指定)_受電'!K549)=0,-'様式第36(指定)_送電'!K549,'様式第36(指定)_受電'!K549-'様式第36(指定)_送電'!K549))</f>
        <v/>
      </c>
      <c r="M473" s="112" t="str">
        <f>IF(COUNT('様式第36(指定)_送電'!L549)=0,'様式第36(指定)_受電'!L549,IF(COUNT('様式第36(指定)_受電'!L549)=0,-'様式第36(指定)_送電'!L549,'様式第36(指定)_受電'!L549-'様式第36(指定)_送電'!L549))</f>
        <v/>
      </c>
      <c r="N473" s="112" t="str">
        <f>IF(COUNT('様式第36(指定)_送電'!M549)=0,'様式第36(指定)_受電'!M549,IF(COUNT('様式第36(指定)_受電'!M549)=0,-'様式第36(指定)_送電'!M549,'様式第36(指定)_受電'!M549-'様式第36(指定)_送電'!M549))</f>
        <v/>
      </c>
      <c r="O473" s="112" t="str">
        <f>IF(COUNT('様式第36(指定)_送電'!O549)=0,'様式第36(指定)_受電'!O549,IF(COUNT('様式第36(指定)_受電'!O549)=0,-'様式第36(指定)_送電'!O549,'様式第36(指定)_受電'!O549-'様式第36(指定)_送電'!O549))</f>
        <v/>
      </c>
      <c r="P473" s="112" t="str">
        <f>IF(COUNT('様式第36(指定)_送電'!P549)=0,'様式第36(指定)_受電'!P549,IF(COUNT('様式第36(指定)_受電'!P549)=0,-'様式第36(指定)_送電'!P549,'様式第36(指定)_受電'!P549-'様式第36(指定)_送電'!P549))</f>
        <v/>
      </c>
      <c r="Q473" s="112" t="str">
        <f>IF(COUNT('様式第36(指定)_送電'!Q549)=0,'様式第36(指定)_受電'!Q549,IF(COUNT('様式第36(指定)_受電'!Q549)=0,-'様式第36(指定)_送電'!Q549,'様式第36(指定)_受電'!Q549-'様式第36(指定)_送電'!Q549))</f>
        <v/>
      </c>
      <c r="R473" s="112" t="str">
        <f>IF(COUNT('様式第36(指定)_送電'!R549)=0,'様式第36(指定)_受電'!R549,IF(COUNT('様式第36(指定)_受電'!R549)=0,-'様式第36(指定)_送電'!R549,'様式第36(指定)_受電'!R549-'様式第36(指定)_送電'!R549))</f>
        <v/>
      </c>
      <c r="S473" s="112" t="str">
        <f>IF(COUNT('様式第36(指定)_送電'!S549)=0,'様式第36(指定)_受電'!S549,IF(COUNT('様式第36(指定)_受電'!S549)=0,-'様式第36(指定)_送電'!S549,'様式第36(指定)_受電'!S549-'様式第36(指定)_送電'!S549))</f>
        <v/>
      </c>
      <c r="T473" s="112" t="str">
        <f>IF(COUNT('様式第36(指定)_送電'!T549)=0,'様式第36(指定)_受電'!T549,IF(COUNT('様式第36(指定)_受電'!T549)=0,-'様式第36(指定)_送電'!T549,'様式第36(指定)_受電'!T549-'様式第36(指定)_送電'!T549))</f>
        <v/>
      </c>
      <c r="U473" s="93"/>
      <c r="V473" s="120" t="s">
        <v>271</v>
      </c>
    </row>
    <row r="474" spans="2:22" ht="34.5" customHeight="1">
      <c r="B474" s="7"/>
      <c r="C474" s="316"/>
      <c r="D474" s="25" t="s">
        <v>153</v>
      </c>
      <c r="E474" s="26"/>
      <c r="F474" s="26"/>
      <c r="G474" s="26"/>
      <c r="H474" s="27"/>
      <c r="I474" s="112" t="str">
        <f>IF(I479-SUM(I468:I473)&gt;0,I479-SUM(I468:I473),"")</f>
        <v/>
      </c>
      <c r="J474" s="112" t="str">
        <f t="shared" ref="J474:T474" si="336">IF(J479-SUM(J468:J473)&gt;0,J479-SUM(J468:J473),"")</f>
        <v/>
      </c>
      <c r="K474" s="112" t="str">
        <f t="shared" si="336"/>
        <v/>
      </c>
      <c r="L474" s="112" t="str">
        <f t="shared" si="336"/>
        <v/>
      </c>
      <c r="M474" s="112" t="str">
        <f t="shared" si="336"/>
        <v/>
      </c>
      <c r="N474" s="112" t="str">
        <f t="shared" si="336"/>
        <v/>
      </c>
      <c r="O474" s="112" t="str">
        <f t="shared" si="336"/>
        <v/>
      </c>
      <c r="P474" s="112" t="str">
        <f t="shared" si="336"/>
        <v/>
      </c>
      <c r="Q474" s="112" t="str">
        <f t="shared" si="336"/>
        <v/>
      </c>
      <c r="R474" s="112" t="str">
        <f t="shared" si="336"/>
        <v/>
      </c>
      <c r="S474" s="112" t="str">
        <f t="shared" si="336"/>
        <v/>
      </c>
      <c r="T474" s="112" t="str">
        <f t="shared" si="336"/>
        <v/>
      </c>
      <c r="U474" s="93"/>
      <c r="V474" s="120" t="s">
        <v>271</v>
      </c>
    </row>
    <row r="475" spans="2:22" ht="34.5" customHeight="1">
      <c r="B475" s="7"/>
      <c r="C475" s="316"/>
      <c r="D475" s="25" t="s">
        <v>188</v>
      </c>
      <c r="E475" s="26"/>
      <c r="F475" s="26"/>
      <c r="G475" s="30"/>
      <c r="H475" s="99" t="s">
        <v>82</v>
      </c>
      <c r="I475" s="143" t="str">
        <f>IF(COUNT(I468:I474)=0,"",SUM(I468:I474))</f>
        <v/>
      </c>
      <c r="J475" s="143" t="str">
        <f t="shared" ref="J475" si="337">IF(COUNT(J468:J474)=0,"",SUM(J468:J474))</f>
        <v/>
      </c>
      <c r="K475" s="143" t="str">
        <f t="shared" ref="K475" si="338">IF(COUNT(K468:K474)=0,"",SUM(K468:K474))</f>
        <v/>
      </c>
      <c r="L475" s="143" t="str">
        <f t="shared" ref="L475" si="339">IF(COUNT(L468:L474)=0,"",SUM(L468:L474))</f>
        <v/>
      </c>
      <c r="M475" s="143" t="str">
        <f t="shared" ref="M475" si="340">IF(COUNT(M468:M474)=0,"",SUM(M468:M474))</f>
        <v/>
      </c>
      <c r="N475" s="143" t="str">
        <f t="shared" ref="N475" si="341">IF(COUNT(N468:N474)=0,"",SUM(N468:N474))</f>
        <v/>
      </c>
      <c r="O475" s="143" t="str">
        <f t="shared" ref="O475" si="342">IF(COUNT(O468:O474)=0,"",SUM(O468:O474))</f>
        <v/>
      </c>
      <c r="P475" s="143" t="str">
        <f t="shared" ref="P475" si="343">IF(COUNT(P468:P474)=0,"",SUM(P468:P474))</f>
        <v/>
      </c>
      <c r="Q475" s="143" t="str">
        <f t="shared" ref="Q475" si="344">IF(COUNT(Q468:Q474)=0,"",SUM(Q468:Q474))</f>
        <v/>
      </c>
      <c r="R475" s="143" t="str">
        <f t="shared" ref="R475" si="345">IF(COUNT(R468:R474)=0,"",SUM(R468:R474))</f>
        <v/>
      </c>
      <c r="S475" s="143" t="str">
        <f t="shared" ref="S475" si="346">IF(COUNT(S468:S474)=0,"",SUM(S468:S474))</f>
        <v/>
      </c>
      <c r="T475" s="143" t="str">
        <f t="shared" ref="T475" si="347">IF(COUNT(T468:T474)=0,"",SUM(T468:T474))</f>
        <v/>
      </c>
      <c r="U475" s="93"/>
      <c r="V475" s="120" t="s">
        <v>271</v>
      </c>
    </row>
    <row r="476" spans="2:22" ht="34.5" customHeight="1">
      <c r="B476" s="7"/>
      <c r="C476" s="316"/>
      <c r="D476" s="25" t="s">
        <v>154</v>
      </c>
      <c r="E476" s="26"/>
      <c r="F476" s="26"/>
      <c r="G476" s="26"/>
      <c r="H476" s="27"/>
      <c r="I476" s="112"/>
      <c r="J476" s="112"/>
      <c r="K476" s="112"/>
      <c r="L476" s="112"/>
      <c r="M476" s="112"/>
      <c r="N476" s="112"/>
      <c r="O476" s="112"/>
      <c r="P476" s="112"/>
      <c r="Q476" s="112"/>
      <c r="R476" s="112"/>
      <c r="S476" s="112"/>
      <c r="T476" s="112"/>
      <c r="U476" s="93"/>
    </row>
    <row r="477" spans="2:22" ht="34.5" customHeight="1">
      <c r="B477" s="7"/>
      <c r="C477" s="316"/>
      <c r="D477" s="25" t="s">
        <v>190</v>
      </c>
      <c r="E477" s="26"/>
      <c r="F477" s="26"/>
      <c r="G477" s="26"/>
      <c r="H477" s="27"/>
      <c r="I477" s="143"/>
      <c r="J477" s="143"/>
      <c r="K477" s="143"/>
      <c r="L477" s="143"/>
      <c r="M477" s="143"/>
      <c r="N477" s="143"/>
      <c r="O477" s="143"/>
      <c r="P477" s="143"/>
      <c r="Q477" s="143"/>
      <c r="R477" s="143"/>
      <c r="S477" s="143"/>
      <c r="T477" s="143"/>
      <c r="U477" s="93"/>
      <c r="V477" s="120"/>
    </row>
    <row r="478" spans="2:22" ht="34.5" customHeight="1">
      <c r="B478" s="7"/>
      <c r="C478" s="316"/>
      <c r="D478" s="86" t="s">
        <v>156</v>
      </c>
      <c r="E478" s="28"/>
      <c r="F478" s="28"/>
      <c r="G478" s="28"/>
      <c r="H478" s="29"/>
      <c r="I478" s="184"/>
      <c r="J478" s="184"/>
      <c r="K478" s="184"/>
      <c r="L478" s="184"/>
      <c r="M478" s="184"/>
      <c r="N478" s="184"/>
      <c r="O478" s="184"/>
      <c r="P478" s="184"/>
      <c r="Q478" s="184"/>
      <c r="R478" s="184"/>
      <c r="S478" s="184"/>
      <c r="T478" s="184"/>
      <c r="U478" s="93"/>
    </row>
    <row r="479" spans="2:22" ht="34.5" customHeight="1">
      <c r="B479" s="7"/>
      <c r="C479" s="25" t="s">
        <v>191</v>
      </c>
      <c r="D479" s="26"/>
      <c r="E479" s="26"/>
      <c r="F479" s="26"/>
      <c r="G479" s="26"/>
      <c r="H479" s="98" t="s">
        <v>82</v>
      </c>
      <c r="I479" s="237"/>
      <c r="J479" s="237"/>
      <c r="K479" s="237"/>
      <c r="L479" s="237"/>
      <c r="M479" s="237"/>
      <c r="N479" s="237"/>
      <c r="O479" s="237"/>
      <c r="P479" s="237"/>
      <c r="Q479" s="237"/>
      <c r="R479" s="237"/>
      <c r="S479" s="237"/>
      <c r="T479" s="237"/>
      <c r="U479" s="93"/>
    </row>
    <row r="480" spans="2:22" ht="34.5" customHeight="1">
      <c r="B480" s="7"/>
      <c r="C480" s="309" t="s">
        <v>195</v>
      </c>
      <c r="D480" s="310"/>
      <c r="E480" s="310"/>
      <c r="F480" s="311"/>
      <c r="G480" s="25" t="s">
        <v>193</v>
      </c>
      <c r="H480" s="27"/>
      <c r="I480" s="184"/>
      <c r="J480" s="184"/>
      <c r="K480" s="184"/>
      <c r="L480" s="184"/>
      <c r="M480" s="184"/>
      <c r="N480" s="184"/>
      <c r="O480" s="184"/>
      <c r="P480" s="184"/>
      <c r="Q480" s="184"/>
      <c r="R480" s="184"/>
      <c r="S480" s="184"/>
      <c r="T480" s="184"/>
      <c r="U480" s="93"/>
    </row>
    <row r="481" spans="2:22" ht="34.5" customHeight="1">
      <c r="B481" s="7"/>
      <c r="C481" s="312"/>
      <c r="D481" s="313"/>
      <c r="E481" s="313"/>
      <c r="F481" s="314"/>
      <c r="G481" s="88" t="s">
        <v>194</v>
      </c>
      <c r="H481" s="27"/>
      <c r="I481" s="112"/>
      <c r="J481" s="112"/>
      <c r="K481" s="112"/>
      <c r="L481" s="112"/>
      <c r="M481" s="112"/>
      <c r="N481" s="112"/>
      <c r="O481" s="112"/>
      <c r="P481" s="112"/>
      <c r="Q481" s="112"/>
      <c r="R481" s="112"/>
      <c r="S481" s="112"/>
      <c r="T481" s="112"/>
      <c r="U481" s="93"/>
    </row>
    <row r="482" spans="2:22" ht="34.5" customHeight="1">
      <c r="B482" s="7"/>
      <c r="C482" s="25" t="s">
        <v>197</v>
      </c>
      <c r="D482" s="26"/>
      <c r="E482" s="26"/>
      <c r="F482" s="26"/>
      <c r="G482" s="26"/>
      <c r="H482" s="26"/>
      <c r="I482" s="118" t="str">
        <f>IF(COUNT(I479)=0,"",I475-I479)</f>
        <v/>
      </c>
      <c r="J482" s="118" t="str">
        <f t="shared" ref="J482:T482" si="348">IF(COUNT(J479)=0,"",J475-J479)</f>
        <v/>
      </c>
      <c r="K482" s="118" t="str">
        <f t="shared" si="348"/>
        <v/>
      </c>
      <c r="L482" s="118" t="str">
        <f t="shared" si="348"/>
        <v/>
      </c>
      <c r="M482" s="118" t="str">
        <f t="shared" si="348"/>
        <v/>
      </c>
      <c r="N482" s="118" t="str">
        <f t="shared" si="348"/>
        <v/>
      </c>
      <c r="O482" s="118" t="str">
        <f t="shared" si="348"/>
        <v/>
      </c>
      <c r="P482" s="118" t="str">
        <f t="shared" si="348"/>
        <v/>
      </c>
      <c r="Q482" s="118" t="str">
        <f t="shared" si="348"/>
        <v/>
      </c>
      <c r="R482" s="118" t="str">
        <f t="shared" si="348"/>
        <v/>
      </c>
      <c r="S482" s="118" t="str">
        <f t="shared" si="348"/>
        <v/>
      </c>
      <c r="T482" s="118" t="str">
        <f t="shared" si="348"/>
        <v/>
      </c>
      <c r="U482" s="93"/>
      <c r="V482" s="120" t="s">
        <v>271</v>
      </c>
    </row>
    <row r="483" spans="2:22" ht="34.5" customHeight="1">
      <c r="B483" s="7"/>
      <c r="C483" s="86" t="s">
        <v>159</v>
      </c>
      <c r="D483" s="28"/>
      <c r="E483" s="28"/>
      <c r="F483" s="28"/>
      <c r="G483" s="28"/>
      <c r="H483" s="29"/>
      <c r="I483" s="145" t="str">
        <f>IF(OR(I479=0,I482=""),"",ROUND(I482/I479*100,1))</f>
        <v/>
      </c>
      <c r="J483" s="145" t="str">
        <f t="shared" ref="J483" si="349">IF(OR(J479=0,J482=""),"",ROUND(J482/J479*100,1))</f>
        <v/>
      </c>
      <c r="K483" s="145" t="str">
        <f t="shared" ref="K483" si="350">IF(OR(K479=0,K482=""),"",ROUND(K482/K479*100,1))</f>
        <v/>
      </c>
      <c r="L483" s="145" t="str">
        <f t="shared" ref="L483" si="351">IF(OR(L479=0,L482=""),"",ROUND(L482/L479*100,1))</f>
        <v/>
      </c>
      <c r="M483" s="145" t="str">
        <f t="shared" ref="M483" si="352">IF(OR(M479=0,M482=""),"",ROUND(M482/M479*100,1))</f>
        <v/>
      </c>
      <c r="N483" s="145" t="str">
        <f t="shared" ref="N483" si="353">IF(OR(N479=0,N482=""),"",ROUND(N482/N479*100,1))</f>
        <v/>
      </c>
      <c r="O483" s="145" t="str">
        <f t="shared" ref="O483" si="354">IF(OR(O479=0,O482=""),"",ROUND(O482/O479*100,1))</f>
        <v/>
      </c>
      <c r="P483" s="145" t="str">
        <f t="shared" ref="P483" si="355">IF(OR(P479=0,P482=""),"",ROUND(P482/P479*100,1))</f>
        <v/>
      </c>
      <c r="Q483" s="145" t="str">
        <f t="shared" ref="Q483" si="356">IF(OR(Q479=0,Q482=""),"",ROUND(Q482/Q479*100,1))</f>
        <v/>
      </c>
      <c r="R483" s="145" t="str">
        <f t="shared" ref="R483" si="357">IF(OR(R479=0,R482=""),"",ROUND(R482/R479*100,1))</f>
        <v/>
      </c>
      <c r="S483" s="145" t="str">
        <f t="shared" ref="S483" si="358">IF(OR(S479=0,S482=""),"",ROUND(S482/S479*100,1))</f>
        <v/>
      </c>
      <c r="T483" s="145" t="str">
        <f t="shared" ref="T483" si="359">IF(OR(T479=0,T482=""),"",ROUND(T482/T479*100,1))</f>
        <v/>
      </c>
      <c r="U483" s="93"/>
      <c r="V483" s="120" t="s">
        <v>271</v>
      </c>
    </row>
    <row r="484" spans="2:22" ht="34.5" customHeight="1">
      <c r="B484" s="7"/>
      <c r="C484" s="87" t="s">
        <v>28</v>
      </c>
      <c r="D484" s="30"/>
      <c r="E484" s="30"/>
      <c r="F484" s="30"/>
      <c r="G484" s="30"/>
      <c r="H484" s="31"/>
      <c r="I484" s="119" t="str">
        <f>IF(COUNT(I483)=0,"",ROUND((I482+I480)/(I479-I480)*100,1))</f>
        <v/>
      </c>
      <c r="J484" s="119" t="str">
        <f t="shared" ref="J484" si="360">IF(COUNT(J483)=0,"",ROUND((J482+J480)/(J479-J480)*100,1))</f>
        <v/>
      </c>
      <c r="K484" s="119" t="str">
        <f t="shared" ref="K484" si="361">IF(COUNT(K483)=0,"",ROUND((K482+K480)/(K479-K480)*100,1))</f>
        <v/>
      </c>
      <c r="L484" s="119" t="str">
        <f t="shared" ref="L484" si="362">IF(COUNT(L483)=0,"",ROUND((L482+L480)/(L479-L480)*100,1))</f>
        <v/>
      </c>
      <c r="M484" s="119" t="str">
        <f t="shared" ref="M484" si="363">IF(COUNT(M483)=0,"",ROUND((M482+M480)/(M479-M480)*100,1))</f>
        <v/>
      </c>
      <c r="N484" s="119" t="str">
        <f t="shared" ref="N484" si="364">IF(COUNT(N483)=0,"",ROUND((N482+N480)/(N479-N480)*100,1))</f>
        <v/>
      </c>
      <c r="O484" s="119" t="str">
        <f t="shared" ref="O484" si="365">IF(COUNT(O483)=0,"",ROUND((O482+O480)/(O479-O480)*100,1))</f>
        <v/>
      </c>
      <c r="P484" s="119" t="str">
        <f t="shared" ref="P484" si="366">IF(COUNT(P483)=0,"",ROUND((P482+P480)/(P479-P480)*100,1))</f>
        <v/>
      </c>
      <c r="Q484" s="119" t="str">
        <f t="shared" ref="Q484" si="367">IF(COUNT(Q483)=0,"",ROUND((Q482+Q480)/(Q479-Q480)*100,1))</f>
        <v/>
      </c>
      <c r="R484" s="119" t="str">
        <f t="shared" ref="R484" si="368">IF(COUNT(R483)=0,"",ROUND((R482+R480)/(R479-R480)*100,1))</f>
        <v/>
      </c>
      <c r="S484" s="119" t="str">
        <f t="shared" ref="S484" si="369">IF(COUNT(S483)=0,"",ROUND((S482+S480)/(S479-S480)*100,1))</f>
        <v/>
      </c>
      <c r="T484" s="119" t="str">
        <f t="shared" ref="T484" si="370">IF(COUNT(T483)=0,"",ROUND((T482+T480)/(T479-T480)*100,1))</f>
        <v/>
      </c>
      <c r="U484" s="93"/>
      <c r="V484" s="120" t="s">
        <v>271</v>
      </c>
    </row>
    <row r="485" spans="2:22" ht="34.5" customHeight="1">
      <c r="B485" s="7"/>
      <c r="C485" s="25" t="s">
        <v>160</v>
      </c>
      <c r="D485" s="26"/>
      <c r="E485" s="26"/>
      <c r="F485" s="26"/>
      <c r="G485" s="26"/>
      <c r="H485" s="27"/>
      <c r="I485" s="112"/>
      <c r="J485" s="112"/>
      <c r="K485" s="112"/>
      <c r="L485" s="112"/>
      <c r="M485" s="112"/>
      <c r="N485" s="112"/>
      <c r="O485" s="112"/>
      <c r="P485" s="112"/>
      <c r="Q485" s="112"/>
      <c r="R485" s="112"/>
      <c r="S485" s="112"/>
      <c r="T485" s="112"/>
      <c r="U485" s="93"/>
    </row>
    <row r="486" spans="2:22" ht="34.5" customHeight="1">
      <c r="B486" s="7"/>
      <c r="C486" s="25" t="s">
        <v>198</v>
      </c>
      <c r="D486" s="26"/>
      <c r="E486" s="26"/>
      <c r="F486" s="26"/>
      <c r="G486" s="26"/>
      <c r="H486" s="27"/>
      <c r="I486" s="13"/>
      <c r="J486" s="13"/>
      <c r="K486" s="13"/>
      <c r="L486" s="13"/>
      <c r="M486" s="13"/>
      <c r="N486" s="13"/>
      <c r="O486" s="13"/>
      <c r="P486" s="13"/>
      <c r="Q486" s="13"/>
      <c r="R486" s="13"/>
      <c r="S486" s="13"/>
      <c r="T486" s="13"/>
      <c r="U486" s="93"/>
    </row>
    <row r="487" spans="2:22" ht="18" customHeight="1">
      <c r="B487" s="7"/>
      <c r="C487" s="14" t="s">
        <v>199</v>
      </c>
      <c r="D487" s="7"/>
      <c r="E487" s="7"/>
      <c r="F487" s="7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93"/>
    </row>
    <row r="488" spans="2:22" ht="18" customHeight="1">
      <c r="B488" s="7"/>
      <c r="C488" s="14"/>
      <c r="D488" s="7"/>
      <c r="E488" s="7"/>
      <c r="F488" s="7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93"/>
    </row>
    <row r="489" spans="2:22" ht="18" customHeight="1">
      <c r="B489" s="7"/>
      <c r="C489" s="14"/>
      <c r="D489" s="7"/>
      <c r="E489" s="7"/>
      <c r="F489" s="7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93"/>
    </row>
    <row r="490" spans="2:22" ht="18" customHeight="1">
      <c r="B490" s="7"/>
      <c r="C490" s="14"/>
      <c r="D490" s="7"/>
      <c r="E490" s="7"/>
      <c r="F490" s="7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93"/>
    </row>
    <row r="491" spans="2:22" ht="18" customHeight="1">
      <c r="B491" s="7"/>
      <c r="C491" s="14"/>
      <c r="D491" s="7"/>
      <c r="E491" s="7"/>
      <c r="F491" s="7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93"/>
    </row>
    <row r="492" spans="2:22" ht="18" customHeight="1">
      <c r="B492" s="7"/>
      <c r="C492" s="14"/>
      <c r="D492" s="7"/>
      <c r="E492" s="7"/>
      <c r="F492" s="7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93"/>
    </row>
    <row r="493" spans="2:22" ht="18" customHeight="1">
      <c r="B493" s="7"/>
      <c r="C493" s="14"/>
      <c r="D493" s="7"/>
      <c r="E493" s="7"/>
      <c r="F493" s="7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93"/>
    </row>
    <row r="494" spans="2:22" ht="18" customHeight="1">
      <c r="B494" s="7"/>
      <c r="C494" s="14"/>
      <c r="D494" s="7"/>
      <c r="E494" s="7"/>
      <c r="F494" s="7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93"/>
    </row>
    <row r="495" spans="2:22" ht="18" customHeight="1">
      <c r="B495" s="7"/>
      <c r="C495" s="14"/>
      <c r="D495" s="7"/>
      <c r="E495" s="7"/>
      <c r="F495" s="7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93"/>
    </row>
    <row r="496" spans="2:22" ht="18" customHeight="1">
      <c r="B496" s="7"/>
      <c r="C496" s="14"/>
      <c r="D496" s="7"/>
      <c r="E496" s="7"/>
      <c r="F496" s="7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93"/>
    </row>
    <row r="497" spans="2:21" ht="18" customHeight="1">
      <c r="B497" s="7"/>
      <c r="C497" s="7"/>
      <c r="D497" s="7"/>
      <c r="E497" s="7"/>
      <c r="F497" s="7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93"/>
    </row>
  </sheetData>
  <sheetProtection algorithmName="SHA-512" hashValue="cR9a/U/0b3Iwr/xuKfBH3YdW6kC0G1aoBZnBgyzzkBz28TrJy650n0Ubr6PhiI0K77GvrVpCuZRZeSDJ13g1NQ==" saltValue="Mf6Xnrc09I4af5tM/WuFsA==" spinCount="100000" sheet="1" objects="1" scenarios="1"/>
  <mergeCells count="121">
    <mergeCell ref="C457:H458"/>
    <mergeCell ref="C7:H8"/>
    <mergeCell ref="C52:H53"/>
    <mergeCell ref="C97:H98"/>
    <mergeCell ref="C142:H143"/>
    <mergeCell ref="C187:H188"/>
    <mergeCell ref="C232:H233"/>
    <mergeCell ref="C277:H278"/>
    <mergeCell ref="C322:H323"/>
    <mergeCell ref="D369:D378"/>
    <mergeCell ref="D379:D383"/>
    <mergeCell ref="D424:D428"/>
    <mergeCell ref="E371:G372"/>
    <mergeCell ref="E373:G374"/>
    <mergeCell ref="E375:G376"/>
    <mergeCell ref="E377:G378"/>
    <mergeCell ref="E382:G383"/>
    <mergeCell ref="E414:G415"/>
    <mergeCell ref="E416:G417"/>
    <mergeCell ref="E418:G419"/>
    <mergeCell ref="E420:G421"/>
    <mergeCell ref="E422:G423"/>
    <mergeCell ref="E427:G428"/>
    <mergeCell ref="C412:H413"/>
    <mergeCell ref="C480:F481"/>
    <mergeCell ref="C414:C433"/>
    <mergeCell ref="D414:D423"/>
    <mergeCell ref="C279:C298"/>
    <mergeCell ref="C255:F256"/>
    <mergeCell ref="C390:F391"/>
    <mergeCell ref="D279:D288"/>
    <mergeCell ref="D289:D293"/>
    <mergeCell ref="C300:F301"/>
    <mergeCell ref="C324:C343"/>
    <mergeCell ref="D324:D333"/>
    <mergeCell ref="D334:D338"/>
    <mergeCell ref="C345:F346"/>
    <mergeCell ref="C369:C388"/>
    <mergeCell ref="C435:F436"/>
    <mergeCell ref="C459:C478"/>
    <mergeCell ref="D459:D468"/>
    <mergeCell ref="D469:D473"/>
    <mergeCell ref="E459:G460"/>
    <mergeCell ref="E461:G462"/>
    <mergeCell ref="E463:G464"/>
    <mergeCell ref="E465:G466"/>
    <mergeCell ref="E467:G468"/>
    <mergeCell ref="E472:G473"/>
    <mergeCell ref="C99:C118"/>
    <mergeCell ref="C75:F76"/>
    <mergeCell ref="C54:C73"/>
    <mergeCell ref="D64:D68"/>
    <mergeCell ref="D54:D63"/>
    <mergeCell ref="D99:D108"/>
    <mergeCell ref="D109:D113"/>
    <mergeCell ref="C120:F121"/>
    <mergeCell ref="C144:C163"/>
    <mergeCell ref="D144:D153"/>
    <mergeCell ref="D154:D158"/>
    <mergeCell ref="E54:G55"/>
    <mergeCell ref="E56:G57"/>
    <mergeCell ref="E58:G59"/>
    <mergeCell ref="E60:G61"/>
    <mergeCell ref="E62:G63"/>
    <mergeCell ref="E67:G68"/>
    <mergeCell ref="E112:G113"/>
    <mergeCell ref="E144:G145"/>
    <mergeCell ref="E146:G147"/>
    <mergeCell ref="E148:G149"/>
    <mergeCell ref="E150:G151"/>
    <mergeCell ref="E99:G100"/>
    <mergeCell ref="E101:G102"/>
    <mergeCell ref="C9:C28"/>
    <mergeCell ref="D19:D23"/>
    <mergeCell ref="C30:F31"/>
    <mergeCell ref="D9:D18"/>
    <mergeCell ref="E9:G10"/>
    <mergeCell ref="E11:G12"/>
    <mergeCell ref="E13:G14"/>
    <mergeCell ref="E15:G16"/>
    <mergeCell ref="E17:G18"/>
    <mergeCell ref="E22:G23"/>
    <mergeCell ref="E103:G104"/>
    <mergeCell ref="E105:G106"/>
    <mergeCell ref="E107:G108"/>
    <mergeCell ref="E242:G243"/>
    <mergeCell ref="E247:G248"/>
    <mergeCell ref="E279:G280"/>
    <mergeCell ref="E281:G282"/>
    <mergeCell ref="E283:G284"/>
    <mergeCell ref="E152:G153"/>
    <mergeCell ref="E157:G158"/>
    <mergeCell ref="E189:G190"/>
    <mergeCell ref="E191:G192"/>
    <mergeCell ref="E193:G194"/>
    <mergeCell ref="C165:F166"/>
    <mergeCell ref="D189:D198"/>
    <mergeCell ref="D199:D203"/>
    <mergeCell ref="C210:F211"/>
    <mergeCell ref="C234:C253"/>
    <mergeCell ref="D234:D243"/>
    <mergeCell ref="D244:D248"/>
    <mergeCell ref="C189:C208"/>
    <mergeCell ref="E195:G196"/>
    <mergeCell ref="E197:G198"/>
    <mergeCell ref="E202:G203"/>
    <mergeCell ref="E234:G235"/>
    <mergeCell ref="E236:G237"/>
    <mergeCell ref="E238:G239"/>
    <mergeCell ref="E328:G329"/>
    <mergeCell ref="E330:G331"/>
    <mergeCell ref="E332:G333"/>
    <mergeCell ref="E337:G338"/>
    <mergeCell ref="E369:G370"/>
    <mergeCell ref="E285:G286"/>
    <mergeCell ref="E287:G288"/>
    <mergeCell ref="E292:G293"/>
    <mergeCell ref="E324:G325"/>
    <mergeCell ref="E326:G327"/>
    <mergeCell ref="E240:G241"/>
    <mergeCell ref="C367:H368"/>
  </mergeCells>
  <phoneticPr fontId="11"/>
  <conditionalFormatting sqref="I54:T61">
    <cfRule type="expression" dxfId="5611" priority="29">
      <formula>I54&lt;0</formula>
    </cfRule>
  </conditionalFormatting>
  <conditionalFormatting sqref="I99:T106">
    <cfRule type="expression" dxfId="5610" priority="28">
      <formula>I99&lt;0</formula>
    </cfRule>
  </conditionalFormatting>
  <conditionalFormatting sqref="I144:T151">
    <cfRule type="expression" dxfId="5609" priority="27">
      <formula>I144&lt;0</formula>
    </cfRule>
  </conditionalFormatting>
  <conditionalFormatting sqref="I189:T196">
    <cfRule type="expression" dxfId="5608" priority="26">
      <formula>I189&lt;0</formula>
    </cfRule>
  </conditionalFormatting>
  <conditionalFormatting sqref="I234:T241">
    <cfRule type="expression" dxfId="5607" priority="25">
      <formula>I234&lt;0</formula>
    </cfRule>
  </conditionalFormatting>
  <conditionalFormatting sqref="I279:T286">
    <cfRule type="expression" dxfId="5606" priority="24">
      <formula>I279&lt;0</formula>
    </cfRule>
  </conditionalFormatting>
  <conditionalFormatting sqref="I324:T331">
    <cfRule type="expression" dxfId="5605" priority="23">
      <formula>I324&lt;0</formula>
    </cfRule>
  </conditionalFormatting>
  <conditionalFormatting sqref="I369:T376">
    <cfRule type="expression" dxfId="5604" priority="22">
      <formula>I369&lt;0</formula>
    </cfRule>
  </conditionalFormatting>
  <conditionalFormatting sqref="I414:T421">
    <cfRule type="expression" dxfId="5603" priority="21">
      <formula>I414&lt;0</formula>
    </cfRule>
  </conditionalFormatting>
  <conditionalFormatting sqref="I459:T466">
    <cfRule type="expression" dxfId="5602" priority="20">
      <formula>I459&lt;0</formula>
    </cfRule>
  </conditionalFormatting>
  <conditionalFormatting sqref="I73:T75">
    <cfRule type="expression" dxfId="5601" priority="19">
      <formula>I73&lt;0</formula>
    </cfRule>
  </conditionalFormatting>
  <conditionalFormatting sqref="I118:T118 I120:T120">
    <cfRule type="expression" dxfId="5600" priority="18">
      <formula>I118&lt;0</formula>
    </cfRule>
  </conditionalFormatting>
  <conditionalFormatting sqref="I163:T163 I165:T165">
    <cfRule type="expression" dxfId="5599" priority="17">
      <formula>I163&lt;0</formula>
    </cfRule>
  </conditionalFormatting>
  <conditionalFormatting sqref="I208:T208 I210:T210">
    <cfRule type="expression" dxfId="5598" priority="16">
      <formula>I208&lt;0</formula>
    </cfRule>
  </conditionalFormatting>
  <conditionalFormatting sqref="I253:T253 I255:T255">
    <cfRule type="expression" dxfId="5597" priority="15">
      <formula>I253&lt;0</formula>
    </cfRule>
  </conditionalFormatting>
  <conditionalFormatting sqref="I298:T298 I300:T300">
    <cfRule type="expression" dxfId="5596" priority="14">
      <formula>I298&lt;0</formula>
    </cfRule>
  </conditionalFormatting>
  <conditionalFormatting sqref="I343:T343 I345:T345">
    <cfRule type="expression" dxfId="5595" priority="13">
      <formula>I343&lt;0</formula>
    </cfRule>
  </conditionalFormatting>
  <conditionalFormatting sqref="I388:T388 I390:T390">
    <cfRule type="expression" dxfId="5594" priority="12">
      <formula>I388&lt;0</formula>
    </cfRule>
  </conditionalFormatting>
  <conditionalFormatting sqref="I433:T433 I435:T435">
    <cfRule type="expression" dxfId="5593" priority="11">
      <formula>I433&lt;0</formula>
    </cfRule>
  </conditionalFormatting>
  <conditionalFormatting sqref="I478:T478 I480:T480">
    <cfRule type="expression" dxfId="5592" priority="10">
      <formula>I478&lt;0</formula>
    </cfRule>
  </conditionalFormatting>
  <conditionalFormatting sqref="I119:T119">
    <cfRule type="expression" dxfId="5591" priority="9">
      <formula>I119&lt;0</formula>
    </cfRule>
  </conditionalFormatting>
  <conditionalFormatting sqref="I164:T164">
    <cfRule type="expression" dxfId="5590" priority="8">
      <formula>I164&lt;0</formula>
    </cfRule>
  </conditionalFormatting>
  <conditionalFormatting sqref="I209:T209">
    <cfRule type="expression" dxfId="5589" priority="7">
      <formula>I209&lt;0</formula>
    </cfRule>
  </conditionalFormatting>
  <conditionalFormatting sqref="I254:T254">
    <cfRule type="expression" dxfId="5588" priority="6">
      <formula>I254&lt;0</formula>
    </cfRule>
  </conditionalFormatting>
  <conditionalFormatting sqref="I299:T299">
    <cfRule type="expression" dxfId="5587" priority="5">
      <formula>I299&lt;0</formula>
    </cfRule>
  </conditionalFormatting>
  <conditionalFormatting sqref="I344:T344">
    <cfRule type="expression" dxfId="5586" priority="4">
      <formula>I344&lt;0</formula>
    </cfRule>
  </conditionalFormatting>
  <conditionalFormatting sqref="I389:T389">
    <cfRule type="expression" dxfId="5585" priority="3">
      <formula>I389&lt;0</formula>
    </cfRule>
  </conditionalFormatting>
  <conditionalFormatting sqref="I434:T434">
    <cfRule type="expression" dxfId="5584" priority="2">
      <formula>I434&lt;0</formula>
    </cfRule>
  </conditionalFormatting>
  <conditionalFormatting sqref="I479:T479">
    <cfRule type="expression" dxfId="5583" priority="1">
      <formula>I479&lt;0</formula>
    </cfRule>
  </conditionalFormatting>
  <dataValidations count="1">
    <dataValidation type="custom" allowBlank="1" showInputMessage="1" showErrorMessage="1" errorTitle="小数点以下入力エラー" error="小数点以下は３桁までとして下さい。" sqref="I54:T61 I99:T106 I144:T151 I189:T196 I234:T241 I279:T286 I324:T331 I369:T376 I414:T421 I459:T466 I73:T75 I433:T435 I118:T120 I163:T165 I208:T210 I253:T255 I298:T300 I343:T345 I388:T390 I478:T480">
      <formula1>ROUND(I54,3)=I54</formula1>
    </dataValidation>
  </dataValidations>
  <printOptions horizontalCentered="1"/>
  <pageMargins left="0.59055118110236227" right="0.59055118110236227" top="0.78740157480314965" bottom="0.39370078740157483" header="0.19685039370078741" footer="0.19685039370078741"/>
  <pageSetup paperSize="9" scale="53" fitToWidth="2" fitToHeight="11" pageOrder="overThenDown" orientation="portrait" blackAndWhite="1" r:id="rId1"/>
  <headerFooter>
    <oddFooter>&amp;C&amp;"ＭＳ 明朝,標準"&amp;14- &amp;P-2 -</oddFooter>
  </headerFooter>
  <rowBreaks count="10" manualBreakCount="10">
    <brk id="47" min="1" max="21" man="1"/>
    <brk id="92" min="1" max="21" man="1"/>
    <brk id="137" min="1" max="21" man="1"/>
    <brk id="182" min="1" max="21" man="1"/>
    <brk id="227" min="1" max="21" man="1"/>
    <brk id="272" min="1" max="21" man="1"/>
    <brk id="317" min="1" max="21" man="1"/>
    <brk id="362" min="1" max="21" man="1"/>
    <brk id="407" min="1" max="21" man="1"/>
    <brk id="452" min="1" max="21" man="1"/>
  </rowBreaks>
  <colBreaks count="1" manualBreakCount="1">
    <brk id="13" min="2" max="496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26</vt:i4>
      </vt:variant>
      <vt:variant>
        <vt:lpstr>名前付き一覧</vt:lpstr>
      </vt:variant>
      <vt:variant>
        <vt:i4>22</vt:i4>
      </vt:variant>
    </vt:vector>
  </HeadingPairs>
  <TitlesOfParts>
    <vt:vector size="48" baseType="lpstr">
      <vt:lpstr>様式一覧</vt:lpstr>
      <vt:lpstr>作成時の注意事項について</vt:lpstr>
      <vt:lpstr>表紙</vt:lpstr>
      <vt:lpstr>目次</vt:lpstr>
      <vt:lpstr>様式32第1表(指定1)</vt:lpstr>
      <vt:lpstr>様式32第1表(指定2)</vt:lpstr>
      <vt:lpstr>様式32第1表(自社)</vt:lpstr>
      <vt:lpstr>様式32第2表</vt:lpstr>
      <vt:lpstr>様式32第3表(指定)</vt:lpstr>
      <vt:lpstr>様式32第3表(自社)</vt:lpstr>
      <vt:lpstr>様式32第4表</vt:lpstr>
      <vt:lpstr>様式第32第8表(指定１)_受電</vt:lpstr>
      <vt:lpstr>様式第32第8表(指定１)_送電</vt:lpstr>
      <vt:lpstr>様式第32第8表(指定２)_受電</vt:lpstr>
      <vt:lpstr>様式第32第8表(指定２)_送電</vt:lpstr>
      <vt:lpstr>様式第32第8表(自社)_受電</vt:lpstr>
      <vt:lpstr>様式第32第8表(自社)_送電</vt:lpstr>
      <vt:lpstr>添付書類</vt:lpstr>
      <vt:lpstr>様式第36(指定)_受電</vt:lpstr>
      <vt:lpstr>様式第36(指定)_送電</vt:lpstr>
      <vt:lpstr>様式第36(自社)_受電</vt:lpstr>
      <vt:lpstr>様式第36(自社)_送電</vt:lpstr>
      <vt:lpstr>様式第38-3(指定1)</vt:lpstr>
      <vt:lpstr>様式第38-3(指定2)</vt:lpstr>
      <vt:lpstr>更新履歴</vt:lpstr>
      <vt:lpstr>リスト</vt:lpstr>
      <vt:lpstr>添付書類!Print_Area</vt:lpstr>
      <vt:lpstr>表紙!Print_Area</vt:lpstr>
      <vt:lpstr>目次!Print_Area</vt:lpstr>
      <vt:lpstr>'様式32第1表(指定1)'!Print_Area</vt:lpstr>
      <vt:lpstr>'様式32第1表(指定2)'!Print_Area</vt:lpstr>
      <vt:lpstr>'様式32第1表(自社)'!Print_Area</vt:lpstr>
      <vt:lpstr>様式32第2表!Print_Area</vt:lpstr>
      <vt:lpstr>'様式32第3表(指定)'!Print_Area</vt:lpstr>
      <vt:lpstr>'様式32第3表(自社)'!Print_Area</vt:lpstr>
      <vt:lpstr>様式32第4表!Print_Area</vt:lpstr>
      <vt:lpstr>'様式第32第8表(指定１)_受電'!Print_Area</vt:lpstr>
      <vt:lpstr>'様式第32第8表(指定１)_送電'!Print_Area</vt:lpstr>
      <vt:lpstr>'様式第32第8表(指定２)_受電'!Print_Area</vt:lpstr>
      <vt:lpstr>'様式第32第8表(指定２)_送電'!Print_Area</vt:lpstr>
      <vt:lpstr>'様式第32第8表(自社)_受電'!Print_Area</vt:lpstr>
      <vt:lpstr>'様式第32第8表(自社)_送電'!Print_Area</vt:lpstr>
      <vt:lpstr>'様式第36(指定)_受電'!Print_Area</vt:lpstr>
      <vt:lpstr>'様式第36(指定)_送電'!Print_Area</vt:lpstr>
      <vt:lpstr>'様式第36(自社)_受電'!Print_Area</vt:lpstr>
      <vt:lpstr>'様式第36(自社)_送電'!Print_Area</vt:lpstr>
      <vt:lpstr>'様式第38-3(指定1)'!Print_Area</vt:lpstr>
      <vt:lpstr>'様式第38-3(指定2)'!Print_Area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 </cp:lastModifiedBy>
  <cp:lastPrinted>2016-05-10T08:43:25Z</cp:lastPrinted>
  <dcterms:created xsi:type="dcterms:W3CDTF">2015-08-17T04:38:25Z</dcterms:created>
  <dcterms:modified xsi:type="dcterms:W3CDTF">2016-06-29T02:03:51Z</dcterms:modified>
</cp:coreProperties>
</file>